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830" windowWidth="8595" windowHeight="1665" tabRatio="977"/>
  </bookViews>
  <sheets>
    <sheet name="INSTRUCTIONS" sheetId="13" r:id="rId1"/>
    <sheet name="Segment 2 (21-30 cpm) bh 308" sheetId="14" r:id="rId2"/>
    <sheet name="Segment 2 (21-30 cpm) bh C258" sheetId="15" r:id="rId3"/>
    <sheet name="Segment 2 (21-30 cpm) bh C308" sheetId="16" r:id="rId4"/>
    <sheet name="Segment 3 (31-40 cpm) bh 368" sheetId="39" r:id="rId5"/>
    <sheet name="Segment 3 (31-40 cpm) bh C368" sheetId="18" r:id="rId6"/>
    <sheet name="Segment 4.1 (41-50 cpm) bh 458" sheetId="47" r:id="rId7"/>
    <sheet name="Segment 4.1 (41-50 cpm) C458" sheetId="44" r:id="rId8"/>
    <sheet name="Segment 4.1 (41-50 cpm) bh558" sheetId="48" r:id="rId9"/>
    <sheet name="Segment 4.1 (41-50) cpm C558 " sheetId="45" r:id="rId10"/>
    <sheet name="Segment 5.1 (70-80cpm) bh 808" sheetId="43" r:id="rId11"/>
    <sheet name="Segment 5.1 (70-80 cpm) bhC754e" sheetId="29" r:id="rId12"/>
    <sheet name="Segment 6.1 (91-100 cpm) bh1100" sheetId="42" r:id="rId13"/>
    <sheet name="Power Filters" sheetId="28" r:id="rId14"/>
    <sheet name="Related Software" sheetId="11" r:id="rId15"/>
  </sheets>
  <externalReferences>
    <externalReference r:id="rId16"/>
    <externalReference r:id="rId17"/>
  </externalReferences>
  <definedNames>
    <definedName name="CATEGORY">'[1]Item Master MFP'!$B$4:$AW$4</definedName>
    <definedName name="Item_Code">'[1]Item Master MFP'!$H$5:$H$3652</definedName>
    <definedName name="Price">'[1]Item Master MFP'!$B$5:$AS$2043</definedName>
    <definedName name="_xlnm.Print_Area" localSheetId="14">'Related Software'!$A$1:$G$8750</definedName>
    <definedName name="_xlnm.Print_Area" localSheetId="2">'Segment 2 (21-30 cpm) bh C258'!$A$1:$H$52</definedName>
    <definedName name="_xlnm.Print_Area" localSheetId="4">'Segment 3 (31-40 cpm) bh 368'!$A$1:$H$56</definedName>
    <definedName name="_xlnm.Print_Titles" localSheetId="14">'Related Software'!$1:$11</definedName>
    <definedName name="_xlnm.Print_Titles" localSheetId="2">'Segment 2 (21-30 cpm) bh C258'!$1:$2</definedName>
  </definedNames>
  <calcPr calcId="145621"/>
</workbook>
</file>

<file path=xl/calcChain.xml><?xml version="1.0" encoding="utf-8"?>
<calcChain xmlns="http://schemas.openxmlformats.org/spreadsheetml/2006/main">
  <c r="E1332" i="11" l="1"/>
  <c r="E1308" i="11"/>
  <c r="E1309" i="11"/>
  <c r="E1311" i="11"/>
  <c r="E1312" i="11"/>
  <c r="E1313" i="11"/>
  <c r="E1314" i="11"/>
  <c r="E1315" i="11"/>
  <c r="E1316" i="11"/>
  <c r="E1318" i="11"/>
  <c r="E1319" i="11"/>
  <c r="E1320" i="11"/>
  <c r="E1321" i="11"/>
  <c r="E1322" i="11"/>
  <c r="E1323" i="11"/>
  <c r="E1324" i="11"/>
  <c r="E1325" i="11"/>
  <c r="E1326" i="11"/>
  <c r="E1327" i="11"/>
  <c r="E1328" i="11"/>
  <c r="E1329" i="11"/>
  <c r="E1330" i="11"/>
  <c r="E1331" i="11"/>
  <c r="E1334" i="11"/>
  <c r="E1335" i="11"/>
  <c r="E1336" i="11"/>
  <c r="E1337" i="11"/>
  <c r="E1338" i="11"/>
  <c r="E1339" i="11"/>
  <c r="E1340" i="11"/>
  <c r="E1341" i="11"/>
  <c r="E1342" i="11"/>
  <c r="E1343" i="11"/>
  <c r="E1344" i="11"/>
  <c r="E1345" i="11"/>
  <c r="E1347" i="11"/>
  <c r="E1348" i="11"/>
  <c r="E1349" i="11"/>
  <c r="E1350" i="11"/>
  <c r="E1351" i="11"/>
  <c r="E1352" i="11"/>
  <c r="E1354" i="11"/>
  <c r="E1355" i="11"/>
  <c r="E1356" i="11"/>
  <c r="E1357" i="11"/>
  <c r="E1359" i="11"/>
  <c r="E1360" i="11"/>
  <c r="E1361" i="11"/>
  <c r="E1362" i="11"/>
  <c r="E1363" i="11"/>
  <c r="E1364" i="11"/>
  <c r="E1365" i="11"/>
  <c r="E1366" i="11"/>
  <c r="E1368" i="11"/>
  <c r="E1369" i="11"/>
  <c r="E1370" i="11"/>
  <c r="E1371" i="11"/>
  <c r="E1372" i="11"/>
  <c r="E1373" i="11"/>
  <c r="E1374" i="11"/>
  <c r="E1375" i="11"/>
  <c r="E1376" i="11"/>
  <c r="E1377" i="11"/>
  <c r="E1378" i="11"/>
  <c r="E1379" i="11"/>
  <c r="E1381" i="11"/>
  <c r="E1382" i="11"/>
  <c r="E1383" i="11"/>
  <c r="E1384" i="11"/>
  <c r="E1385" i="11"/>
  <c r="E1386" i="11"/>
  <c r="E1387" i="11"/>
  <c r="E1388" i="11"/>
  <c r="E1389" i="11"/>
  <c r="E1390" i="11"/>
  <c r="E1391" i="11"/>
  <c r="E1392" i="11"/>
  <c r="E1394" i="11"/>
  <c r="E1395" i="11"/>
  <c r="E1396" i="11"/>
  <c r="E1397" i="11"/>
  <c r="E1398" i="11"/>
  <c r="E1399" i="11"/>
  <c r="E1401" i="11"/>
  <c r="E1402" i="11"/>
  <c r="E1403" i="11"/>
  <c r="E1404" i="11"/>
  <c r="E1405" i="11"/>
  <c r="E1307" i="11"/>
  <c r="E1210" i="11"/>
  <c r="E1211" i="11"/>
  <c r="E1212" i="11"/>
  <c r="E1213" i="11"/>
  <c r="E1214" i="11"/>
  <c r="E1215" i="11"/>
  <c r="E1216" i="11"/>
  <c r="E1217" i="11"/>
  <c r="E1218" i="11"/>
  <c r="E1219" i="11"/>
  <c r="E1220" i="11"/>
  <c r="E1221" i="11"/>
  <c r="E1222" i="11"/>
  <c r="E1223" i="11"/>
  <c r="E1224" i="11"/>
  <c r="E1225" i="11"/>
  <c r="E1226" i="11"/>
  <c r="E1227" i="11"/>
  <c r="E1228" i="11"/>
  <c r="E1229" i="11"/>
  <c r="E1209" i="11"/>
  <c r="E1204" i="11"/>
  <c r="E1205" i="11"/>
  <c r="E1203" i="11"/>
  <c r="E1075" i="11"/>
  <c r="E1076" i="11"/>
  <c r="E1074" i="11"/>
  <c r="E1038" i="11"/>
  <c r="E1039" i="11"/>
  <c r="E1040" i="11"/>
  <c r="E1041" i="11"/>
  <c r="E1042" i="11"/>
  <c r="E1043" i="11"/>
  <c r="E1044" i="11"/>
  <c r="E1045" i="11"/>
  <c r="E1046" i="11"/>
  <c r="E1047" i="11"/>
  <c r="E1048" i="11"/>
  <c r="E1049" i="11"/>
  <c r="E1050" i="11"/>
  <c r="E1051" i="11"/>
  <c r="E1052" i="11"/>
  <c r="E1053" i="11"/>
  <c r="E1054" i="11"/>
  <c r="E1037" i="11"/>
  <c r="E1007" i="11"/>
  <c r="E1008" i="11"/>
  <c r="E1009" i="11"/>
  <c r="E1010" i="11"/>
  <c r="E1011" i="11"/>
  <c r="E1012" i="11"/>
  <c r="E1013" i="11"/>
  <c r="E1014" i="11"/>
  <c r="E1015" i="11"/>
  <c r="E1016" i="11"/>
  <c r="E1017" i="11"/>
  <c r="E1018" i="11"/>
  <c r="E1019" i="11"/>
  <c r="E1020" i="11"/>
  <c r="E1021" i="11"/>
  <c r="E1022" i="11"/>
  <c r="E1023" i="11"/>
  <c r="E1024" i="11"/>
  <c r="E1025" i="11"/>
  <c r="E1026" i="11"/>
  <c r="E1027" i="11"/>
  <c r="E1028" i="11"/>
  <c r="E1029" i="11"/>
  <c r="E1030" i="11"/>
  <c r="E1031" i="11"/>
  <c r="E1032" i="11"/>
  <c r="E1006" i="11"/>
  <c r="E968" i="11"/>
  <c r="E969" i="11"/>
  <c r="E970" i="11"/>
  <c r="E971" i="11"/>
  <c r="E972" i="11"/>
  <c r="E967" i="11"/>
  <c r="E948" i="11"/>
  <c r="E949" i="11"/>
  <c r="E950" i="11"/>
  <c r="E951" i="11"/>
  <c r="E952" i="11"/>
  <c r="E953" i="11"/>
  <c r="E954" i="11"/>
  <c r="E955" i="11"/>
  <c r="E947" i="11"/>
  <c r="E896" i="11"/>
  <c r="E865" i="11"/>
  <c r="E866" i="11"/>
  <c r="E867" i="11"/>
  <c r="E868" i="11"/>
  <c r="E870" i="11"/>
  <c r="E871" i="11"/>
  <c r="E872" i="11"/>
  <c r="E873" i="11"/>
  <c r="E874" i="11"/>
  <c r="E875" i="11"/>
  <c r="E876" i="11"/>
  <c r="E878" i="11"/>
  <c r="E879" i="11"/>
  <c r="E881" i="11"/>
  <c r="E882" i="11"/>
  <c r="E883" i="11"/>
  <c r="E884" i="11"/>
  <c r="E885" i="11"/>
  <c r="E886" i="11"/>
  <c r="E887" i="11"/>
  <c r="E888" i="11"/>
  <c r="E889" i="11"/>
  <c r="E890" i="11"/>
  <c r="E891" i="11"/>
  <c r="E892" i="11"/>
  <c r="E893" i="11"/>
  <c r="E894" i="11"/>
  <c r="E864" i="11"/>
  <c r="E863" i="11"/>
  <c r="E847" i="11"/>
  <c r="E848" i="11"/>
  <c r="E849" i="11"/>
  <c r="E850" i="11"/>
  <c r="E851" i="11"/>
  <c r="E852" i="11"/>
  <c r="E853" i="11"/>
  <c r="E854" i="11"/>
  <c r="E855" i="11"/>
  <c r="E856" i="11"/>
  <c r="E857" i="11"/>
  <c r="E858" i="11"/>
  <c r="E846" i="11"/>
  <c r="E840" i="11"/>
  <c r="E841" i="11"/>
  <c r="E842" i="11"/>
  <c r="E843" i="11"/>
  <c r="E844" i="11"/>
  <c r="E839" i="11"/>
  <c r="E830" i="11"/>
  <c r="E829" i="11"/>
  <c r="E800" i="11"/>
  <c r="D800" i="11" s="1"/>
  <c r="E801" i="11"/>
  <c r="D801" i="11" s="1"/>
  <c r="E802" i="11"/>
  <c r="D802" i="11" s="1"/>
  <c r="E803" i="11"/>
  <c r="D803" i="11" s="1"/>
  <c r="E804" i="11"/>
  <c r="D804" i="11" s="1"/>
  <c r="E805" i="11"/>
  <c r="D805" i="11" s="1"/>
  <c r="E806" i="11"/>
  <c r="D806" i="11" s="1"/>
  <c r="E799" i="11"/>
  <c r="D799" i="11" s="1"/>
  <c r="A730" i="11" a="1"/>
  <c r="A730" i="11" s="1"/>
  <c r="E712" i="11"/>
  <c r="E713" i="11"/>
  <c r="E714" i="11"/>
  <c r="E715" i="11"/>
  <c r="E716" i="11"/>
  <c r="E717" i="11"/>
  <c r="E718" i="11"/>
  <c r="E719" i="11"/>
  <c r="E720" i="11"/>
  <c r="E721" i="11"/>
  <c r="E722" i="11"/>
  <c r="E723" i="11"/>
  <c r="E724" i="11"/>
  <c r="E725" i="11"/>
  <c r="E726" i="11"/>
  <c r="E727" i="11"/>
  <c r="E728" i="11"/>
  <c r="E711" i="11"/>
  <c r="E702" i="11"/>
  <c r="E703" i="11"/>
  <c r="E704" i="11"/>
  <c r="E705" i="11"/>
  <c r="E706" i="11"/>
  <c r="E707" i="11"/>
  <c r="E708" i="11"/>
  <c r="E709" i="11"/>
  <c r="E701" i="11"/>
  <c r="E431" i="11"/>
  <c r="E430" i="11"/>
  <c r="E428" i="11"/>
  <c r="E427" i="11"/>
  <c r="E639" i="11"/>
  <c r="E640" i="11"/>
  <c r="E641" i="11"/>
  <c r="E642" i="11"/>
  <c r="E643" i="11"/>
  <c r="E644" i="11"/>
  <c r="E645" i="11"/>
  <c r="E646" i="11"/>
  <c r="E647" i="11"/>
  <c r="E638" i="11"/>
  <c r="E546" i="11"/>
  <c r="E547" i="11"/>
  <c r="E548" i="11"/>
  <c r="E549" i="11"/>
  <c r="E550" i="11"/>
  <c r="E551" i="11"/>
  <c r="E552" i="11"/>
  <c r="E553" i="11"/>
  <c r="E554" i="11"/>
  <c r="E555" i="11"/>
  <c r="E556" i="11"/>
  <c r="E557" i="11"/>
  <c r="E558" i="11"/>
  <c r="E559" i="11"/>
  <c r="E560" i="11"/>
  <c r="E561" i="11"/>
  <c r="E562" i="11"/>
  <c r="E563" i="11"/>
  <c r="E564" i="11"/>
  <c r="E501" i="11"/>
  <c r="E502" i="11"/>
  <c r="E503" i="11"/>
  <c r="E504" i="11"/>
  <c r="E505" i="11"/>
  <c r="E506" i="11"/>
  <c r="E507" i="11"/>
  <c r="E508" i="11"/>
  <c r="E509" i="11"/>
  <c r="E510" i="11"/>
  <c r="E511" i="11"/>
  <c r="E512" i="11"/>
  <c r="E513" i="11"/>
  <c r="E514" i="11"/>
  <c r="E515" i="11"/>
  <c r="E516" i="11"/>
  <c r="E517" i="11"/>
  <c r="E518" i="11"/>
  <c r="E519" i="11"/>
  <c r="E520" i="11"/>
  <c r="E500" i="11"/>
  <c r="E482" i="11"/>
  <c r="E483" i="11"/>
  <c r="E484" i="11"/>
  <c r="E485" i="11"/>
  <c r="E486" i="11"/>
  <c r="E487" i="11"/>
  <c r="E488" i="11"/>
  <c r="E489" i="11"/>
  <c r="E490" i="11"/>
  <c r="E491" i="11"/>
  <c r="E492" i="11"/>
  <c r="E493" i="11"/>
  <c r="E494" i="11"/>
  <c r="E495" i="11"/>
  <c r="E496" i="11"/>
  <c r="E497" i="11"/>
  <c r="E498" i="11"/>
  <c r="E481" i="11"/>
  <c r="E478" i="11"/>
  <c r="E479" i="11"/>
  <c r="E477" i="11"/>
  <c r="E471" i="11"/>
  <c r="E472" i="11"/>
  <c r="E473" i="11"/>
  <c r="E474" i="11"/>
  <c r="E470" i="11"/>
  <c r="E454" i="11"/>
  <c r="E455" i="11"/>
  <c r="E456" i="11"/>
  <c r="E457" i="11"/>
  <c r="E458" i="11"/>
  <c r="E459" i="11"/>
  <c r="E460" i="11"/>
  <c r="E461" i="11"/>
  <c r="E462" i="11"/>
  <c r="E463" i="11"/>
  <c r="E464" i="11"/>
  <c r="E465" i="11"/>
  <c r="E466" i="11"/>
  <c r="E467" i="11"/>
  <c r="E468" i="11"/>
  <c r="E453" i="11"/>
  <c r="E451" i="11"/>
  <c r="E450" i="11"/>
  <c r="E447" i="11"/>
  <c r="E448" i="11"/>
  <c r="E446" i="11"/>
  <c r="E351" i="11"/>
  <c r="E352" i="11"/>
  <c r="E350" i="11"/>
  <c r="E183" i="11"/>
  <c r="E184" i="11"/>
  <c r="E182" i="11"/>
  <c r="E178" i="11"/>
  <c r="E113" i="11"/>
  <c r="E107" i="11"/>
  <c r="E108" i="11"/>
  <c r="E106" i="11"/>
  <c r="E94" i="11"/>
  <c r="D94" i="11" s="1"/>
  <c r="E93" i="11"/>
  <c r="D93" i="11" s="1"/>
  <c r="E92" i="11"/>
  <c r="D92" i="11" s="1"/>
  <c r="E90" i="11"/>
  <c r="D90" i="11" s="1"/>
  <c r="E89" i="11"/>
  <c r="D89" i="11" s="1"/>
  <c r="E88" i="11"/>
  <c r="D88" i="11" s="1"/>
  <c r="E19" i="11"/>
  <c r="D19" i="11" s="1"/>
  <c r="E20" i="11"/>
  <c r="D20" i="11" s="1"/>
  <c r="E21" i="11"/>
  <c r="D21" i="11" s="1"/>
  <c r="E28" i="11"/>
  <c r="D28" i="11" s="1"/>
  <c r="E29" i="11"/>
  <c r="D29" i="11" s="1"/>
  <c r="E30" i="11"/>
  <c r="D30" i="11" s="1"/>
  <c r="E33" i="11"/>
  <c r="D33" i="11" s="1"/>
  <c r="E34" i="11"/>
  <c r="D34" i="11" s="1"/>
  <c r="E35" i="11"/>
  <c r="D35" i="11" s="1"/>
  <c r="E36" i="11"/>
  <c r="D36" i="11" s="1"/>
  <c r="E37" i="11"/>
  <c r="D37" i="11" s="1"/>
  <c r="E38" i="11"/>
  <c r="D38" i="11" s="1"/>
  <c r="E42" i="11"/>
  <c r="D42" i="11" s="1"/>
  <c r="E44" i="11"/>
  <c r="D44" i="11" s="1"/>
  <c r="E45" i="11"/>
  <c r="D45" i="11" s="1"/>
  <c r="E49" i="11"/>
  <c r="D49" i="11" s="1"/>
  <c r="E54" i="11"/>
  <c r="D54" i="11" s="1"/>
  <c r="E56" i="11"/>
  <c r="D56" i="11" s="1"/>
  <c r="E65" i="11"/>
  <c r="D65" i="11" s="1"/>
  <c r="E66" i="11"/>
  <c r="D66" i="11" s="1"/>
  <c r="E67" i="11"/>
  <c r="D67" i="11" s="1"/>
  <c r="E69" i="11"/>
  <c r="D69" i="11" s="1"/>
  <c r="E70" i="11"/>
  <c r="D70" i="11" s="1"/>
  <c r="E71" i="11"/>
  <c r="D71" i="11" s="1"/>
  <c r="E73" i="11"/>
  <c r="D73" i="11" s="1"/>
  <c r="E74" i="11"/>
  <c r="D74" i="11" s="1"/>
  <c r="E75" i="11"/>
  <c r="D75" i="11" s="1"/>
  <c r="E79" i="11"/>
  <c r="D79" i="11" s="1"/>
  <c r="E80" i="11"/>
  <c r="D80" i="11" s="1"/>
  <c r="E81" i="11"/>
  <c r="D81" i="11" s="1"/>
  <c r="E83" i="11"/>
  <c r="D83" i="11" s="1"/>
  <c r="E84" i="11"/>
  <c r="D84" i="11" s="1"/>
  <c r="E85" i="11"/>
  <c r="D85" i="11" s="1"/>
  <c r="E97" i="11"/>
  <c r="D97" i="11" s="1"/>
  <c r="E98" i="11"/>
  <c r="D98" i="11" s="1"/>
  <c r="E99" i="11"/>
  <c r="D99" i="11" s="1"/>
  <c r="E101" i="11"/>
  <c r="D101" i="11" s="1"/>
  <c r="E102" i="11"/>
  <c r="D102" i="11" s="1"/>
  <c r="E103" i="11"/>
  <c r="D103" i="11" s="1"/>
  <c r="E111" i="11"/>
  <c r="D111" i="11" s="1"/>
  <c r="E112" i="11"/>
  <c r="D112" i="11" s="1"/>
  <c r="E114" i="11"/>
  <c r="D114" i="11" s="1"/>
  <c r="E115" i="11"/>
  <c r="D115" i="11" s="1"/>
  <c r="E119" i="11"/>
  <c r="D119" i="11" s="1"/>
  <c r="E120" i="11"/>
  <c r="D120" i="11" s="1"/>
  <c r="E129" i="11"/>
  <c r="E130" i="11"/>
  <c r="E131" i="11"/>
  <c r="E138" i="11"/>
  <c r="E139" i="11"/>
  <c r="E140" i="11"/>
  <c r="E147" i="11"/>
  <c r="E148" i="11"/>
  <c r="E149" i="11"/>
  <c r="E156" i="11"/>
  <c r="D156" i="11" s="1"/>
  <c r="E157" i="11"/>
  <c r="D157" i="11" s="1"/>
  <c r="E158" i="11"/>
  <c r="D158" i="11" s="1"/>
  <c r="E162" i="11"/>
  <c r="D162" i="11" s="1"/>
  <c r="E163" i="11"/>
  <c r="D163" i="11" s="1"/>
  <c r="E164" i="11"/>
  <c r="D164" i="11" s="1"/>
  <c r="E170" i="11"/>
  <c r="E171" i="11"/>
  <c r="E172" i="11"/>
  <c r="E173" i="11"/>
  <c r="E174" i="11"/>
  <c r="E175" i="11"/>
  <c r="E179" i="11"/>
  <c r="E180" i="11"/>
  <c r="E181" i="11"/>
  <c r="E187" i="11"/>
  <c r="E189" i="11"/>
  <c r="E200" i="11"/>
  <c r="E201" i="11"/>
  <c r="E202" i="11"/>
  <c r="E214" i="11"/>
  <c r="E215" i="11"/>
  <c r="E216" i="11"/>
  <c r="E220" i="11"/>
  <c r="E221" i="11"/>
  <c r="E222" i="11"/>
  <c r="E230" i="11"/>
  <c r="E231" i="11"/>
  <c r="E232" i="11"/>
  <c r="E233" i="11"/>
  <c r="E234" i="11"/>
  <c r="E235" i="11"/>
  <c r="E239" i="11"/>
  <c r="E240" i="11"/>
  <c r="E241" i="11"/>
  <c r="E242" i="11"/>
  <c r="E243" i="11"/>
  <c r="E248" i="11"/>
  <c r="E25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97" i="11"/>
  <c r="E298" i="11"/>
  <c r="E299" i="11"/>
  <c r="E300" i="11"/>
  <c r="E301" i="11"/>
  <c r="E302" i="11"/>
  <c r="E303" i="11"/>
  <c r="E304" i="11"/>
  <c r="E305" i="11"/>
  <c r="E306" i="11"/>
  <c r="E307" i="11"/>
  <c r="E308" i="11"/>
  <c r="E309" i="11"/>
  <c r="E310" i="11"/>
  <c r="E311" i="11"/>
  <c r="E312" i="11"/>
  <c r="E313" i="11"/>
  <c r="E314" i="11"/>
  <c r="E315" i="11"/>
  <c r="E316" i="11"/>
  <c r="E318" i="11"/>
  <c r="E319" i="11"/>
  <c r="E320" i="11"/>
  <c r="E324" i="11"/>
  <c r="E325" i="11"/>
  <c r="E326" i="11"/>
  <c r="E327" i="11"/>
  <c r="E328" i="11"/>
  <c r="E329" i="11"/>
  <c r="E336" i="11"/>
  <c r="E338" i="11"/>
  <c r="E344" i="11"/>
  <c r="E345" i="11"/>
  <c r="E346" i="11"/>
  <c r="E347" i="11"/>
  <c r="E348" i="11"/>
  <c r="E349" i="11"/>
  <c r="E354" i="11"/>
  <c r="E376" i="11"/>
  <c r="D376" i="11" s="1"/>
  <c r="E378" i="11"/>
  <c r="D378" i="11" s="1"/>
  <c r="E380" i="11"/>
  <c r="D380" i="11" s="1"/>
  <c r="E382" i="11"/>
  <c r="D382" i="11" s="1"/>
  <c r="E394" i="11"/>
  <c r="D394" i="11" s="1"/>
  <c r="E395" i="11"/>
  <c r="D395" i="11" s="1"/>
  <c r="E396" i="11"/>
  <c r="D396" i="11" s="1"/>
  <c r="E397" i="11"/>
  <c r="D397" i="11" s="1"/>
  <c r="E398" i="11"/>
  <c r="D398" i="11" s="1"/>
  <c r="E400" i="11"/>
  <c r="D400" i="11" s="1"/>
  <c r="E401" i="11"/>
  <c r="D401" i="11" s="1"/>
  <c r="E402" i="11"/>
  <c r="D402" i="11" s="1"/>
  <c r="E403" i="11"/>
  <c r="D403" i="11" s="1"/>
  <c r="E404" i="11"/>
  <c r="D404" i="11" s="1"/>
  <c r="E406" i="11"/>
  <c r="D406" i="11" s="1"/>
  <c r="E407" i="11"/>
  <c r="D407" i="11" s="1"/>
  <c r="E408" i="11"/>
  <c r="D408" i="11" s="1"/>
  <c r="E409" i="11"/>
  <c r="D409" i="11" s="1"/>
  <c r="E410" i="11"/>
  <c r="D410" i="11" s="1"/>
  <c r="E414" i="11"/>
  <c r="D414" i="11" s="1"/>
  <c r="E415" i="11"/>
  <c r="D415" i="11" s="1"/>
  <c r="E416" i="11"/>
  <c r="D416" i="11" s="1"/>
  <c r="E417" i="11"/>
  <c r="D417" i="11" s="1"/>
  <c r="E418" i="11"/>
  <c r="D418" i="11" s="1"/>
  <c r="E419" i="11"/>
  <c r="D419" i="11" s="1"/>
  <c r="E421" i="11"/>
  <c r="D421" i="11" s="1"/>
  <c r="E522" i="11"/>
  <c r="E529" i="11"/>
  <c r="E530" i="11"/>
  <c r="E531" i="11"/>
  <c r="E532" i="11"/>
  <c r="E533" i="11"/>
  <c r="E534" i="11"/>
  <c r="E535" i="11"/>
  <c r="E536" i="11"/>
  <c r="E538" i="11"/>
  <c r="E539" i="11"/>
  <c r="E540" i="11"/>
  <c r="E541" i="11"/>
  <c r="E542" i="11"/>
  <c r="E543" i="11"/>
  <c r="E545"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595" i="11"/>
  <c r="E596" i="11"/>
  <c r="E597" i="11"/>
  <c r="E599" i="11"/>
  <c r="E607" i="11"/>
  <c r="E608" i="11"/>
  <c r="E609" i="11"/>
  <c r="E610" i="11"/>
  <c r="E611" i="11"/>
  <c r="E617" i="11"/>
  <c r="E618" i="11"/>
  <c r="E619" i="11"/>
  <c r="E620" i="11"/>
  <c r="E621" i="11"/>
  <c r="E623" i="11"/>
  <c r="E625" i="11"/>
  <c r="E626" i="11"/>
  <c r="E627" i="11"/>
  <c r="E628" i="11"/>
  <c r="E629" i="11"/>
  <c r="E631" i="11"/>
  <c r="E632" i="11"/>
  <c r="E633" i="11"/>
  <c r="E634" i="11"/>
  <c r="E636" i="11"/>
  <c r="E637" i="11"/>
  <c r="E654" i="11"/>
  <c r="E655" i="11"/>
  <c r="E656" i="11"/>
  <c r="E657" i="11"/>
  <c r="E658" i="11"/>
  <c r="E659" i="11"/>
  <c r="E660" i="11"/>
  <c r="E661" i="11"/>
  <c r="E662" i="11"/>
  <c r="E663" i="11"/>
  <c r="E664" i="11"/>
  <c r="E666" i="11"/>
  <c r="E667" i="11"/>
  <c r="E668" i="11"/>
  <c r="E669" i="11"/>
  <c r="E671" i="11"/>
  <c r="E672" i="11"/>
  <c r="E673" i="11"/>
  <c r="E674" i="11"/>
  <c r="E675" i="11"/>
  <c r="E676" i="11"/>
  <c r="E677" i="11"/>
  <c r="E678" i="11"/>
  <c r="E679" i="11"/>
  <c r="E680" i="11"/>
  <c r="E681" i="11"/>
  <c r="E682" i="11"/>
  <c r="E683" i="11"/>
  <c r="E684" i="11"/>
  <c r="E685" i="11"/>
  <c r="E686" i="11"/>
  <c r="E687" i="11"/>
  <c r="E688" i="11"/>
  <c r="E689" i="11"/>
  <c r="E690" i="11"/>
  <c r="E691" i="11"/>
  <c r="E692" i="11"/>
  <c r="E693" i="11"/>
  <c r="E694" i="11"/>
  <c r="E696" i="11"/>
  <c r="E740" i="11"/>
  <c r="D740" i="11" s="1"/>
  <c r="E741" i="11"/>
  <c r="D741" i="11" s="1"/>
  <c r="E742" i="11"/>
  <c r="D742" i="11" s="1"/>
  <c r="E743" i="11"/>
  <c r="D743" i="11" s="1"/>
  <c r="E744" i="11"/>
  <c r="D744" i="11" s="1"/>
  <c r="E745" i="11"/>
  <c r="D745" i="11" s="1"/>
  <c r="E746" i="11"/>
  <c r="D746" i="11" s="1"/>
  <c r="E747" i="11"/>
  <c r="D747" i="11" s="1"/>
  <c r="E750" i="11"/>
  <c r="D750" i="11" s="1"/>
  <c r="E751" i="11"/>
  <c r="D751" i="11" s="1"/>
  <c r="E752" i="11"/>
  <c r="D752" i="11" s="1"/>
  <c r="E753" i="11"/>
  <c r="D753" i="11" s="1"/>
  <c r="E754" i="11"/>
  <c r="D754" i="11" s="1"/>
  <c r="E755" i="11"/>
  <c r="D755" i="11" s="1"/>
  <c r="E756" i="11"/>
  <c r="D756" i="11" s="1"/>
  <c r="E757" i="11"/>
  <c r="D757" i="11" s="1"/>
  <c r="E760" i="11"/>
  <c r="D760" i="11" s="1"/>
  <c r="E761" i="11"/>
  <c r="D761" i="11" s="1"/>
  <c r="E762" i="11"/>
  <c r="D762" i="11" s="1"/>
  <c r="E763" i="11"/>
  <c r="D763" i="11" s="1"/>
  <c r="E764" i="11"/>
  <c r="D764" i="11" s="1"/>
  <c r="E765" i="11"/>
  <c r="D765" i="11" s="1"/>
  <c r="E766" i="11"/>
  <c r="D766" i="11" s="1"/>
  <c r="E767" i="11"/>
  <c r="D767" i="11" s="1"/>
  <c r="E770" i="11"/>
  <c r="D770" i="11" s="1"/>
  <c r="E771" i="11"/>
  <c r="D771" i="11" s="1"/>
  <c r="E772" i="11"/>
  <c r="D772" i="11" s="1"/>
  <c r="E773" i="11"/>
  <c r="D773" i="11" s="1"/>
  <c r="E774" i="11"/>
  <c r="D774" i="11" s="1"/>
  <c r="E775" i="11"/>
  <c r="D775" i="11" s="1"/>
  <c r="E776" i="11"/>
  <c r="D776" i="11" s="1"/>
  <c r="E777" i="11"/>
  <c r="D777" i="11" s="1"/>
  <c r="E779" i="11"/>
  <c r="D779" i="11" s="1"/>
  <c r="E780" i="11"/>
  <c r="D780" i="11" s="1"/>
  <c r="E781" i="11"/>
  <c r="D781" i="11" s="1"/>
  <c r="E782" i="11"/>
  <c r="D782" i="11" s="1"/>
  <c r="E783" i="11"/>
  <c r="D783" i="11" s="1"/>
  <c r="E784" i="11"/>
  <c r="D784" i="11" s="1"/>
  <c r="E785" i="11"/>
  <c r="D785" i="11" s="1"/>
  <c r="E786" i="11"/>
  <c r="D786" i="11" s="1"/>
  <c r="E787" i="11"/>
  <c r="D787" i="11" s="1"/>
  <c r="E788" i="11"/>
  <c r="D788" i="11" s="1"/>
  <c r="E789" i="11"/>
  <c r="D789" i="11" s="1"/>
  <c r="E790" i="11"/>
  <c r="D790" i="11" s="1"/>
  <c r="E791" i="11"/>
  <c r="D791" i="11" s="1"/>
  <c r="E792" i="11"/>
  <c r="D792" i="11" s="1"/>
  <c r="E793" i="11"/>
  <c r="D793" i="11" s="1"/>
  <c r="E794" i="11"/>
  <c r="D794" i="11" s="1"/>
  <c r="E795" i="11"/>
  <c r="D795" i="11" s="1"/>
  <c r="E797" i="11"/>
  <c r="D797" i="11" s="1"/>
  <c r="E798" i="11"/>
  <c r="D798" i="11" s="1"/>
  <c r="E807" i="11"/>
  <c r="D807" i="11" s="1"/>
  <c r="E809" i="11"/>
  <c r="D809" i="11" s="1"/>
  <c r="E818" i="11"/>
  <c r="D818" i="11" s="1"/>
  <c r="E819" i="11"/>
  <c r="D819" i="11" s="1"/>
  <c r="E821" i="11"/>
  <c r="D821" i="11" s="1"/>
  <c r="E822" i="11"/>
  <c r="D822" i="11" s="1"/>
  <c r="E823" i="11"/>
  <c r="D823" i="11" s="1"/>
  <c r="E824" i="11"/>
  <c r="D824" i="11" s="1"/>
  <c r="E831" i="11"/>
  <c r="D831" i="11" s="1"/>
  <c r="E832" i="11"/>
  <c r="D832" i="11" s="1"/>
  <c r="E833" i="11"/>
  <c r="D833" i="11" s="1"/>
  <c r="E2261" i="11"/>
  <c r="E2262" i="11"/>
  <c r="E2263" i="11"/>
  <c r="E2264" i="11"/>
  <c r="E2265" i="11"/>
  <c r="E2266" i="11"/>
  <c r="E2267" i="11"/>
  <c r="E2268" i="11"/>
  <c r="E2269" i="11"/>
  <c r="E2270" i="11"/>
  <c r="E2275" i="11"/>
  <c r="E2276" i="11"/>
  <c r="E2277" i="11"/>
  <c r="E2278" i="11"/>
  <c r="E2279" i="11"/>
  <c r="E2280" i="11"/>
  <c r="E2281" i="11"/>
  <c r="E2282" i="11"/>
  <c r="E2283" i="11"/>
  <c r="E2284" i="11"/>
  <c r="E2285" i="11"/>
  <c r="E2286" i="11"/>
  <c r="E2287" i="11"/>
  <c r="E2288" i="11"/>
  <c r="E2289" i="11"/>
  <c r="E2290" i="11"/>
  <c r="E2291" i="11"/>
  <c r="E2292" i="11"/>
  <c r="E2294" i="11"/>
  <c r="E2295" i="11"/>
  <c r="E2297" i="11"/>
  <c r="E2298" i="11"/>
  <c r="E2299" i="11"/>
  <c r="E2300" i="11"/>
  <c r="E2301" i="11"/>
  <c r="E2302" i="11"/>
  <c r="E2303" i="11"/>
  <c r="E2304" i="11"/>
  <c r="E2305" i="11"/>
  <c r="E2306" i="11"/>
  <c r="E2307" i="11"/>
  <c r="E2308" i="11"/>
  <c r="E2309" i="11"/>
  <c r="E2310" i="11"/>
  <c r="E2311" i="11"/>
  <c r="E2312" i="11"/>
  <c r="E2313" i="11"/>
  <c r="E2314" i="11"/>
  <c r="E2315" i="11"/>
  <c r="E2316" i="11"/>
  <c r="E2317" i="11"/>
  <c r="E2319" i="11"/>
  <c r="E2320" i="11"/>
  <c r="E2321" i="11"/>
  <c r="E2322" i="11"/>
  <c r="E2324" i="11"/>
  <c r="E2325" i="11"/>
  <c r="E2326" i="11"/>
  <c r="E2327" i="11"/>
  <c r="E2328" i="11"/>
  <c r="E2329" i="11"/>
  <c r="E2330" i="11"/>
  <c r="E2331" i="11"/>
  <c r="E2332" i="11"/>
  <c r="E2333" i="11"/>
  <c r="E2334" i="11"/>
  <c r="E2335" i="11"/>
  <c r="E2336" i="11"/>
  <c r="E2337" i="11"/>
  <c r="E2338" i="11"/>
  <c r="E2339" i="11"/>
  <c r="E2340" i="11"/>
  <c r="E2341" i="11"/>
  <c r="E2342" i="11"/>
  <c r="E2343" i="11"/>
  <c r="E2345" i="11"/>
  <c r="E2346" i="11"/>
  <c r="E2347" i="11"/>
  <c r="E2348" i="11"/>
  <c r="E2350" i="11"/>
  <c r="E2351" i="11"/>
  <c r="E2352" i="11"/>
  <c r="E2354" i="11"/>
  <c r="E2355" i="11"/>
  <c r="E2356" i="11"/>
  <c r="E2357" i="11"/>
  <c r="E2359" i="11"/>
  <c r="E2360" i="11"/>
  <c r="E2361" i="11"/>
  <c r="E2362" i="11"/>
  <c r="E2363" i="11"/>
  <c r="E2364" i="11"/>
  <c r="E2365" i="11"/>
  <c r="E2366" i="11"/>
  <c r="E2367" i="11"/>
  <c r="E2368" i="11"/>
  <c r="E2369" i="11"/>
  <c r="E2370" i="11"/>
  <c r="E2372" i="11"/>
  <c r="E2373" i="11"/>
  <c r="E2378" i="11"/>
  <c r="E2379" i="11"/>
  <c r="E2380" i="11"/>
  <c r="E2382" i="11"/>
  <c r="E2383" i="11"/>
  <c r="E2384" i="11"/>
  <c r="E2385" i="11"/>
  <c r="E2386" i="11"/>
  <c r="E2387" i="11"/>
  <c r="E2388" i="11"/>
  <c r="E2389" i="11"/>
  <c r="E2390" i="11"/>
  <c r="E2391" i="11"/>
  <c r="E2393" i="11"/>
  <c r="E2394" i="11"/>
  <c r="E2397" i="11"/>
  <c r="E2398" i="11"/>
  <c r="E2399" i="11"/>
  <c r="E2401" i="11"/>
  <c r="E2402" i="11"/>
  <c r="E2403" i="11"/>
  <c r="E2404" i="11"/>
  <c r="E2406" i="11"/>
  <c r="E2407" i="11"/>
  <c r="E2408" i="11"/>
  <c r="E2410" i="11"/>
  <c r="E2415" i="11"/>
  <c r="E2416" i="11"/>
  <c r="E2417" i="11"/>
  <c r="E2418" i="11"/>
  <c r="E2419" i="11"/>
  <c r="E2421" i="11"/>
  <c r="E2422" i="11"/>
  <c r="E2423" i="11"/>
  <c r="E2424" i="11"/>
  <c r="E2425" i="11"/>
  <c r="E2426" i="11"/>
  <c r="E2427" i="11"/>
  <c r="E2428" i="11"/>
  <c r="E2429" i="11"/>
  <c r="E2430" i="11"/>
  <c r="E2431" i="11"/>
  <c r="E2432" i="11"/>
  <c r="E2433" i="11"/>
  <c r="E2434" i="11"/>
  <c r="E2435" i="11"/>
  <c r="E2436" i="11"/>
  <c r="E2438" i="11"/>
  <c r="E2439" i="11"/>
  <c r="E2441" i="11"/>
  <c r="E2442" i="11"/>
  <c r="E2443" i="11"/>
  <c r="E2444" i="11"/>
  <c r="E2445" i="11"/>
  <c r="E2446" i="11"/>
  <c r="E2447" i="11"/>
  <c r="E2448" i="11"/>
  <c r="E2449" i="11"/>
  <c r="E2450" i="11"/>
  <c r="E2451" i="11"/>
  <c r="E2452" i="11"/>
  <c r="E2453" i="11"/>
  <c r="E2454" i="11"/>
  <c r="E2455" i="11"/>
  <c r="E2456" i="11"/>
  <c r="E2457" i="11"/>
  <c r="E2458" i="11"/>
  <c r="E2460" i="11"/>
  <c r="E2461" i="11"/>
  <c r="E2463" i="11"/>
  <c r="E2464" i="11"/>
  <c r="E2465" i="11"/>
  <c r="E2466" i="11"/>
  <c r="E2467" i="11"/>
  <c r="E2468" i="11"/>
  <c r="E2469" i="11"/>
  <c r="E2471" i="11"/>
  <c r="E2472" i="11"/>
  <c r="E2474" i="11"/>
  <c r="E2475" i="11"/>
  <c r="E2476" i="11"/>
  <c r="E2477" i="11"/>
  <c r="E2478" i="11"/>
  <c r="E2479" i="11"/>
  <c r="E2480" i="11"/>
  <c r="E2481" i="11"/>
  <c r="E2482" i="11"/>
  <c r="E2483" i="11"/>
  <c r="E2484" i="11"/>
  <c r="E2485" i="11"/>
  <c r="E2486" i="11"/>
  <c r="E2487" i="11"/>
  <c r="E2488" i="11"/>
  <c r="E2489" i="11"/>
  <c r="E2490" i="11"/>
  <c r="E2491" i="11"/>
  <c r="E2492" i="11"/>
  <c r="E2493" i="11"/>
  <c r="E2496" i="11"/>
  <c r="E2497" i="11"/>
  <c r="E2498" i="11"/>
  <c r="E2500" i="11"/>
  <c r="E2501" i="11"/>
  <c r="E2502" i="11"/>
  <c r="E2503" i="11"/>
  <c r="E2505" i="11"/>
  <c r="E2506" i="11"/>
  <c r="E2507" i="11"/>
  <c r="E2508" i="11"/>
  <c r="E2509" i="11"/>
  <c r="E2510" i="11"/>
  <c r="E2511" i="11"/>
  <c r="E2512" i="11"/>
  <c r="E2513" i="11"/>
  <c r="E2514" i="11"/>
  <c r="E2515" i="11"/>
  <c r="E2516" i="11"/>
  <c r="E2518" i="11"/>
  <c r="E2526" i="11"/>
  <c r="D2526" i="11" s="1"/>
  <c r="E2527" i="11"/>
  <c r="D2527" i="11" s="1"/>
  <c r="E2528" i="11"/>
  <c r="D2528" i="11" s="1"/>
  <c r="E2529" i="11"/>
  <c r="D2529" i="11" s="1"/>
  <c r="E2532" i="11"/>
  <c r="D2532" i="11" s="1"/>
  <c r="E2533" i="11"/>
  <c r="D2533" i="11" s="1"/>
  <c r="E2534" i="11"/>
  <c r="D2534" i="11" s="1"/>
  <c r="E2538" i="11"/>
  <c r="D2538" i="11" s="1"/>
  <c r="E2539" i="11"/>
  <c r="D2539" i="11" s="1"/>
  <c r="E2540" i="11"/>
  <c r="D2540" i="11" s="1"/>
  <c r="E2541" i="11"/>
  <c r="D2541" i="11" s="1"/>
  <c r="E2544" i="11"/>
  <c r="D2544" i="11" s="1"/>
  <c r="E2545" i="11"/>
  <c r="D2545" i="11" s="1"/>
  <c r="E2546" i="11"/>
  <c r="D2546" i="11" s="1"/>
  <c r="E2547" i="11"/>
  <c r="D2547" i="11" s="1"/>
  <c r="E2550" i="11"/>
  <c r="D2550" i="11" s="1"/>
  <c r="E2551" i="11"/>
  <c r="D2551" i="11" s="1"/>
  <c r="E2552" i="11"/>
  <c r="D2552" i="11" s="1"/>
  <c r="E2553" i="11"/>
  <c r="D2553" i="11" s="1"/>
  <c r="E2555" i="11"/>
  <c r="D2555" i="11" s="1"/>
  <c r="E2556" i="11"/>
  <c r="D2556" i="11" s="1"/>
  <c r="E2557" i="11"/>
  <c r="D2557" i="11" s="1"/>
  <c r="E2558" i="11"/>
  <c r="D2558" i="11" s="1"/>
  <c r="E2559" i="11"/>
  <c r="D2559" i="11" s="1"/>
  <c r="E2560" i="11"/>
  <c r="D2560" i="11" s="1"/>
  <c r="E2561" i="11"/>
  <c r="D2561" i="11" s="1"/>
  <c r="E2562" i="11"/>
  <c r="D2562" i="11" s="1"/>
  <c r="E2563" i="11"/>
  <c r="D2563" i="11" s="1"/>
  <c r="E2565" i="11"/>
  <c r="D2565" i="11" s="1"/>
  <c r="E2566" i="11"/>
  <c r="D2566" i="11" s="1"/>
  <c r="E2567" i="11"/>
  <c r="D2567" i="11" s="1"/>
  <c r="E2568" i="11"/>
  <c r="D2568" i="11" s="1"/>
  <c r="E2576" i="11"/>
  <c r="D2576" i="11" s="1"/>
  <c r="E2577" i="11"/>
  <c r="D2577" i="11" s="1"/>
  <c r="E2578" i="11"/>
  <c r="D2578" i="11" s="1"/>
  <c r="E2579" i="11"/>
  <c r="D2579" i="11" s="1"/>
  <c r="E2582" i="11"/>
  <c r="D2582" i="11" s="1"/>
  <c r="E2586" i="11"/>
  <c r="D2586" i="11" s="1"/>
  <c r="E2587" i="11"/>
  <c r="D2587" i="11" s="1"/>
  <c r="E2588" i="11"/>
  <c r="D2588" i="11" s="1"/>
  <c r="E2589" i="11"/>
  <c r="D2589" i="11" s="1"/>
  <c r="E2592" i="11"/>
  <c r="D2592" i="11" s="1"/>
  <c r="E2593" i="11"/>
  <c r="D2593" i="11" s="1"/>
  <c r="E2594" i="11"/>
  <c r="D2594" i="11" s="1"/>
  <c r="E2595" i="11"/>
  <c r="D2595" i="11" s="1"/>
  <c r="E2598" i="11"/>
  <c r="D2598" i="11" s="1"/>
  <c r="E2599" i="11"/>
  <c r="D2599" i="11" s="1"/>
  <c r="E2600" i="11"/>
  <c r="D2600" i="11" s="1"/>
  <c r="E2601" i="11"/>
  <c r="D2601" i="11" s="1"/>
  <c r="E2603" i="11"/>
  <c r="D2603" i="11" s="1"/>
  <c r="E2604" i="11"/>
  <c r="D2604" i="11" s="1"/>
  <c r="E2605" i="11"/>
  <c r="D2605" i="11" s="1"/>
  <c r="E2606" i="11"/>
  <c r="D2606" i="11" s="1"/>
  <c r="E2607" i="11"/>
  <c r="D2607" i="11" s="1"/>
  <c r="E2608" i="11"/>
  <c r="D2608" i="11" s="1"/>
  <c r="E2609" i="11"/>
  <c r="D2609" i="11" s="1"/>
  <c r="E2610" i="11"/>
  <c r="D2610" i="11" s="1"/>
  <c r="E2611" i="11"/>
  <c r="D2611" i="11" s="1"/>
  <c r="E2613" i="11"/>
  <c r="D2613" i="11" s="1"/>
  <c r="E2614" i="11"/>
  <c r="D2614" i="11" s="1"/>
  <c r="E2615" i="11"/>
  <c r="D2615" i="11" s="1"/>
  <c r="E2616" i="11"/>
  <c r="D2616" i="11" s="1"/>
  <c r="E2624" i="11"/>
  <c r="D2624" i="11" s="1"/>
  <c r="E2625" i="11"/>
  <c r="D2625" i="11" s="1"/>
  <c r="E2627" i="11"/>
  <c r="D2627" i="11" s="1"/>
  <c r="E2628" i="11"/>
  <c r="D2628" i="11" s="1"/>
  <c r="E2629" i="11"/>
  <c r="D2629" i="11" s="1"/>
  <c r="E2631" i="11"/>
  <c r="D2631" i="11" s="1"/>
  <c r="E2632" i="11"/>
  <c r="D2632" i="11" s="1"/>
  <c r="E2633" i="11"/>
  <c r="D2633" i="11" s="1"/>
  <c r="E2634" i="11"/>
  <c r="D2634" i="11" s="1"/>
  <c r="E2637" i="11"/>
  <c r="D2637" i="11" s="1"/>
  <c r="E2638" i="11"/>
  <c r="D2638" i="11" s="1"/>
  <c r="E2639" i="11"/>
  <c r="D2639" i="11" s="1"/>
  <c r="E2640" i="11"/>
  <c r="D2640" i="11" s="1"/>
  <c r="E2642" i="11"/>
  <c r="D2642" i="11" s="1"/>
  <c r="E2643" i="11"/>
  <c r="D2643" i="11" s="1"/>
  <c r="E2644" i="11"/>
  <c r="D2644" i="11" s="1"/>
  <c r="E2645" i="11"/>
  <c r="D2645" i="11" s="1"/>
  <c r="E2646" i="11"/>
  <c r="D2646" i="11" s="1"/>
  <c r="E2648" i="11"/>
  <c r="D2648" i="11" s="1"/>
  <c r="E2651" i="11"/>
  <c r="D2651" i="11" s="1"/>
  <c r="E2657" i="11"/>
  <c r="D2657" i="11" s="1"/>
  <c r="E2658" i="11"/>
  <c r="D2658" i="11" s="1"/>
  <c r="E2659" i="11"/>
  <c r="D2659" i="11" s="1"/>
  <c r="E2660" i="11"/>
  <c r="D2660" i="11" s="1"/>
  <c r="E2662" i="11"/>
  <c r="D2662" i="11" s="1"/>
  <c r="E2663" i="11"/>
  <c r="D2663" i="11" s="1"/>
  <c r="E2664" i="11"/>
  <c r="D2664" i="11" s="1"/>
  <c r="E2665" i="11"/>
  <c r="D2665" i="11" s="1"/>
  <c r="E2667" i="11"/>
  <c r="D2667" i="11" s="1"/>
  <c r="E2668" i="11"/>
  <c r="D2668" i="11" s="1"/>
  <c r="E2669" i="11"/>
  <c r="D2669" i="11" s="1"/>
  <c r="E2670" i="11"/>
  <c r="D2670" i="11" s="1"/>
  <c r="E2671" i="11"/>
  <c r="D2671" i="11" s="1"/>
  <c r="E2673" i="11"/>
  <c r="D2673" i="11" s="1"/>
  <c r="E2674" i="11"/>
  <c r="D2674" i="11" s="1"/>
  <c r="E2675" i="11"/>
  <c r="D2675" i="11" s="1"/>
  <c r="E2676" i="11"/>
  <c r="D2676" i="11" s="1"/>
  <c r="E2677" i="11"/>
  <c r="D2677" i="11" s="1"/>
  <c r="E2679" i="11"/>
  <c r="D2679" i="11" s="1"/>
  <c r="E2680" i="11"/>
  <c r="D2680" i="11" s="1"/>
  <c r="E2681" i="11"/>
  <c r="D2681" i="11" s="1"/>
  <c r="E2682" i="11"/>
  <c r="D2682" i="11" s="1"/>
  <c r="E2683" i="11"/>
  <c r="D2683" i="11" s="1"/>
  <c r="E2685" i="11"/>
  <c r="D2685" i="11" s="1"/>
  <c r="E2686" i="11"/>
  <c r="D2686" i="11" s="1"/>
  <c r="E2687" i="11"/>
  <c r="D2687" i="11" s="1"/>
  <c r="E2688" i="11"/>
  <c r="D2688" i="11" s="1"/>
  <c r="E2689" i="11"/>
  <c r="D2689" i="11" s="1"/>
  <c r="E2690" i="11"/>
  <c r="D2690" i="11" s="1"/>
  <c r="E2691" i="11"/>
  <c r="D2691" i="11" s="1"/>
  <c r="E2692" i="11"/>
  <c r="D2692" i="11" s="1"/>
  <c r="E2693" i="11"/>
  <c r="D2693" i="11" s="1"/>
  <c r="E2694" i="11"/>
  <c r="D2694" i="11" s="1"/>
  <c r="E2695" i="11"/>
  <c r="D2695" i="11" s="1"/>
  <c r="E2696" i="11"/>
  <c r="D2696" i="11" s="1"/>
  <c r="E2697" i="11"/>
  <c r="D2697" i="11" s="1"/>
  <c r="E2699" i="11"/>
  <c r="D2699" i="11" s="1"/>
  <c r="E2700" i="11"/>
  <c r="D2700" i="11" s="1"/>
  <c r="E2701" i="11"/>
  <c r="D2701" i="11" s="1"/>
  <c r="E2702" i="11"/>
  <c r="D2702" i="11" s="1"/>
  <c r="E2708" i="11"/>
  <c r="D2708" i="11" s="1"/>
  <c r="E2709" i="11"/>
  <c r="D2709" i="11" s="1"/>
  <c r="E2710" i="11"/>
  <c r="D2710" i="11" s="1"/>
  <c r="E2711" i="11"/>
  <c r="D2711" i="11" s="1"/>
  <c r="E2712" i="11"/>
  <c r="D2712" i="11" s="1"/>
  <c r="E2714" i="11"/>
  <c r="D2714" i="11" s="1"/>
  <c r="E2715" i="11"/>
  <c r="D2715" i="11" s="1"/>
  <c r="E2716" i="11"/>
  <c r="D2716" i="11" s="1"/>
  <c r="E2717" i="11"/>
  <c r="D2717" i="11" s="1"/>
  <c r="E2718" i="11"/>
  <c r="D2718" i="11" s="1"/>
  <c r="E2719" i="11"/>
  <c r="D2719" i="11" s="1"/>
  <c r="E2720" i="11"/>
  <c r="D2720" i="11" s="1"/>
  <c r="E2722" i="11"/>
  <c r="D2722" i="11" s="1"/>
  <c r="E2723" i="11"/>
  <c r="D2723" i="11" s="1"/>
  <c r="E2724" i="11"/>
  <c r="D2724" i="11" s="1"/>
  <c r="E2725" i="11"/>
  <c r="D2725" i="11" s="1"/>
  <c r="E2726" i="11"/>
  <c r="D2726" i="11" s="1"/>
  <c r="E2727" i="11"/>
  <c r="D2727" i="11" s="1"/>
  <c r="E2728" i="11"/>
  <c r="D2728" i="11" s="1"/>
  <c r="E2729" i="11"/>
  <c r="D2729" i="11" s="1"/>
  <c r="E2730" i="11"/>
  <c r="D2730" i="11" s="1"/>
  <c r="E2731" i="11"/>
  <c r="D2731" i="11" s="1"/>
  <c r="E2732" i="11"/>
  <c r="D2732" i="11" s="1"/>
  <c r="E2733" i="11"/>
  <c r="D2733" i="11" s="1"/>
  <c r="E2734" i="11"/>
  <c r="D2734" i="11" s="1"/>
  <c r="E2735" i="11"/>
  <c r="D2735" i="11" s="1"/>
  <c r="E2736" i="11"/>
  <c r="D2736" i="11" s="1"/>
  <c r="E2737" i="11"/>
  <c r="D2737" i="11" s="1"/>
  <c r="E2739" i="11"/>
  <c r="D2739" i="11" s="1"/>
  <c r="E2740" i="11"/>
  <c r="D2740" i="11" s="1"/>
  <c r="E2741" i="11"/>
  <c r="D2741" i="11" s="1"/>
  <c r="E2742" i="11"/>
  <c r="D2742" i="11" s="1"/>
  <c r="E2743" i="11"/>
  <c r="D2743" i="11" s="1"/>
  <c r="E2744" i="11"/>
  <c r="D2744" i="11" s="1"/>
  <c r="E2745" i="11"/>
  <c r="D2745" i="11" s="1"/>
  <c r="E2746" i="11"/>
  <c r="D2746" i="11" s="1"/>
  <c r="E2747" i="11"/>
  <c r="D2747" i="11" s="1"/>
  <c r="E2748" i="11"/>
  <c r="D2748" i="11" s="1"/>
  <c r="E2749" i="11"/>
  <c r="D2749" i="11" s="1"/>
  <c r="E2750" i="11"/>
  <c r="D2750" i="11" s="1"/>
  <c r="E2751" i="11"/>
  <c r="D2751" i="11" s="1"/>
  <c r="E2752" i="11"/>
  <c r="D2752" i="11" s="1"/>
  <c r="E2753" i="11"/>
  <c r="D2753" i="11" s="1"/>
  <c r="E2754" i="11"/>
  <c r="D2754" i="11" s="1"/>
  <c r="E2755" i="11"/>
  <c r="D2755" i="11" s="1"/>
  <c r="E2756" i="11"/>
  <c r="D2756" i="11" s="1"/>
  <c r="E2757" i="11"/>
  <c r="D2757" i="11" s="1"/>
  <c r="E2759" i="11"/>
  <c r="D2759" i="11" s="1"/>
  <c r="E2761" i="11"/>
  <c r="D2761" i="11" s="1"/>
  <c r="E2762" i="11"/>
  <c r="D2762" i="11" s="1"/>
  <c r="E2763" i="11"/>
  <c r="D2763" i="11" s="1"/>
  <c r="E2765" i="11"/>
  <c r="D2765" i="11" s="1"/>
  <c r="E2766" i="11"/>
  <c r="D2766" i="11" s="1"/>
  <c r="E2768" i="11"/>
  <c r="D2768" i="11" s="1"/>
  <c r="E2769" i="11"/>
  <c r="D2769" i="11" s="1"/>
  <c r="E2771" i="11"/>
  <c r="D2771" i="11" s="1"/>
  <c r="E2772" i="11"/>
  <c r="D2772" i="11" s="1"/>
  <c r="E2773" i="11"/>
  <c r="D2773" i="11" s="1"/>
  <c r="E2774" i="11"/>
  <c r="D2774" i="11" s="1"/>
  <c r="E2775" i="11"/>
  <c r="D2775" i="11" s="1"/>
  <c r="E2776" i="11"/>
  <c r="D2776" i="11" s="1"/>
  <c r="E2777" i="11"/>
  <c r="D2777" i="11" s="1"/>
  <c r="E2778" i="11"/>
  <c r="D2778" i="11" s="1"/>
  <c r="E2780" i="11"/>
  <c r="D2780" i="11" s="1"/>
  <c r="E2781" i="11"/>
  <c r="D2781" i="11" s="1"/>
  <c r="E2782" i="11"/>
  <c r="D2782" i="11" s="1"/>
  <c r="E2783" i="11"/>
  <c r="D2783" i="11" s="1"/>
  <c r="E2784" i="11"/>
  <c r="D2784" i="11" s="1"/>
  <c r="E2785" i="11"/>
  <c r="D2785" i="11" s="1"/>
  <c r="E2786" i="11"/>
  <c r="D2786" i="11" s="1"/>
  <c r="E2787" i="11"/>
  <c r="D2787" i="11" s="1"/>
  <c r="E2790" i="11"/>
  <c r="D2790" i="11" s="1"/>
  <c r="E2791" i="11"/>
  <c r="D2791" i="11" s="1"/>
  <c r="E2792" i="11"/>
  <c r="D2792" i="11" s="1"/>
  <c r="E2793" i="11"/>
  <c r="D2793" i="11" s="1"/>
  <c r="E2794" i="11"/>
  <c r="D2794" i="11" s="1"/>
  <c r="E2795" i="11"/>
  <c r="D2795" i="11" s="1"/>
  <c r="E2796" i="11"/>
  <c r="D2796" i="11" s="1"/>
  <c r="E2798" i="11"/>
  <c r="D2798" i="11" s="1"/>
  <c r="E2799" i="11"/>
  <c r="D2799" i="11" s="1"/>
  <c r="E2800" i="11"/>
  <c r="D2800" i="11" s="1"/>
  <c r="E2801" i="11"/>
  <c r="D2801" i="11" s="1"/>
  <c r="E2802" i="11"/>
  <c r="D2802" i="11" s="1"/>
  <c r="E2803" i="11"/>
  <c r="D2803" i="11" s="1"/>
  <c r="E2805" i="11"/>
  <c r="D2805" i="11" s="1"/>
  <c r="E2806" i="11"/>
  <c r="D2806" i="11" s="1"/>
  <c r="E2807" i="11"/>
  <c r="D2807" i="11" s="1"/>
  <c r="E2808" i="11"/>
  <c r="D2808" i="11" s="1"/>
  <c r="E2809" i="11"/>
  <c r="D2809" i="11" s="1"/>
  <c r="E2810" i="11"/>
  <c r="D2810" i="11" s="1"/>
  <c r="E2812" i="11"/>
  <c r="D2812" i="11" s="1"/>
  <c r="E2813" i="11"/>
  <c r="D2813" i="11" s="1"/>
  <c r="E2814" i="11"/>
  <c r="D2814" i="11" s="1"/>
  <c r="E2815" i="11"/>
  <c r="D2815" i="11" s="1"/>
  <c r="E2816" i="11"/>
  <c r="D2816" i="11" s="1"/>
  <c r="E2817" i="11"/>
  <c r="D2817" i="11" s="1"/>
  <c r="E2819" i="11"/>
  <c r="D2819" i="11" s="1"/>
  <c r="E2820" i="11"/>
  <c r="D2820" i="11" s="1"/>
  <c r="E2821" i="11"/>
  <c r="D2821" i="11" s="1"/>
  <c r="E2822" i="11"/>
  <c r="D2822" i="11" s="1"/>
  <c r="E2823" i="11"/>
  <c r="D2823" i="11" s="1"/>
  <c r="E2824" i="11"/>
  <c r="D2824" i="11" s="1"/>
  <c r="E2826" i="11"/>
  <c r="D2826" i="11" s="1"/>
  <c r="E2827" i="11"/>
  <c r="D2827" i="11" s="1"/>
  <c r="E2828" i="11"/>
  <c r="D2828" i="11" s="1"/>
  <c r="E2829" i="11"/>
  <c r="D2829" i="11" s="1"/>
  <c r="E2830" i="11"/>
  <c r="D2830" i="11" s="1"/>
  <c r="E2831" i="11"/>
  <c r="D2831" i="11" s="1"/>
  <c r="E2832" i="11"/>
  <c r="D2832" i="11" s="1"/>
  <c r="E2833" i="11"/>
  <c r="D2833" i="11" s="1"/>
  <c r="E2835" i="11"/>
  <c r="D2835" i="11" s="1"/>
  <c r="E2836" i="11"/>
  <c r="D2836" i="11" s="1"/>
  <c r="E2837" i="11"/>
  <c r="D2837" i="11" s="1"/>
  <c r="E2838" i="11"/>
  <c r="D2838" i="11" s="1"/>
  <c r="E2845" i="11"/>
  <c r="D2845" i="11" s="1"/>
  <c r="E2846" i="11"/>
  <c r="D2846" i="11" s="1"/>
  <c r="E2850" i="11"/>
  <c r="D2850" i="11" s="1"/>
  <c r="E2851" i="11"/>
  <c r="D2851" i="11" s="1"/>
  <c r="E2854" i="11"/>
  <c r="D2854" i="11" s="1"/>
  <c r="E2855" i="11"/>
  <c r="D2855" i="11" s="1"/>
  <c r="E2859" i="11"/>
  <c r="D2859" i="11" s="1"/>
  <c r="E2860" i="11"/>
  <c r="D2860" i="11" s="1"/>
  <c r="E2863" i="11"/>
  <c r="D2863" i="11" s="1"/>
  <c r="E2864" i="11"/>
  <c r="D2864" i="11" s="1"/>
  <c r="E2866" i="11"/>
  <c r="D2866" i="11" s="1"/>
  <c r="E2867" i="11"/>
  <c r="D2867" i="11" s="1"/>
  <c r="E2869" i="11"/>
  <c r="D2869" i="11" s="1"/>
  <c r="E2870" i="11"/>
  <c r="D2870" i="11" s="1"/>
  <c r="E2876" i="11"/>
  <c r="D2876" i="11" s="1"/>
  <c r="E2877" i="11"/>
  <c r="D2877" i="11" s="1"/>
  <c r="E2880" i="11"/>
  <c r="D2880" i="11" s="1"/>
  <c r="E2881" i="11"/>
  <c r="D2881" i="11" s="1"/>
  <c r="E2950" i="11"/>
  <c r="D2950" i="11" s="1"/>
  <c r="E2951" i="11"/>
  <c r="D2951" i="11" s="1"/>
  <c r="E2956" i="11"/>
  <c r="D2956" i="11" s="1"/>
  <c r="E2957" i="11"/>
  <c r="D2957" i="11" s="1"/>
  <c r="E2962" i="11"/>
  <c r="D2962" i="11" s="1"/>
  <c r="E2963" i="11"/>
  <c r="D2963" i="11" s="1"/>
  <c r="E2965" i="11"/>
  <c r="D2965" i="11" s="1"/>
  <c r="E2966" i="11"/>
  <c r="D2966" i="11" s="1"/>
  <c r="E2967" i="11"/>
  <c r="D2967" i="11" s="1"/>
  <c r="E2969" i="11"/>
  <c r="D2969" i="11" s="1"/>
  <c r="E2975" i="11"/>
  <c r="E2976" i="11"/>
  <c r="E2977" i="11"/>
  <c r="E2978" i="11"/>
  <c r="E2979" i="11"/>
  <c r="E2980" i="11"/>
  <c r="E2981" i="11"/>
  <c r="E2982" i="11"/>
  <c r="E2983" i="11"/>
  <c r="E2985" i="11"/>
  <c r="E2986" i="11"/>
  <c r="E2987" i="11"/>
  <c r="E2988" i="11"/>
  <c r="E2989" i="11"/>
  <c r="E2990" i="11"/>
  <c r="E2991" i="11"/>
  <c r="E2992" i="11"/>
  <c r="E2993" i="11"/>
  <c r="E2994" i="11"/>
  <c r="E2995" i="11"/>
  <c r="E2996" i="11"/>
  <c r="E2997" i="11"/>
  <c r="E2999" i="11"/>
  <c r="E3000" i="11"/>
  <c r="E3001" i="11"/>
  <c r="E3002" i="11"/>
  <c r="E3003" i="11"/>
  <c r="E3004" i="11"/>
  <c r="E3005" i="11"/>
  <c r="E3006" i="11"/>
  <c r="E3007" i="11"/>
  <c r="E3008" i="11"/>
  <c r="E3009" i="11"/>
  <c r="E3010" i="11"/>
  <c r="E3011" i="11"/>
  <c r="E3012" i="11"/>
  <c r="E3013" i="11"/>
  <c r="E3014" i="11"/>
  <c r="E3015" i="11"/>
  <c r="E3016" i="11"/>
  <c r="E3017" i="11"/>
  <c r="E3018" i="11"/>
  <c r="E3019" i="11"/>
  <c r="E3020" i="11"/>
  <c r="E3022" i="11"/>
  <c r="E3024" i="11"/>
  <c r="E3026" i="11"/>
  <c r="E3027" i="11"/>
  <c r="E3028" i="11"/>
  <c r="E3029" i="11"/>
  <c r="E3030" i="11"/>
  <c r="E3031" i="11"/>
  <c r="E3032" i="11"/>
  <c r="E3033" i="11"/>
  <c r="E3034" i="11"/>
  <c r="E3035" i="11"/>
  <c r="E3037" i="11"/>
  <c r="E3038" i="11"/>
  <c r="E3040" i="11"/>
  <c r="E3041" i="11"/>
  <c r="E3042" i="11"/>
  <c r="E3043" i="11"/>
  <c r="E3044" i="11"/>
  <c r="E3045" i="11"/>
  <c r="E3046" i="11"/>
  <c r="E3047" i="11"/>
  <c r="E3048" i="11"/>
  <c r="E3049" i="11"/>
  <c r="E3050" i="11"/>
  <c r="E3051" i="11"/>
  <c r="E3052" i="11"/>
  <c r="E3053" i="11"/>
  <c r="E3054" i="11"/>
  <c r="E3055" i="11"/>
  <c r="E3056" i="11"/>
  <c r="E3057" i="11"/>
  <c r="E3058" i="11"/>
  <c r="E3059" i="11"/>
  <c r="E3061" i="11"/>
  <c r="E3062" i="11"/>
  <c r="E3063" i="11"/>
  <c r="E3064" i="11"/>
  <c r="E3065" i="11"/>
  <c r="E3066" i="11"/>
  <c r="E3067" i="11"/>
  <c r="E3068" i="11"/>
  <c r="E3069" i="11"/>
  <c r="E3070" i="11"/>
  <c r="E3071" i="11"/>
  <c r="E3073" i="11"/>
  <c r="E3074" i="11"/>
  <c r="E3076" i="11"/>
  <c r="E3077" i="11"/>
  <c r="E3078" i="11"/>
  <c r="E3079" i="11"/>
  <c r="E3080" i="11"/>
  <c r="E3081" i="11"/>
  <c r="E3082" i="11"/>
  <c r="E3083" i="11"/>
  <c r="E3084" i="11"/>
  <c r="E3085" i="11"/>
  <c r="E3090" i="11"/>
  <c r="E3091" i="11"/>
  <c r="E3092" i="11"/>
  <c r="E3093" i="11"/>
  <c r="E3094" i="11"/>
  <c r="E3095" i="11"/>
  <c r="E3096" i="11"/>
  <c r="E3097" i="11"/>
  <c r="E3098" i="11"/>
  <c r="E3099" i="11"/>
  <c r="E3100" i="11"/>
  <c r="E3101" i="11"/>
  <c r="E3102" i="11"/>
  <c r="E3103" i="11"/>
  <c r="E3104" i="11"/>
  <c r="E3106" i="11"/>
  <c r="E3107" i="11"/>
  <c r="E3108" i="11"/>
  <c r="E3109" i="11"/>
  <c r="E3110" i="11"/>
  <c r="E3111" i="11"/>
  <c r="E3112" i="11"/>
  <c r="E3113" i="11"/>
  <c r="E3114" i="11"/>
  <c r="E3115" i="11"/>
  <c r="E3116" i="11"/>
  <c r="E3117" i="11"/>
  <c r="E3119" i="11"/>
  <c r="E3120" i="11"/>
  <c r="E3121" i="11"/>
  <c r="E3122" i="11"/>
  <c r="E3123" i="11"/>
  <c r="E3124" i="11"/>
  <c r="E3125" i="11"/>
  <c r="E3126" i="11"/>
  <c r="E3127" i="11"/>
  <c r="E3128" i="11"/>
  <c r="E3129" i="11"/>
  <c r="E3130" i="11"/>
  <c r="E3131" i="11"/>
  <c r="E3132" i="11"/>
  <c r="E3133" i="11"/>
  <c r="E3134" i="11"/>
  <c r="E3135" i="11"/>
  <c r="E3136" i="11"/>
  <c r="E3137" i="11"/>
  <c r="E3138" i="11"/>
  <c r="E3140" i="11"/>
  <c r="E3141" i="11"/>
  <c r="E3142" i="11"/>
  <c r="E3143" i="11"/>
  <c r="E3144" i="11"/>
  <c r="E3145" i="11"/>
  <c r="E3146" i="11"/>
  <c r="E3147" i="11"/>
  <c r="E3148" i="11"/>
  <c r="E3150" i="11"/>
  <c r="E3151" i="11"/>
  <c r="E3152" i="11"/>
  <c r="E3153" i="11"/>
  <c r="E3155" i="11"/>
  <c r="E3156" i="11"/>
  <c r="E3157" i="11"/>
  <c r="E3161" i="11"/>
  <c r="E3162" i="11"/>
  <c r="E3163" i="11"/>
  <c r="E3164" i="11"/>
  <c r="E3165" i="11"/>
  <c r="E3166" i="11"/>
  <c r="E3167" i="11"/>
  <c r="E3168" i="11"/>
  <c r="E3171" i="11"/>
  <c r="E3172" i="11"/>
  <c r="E3173" i="11"/>
  <c r="E3174" i="11"/>
  <c r="E3175" i="11"/>
  <c r="E3176" i="11"/>
  <c r="E3177" i="11"/>
  <c r="E3178" i="11"/>
  <c r="E3180" i="11"/>
  <c r="E3181" i="11"/>
  <c r="E3182" i="11"/>
  <c r="E3183" i="11"/>
  <c r="E3184" i="11"/>
  <c r="E3185" i="11"/>
  <c r="E3186" i="11"/>
  <c r="E3187" i="11"/>
  <c r="E3189" i="11"/>
  <c r="E3190" i="11"/>
  <c r="E3191" i="11"/>
  <c r="E3192" i="11"/>
  <c r="E3193" i="11"/>
  <c r="E3194" i="11"/>
  <c r="E3195" i="11"/>
  <c r="E3196" i="11"/>
  <c r="E3198" i="11"/>
  <c r="E3199" i="11"/>
  <c r="E3200" i="11"/>
  <c r="E3201" i="11"/>
  <c r="E3202" i="11"/>
  <c r="E3203" i="11"/>
  <c r="E3204" i="11"/>
  <c r="E3205" i="11"/>
  <c r="E3206" i="11"/>
  <c r="E3207" i="11"/>
  <c r="E3208" i="11"/>
  <c r="E3209" i="11"/>
  <c r="E3210" i="11"/>
  <c r="E3211" i="11"/>
  <c r="E3212" i="11"/>
  <c r="E3215" i="11"/>
  <c r="E3216" i="11"/>
  <c r="E3217" i="11"/>
  <c r="E3218" i="11"/>
  <c r="E3219" i="11"/>
  <c r="E3220" i="11"/>
  <c r="E3221" i="11"/>
  <c r="E3222" i="11"/>
  <c r="E3223" i="11"/>
  <c r="E3224" i="11"/>
  <c r="E3225" i="11"/>
  <c r="E3226" i="11"/>
  <c r="E3227" i="11"/>
  <c r="E3228" i="11"/>
  <c r="E3229" i="11"/>
  <c r="E3231" i="11"/>
  <c r="E3232" i="11"/>
  <c r="E3233" i="11"/>
  <c r="E3234" i="11"/>
  <c r="E3235" i="11"/>
  <c r="E3236" i="11"/>
  <c r="E3237" i="11"/>
  <c r="E3238" i="11"/>
  <c r="E3239" i="11"/>
  <c r="E3240" i="11"/>
  <c r="E3241" i="11"/>
  <c r="E3242" i="11"/>
  <c r="E3243" i="11"/>
  <c r="E3244" i="11"/>
  <c r="E3245" i="11"/>
  <c r="E3247" i="11"/>
  <c r="E3248" i="11"/>
  <c r="E3249" i="11"/>
  <c r="E3250" i="11"/>
  <c r="E3251" i="11"/>
  <c r="E3252" i="11"/>
  <c r="E3253" i="11"/>
  <c r="E3254" i="11"/>
  <c r="E3255" i="11"/>
  <c r="E3256" i="11"/>
  <c r="E3257" i="11"/>
  <c r="E3258" i="11"/>
  <c r="E3259" i="11"/>
  <c r="E3260" i="11"/>
  <c r="E3261" i="11"/>
  <c r="E3263" i="11"/>
  <c r="E3264" i="11"/>
  <c r="E3265" i="11"/>
  <c r="E3266" i="11"/>
  <c r="E3267" i="11"/>
  <c r="E3270" i="11"/>
  <c r="E3271" i="11"/>
  <c r="E3272" i="11"/>
  <c r="E3273" i="11"/>
  <c r="E3274" i="11"/>
  <c r="E3275" i="11"/>
  <c r="E3277" i="11"/>
  <c r="E3278" i="11"/>
  <c r="E3279" i="11"/>
  <c r="E3280" i="11"/>
  <c r="E3281" i="11"/>
  <c r="E3282" i="11"/>
  <c r="E3284" i="11"/>
  <c r="E3285" i="11"/>
  <c r="E3286" i="11"/>
  <c r="E3287" i="11"/>
  <c r="E3288" i="11"/>
  <c r="E3289" i="11"/>
  <c r="E3293" i="11"/>
  <c r="E3294" i="11"/>
  <c r="E3295" i="11"/>
  <c r="E3296" i="11"/>
  <c r="E3297" i="11"/>
  <c r="E3298" i="11"/>
  <c r="E3299" i="11"/>
  <c r="E3300" i="11"/>
  <c r="E3301" i="11"/>
  <c r="E3302" i="11"/>
  <c r="E3303" i="11"/>
  <c r="E3304" i="11"/>
  <c r="E3305" i="11"/>
  <c r="E3306" i="11"/>
  <c r="E3307" i="11"/>
  <c r="E3310" i="11"/>
  <c r="E3311" i="11"/>
  <c r="E3312" i="11"/>
  <c r="E3313" i="11"/>
  <c r="E3316" i="11"/>
  <c r="E3319" i="11"/>
  <c r="E3320" i="11"/>
  <c r="E3321" i="11"/>
  <c r="E3322" i="11"/>
  <c r="E3323" i="11"/>
  <c r="E3324" i="11"/>
  <c r="E3325" i="11"/>
  <c r="E3326" i="11"/>
  <c r="E3327" i="11"/>
  <c r="E3328" i="11"/>
  <c r="E3329" i="11"/>
  <c r="E3331" i="11"/>
  <c r="E3332" i="11"/>
  <c r="E3333" i="11"/>
  <c r="E3334" i="11"/>
  <c r="E3335" i="11"/>
  <c r="E3337" i="11"/>
  <c r="E3341" i="11"/>
  <c r="E3342" i="11"/>
  <c r="E3343" i="11"/>
  <c r="E3344" i="11"/>
  <c r="E3345" i="11"/>
  <c r="E3347" i="11"/>
  <c r="E3348" i="11"/>
  <c r="E3349" i="11"/>
  <c r="E3350" i="11"/>
  <c r="E3351" i="11"/>
  <c r="E3352" i="11"/>
  <c r="E3353" i="11"/>
  <c r="E3354" i="11"/>
  <c r="E3355" i="11"/>
  <c r="E3356" i="11"/>
  <c r="E3357" i="11"/>
  <c r="E3358" i="11"/>
  <c r="E3359" i="11"/>
  <c r="E3360" i="11"/>
  <c r="E3361" i="11"/>
  <c r="E3362" i="11"/>
  <c r="E3363" i="11"/>
  <c r="E3364" i="11"/>
  <c r="E3365" i="11"/>
  <c r="E3366" i="11"/>
  <c r="E3367" i="11"/>
  <c r="E3368" i="11"/>
  <c r="E3369" i="11"/>
  <c r="E3370" i="11"/>
  <c r="E3371" i="11"/>
  <c r="E3372" i="11"/>
  <c r="E3373" i="11"/>
  <c r="E3378" i="11"/>
  <c r="E3379" i="11"/>
  <c r="E3380" i="11"/>
  <c r="E3389" i="11"/>
  <c r="E3390" i="11"/>
  <c r="E3391" i="11"/>
  <c r="E3394" i="11"/>
  <c r="E3395" i="11"/>
  <c r="E3396" i="11"/>
  <c r="E3398" i="11"/>
  <c r="E3399" i="11"/>
  <c r="E3400" i="11"/>
  <c r="E3402" i="11"/>
  <c r="E3403" i="11"/>
  <c r="E3404" i="11"/>
  <c r="E3406" i="11"/>
  <c r="E3407" i="11"/>
  <c r="E3408" i="11"/>
  <c r="E3410" i="11"/>
  <c r="E3411" i="11"/>
  <c r="E3412" i="11"/>
  <c r="E3415" i="11"/>
  <c r="E3416" i="11"/>
  <c r="E3417" i="11"/>
  <c r="E3418" i="11"/>
  <c r="E3420" i="11"/>
  <c r="E3422" i="11"/>
  <c r="E3427" i="11"/>
  <c r="E3429" i="11"/>
  <c r="E3435" i="11"/>
  <c r="D3435" i="11" s="1"/>
  <c r="E3436" i="11"/>
  <c r="D3436" i="11" s="1"/>
  <c r="E3437" i="11"/>
  <c r="D3437" i="11" s="1"/>
  <c r="E3438" i="11"/>
  <c r="D3438" i="11" s="1"/>
  <c r="E3439" i="11"/>
  <c r="D3439" i="11" s="1"/>
  <c r="E3440" i="11"/>
  <c r="D3440" i="11" s="1"/>
  <c r="E3441" i="11"/>
  <c r="D3441" i="11" s="1"/>
  <c r="E3442" i="11"/>
  <c r="D3442" i="11" s="1"/>
  <c r="E3443" i="11"/>
  <c r="D3443" i="11" s="1"/>
  <c r="E3444" i="11"/>
  <c r="D3444" i="11" s="1"/>
  <c r="E3445" i="11"/>
  <c r="D3445" i="11" s="1"/>
  <c r="E3446" i="11"/>
  <c r="D3446" i="11" s="1"/>
  <c r="E3447" i="11"/>
  <c r="D3447" i="11" s="1"/>
  <c r="E3448" i="11"/>
  <c r="D3448" i="11" s="1"/>
  <c r="E3453" i="11"/>
  <c r="D3453" i="11" s="1"/>
  <c r="E3454" i="11"/>
  <c r="D3454" i="11" s="1"/>
  <c r="E3455" i="11"/>
  <c r="D3455" i="11" s="1"/>
  <c r="E3456" i="11"/>
  <c r="D3456" i="11" s="1"/>
  <c r="E3457" i="11"/>
  <c r="D3457" i="11" s="1"/>
  <c r="E3461" i="11"/>
  <c r="D3461" i="11" s="1"/>
  <c r="E3462" i="11"/>
  <c r="D3462" i="11" s="1"/>
  <c r="E3463" i="11"/>
  <c r="D3463" i="11" s="1"/>
  <c r="E3464" i="11"/>
  <c r="D3464" i="11" s="1"/>
  <c r="E3465" i="11"/>
  <c r="D3465" i="11" s="1"/>
  <c r="E3466" i="11"/>
  <c r="D3466" i="11" s="1"/>
  <c r="E3467" i="11"/>
  <c r="D3467" i="11" s="1"/>
  <c r="E3471" i="11"/>
  <c r="D3471" i="11" s="1"/>
  <c r="E3472" i="11"/>
  <c r="D3472" i="11" s="1"/>
  <c r="E3476" i="11"/>
  <c r="D3476" i="11" s="1"/>
  <c r="E3477" i="11"/>
  <c r="D3477" i="11" s="1"/>
  <c r="E3478" i="11"/>
  <c r="D3478" i="11" s="1"/>
  <c r="E3479" i="11"/>
  <c r="D3479" i="11" s="1"/>
  <c r="E3483" i="11"/>
  <c r="D3483" i="11" s="1"/>
  <c r="E3484" i="11"/>
  <c r="D3484" i="11" s="1"/>
  <c r="E3485" i="11"/>
  <c r="D3485" i="11" s="1"/>
  <c r="E3489" i="11"/>
  <c r="D3489" i="11" s="1"/>
  <c r="E3490" i="11"/>
  <c r="D3490" i="11" s="1"/>
  <c r="E3491" i="11"/>
  <c r="D3491" i="11" s="1"/>
  <c r="E3492" i="11"/>
  <c r="D3492" i="11" s="1"/>
  <c r="E3493" i="11"/>
  <c r="D3493" i="11" s="1"/>
  <c r="E3494" i="11"/>
  <c r="D3494" i="11" s="1"/>
  <c r="E3497" i="11"/>
  <c r="D3497" i="11" s="1"/>
  <c r="E3498" i="11"/>
  <c r="D3498" i="11" s="1"/>
  <c r="E3502" i="11"/>
  <c r="D3502" i="11" s="1"/>
  <c r="E3503" i="11"/>
  <c r="D3503" i="11" s="1"/>
  <c r="E3505" i="11"/>
  <c r="D3505" i="11" s="1"/>
  <c r="E3506" i="11"/>
  <c r="D3506" i="11" s="1"/>
  <c r="E3508" i="11"/>
  <c r="D3508" i="11" s="1"/>
  <c r="E3509" i="11"/>
  <c r="D3509" i="11" s="1"/>
  <c r="E3510" i="11"/>
  <c r="D3510" i="11" s="1"/>
  <c r="E3511" i="11"/>
  <c r="D3511" i="11" s="1"/>
  <c r="E3512" i="11"/>
  <c r="D3512" i="11" s="1"/>
  <c r="E3514" i="11"/>
  <c r="D3514" i="11" s="1"/>
  <c r="E3516" i="11"/>
  <c r="D3516" i="11" s="1"/>
  <c r="E3519" i="11"/>
  <c r="D3519" i="11" s="1"/>
  <c r="E3520" i="11"/>
  <c r="D3520" i="11" s="1"/>
  <c r="E3522" i="11"/>
  <c r="D3522" i="11" s="1"/>
  <c r="E3523" i="11"/>
  <c r="D3523" i="11" s="1"/>
  <c r="E3524" i="11"/>
  <c r="D3524" i="11" s="1"/>
  <c r="E3525" i="11"/>
  <c r="D3525" i="11" s="1"/>
  <c r="E3526" i="11"/>
  <c r="D3526" i="11" s="1"/>
  <c r="E3528" i="11"/>
  <c r="D3528" i="11" s="1"/>
  <c r="E3529" i="11"/>
  <c r="D3529" i="11" s="1"/>
  <c r="E3531" i="11"/>
  <c r="D3531" i="11" s="1"/>
  <c r="E3532" i="11"/>
  <c r="D3532" i="11" s="1"/>
  <c r="E3533" i="11"/>
  <c r="D3533" i="11" s="1"/>
  <c r="E3534" i="11"/>
  <c r="D3534" i="11" s="1"/>
  <c r="E3535" i="11"/>
  <c r="D3535" i="11" s="1"/>
  <c r="E3537" i="11"/>
  <c r="D3537" i="11" s="1"/>
  <c r="E3539" i="11"/>
  <c r="D3539" i="11" s="1"/>
  <c r="E3540" i="11"/>
  <c r="D3540" i="11" s="1"/>
  <c r="E3541" i="11"/>
  <c r="D3541" i="11" s="1"/>
  <c r="E3542" i="11"/>
  <c r="D3542" i="11" s="1"/>
  <c r="E3543" i="11"/>
  <c r="D3543" i="11" s="1"/>
  <c r="E3545" i="11"/>
  <c r="D3545" i="11" s="1"/>
  <c r="E3551" i="11"/>
  <c r="E3552" i="11"/>
  <c r="E3553" i="11"/>
  <c r="E3554" i="11"/>
  <c r="E3555" i="11"/>
  <c r="E3556" i="11"/>
  <c r="E3557" i="11"/>
  <c r="E3558" i="11"/>
  <c r="E3559" i="11"/>
  <c r="E3560" i="11"/>
  <c r="E3561" i="11"/>
  <c r="E3562" i="11"/>
  <c r="E3567" i="11"/>
  <c r="E3568" i="11"/>
  <c r="E3569" i="11"/>
  <c r="E3570" i="11"/>
  <c r="E3571" i="11"/>
  <c r="E3573" i="11"/>
  <c r="E3577" i="11"/>
  <c r="E3578" i="11"/>
  <c r="E3579" i="11"/>
  <c r="E3580" i="11"/>
  <c r="E3581" i="11"/>
  <c r="E3582" i="11"/>
  <c r="E3583" i="11"/>
  <c r="E3584" i="11"/>
  <c r="E3585" i="11"/>
  <c r="E3586" i="11"/>
  <c r="E3587" i="11"/>
  <c r="E3588" i="11"/>
  <c r="E3589" i="11"/>
  <c r="E3590" i="11"/>
  <c r="E3591" i="11"/>
  <c r="E3592" i="11"/>
  <c r="E3593" i="11"/>
  <c r="E3594" i="11"/>
  <c r="E3595" i="11"/>
  <c r="E3596" i="11"/>
  <c r="E3597" i="11"/>
  <c r="E3598" i="11"/>
  <c r="E3599" i="11"/>
  <c r="E3600" i="11"/>
  <c r="E3601" i="11"/>
  <c r="E3602" i="11"/>
  <c r="E3603" i="11"/>
  <c r="E3610" i="11"/>
  <c r="E3611" i="11"/>
  <c r="E3612" i="11"/>
  <c r="E3613" i="11"/>
  <c r="E3614" i="11"/>
  <c r="E3615" i="11"/>
  <c r="E3616" i="11"/>
  <c r="E3617" i="11"/>
  <c r="E3618" i="11"/>
  <c r="E3619" i="11"/>
  <c r="E3620" i="11"/>
  <c r="E3621" i="11"/>
  <c r="E3622" i="11"/>
  <c r="E3623" i="11"/>
  <c r="E3624" i="11"/>
  <c r="E3625" i="11"/>
  <c r="E3626" i="11"/>
  <c r="E3627" i="11"/>
  <c r="E3628" i="11"/>
  <c r="E3629" i="11"/>
  <c r="E3630" i="11"/>
  <c r="E3631" i="11"/>
  <c r="E3632" i="11"/>
  <c r="E3633" i="11"/>
  <c r="E3634" i="11"/>
  <c r="E3635" i="11"/>
  <c r="E3636" i="11"/>
  <c r="E3637" i="11"/>
  <c r="E3638" i="11"/>
  <c r="E3639" i="11"/>
  <c r="E3640" i="11"/>
  <c r="E3641" i="11"/>
  <c r="E3642" i="11"/>
  <c r="E3643" i="11"/>
  <c r="E3644" i="11"/>
  <c r="E3645" i="11"/>
  <c r="E3650" i="11"/>
  <c r="E3651" i="11"/>
  <c r="E3652" i="11"/>
  <c r="E3653" i="11"/>
  <c r="E3654" i="11"/>
  <c r="E3655" i="11"/>
  <c r="E3656" i="11"/>
  <c r="E3657" i="11"/>
  <c r="E3658" i="11"/>
  <c r="E3659" i="11"/>
  <c r="E3660" i="11"/>
  <c r="E3661" i="11"/>
  <c r="E3662" i="11"/>
  <c r="E3663" i="11"/>
  <c r="E3664" i="11"/>
  <c r="E3665" i="11"/>
  <c r="E3666" i="11"/>
  <c r="E3667" i="11"/>
  <c r="E3668" i="11"/>
  <c r="E3669" i="11"/>
  <c r="E3670" i="11"/>
  <c r="E3672" i="11"/>
  <c r="E3673" i="11"/>
  <c r="E3674" i="11"/>
  <c r="E3675" i="11"/>
  <c r="E3676" i="11"/>
  <c r="E3677" i="11"/>
  <c r="E3678" i="11"/>
  <c r="E3680" i="11"/>
  <c r="E3681" i="11"/>
  <c r="E3682" i="11"/>
  <c r="E3683" i="11"/>
  <c r="E3684" i="11"/>
  <c r="E3685" i="11"/>
  <c r="E3692" i="11"/>
  <c r="E3693" i="11"/>
  <c r="E3694" i="11"/>
  <c r="E3695" i="11"/>
  <c r="E3696" i="11"/>
  <c r="E3698" i="11"/>
  <c r="E3699" i="11"/>
  <c r="E3700" i="11"/>
  <c r="E3701" i="11"/>
  <c r="E3702" i="11"/>
  <c r="E3703" i="11"/>
  <c r="E3705" i="11"/>
  <c r="E3714" i="11"/>
  <c r="E3715" i="11"/>
  <c r="E3716" i="11"/>
  <c r="E3717" i="11"/>
  <c r="E3718" i="11"/>
  <c r="E3719" i="11"/>
  <c r="E3720" i="11"/>
  <c r="E3721" i="11"/>
  <c r="E3722" i="11"/>
  <c r="E3723" i="11"/>
  <c r="E3724" i="11"/>
  <c r="E3725" i="11"/>
  <c r="E3726" i="11"/>
  <c r="E3727" i="11"/>
  <c r="E3728" i="11"/>
  <c r="E3729" i="11"/>
  <c r="E3730" i="11"/>
  <c r="E3731" i="11"/>
  <c r="E3732" i="11"/>
  <c r="E3733" i="11"/>
  <c r="E3734" i="11"/>
  <c r="E3735" i="11"/>
  <c r="E3736" i="11"/>
  <c r="E3737" i="11"/>
  <c r="E3738" i="11"/>
  <c r="E3739" i="11"/>
  <c r="E3740" i="11"/>
  <c r="E3741" i="11"/>
  <c r="E3742" i="11"/>
  <c r="E3743" i="11"/>
  <c r="E3744" i="11"/>
  <c r="E3745" i="11"/>
  <c r="E3746" i="11"/>
  <c r="E3754" i="11"/>
  <c r="E3755" i="11"/>
  <c r="E3757" i="11"/>
  <c r="E3758" i="11"/>
  <c r="E3759" i="11"/>
  <c r="E3764" i="11"/>
  <c r="E3765" i="11"/>
  <c r="E3766" i="11"/>
  <c r="E3767" i="11"/>
  <c r="E3768" i="11"/>
  <c r="E3776" i="11"/>
  <c r="E3777" i="11"/>
  <c r="E3778" i="11"/>
  <c r="E3779" i="11"/>
  <c r="E3780" i="11"/>
  <c r="E3781" i="11"/>
  <c r="E3782" i="11"/>
  <c r="E3783" i="11"/>
  <c r="E3784" i="11"/>
  <c r="E3785" i="11"/>
  <c r="E3787" i="11"/>
  <c r="E3788" i="11"/>
  <c r="E3789" i="11"/>
  <c r="E3790" i="11"/>
  <c r="E3793" i="11"/>
  <c r="E3794" i="11"/>
  <c r="E3795" i="11"/>
  <c r="E3796" i="11"/>
  <c r="E3797" i="11"/>
  <c r="E3798" i="11"/>
  <c r="E3799" i="11"/>
  <c r="E3800" i="11"/>
  <c r="E3801" i="11"/>
  <c r="E3802" i="11"/>
  <c r="E3803" i="11"/>
  <c r="E3804" i="11"/>
  <c r="E3805" i="11"/>
  <c r="E3806" i="11"/>
  <c r="E3807" i="11"/>
  <c r="E3808" i="11"/>
  <c r="E3809" i="11"/>
  <c r="E3810" i="11"/>
  <c r="E3811" i="11"/>
  <c r="E3812" i="11"/>
  <c r="E3813" i="11"/>
  <c r="E3814" i="11"/>
  <c r="E3815" i="11"/>
  <c r="E3816" i="11"/>
  <c r="E3817" i="11"/>
  <c r="E3818" i="11"/>
  <c r="E3819" i="11"/>
  <c r="E3820" i="11"/>
  <c r="E3821" i="11"/>
  <c r="E3822" i="11"/>
  <c r="E3823" i="11"/>
  <c r="E3824" i="11"/>
  <c r="E3825" i="11"/>
  <c r="E3826" i="11"/>
  <c r="E3828" i="11"/>
  <c r="E3829" i="11"/>
  <c r="E3830" i="11"/>
  <c r="E3831" i="11"/>
  <c r="E3832" i="11"/>
  <c r="E3833" i="11"/>
  <c r="E3834" i="11"/>
  <c r="E3835" i="11"/>
  <c r="E3836" i="11"/>
  <c r="E3837" i="11"/>
  <c r="E3838" i="11"/>
  <c r="E3839" i="11"/>
  <c r="E3840" i="11"/>
  <c r="E3841" i="11"/>
  <c r="E3842" i="11"/>
  <c r="E3843" i="11"/>
  <c r="E3844" i="11"/>
  <c r="E3845" i="11"/>
  <c r="E3846" i="11"/>
  <c r="E3847" i="11"/>
  <c r="E3848" i="11"/>
  <c r="E3849" i="11"/>
  <c r="E3850" i="11"/>
  <c r="E3851" i="11"/>
  <c r="E3852" i="11"/>
  <c r="E3853" i="11"/>
  <c r="E3854" i="11"/>
  <c r="E3855" i="11"/>
  <c r="E3856" i="11"/>
  <c r="E3857" i="11"/>
  <c r="E3858" i="11"/>
  <c r="E3859" i="11"/>
  <c r="E3860" i="11"/>
  <c r="E3861" i="11"/>
  <c r="E3862" i="11"/>
  <c r="E3863" i="11"/>
  <c r="E3864" i="11"/>
  <c r="E3865" i="11"/>
  <c r="E3866" i="11"/>
  <c r="E3867" i="11"/>
  <c r="E3868" i="11"/>
  <c r="E3869" i="11"/>
  <c r="E3870" i="11"/>
  <c r="E3871" i="11"/>
  <c r="E3872" i="11"/>
  <c r="E3873" i="11"/>
  <c r="E3874" i="11"/>
  <c r="E3875" i="11"/>
  <c r="E3876" i="11"/>
  <c r="E3877" i="11"/>
  <c r="E3878" i="11"/>
  <c r="E3879" i="11"/>
  <c r="E3880" i="11"/>
  <c r="E3881" i="11"/>
  <c r="E3882" i="11"/>
  <c r="E3884" i="11"/>
  <c r="E3885" i="11"/>
  <c r="E3886" i="11"/>
  <c r="E3887" i="11"/>
  <c r="E3888" i="11"/>
  <c r="E3889" i="11"/>
  <c r="E3890" i="11"/>
  <c r="E3891" i="11"/>
  <c r="E3892" i="11"/>
  <c r="E3893" i="11"/>
  <c r="E3894" i="11"/>
  <c r="E3895" i="11"/>
  <c r="E3896" i="11"/>
  <c r="E3897" i="11"/>
  <c r="E3898" i="11"/>
  <c r="E3899" i="11"/>
  <c r="E3900" i="11"/>
  <c r="E3901" i="11"/>
  <c r="E3902" i="11"/>
  <c r="E3903" i="11"/>
  <c r="E3904" i="11"/>
  <c r="E3905" i="11"/>
  <c r="E3906" i="11"/>
  <c r="E3907" i="11"/>
  <c r="E3908" i="11"/>
  <c r="E3909" i="11"/>
  <c r="E3910" i="11"/>
  <c r="E3911" i="11"/>
  <c r="E3912" i="11"/>
  <c r="E3913" i="11"/>
  <c r="E3914" i="11"/>
  <c r="E3915" i="11"/>
  <c r="E3916" i="11"/>
  <c r="E3917" i="11"/>
  <c r="E3918" i="11"/>
  <c r="E3919" i="11"/>
  <c r="E3920" i="11"/>
  <c r="E3921" i="11"/>
  <c r="E3922" i="11"/>
  <c r="E3923" i="11"/>
  <c r="E3926" i="11"/>
  <c r="E3927" i="11"/>
  <c r="E3928" i="11"/>
  <c r="E3929" i="11"/>
  <c r="E3930" i="11"/>
  <c r="E3931" i="11"/>
  <c r="E3932" i="11"/>
  <c r="E3933" i="11"/>
  <c r="E3934" i="11"/>
  <c r="E3935" i="11"/>
  <c r="E3936" i="11"/>
  <c r="E3937" i="11"/>
  <c r="E3938" i="11"/>
  <c r="E3939" i="11"/>
  <c r="E3940" i="11"/>
  <c r="E3941" i="11"/>
  <c r="E3942" i="11"/>
  <c r="E3943" i="11"/>
  <c r="E3944" i="11"/>
  <c r="E3945" i="11"/>
  <c r="E3946" i="11"/>
  <c r="E3947" i="11"/>
  <c r="E3948" i="11"/>
  <c r="E3949" i="11"/>
  <c r="E3950" i="11"/>
  <c r="E3951" i="11"/>
  <c r="E3952" i="11"/>
  <c r="E3953" i="11"/>
  <c r="E3954" i="11"/>
  <c r="E3955" i="11"/>
  <c r="E3956" i="11"/>
  <c r="E3957" i="11"/>
  <c r="E3958" i="11"/>
  <c r="E3959" i="11"/>
  <c r="E3960" i="11"/>
  <c r="E3961" i="11"/>
  <c r="E3962" i="11"/>
  <c r="E3963" i="11"/>
  <c r="E3964" i="11"/>
  <c r="E3965" i="11"/>
  <c r="E3966" i="11"/>
  <c r="E3967" i="11"/>
  <c r="E3968" i="11"/>
  <c r="E3969" i="11"/>
  <c r="E3970" i="11"/>
  <c r="E3971" i="11"/>
  <c r="E3972" i="11"/>
  <c r="E3973" i="11"/>
  <c r="E3974" i="11"/>
  <c r="E3975" i="11"/>
  <c r="E3976" i="11"/>
  <c r="E3977" i="11"/>
  <c r="E3978" i="11"/>
  <c r="E3979" i="11"/>
  <c r="E3980" i="11"/>
  <c r="E3981" i="11"/>
  <c r="E3982" i="11"/>
  <c r="E3983" i="11"/>
  <c r="E3984" i="11"/>
  <c r="E3985" i="11"/>
  <c r="E3986" i="11"/>
  <c r="E3987" i="11"/>
  <c r="E3988" i="11"/>
  <c r="E3989" i="11"/>
  <c r="E3990" i="11"/>
  <c r="E3991" i="11"/>
  <c r="E3992" i="11"/>
  <c r="E3993" i="11"/>
  <c r="E3994" i="11"/>
  <c r="E3995" i="11"/>
  <c r="E3996" i="11"/>
  <c r="E3997" i="11"/>
  <c r="E3998" i="11"/>
  <c r="E3999" i="11"/>
  <c r="E4000" i="11"/>
  <c r="E4001" i="11"/>
  <c r="E4002" i="11"/>
  <c r="E4003" i="11"/>
  <c r="E4004" i="11"/>
  <c r="E4005" i="11"/>
  <c r="E4006" i="11"/>
  <c r="E4007" i="11"/>
  <c r="E4008" i="11"/>
  <c r="E4009" i="11"/>
  <c r="E4010" i="11"/>
  <c r="E4011" i="11"/>
  <c r="E4012" i="11"/>
  <c r="E4013" i="11"/>
  <c r="E4014" i="11"/>
  <c r="E4015" i="11"/>
  <c r="E4016" i="11"/>
  <c r="E4017" i="11"/>
  <c r="E4018" i="11"/>
  <c r="E4019" i="11"/>
  <c r="E4020" i="11"/>
  <c r="E4021" i="11"/>
  <c r="E4022" i="11"/>
  <c r="E4023" i="11"/>
  <c r="E4024" i="11"/>
  <c r="E4025" i="11"/>
  <c r="E4026" i="11"/>
  <c r="E4027" i="11"/>
  <c r="E4028" i="11"/>
  <c r="E4029" i="11"/>
  <c r="E4030" i="11"/>
  <c r="E4031" i="11"/>
  <c r="E4032" i="11"/>
  <c r="E4033" i="11"/>
  <c r="E4034" i="11"/>
  <c r="E4035" i="11"/>
  <c r="E4036" i="11"/>
  <c r="E4037" i="11"/>
  <c r="E4038" i="11"/>
  <c r="E4039" i="11"/>
  <c r="E4040" i="11"/>
  <c r="E4041" i="11"/>
  <c r="E4042" i="11"/>
  <c r="E4043" i="11"/>
  <c r="E4044" i="11"/>
  <c r="E4045" i="11"/>
  <c r="E4046" i="11"/>
  <c r="E4047" i="11"/>
  <c r="E4048" i="11"/>
  <c r="E4049" i="11"/>
  <c r="E4050" i="11"/>
  <c r="E4051" i="11"/>
  <c r="E4052" i="11"/>
  <c r="E4053" i="11"/>
  <c r="E4054" i="11"/>
  <c r="E4055" i="11"/>
  <c r="E4056" i="11"/>
  <c r="E4057" i="11"/>
  <c r="E4058" i="11"/>
  <c r="E4059" i="11"/>
  <c r="E4060" i="11"/>
  <c r="E4061" i="11"/>
  <c r="E4062" i="11"/>
  <c r="E4063" i="11"/>
  <c r="E4064" i="11"/>
  <c r="E4065" i="11"/>
  <c r="E4066" i="11"/>
  <c r="E4067" i="11"/>
  <c r="E4069" i="11"/>
  <c r="E4070" i="11"/>
  <c r="E4071" i="11"/>
  <c r="E4072" i="11"/>
  <c r="E4073" i="11"/>
  <c r="E4074" i="11"/>
  <c r="E4075" i="11"/>
  <c r="E4077" i="11"/>
  <c r="E4078" i="11"/>
  <c r="E4079" i="11"/>
  <c r="E4080" i="11"/>
  <c r="E4081" i="11"/>
  <c r="E4082" i="11"/>
  <c r="E4083" i="11"/>
  <c r="E4084" i="11"/>
  <c r="E4085" i="11"/>
  <c r="E4086" i="11"/>
  <c r="E4087" i="11"/>
  <c r="E4088" i="11"/>
  <c r="E4089" i="11"/>
  <c r="E4090" i="11"/>
  <c r="E4091" i="11"/>
  <c r="E4092" i="11"/>
  <c r="E4093" i="11"/>
  <c r="E4094" i="11"/>
  <c r="E4095" i="11"/>
  <c r="E4096" i="11"/>
  <c r="E4097" i="11"/>
  <c r="E4098" i="11"/>
  <c r="E4099" i="11"/>
  <c r="E4100" i="11"/>
  <c r="E4101" i="11"/>
  <c r="E4102" i="11"/>
  <c r="E4103" i="11"/>
  <c r="E4104" i="11"/>
  <c r="E4105" i="11"/>
  <c r="E4106" i="11"/>
  <c r="E4107" i="11"/>
  <c r="E4108" i="11"/>
  <c r="E4109" i="11"/>
  <c r="E4110" i="11"/>
  <c r="E4111" i="11"/>
  <c r="E4112" i="11"/>
  <c r="E4113" i="11"/>
  <c r="E4114" i="11"/>
  <c r="E4115" i="11"/>
  <c r="E4116" i="11"/>
  <c r="E4117" i="11"/>
  <c r="E4118" i="11"/>
  <c r="E4119" i="11"/>
  <c r="E4120" i="11"/>
  <c r="E4121" i="11"/>
  <c r="E4122" i="11"/>
  <c r="E4123" i="11"/>
  <c r="E4124" i="11"/>
  <c r="E4125" i="11"/>
  <c r="E4126" i="11"/>
  <c r="E4127" i="11"/>
  <c r="E4128" i="11"/>
  <c r="E4129" i="11"/>
  <c r="E4130" i="11"/>
  <c r="E4131" i="11"/>
  <c r="E4132" i="11"/>
  <c r="E4133" i="11"/>
  <c r="E4134" i="11"/>
  <c r="E4135" i="11"/>
  <c r="E4136" i="11"/>
  <c r="E4137" i="11"/>
  <c r="E4138" i="11"/>
  <c r="E4139" i="11"/>
  <c r="E4140" i="11"/>
  <c r="E4141" i="11"/>
  <c r="E4142" i="11"/>
  <c r="E4143" i="11"/>
  <c r="E4144" i="11"/>
  <c r="E4145" i="11"/>
  <c r="E4146" i="11"/>
  <c r="E4147" i="11"/>
  <c r="E4148" i="11"/>
  <c r="E4149" i="11"/>
  <c r="E4150" i="11"/>
  <c r="E4151" i="11"/>
  <c r="E4152" i="11"/>
  <c r="E4153" i="11"/>
  <c r="E4154" i="11"/>
  <c r="E4155" i="11"/>
  <c r="E4156" i="11"/>
  <c r="E4157" i="11"/>
  <c r="E4158" i="11"/>
  <c r="E4159" i="11"/>
  <c r="E4160" i="11"/>
  <c r="E4161" i="11"/>
  <c r="E4162" i="11"/>
  <c r="E4163" i="11"/>
  <c r="E4164" i="11"/>
  <c r="E4165" i="11"/>
  <c r="E4166" i="11"/>
  <c r="E4167" i="11"/>
  <c r="E4168" i="11"/>
  <c r="E4169" i="11"/>
  <c r="E4170" i="11"/>
  <c r="E4171" i="11"/>
  <c r="E4172" i="11"/>
  <c r="E4173" i="11"/>
  <c r="E4174" i="11"/>
  <c r="E4175" i="11"/>
  <c r="E4176" i="11"/>
  <c r="E4177" i="11"/>
  <c r="E4178" i="11"/>
  <c r="E4179" i="11"/>
  <c r="E4180" i="11"/>
  <c r="E4181" i="11"/>
  <c r="E4182" i="11"/>
  <c r="E4183" i="11"/>
  <c r="E4184" i="11"/>
  <c r="E4185" i="11"/>
  <c r="E4186" i="11"/>
  <c r="E4187" i="11"/>
  <c r="E4188" i="11"/>
  <c r="E4189" i="11"/>
  <c r="E4190" i="11"/>
  <c r="E4191" i="11"/>
  <c r="E4192" i="11"/>
  <c r="E4193" i="11"/>
  <c r="E4194" i="11"/>
  <c r="E4195" i="11"/>
  <c r="E4196" i="11"/>
  <c r="E4197" i="11"/>
  <c r="E4198" i="11"/>
  <c r="E4199" i="11"/>
  <c r="E4200" i="11"/>
  <c r="E4201" i="11"/>
  <c r="E4203" i="11"/>
  <c r="E4204" i="11"/>
  <c r="E4205" i="11"/>
  <c r="E4206" i="11"/>
  <c r="E4207" i="11"/>
  <c r="E4208" i="11"/>
  <c r="E4209" i="11"/>
  <c r="E4210" i="11"/>
  <c r="E4211" i="11"/>
  <c r="E4212" i="11"/>
  <c r="E4213" i="11"/>
  <c r="E4214" i="11"/>
  <c r="E4215" i="11"/>
  <c r="E4216" i="11"/>
  <c r="E4217" i="11"/>
  <c r="E4218" i="11"/>
  <c r="E4219" i="11"/>
  <c r="E4220" i="11"/>
  <c r="E4221" i="11"/>
  <c r="E4222" i="11"/>
  <c r="E4223" i="11"/>
  <c r="E4224" i="11"/>
  <c r="E4225" i="11"/>
  <c r="E4226" i="11"/>
  <c r="E4227" i="11"/>
  <c r="E4228" i="11"/>
  <c r="E4229" i="11"/>
  <c r="E4230" i="11"/>
  <c r="E4231" i="11"/>
  <c r="E4232" i="11"/>
  <c r="E4233" i="11"/>
  <c r="E4234" i="11"/>
  <c r="E4238" i="11"/>
  <c r="E4239" i="11"/>
  <c r="E4240" i="11"/>
  <c r="E4241" i="11"/>
  <c r="E4242" i="11"/>
  <c r="E4243" i="11"/>
  <c r="E4244" i="11"/>
  <c r="E4245" i="11"/>
  <c r="E4246" i="11"/>
  <c r="E4247" i="11"/>
  <c r="E4248" i="11"/>
  <c r="E4249" i="11"/>
  <c r="E4250" i="11"/>
  <c r="E4251" i="11"/>
  <c r="E4252" i="11"/>
  <c r="E4253" i="11"/>
  <c r="E4254" i="11"/>
  <c r="E4255" i="11"/>
  <c r="E4256" i="11"/>
  <c r="E4258" i="11"/>
  <c r="E4259" i="11"/>
  <c r="E4260" i="11"/>
  <c r="E4261" i="11"/>
  <c r="E4262" i="11"/>
  <c r="E4263" i="11"/>
  <c r="E4264" i="11"/>
  <c r="E4265" i="11"/>
  <c r="E4267" i="11"/>
  <c r="E4268" i="11"/>
  <c r="E4269" i="11"/>
  <c r="E4270" i="11"/>
  <c r="E4271" i="11"/>
  <c r="E4272" i="11"/>
  <c r="E4273" i="11"/>
  <c r="E4274" i="11"/>
  <c r="E4275" i="11"/>
  <c r="E4276" i="11"/>
  <c r="E4277" i="11"/>
  <c r="E4278" i="11"/>
  <c r="E4279" i="11"/>
  <c r="E4280" i="11"/>
  <c r="E4281" i="11"/>
  <c r="E4282" i="11"/>
  <c r="E4283" i="11"/>
  <c r="E4284" i="11"/>
  <c r="E4285" i="11"/>
  <c r="E4286" i="11"/>
  <c r="E4287" i="11"/>
  <c r="E4288" i="11"/>
  <c r="E4289" i="11"/>
  <c r="E4290" i="11"/>
  <c r="E4291" i="11"/>
  <c r="E4292" i="11"/>
  <c r="E4293" i="11"/>
  <c r="E4294" i="11"/>
  <c r="E4295" i="11"/>
  <c r="E4296" i="11"/>
  <c r="E4297" i="11"/>
  <c r="E4298" i="11"/>
  <c r="E4299" i="11"/>
  <c r="E4300" i="11"/>
  <c r="E4301" i="11"/>
  <c r="E4302" i="11"/>
  <c r="E4303" i="11"/>
  <c r="E4304" i="11"/>
  <c r="E4305" i="11"/>
  <c r="E4306" i="11"/>
  <c r="E4307" i="11"/>
  <c r="E4308" i="11"/>
  <c r="E4309" i="11"/>
  <c r="E4310" i="11"/>
  <c r="E4311" i="11"/>
  <c r="E4312" i="11"/>
  <c r="E4314" i="11"/>
  <c r="E4315" i="11"/>
  <c r="E4316" i="11"/>
  <c r="E4317" i="11"/>
  <c r="E4318" i="11"/>
  <c r="E4319" i="11"/>
  <c r="E4320" i="11"/>
  <c r="E4321" i="11"/>
  <c r="E4322" i="11"/>
  <c r="E4323" i="11"/>
  <c r="E4324" i="11"/>
  <c r="E4325" i="11"/>
  <c r="E4327" i="11"/>
  <c r="E4328" i="11"/>
  <c r="E4330" i="11"/>
  <c r="E4331" i="11"/>
  <c r="E4332" i="11"/>
  <c r="E4334" i="11"/>
  <c r="E4335" i="11"/>
  <c r="E4336" i="11"/>
  <c r="E4337" i="11"/>
  <c r="E4338" i="11"/>
  <c r="E4339" i="11"/>
  <c r="E4340" i="11"/>
  <c r="E4341" i="11"/>
  <c r="E4342" i="11"/>
  <c r="E4343" i="11"/>
  <c r="E4344" i="11"/>
  <c r="E4345" i="11"/>
  <c r="E4346" i="11"/>
  <c r="E4347" i="11"/>
  <c r="E4351" i="11"/>
  <c r="E4352" i="11"/>
  <c r="E4353" i="11"/>
  <c r="E4354" i="11"/>
  <c r="E4355" i="11"/>
  <c r="E4356" i="11"/>
  <c r="E4357" i="11"/>
  <c r="E4358" i="11"/>
  <c r="E4359" i="11"/>
  <c r="E4360" i="11"/>
  <c r="E4361" i="11"/>
  <c r="E4363" i="11"/>
  <c r="E4364" i="11"/>
  <c r="E4365" i="11"/>
  <c r="E4366" i="11"/>
  <c r="E4367" i="11"/>
  <c r="E4368" i="11"/>
  <c r="E4369" i="11"/>
  <c r="E4370" i="11"/>
  <c r="E4371" i="11"/>
  <c r="E4372" i="11"/>
  <c r="E4373" i="11"/>
  <c r="E4374" i="11"/>
  <c r="E4375" i="11"/>
  <c r="E4376" i="11"/>
  <c r="E4377" i="11"/>
  <c r="E4378" i="11"/>
  <c r="E4379" i="11"/>
  <c r="E4380" i="11"/>
  <c r="E4381" i="11"/>
  <c r="E4382" i="11"/>
  <c r="E4383" i="11"/>
  <c r="E4384" i="11"/>
  <c r="E4385" i="11"/>
  <c r="E4386" i="11"/>
  <c r="E4388" i="11"/>
  <c r="E4389" i="11"/>
  <c r="E4391" i="11"/>
  <c r="E4393" i="11"/>
  <c r="E4397" i="11"/>
  <c r="E4398" i="11"/>
  <c r="E4399" i="11"/>
  <c r="E4400" i="11"/>
  <c r="E4401" i="11"/>
  <c r="E4402" i="11"/>
  <c r="E4403" i="11"/>
  <c r="E4404" i="11"/>
  <c r="E4405" i="11"/>
  <c r="E4406" i="11"/>
  <c r="E4407" i="11"/>
  <c r="E4408" i="11"/>
  <c r="E4409" i="11"/>
  <c r="E4410" i="11"/>
  <c r="E4411" i="11"/>
  <c r="E4412" i="11"/>
  <c r="E4413" i="11"/>
  <c r="E4414" i="11"/>
  <c r="E4415" i="11"/>
  <c r="E4416" i="11"/>
  <c r="E4417" i="11"/>
  <c r="E4418" i="11"/>
  <c r="E4419" i="11"/>
  <c r="E4420" i="11"/>
  <c r="E4421" i="11"/>
  <c r="E4422" i="11"/>
  <c r="E4423" i="11"/>
  <c r="E4424" i="11"/>
  <c r="E4425" i="11"/>
  <c r="E4426" i="11"/>
  <c r="E4427" i="11"/>
  <c r="E4428" i="11"/>
  <c r="E4429" i="11"/>
  <c r="E4430" i="11"/>
  <c r="E4431" i="11"/>
  <c r="E4433" i="11"/>
  <c r="E4434" i="11"/>
  <c r="E4435" i="11"/>
  <c r="E4436" i="11"/>
  <c r="E4437" i="11"/>
  <c r="E4438" i="11"/>
  <c r="E4439" i="11"/>
  <c r="E4440" i="11"/>
  <c r="E4441" i="11"/>
  <c r="E4442" i="11"/>
  <c r="E4443" i="11"/>
  <c r="E4444" i="11"/>
  <c r="E4445" i="11"/>
  <c r="E4446" i="11"/>
  <c r="E4447" i="11"/>
  <c r="E4448" i="11"/>
  <c r="E4449" i="11"/>
  <c r="E4450" i="11"/>
  <c r="E4451" i="11"/>
  <c r="E4452" i="11"/>
  <c r="E4453" i="11"/>
  <c r="E4454" i="11"/>
  <c r="E4455" i="11"/>
  <c r="E4456" i="11"/>
  <c r="E4457" i="11"/>
  <c r="E4458" i="11"/>
  <c r="E4459" i="11"/>
  <c r="E4460" i="11"/>
  <c r="E4463" i="11"/>
  <c r="E4464" i="11"/>
  <c r="E4465" i="11"/>
  <c r="E4467" i="11"/>
  <c r="E4469" i="11"/>
  <c r="E4470" i="11"/>
  <c r="E4471" i="11"/>
  <c r="E4472" i="11"/>
  <c r="E4473" i="11"/>
  <c r="E4474" i="11"/>
  <c r="E4475" i="11"/>
  <c r="E4476" i="11"/>
  <c r="E4477" i="11"/>
  <c r="E4478" i="11"/>
  <c r="E4480" i="11"/>
  <c r="E4481" i="11"/>
  <c r="E4482" i="11"/>
  <c r="E4483" i="11"/>
  <c r="E4484" i="11"/>
  <c r="E4485" i="11"/>
  <c r="E4493" i="11"/>
  <c r="D4493" i="11" s="1"/>
  <c r="E4494" i="11"/>
  <c r="D4494" i="11" s="1"/>
  <c r="E4495" i="11"/>
  <c r="D4495" i="11" s="1"/>
  <c r="E4496" i="11"/>
  <c r="D4496" i="11" s="1"/>
  <c r="E4497" i="11"/>
  <c r="D4497" i="11" s="1"/>
  <c r="E4499" i="11"/>
  <c r="D4499" i="11" s="1"/>
  <c r="E4500" i="11"/>
  <c r="D4500" i="11" s="1"/>
  <c r="E4501" i="11"/>
  <c r="D4501" i="11" s="1"/>
  <c r="E4502" i="11"/>
  <c r="D4502" i="11" s="1"/>
  <c r="E4503" i="11"/>
  <c r="D4503" i="11" s="1"/>
  <c r="E4504" i="11"/>
  <c r="D4504" i="11" s="1"/>
  <c r="E4505" i="11"/>
  <c r="D4505" i="11" s="1"/>
  <c r="E4506" i="11"/>
  <c r="D4506" i="11" s="1"/>
  <c r="E4507" i="11"/>
  <c r="D4507" i="11" s="1"/>
  <c r="E4508" i="11"/>
  <c r="D4508" i="11" s="1"/>
  <c r="E4509" i="11"/>
  <c r="D4509" i="11" s="1"/>
  <c r="E4510" i="11"/>
  <c r="D4510" i="11" s="1"/>
  <c r="E4511" i="11"/>
  <c r="D4511" i="11" s="1"/>
  <c r="E4512" i="11"/>
  <c r="D4512" i="11" s="1"/>
  <c r="E4513" i="11"/>
  <c r="D4513" i="11" s="1"/>
  <c r="E4514" i="11"/>
  <c r="D4514" i="11" s="1"/>
  <c r="E4516" i="11"/>
  <c r="D4516" i="11" s="1"/>
  <c r="E4517" i="11"/>
  <c r="D4517" i="11" s="1"/>
  <c r="E4518" i="11"/>
  <c r="D4518" i="11" s="1"/>
  <c r="E4519" i="11"/>
  <c r="D4519" i="11" s="1"/>
  <c r="E4520" i="11"/>
  <c r="D4520" i="11" s="1"/>
  <c r="E4521" i="11"/>
  <c r="D4521" i="11" s="1"/>
  <c r="E4522" i="11"/>
  <c r="D4522" i="11" s="1"/>
  <c r="E4523" i="11"/>
  <c r="D4523" i="11" s="1"/>
  <c r="E4524" i="11"/>
  <c r="D4524" i="11" s="1"/>
  <c r="E4525" i="11"/>
  <c r="D4525" i="11" s="1"/>
  <c r="E4526" i="11"/>
  <c r="D4526" i="11" s="1"/>
  <c r="E4527" i="11"/>
  <c r="D4527" i="11" s="1"/>
  <c r="E4528" i="11"/>
  <c r="D4528" i="11" s="1"/>
  <c r="E4529" i="11"/>
  <c r="D4529" i="11" s="1"/>
  <c r="E4530" i="11"/>
  <c r="D4530" i="11" s="1"/>
  <c r="E4531" i="11"/>
  <c r="D4531" i="11" s="1"/>
  <c r="E4532" i="11"/>
  <c r="D4532" i="11" s="1"/>
  <c r="E4533" i="11"/>
  <c r="D4533" i="11" s="1"/>
  <c r="E4534" i="11"/>
  <c r="D4534" i="11" s="1"/>
  <c r="E4535" i="11"/>
  <c r="D4535" i="11" s="1"/>
  <c r="E4536" i="11"/>
  <c r="D4536" i="11" s="1"/>
  <c r="E4538" i="11"/>
  <c r="D4538" i="11" s="1"/>
  <c r="E4539" i="11"/>
  <c r="D4539" i="11" s="1"/>
  <c r="E4540" i="11"/>
  <c r="D4540" i="11" s="1"/>
  <c r="E4541" i="11"/>
  <c r="D4541" i="11" s="1"/>
  <c r="E4542" i="11"/>
  <c r="D4542" i="11" s="1"/>
  <c r="E4543" i="11"/>
  <c r="D4543" i="11" s="1"/>
  <c r="E4544" i="11"/>
  <c r="D4544" i="11" s="1"/>
  <c r="E4545" i="11"/>
  <c r="D4545" i="11" s="1"/>
  <c r="E4546" i="11"/>
  <c r="D4546" i="11" s="1"/>
  <c r="E4547" i="11"/>
  <c r="D4547" i="11" s="1"/>
  <c r="E4548" i="11"/>
  <c r="D4548" i="11" s="1"/>
  <c r="E4549" i="11"/>
  <c r="D4549" i="11" s="1"/>
  <c r="E4550" i="11"/>
  <c r="D4550" i="11" s="1"/>
  <c r="E4551" i="11"/>
  <c r="D4551" i="11" s="1"/>
  <c r="E4552" i="11"/>
  <c r="D4552" i="11" s="1"/>
  <c r="E4553" i="11"/>
  <c r="D4553" i="11" s="1"/>
  <c r="E4554" i="11"/>
  <c r="D4554" i="11" s="1"/>
  <c r="E4555" i="11"/>
  <c r="D4555" i="11" s="1"/>
  <c r="E4556" i="11"/>
  <c r="D4556" i="11" s="1"/>
  <c r="E4557" i="11"/>
  <c r="D4557" i="11" s="1"/>
  <c r="E4558" i="11"/>
  <c r="D4558" i="11" s="1"/>
  <c r="E4559" i="11"/>
  <c r="D4559" i="11" s="1"/>
  <c r="E4560" i="11"/>
  <c r="D4560" i="11" s="1"/>
  <c r="E4561" i="11"/>
  <c r="D4561" i="11" s="1"/>
  <c r="E4562" i="11"/>
  <c r="D4562" i="11" s="1"/>
  <c r="E4563" i="11"/>
  <c r="D4563" i="11" s="1"/>
  <c r="E4564" i="11"/>
  <c r="D4564" i="11" s="1"/>
  <c r="E4565" i="11"/>
  <c r="D4565" i="11" s="1"/>
  <c r="E4566" i="11"/>
  <c r="D4566" i="11" s="1"/>
  <c r="E4567" i="11"/>
  <c r="D4567" i="11" s="1"/>
  <c r="E4568" i="11"/>
  <c r="D4568" i="11" s="1"/>
  <c r="E4569" i="11"/>
  <c r="D4569" i="11" s="1"/>
  <c r="E4570" i="11"/>
  <c r="D4570" i="11" s="1"/>
  <c r="E4571" i="11"/>
  <c r="D4571" i="11" s="1"/>
  <c r="E4572" i="11"/>
  <c r="D4572" i="11" s="1"/>
  <c r="E4573" i="11"/>
  <c r="D4573" i="11" s="1"/>
  <c r="E4574" i="11"/>
  <c r="D4574" i="11" s="1"/>
  <c r="E4575" i="11"/>
  <c r="D4575" i="11" s="1"/>
  <c r="E4576" i="11"/>
  <c r="D4576" i="11" s="1"/>
  <c r="E4577" i="11"/>
  <c r="D4577" i="11" s="1"/>
  <c r="E4578" i="11"/>
  <c r="D4578" i="11" s="1"/>
  <c r="E4579" i="11"/>
  <c r="D4579" i="11" s="1"/>
  <c r="E4580" i="11"/>
  <c r="D4580" i="11" s="1"/>
  <c r="E4581" i="11"/>
  <c r="D4581" i="11" s="1"/>
  <c r="E4582" i="11"/>
  <c r="D4582" i="11" s="1"/>
  <c r="E4583" i="11"/>
  <c r="D4583" i="11" s="1"/>
  <c r="E4584" i="11"/>
  <c r="D4584" i="11" s="1"/>
  <c r="E4585" i="11"/>
  <c r="D4585" i="11" s="1"/>
  <c r="E4586" i="11"/>
  <c r="D4586" i="11" s="1"/>
  <c r="E4587" i="11"/>
  <c r="D4587" i="11" s="1"/>
  <c r="E4588" i="11"/>
  <c r="D4588" i="11" s="1"/>
  <c r="E4589" i="11"/>
  <c r="D4589" i="11" s="1"/>
  <c r="E4590" i="11"/>
  <c r="D4590" i="11" s="1"/>
  <c r="E4591" i="11"/>
  <c r="D4591" i="11" s="1"/>
  <c r="E4592" i="11"/>
  <c r="D4592" i="11" s="1"/>
  <c r="E4593" i="11"/>
  <c r="D4593" i="11" s="1"/>
  <c r="E4594" i="11"/>
  <c r="D4594" i="11" s="1"/>
  <c r="E4595" i="11"/>
  <c r="D4595" i="11" s="1"/>
  <c r="E4596" i="11"/>
  <c r="D4596" i="11" s="1"/>
  <c r="E4597" i="11"/>
  <c r="D4597" i="11" s="1"/>
  <c r="E4598" i="11"/>
  <c r="D4598" i="11" s="1"/>
  <c r="E4599" i="11"/>
  <c r="D4599" i="11" s="1"/>
  <c r="E4600" i="11"/>
  <c r="D4600" i="11" s="1"/>
  <c r="E4602" i="11"/>
  <c r="D4602" i="11" s="1"/>
  <c r="E4603" i="11"/>
  <c r="D4603" i="11" s="1"/>
  <c r="E4604" i="11"/>
  <c r="D4604" i="11" s="1"/>
  <c r="E4605" i="11"/>
  <c r="D4605" i="11" s="1"/>
  <c r="E4607" i="11"/>
  <c r="D4607" i="11" s="1"/>
  <c r="E4615" i="11"/>
  <c r="D4615" i="11" s="1"/>
  <c r="E4616" i="11"/>
  <c r="D4616" i="11" s="1"/>
  <c r="E4617" i="11"/>
  <c r="D4617" i="11" s="1"/>
  <c r="E4618" i="11"/>
  <c r="D4618" i="11" s="1"/>
  <c r="E4619" i="11"/>
  <c r="D4619" i="11" s="1"/>
  <c r="E4621" i="11"/>
  <c r="D4621" i="11" s="1"/>
  <c r="E4622" i="11"/>
  <c r="D4622" i="11" s="1"/>
  <c r="E4623" i="11"/>
  <c r="D4623" i="11" s="1"/>
  <c r="E4624" i="11"/>
  <c r="D4624" i="11" s="1"/>
  <c r="E4625" i="11"/>
  <c r="D4625" i="11" s="1"/>
  <c r="E4626" i="11"/>
  <c r="D4626" i="11" s="1"/>
  <c r="E4627" i="11"/>
  <c r="D4627" i="11" s="1"/>
  <c r="E4628" i="11"/>
  <c r="D4628" i="11" s="1"/>
  <c r="E4629" i="11"/>
  <c r="D4629" i="11" s="1"/>
  <c r="E4630" i="11"/>
  <c r="D4630" i="11" s="1"/>
  <c r="E4631" i="11"/>
  <c r="D4631" i="11" s="1"/>
  <c r="E4632" i="11"/>
  <c r="D4632" i="11" s="1"/>
  <c r="E4633" i="11"/>
  <c r="D4633" i="11" s="1"/>
  <c r="E4634" i="11"/>
  <c r="D4634" i="11" s="1"/>
  <c r="E4635" i="11"/>
  <c r="D4635" i="11" s="1"/>
  <c r="E4636" i="11"/>
  <c r="D4636" i="11" s="1"/>
  <c r="E4638" i="11"/>
  <c r="D4638" i="11" s="1"/>
  <c r="E4639" i="11"/>
  <c r="D4639" i="11" s="1"/>
  <c r="E4640" i="11"/>
  <c r="D4640" i="11" s="1"/>
  <c r="E4641" i="11"/>
  <c r="D4641" i="11" s="1"/>
  <c r="E4642" i="11"/>
  <c r="D4642" i="11" s="1"/>
  <c r="E4643" i="11"/>
  <c r="D4643" i="11" s="1"/>
  <c r="E4644" i="11"/>
  <c r="D4644" i="11" s="1"/>
  <c r="E4645" i="11"/>
  <c r="D4645" i="11" s="1"/>
  <c r="E4646" i="11"/>
  <c r="D4646" i="11" s="1"/>
  <c r="E4647" i="11"/>
  <c r="D4647" i="11" s="1"/>
  <c r="E4648" i="11"/>
  <c r="D4648" i="11" s="1"/>
  <c r="E4649" i="11"/>
  <c r="D4649" i="11" s="1"/>
  <c r="E4650" i="11"/>
  <c r="D4650" i="11" s="1"/>
  <c r="E4651" i="11"/>
  <c r="D4651" i="11" s="1"/>
  <c r="E4653" i="11"/>
  <c r="D4653" i="11" s="1"/>
  <c r="E4654" i="11"/>
  <c r="D4654" i="11" s="1"/>
  <c r="E4655" i="11"/>
  <c r="D4655" i="11" s="1"/>
  <c r="E4656" i="11"/>
  <c r="D4656" i="11" s="1"/>
  <c r="E4657" i="11"/>
  <c r="D4657" i="11" s="1"/>
  <c r="E4658" i="11"/>
  <c r="D4658" i="11" s="1"/>
  <c r="E4659" i="11"/>
  <c r="D4659" i="11" s="1"/>
  <c r="E4660" i="11"/>
  <c r="D4660" i="11" s="1"/>
  <c r="E4661" i="11"/>
  <c r="D4661" i="11" s="1"/>
  <c r="E4662" i="11"/>
  <c r="D4662" i="11" s="1"/>
  <c r="E4663" i="11"/>
  <c r="D4663" i="11" s="1"/>
  <c r="E4664" i="11"/>
  <c r="D4664" i="11" s="1"/>
  <c r="E4665" i="11"/>
  <c r="D4665" i="11" s="1"/>
  <c r="E4666" i="11"/>
  <c r="D4666" i="11" s="1"/>
  <c r="E4667" i="11"/>
  <c r="D4667" i="11" s="1"/>
  <c r="E4668" i="11"/>
  <c r="D4668" i="11" s="1"/>
  <c r="E4669" i="11"/>
  <c r="D4669" i="11" s="1"/>
  <c r="E4670" i="11"/>
  <c r="D4670" i="11" s="1"/>
  <c r="E4671" i="11"/>
  <c r="D4671" i="11" s="1"/>
  <c r="E4672" i="11"/>
  <c r="D4672" i="11" s="1"/>
  <c r="E4673" i="11"/>
  <c r="D4673" i="11" s="1"/>
  <c r="E4674" i="11"/>
  <c r="D4674" i="11" s="1"/>
  <c r="E4675" i="11"/>
  <c r="D4675" i="11" s="1"/>
  <c r="E4676" i="11"/>
  <c r="D4676" i="11" s="1"/>
  <c r="E4677" i="11"/>
  <c r="D4677" i="11" s="1"/>
  <c r="E4678" i="11"/>
  <c r="D4678" i="11" s="1"/>
  <c r="E4679" i="11"/>
  <c r="D4679" i="11" s="1"/>
  <c r="E4680" i="11"/>
  <c r="D4680" i="11" s="1"/>
  <c r="E4681" i="11"/>
  <c r="D4681" i="11" s="1"/>
  <c r="E4682" i="11"/>
  <c r="D4682" i="11" s="1"/>
  <c r="E4683" i="11"/>
  <c r="D4683" i="11" s="1"/>
  <c r="E4684" i="11"/>
  <c r="D4684" i="11" s="1"/>
  <c r="E4685" i="11"/>
  <c r="D4685" i="11" s="1"/>
  <c r="E4686" i="11"/>
  <c r="D4686" i="11" s="1"/>
  <c r="E4687" i="11"/>
  <c r="D4687" i="11" s="1"/>
  <c r="E4688" i="11"/>
  <c r="D4688" i="11" s="1"/>
  <c r="E4689" i="11"/>
  <c r="D4689" i="11" s="1"/>
  <c r="E4690" i="11"/>
  <c r="D4690" i="11" s="1"/>
  <c r="E4691" i="11"/>
  <c r="D4691" i="11" s="1"/>
  <c r="E4692" i="11"/>
  <c r="D4692" i="11" s="1"/>
  <c r="E4693" i="11"/>
  <c r="D4693" i="11" s="1"/>
  <c r="E4694" i="11"/>
  <c r="D4694" i="11" s="1"/>
  <c r="E4696" i="11"/>
  <c r="D4696" i="11" s="1"/>
  <c r="E4697" i="11"/>
  <c r="D4697" i="11" s="1"/>
  <c r="E4698" i="11"/>
  <c r="D4698" i="11" s="1"/>
  <c r="E4699" i="11"/>
  <c r="D4699" i="11" s="1"/>
  <c r="E4701" i="11"/>
  <c r="D4701" i="11" s="1"/>
  <c r="E4710" i="11"/>
  <c r="D4710" i="11" s="1"/>
  <c r="E4711" i="11"/>
  <c r="D4711" i="11" s="1"/>
  <c r="E4712" i="11"/>
  <c r="D4712" i="11" s="1"/>
  <c r="E4713" i="11"/>
  <c r="D4713" i="11" s="1"/>
  <c r="E4714" i="11"/>
  <c r="D4714" i="11" s="1"/>
  <c r="E4716" i="11"/>
  <c r="D4716" i="11" s="1"/>
  <c r="E4717" i="11"/>
  <c r="D4717" i="11" s="1"/>
  <c r="E4718" i="11"/>
  <c r="D4718" i="11" s="1"/>
  <c r="E4719" i="11"/>
  <c r="D4719" i="11" s="1"/>
  <c r="E4720" i="11"/>
  <c r="D4720" i="11" s="1"/>
  <c r="E4721" i="11"/>
  <c r="D4721" i="11" s="1"/>
  <c r="E4722" i="11"/>
  <c r="D4722" i="11" s="1"/>
  <c r="E4723" i="11"/>
  <c r="D4723" i="11" s="1"/>
  <c r="E4724" i="11"/>
  <c r="D4724" i="11" s="1"/>
  <c r="E4725" i="11"/>
  <c r="D4725" i="11" s="1"/>
  <c r="E4726" i="11"/>
  <c r="D4726" i="11" s="1"/>
  <c r="E4727" i="11"/>
  <c r="D4727" i="11" s="1"/>
  <c r="E4728" i="11"/>
  <c r="D4728" i="11" s="1"/>
  <c r="E4729" i="11"/>
  <c r="D4729" i="11" s="1"/>
  <c r="E4730" i="11"/>
  <c r="D4730" i="11" s="1"/>
  <c r="E4731" i="11"/>
  <c r="D4731" i="11" s="1"/>
  <c r="E4733" i="11"/>
  <c r="D4733" i="11" s="1"/>
  <c r="E4734" i="11"/>
  <c r="D4734" i="11" s="1"/>
  <c r="E4735" i="11"/>
  <c r="D4735" i="11" s="1"/>
  <c r="E4736" i="11"/>
  <c r="D4736" i="11" s="1"/>
  <c r="E4737" i="11"/>
  <c r="D4737" i="11" s="1"/>
  <c r="E4738" i="11"/>
  <c r="D4738" i="11" s="1"/>
  <c r="E4739" i="11"/>
  <c r="D4739" i="11" s="1"/>
  <c r="E4740" i="11"/>
  <c r="D4740" i="11" s="1"/>
  <c r="E4741" i="11"/>
  <c r="D4741" i="11" s="1"/>
  <c r="E4742" i="11"/>
  <c r="D4742" i="11" s="1"/>
  <c r="E4743" i="11"/>
  <c r="D4743" i="11" s="1"/>
  <c r="E4744" i="11"/>
  <c r="D4744" i="11" s="1"/>
  <c r="E4745" i="11"/>
  <c r="D4745" i="11" s="1"/>
  <c r="E4746" i="11"/>
  <c r="D4746" i="11" s="1"/>
  <c r="E4747" i="11"/>
  <c r="D4747" i="11" s="1"/>
  <c r="E4749" i="11"/>
  <c r="D4749" i="11" s="1"/>
  <c r="E4750" i="11"/>
  <c r="D4750" i="11" s="1"/>
  <c r="E4751" i="11"/>
  <c r="D4751" i="11" s="1"/>
  <c r="E4752" i="11"/>
  <c r="D4752" i="11" s="1"/>
  <c r="E4753" i="11"/>
  <c r="D4753" i="11" s="1"/>
  <c r="E4754" i="11"/>
  <c r="D4754" i="11" s="1"/>
  <c r="E4755" i="11"/>
  <c r="D4755" i="11" s="1"/>
  <c r="E4756" i="11"/>
  <c r="D4756" i="11" s="1"/>
  <c r="E4757" i="11"/>
  <c r="D4757" i="11" s="1"/>
  <c r="E4758" i="11"/>
  <c r="D4758" i="11" s="1"/>
  <c r="E4759" i="11"/>
  <c r="D4759" i="11" s="1"/>
  <c r="E4760" i="11"/>
  <c r="D4760" i="11" s="1"/>
  <c r="E4761" i="11"/>
  <c r="D4761" i="11" s="1"/>
  <c r="E4762" i="11"/>
  <c r="D4762" i="11" s="1"/>
  <c r="E4763" i="11"/>
  <c r="D4763" i="11" s="1"/>
  <c r="E4764" i="11"/>
  <c r="D4764" i="11" s="1"/>
  <c r="E4765" i="11"/>
  <c r="D4765" i="11" s="1"/>
  <c r="E4766" i="11"/>
  <c r="D4766" i="11" s="1"/>
  <c r="E4767" i="11"/>
  <c r="D4767" i="11" s="1"/>
  <c r="E4768" i="11"/>
  <c r="D4768" i="11" s="1"/>
  <c r="E4769" i="11"/>
  <c r="D4769" i="11" s="1"/>
  <c r="E4770" i="11"/>
  <c r="D4770" i="11" s="1"/>
  <c r="E4771" i="11"/>
  <c r="D4771" i="11" s="1"/>
  <c r="E4772" i="11"/>
  <c r="D4772" i="11" s="1"/>
  <c r="E4773" i="11"/>
  <c r="D4773" i="11" s="1"/>
  <c r="E4774" i="11"/>
  <c r="D4774" i="11" s="1"/>
  <c r="E4775" i="11"/>
  <c r="D4775" i="11" s="1"/>
  <c r="E4776" i="11"/>
  <c r="D4776" i="11" s="1"/>
  <c r="E4777" i="11"/>
  <c r="D4777" i="11" s="1"/>
  <c r="E4778" i="11"/>
  <c r="D4778" i="11" s="1"/>
  <c r="E4779" i="11"/>
  <c r="D4779" i="11" s="1"/>
  <c r="E4780" i="11"/>
  <c r="D4780" i="11" s="1"/>
  <c r="E4781" i="11"/>
  <c r="D4781" i="11" s="1"/>
  <c r="E4782" i="11"/>
  <c r="D4782" i="11" s="1"/>
  <c r="E4783" i="11"/>
  <c r="D4783" i="11" s="1"/>
  <c r="E4784" i="11"/>
  <c r="D4784" i="11" s="1"/>
  <c r="E4785" i="11"/>
  <c r="D4785" i="11" s="1"/>
  <c r="E4786" i="11"/>
  <c r="D4786" i="11" s="1"/>
  <c r="E4787" i="11"/>
  <c r="D4787" i="11" s="1"/>
  <c r="E4788" i="11"/>
  <c r="D4788" i="11" s="1"/>
  <c r="E4789" i="11"/>
  <c r="D4789" i="11" s="1"/>
  <c r="E4790" i="11"/>
  <c r="D4790" i="11" s="1"/>
  <c r="E4791" i="11"/>
  <c r="D4791" i="11" s="1"/>
  <c r="E4792" i="11"/>
  <c r="D4792" i="11" s="1"/>
  <c r="E4793" i="11"/>
  <c r="D4793" i="11" s="1"/>
  <c r="E4795" i="11"/>
  <c r="D4795" i="11" s="1"/>
  <c r="E4796" i="11"/>
  <c r="D4796" i="11" s="1"/>
  <c r="E4797" i="11"/>
  <c r="D4797" i="11" s="1"/>
  <c r="E4798" i="11"/>
  <c r="D4798" i="11" s="1"/>
  <c r="E4800" i="11"/>
  <c r="D4800" i="11" s="1"/>
  <c r="E4808" i="11"/>
  <c r="D4808" i="11" s="1"/>
  <c r="E4809" i="11"/>
  <c r="D4809" i="11" s="1"/>
  <c r="E4810" i="11"/>
  <c r="D4810" i="11" s="1"/>
  <c r="E4811" i="11"/>
  <c r="D4811" i="11" s="1"/>
  <c r="E4812" i="11"/>
  <c r="D4812" i="11" s="1"/>
  <c r="E4814" i="11"/>
  <c r="D4814" i="11" s="1"/>
  <c r="E4815" i="11"/>
  <c r="D4815" i="11" s="1"/>
  <c r="E4816" i="11"/>
  <c r="D4816" i="11" s="1"/>
  <c r="E4817" i="11"/>
  <c r="D4817" i="11" s="1"/>
  <c r="E4818" i="11"/>
  <c r="D4818" i="11" s="1"/>
  <c r="E4819" i="11"/>
  <c r="D4819" i="11" s="1"/>
  <c r="E4820" i="11"/>
  <c r="D4820" i="11" s="1"/>
  <c r="E4821" i="11"/>
  <c r="D4821" i="11" s="1"/>
  <c r="E4822" i="11"/>
  <c r="D4822" i="11" s="1"/>
  <c r="E4823" i="11"/>
  <c r="D4823" i="11" s="1"/>
  <c r="E4824" i="11"/>
  <c r="D4824" i="11" s="1"/>
  <c r="E4825" i="11"/>
  <c r="D4825" i="11" s="1"/>
  <c r="E4826" i="11"/>
  <c r="D4826" i="11" s="1"/>
  <c r="E4827" i="11"/>
  <c r="D4827" i="11" s="1"/>
  <c r="E4828" i="11"/>
  <c r="D4828" i="11" s="1"/>
  <c r="E4829" i="11"/>
  <c r="D4829" i="11" s="1"/>
  <c r="E4831" i="11"/>
  <c r="D4831" i="11" s="1"/>
  <c r="E4832" i="11"/>
  <c r="D4832" i="11" s="1"/>
  <c r="E4833" i="11"/>
  <c r="D4833" i="11" s="1"/>
  <c r="E4834" i="11"/>
  <c r="D4834" i="11" s="1"/>
  <c r="E4835" i="11"/>
  <c r="D4835" i="11" s="1"/>
  <c r="E4836" i="11"/>
  <c r="D4836" i="11" s="1"/>
  <c r="E4837" i="11"/>
  <c r="D4837" i="11" s="1"/>
  <c r="E4838" i="11"/>
  <c r="D4838" i="11" s="1"/>
  <c r="E4839" i="11"/>
  <c r="D4839" i="11" s="1"/>
  <c r="E4840" i="11"/>
  <c r="D4840" i="11" s="1"/>
  <c r="E4841" i="11"/>
  <c r="D4841" i="11" s="1"/>
  <c r="E4843" i="11"/>
  <c r="D4843" i="11" s="1"/>
  <c r="E4844" i="11"/>
  <c r="D4844" i="11" s="1"/>
  <c r="E4845" i="11"/>
  <c r="D4845" i="11" s="1"/>
  <c r="E4846" i="11"/>
  <c r="D4846" i="11" s="1"/>
  <c r="E4847" i="11"/>
  <c r="D4847" i="11" s="1"/>
  <c r="E4848" i="11"/>
  <c r="D4848" i="11" s="1"/>
  <c r="E4849" i="11"/>
  <c r="D4849" i="11" s="1"/>
  <c r="E4850" i="11"/>
  <c r="D4850" i="11" s="1"/>
  <c r="E4851" i="11"/>
  <c r="D4851" i="11" s="1"/>
  <c r="E4852" i="11"/>
  <c r="D4852" i="11" s="1"/>
  <c r="E4853" i="11"/>
  <c r="D4853" i="11" s="1"/>
  <c r="E4854" i="11"/>
  <c r="D4854" i="11" s="1"/>
  <c r="E4855" i="11"/>
  <c r="D4855" i="11" s="1"/>
  <c r="E4856" i="11"/>
  <c r="D4856" i="11" s="1"/>
  <c r="E4857" i="11"/>
  <c r="D4857" i="11" s="1"/>
  <c r="E4858" i="11"/>
  <c r="D4858" i="11" s="1"/>
  <c r="E4859" i="11"/>
  <c r="D4859" i="11" s="1"/>
  <c r="E4860" i="11"/>
  <c r="D4860" i="11" s="1"/>
  <c r="E4861" i="11"/>
  <c r="D4861" i="11" s="1"/>
  <c r="E4862" i="11"/>
  <c r="D4862" i="11" s="1"/>
  <c r="E4863" i="11"/>
  <c r="D4863" i="11" s="1"/>
  <c r="E4864" i="11"/>
  <c r="D4864" i="11" s="1"/>
  <c r="E4865" i="11"/>
  <c r="D4865" i="11" s="1"/>
  <c r="E4866" i="11"/>
  <c r="D4866" i="11" s="1"/>
  <c r="E4867" i="11"/>
  <c r="D4867" i="11" s="1"/>
  <c r="E4868" i="11"/>
  <c r="D4868" i="11" s="1"/>
  <c r="E4869" i="11"/>
  <c r="D4869" i="11" s="1"/>
  <c r="E4870" i="11"/>
  <c r="D4870" i="11" s="1"/>
  <c r="E4871" i="11"/>
  <c r="D4871" i="11" s="1"/>
  <c r="E4872" i="11"/>
  <c r="D4872" i="11" s="1"/>
  <c r="E4873" i="11"/>
  <c r="D4873" i="11" s="1"/>
  <c r="E4874" i="11"/>
  <c r="D4874" i="11" s="1"/>
  <c r="E4875" i="11"/>
  <c r="D4875" i="11" s="1"/>
  <c r="E4876" i="11"/>
  <c r="D4876" i="11" s="1"/>
  <c r="E4877" i="11"/>
  <c r="D4877" i="11" s="1"/>
  <c r="E4878" i="11"/>
  <c r="D4878" i="11" s="1"/>
  <c r="E4880" i="11"/>
  <c r="D4880" i="11" s="1"/>
  <c r="E4881" i="11"/>
  <c r="D4881" i="11" s="1"/>
  <c r="E4882" i="11"/>
  <c r="D4882" i="11" s="1"/>
  <c r="E4883" i="11"/>
  <c r="D4883" i="11" s="1"/>
  <c r="E4885" i="11"/>
  <c r="D4885" i="11" s="1"/>
  <c r="E4893" i="11"/>
  <c r="D4893" i="11" s="1"/>
  <c r="E4894" i="11"/>
  <c r="D4894" i="11" s="1"/>
  <c r="E4895" i="11"/>
  <c r="D4895" i="11" s="1"/>
  <c r="E4896" i="11"/>
  <c r="D4896" i="11" s="1"/>
  <c r="E4897" i="11"/>
  <c r="D4897" i="11" s="1"/>
  <c r="E4899" i="11"/>
  <c r="D4899" i="11" s="1"/>
  <c r="E4900" i="11"/>
  <c r="D4900" i="11" s="1"/>
  <c r="E4901" i="11"/>
  <c r="D4901" i="11" s="1"/>
  <c r="E4902" i="11"/>
  <c r="D4902" i="11" s="1"/>
  <c r="E4903" i="11"/>
  <c r="D4903" i="11" s="1"/>
  <c r="E4904" i="11"/>
  <c r="D4904" i="11" s="1"/>
  <c r="E4905" i="11"/>
  <c r="D4905" i="11" s="1"/>
  <c r="E4906" i="11"/>
  <c r="D4906" i="11" s="1"/>
  <c r="E4907" i="11"/>
  <c r="D4907" i="11" s="1"/>
  <c r="E4908" i="11"/>
  <c r="D4908" i="11" s="1"/>
  <c r="E4909" i="11"/>
  <c r="D4909" i="11" s="1"/>
  <c r="E4910" i="11"/>
  <c r="D4910" i="11" s="1"/>
  <c r="E4911" i="11"/>
  <c r="D4911" i="11" s="1"/>
  <c r="E4912" i="11"/>
  <c r="D4912" i="11" s="1"/>
  <c r="E4913" i="11"/>
  <c r="D4913" i="11" s="1"/>
  <c r="E4914" i="11"/>
  <c r="D4914" i="11" s="1"/>
  <c r="E4916" i="11"/>
  <c r="D4916" i="11" s="1"/>
  <c r="E4917" i="11"/>
  <c r="D4917" i="11" s="1"/>
  <c r="E4918" i="11"/>
  <c r="D4918" i="11" s="1"/>
  <c r="E4919" i="11"/>
  <c r="D4919" i="11" s="1"/>
  <c r="E4920" i="11"/>
  <c r="D4920" i="11" s="1"/>
  <c r="E4921" i="11"/>
  <c r="D4921" i="11" s="1"/>
  <c r="E4922" i="11"/>
  <c r="D4922" i="11" s="1"/>
  <c r="E4923" i="11"/>
  <c r="D4923" i="11" s="1"/>
  <c r="E4924" i="11"/>
  <c r="D4924" i="11" s="1"/>
  <c r="E4925" i="11"/>
  <c r="D4925" i="11" s="1"/>
  <c r="E4926" i="11"/>
  <c r="D4926" i="11" s="1"/>
  <c r="E4927" i="11"/>
  <c r="D4927" i="11" s="1"/>
  <c r="E4928" i="11"/>
  <c r="D4928" i="11" s="1"/>
  <c r="E4929" i="11"/>
  <c r="D4929" i="11" s="1"/>
  <c r="E4931" i="11"/>
  <c r="D4931" i="11" s="1"/>
  <c r="E4932" i="11"/>
  <c r="D4932" i="11" s="1"/>
  <c r="E4933" i="11"/>
  <c r="D4933" i="11" s="1"/>
  <c r="E4934" i="11"/>
  <c r="D4934" i="11" s="1"/>
  <c r="E4935" i="11"/>
  <c r="D4935" i="11" s="1"/>
  <c r="E4936" i="11"/>
  <c r="D4936" i="11" s="1"/>
  <c r="E4937" i="11"/>
  <c r="D4937" i="11" s="1"/>
  <c r="E4938" i="11"/>
  <c r="D4938" i="11" s="1"/>
  <c r="E4939" i="11"/>
  <c r="D4939" i="11" s="1"/>
  <c r="E4940" i="11"/>
  <c r="D4940" i="11" s="1"/>
  <c r="E4941" i="11"/>
  <c r="D4941" i="11" s="1"/>
  <c r="E4942" i="11"/>
  <c r="D4942" i="11" s="1"/>
  <c r="E4943" i="11"/>
  <c r="D4943" i="11" s="1"/>
  <c r="E4944" i="11"/>
  <c r="D4944" i="11" s="1"/>
  <c r="E4945" i="11"/>
  <c r="D4945" i="11" s="1"/>
  <c r="E4946" i="11"/>
  <c r="D4946" i="11" s="1"/>
  <c r="E4947" i="11"/>
  <c r="D4947" i="11" s="1"/>
  <c r="E4948" i="11"/>
  <c r="D4948" i="11" s="1"/>
  <c r="E4949" i="11"/>
  <c r="D4949" i="11" s="1"/>
  <c r="E4950" i="11"/>
  <c r="D4950" i="11" s="1"/>
  <c r="E4951" i="11"/>
  <c r="D4951" i="11" s="1"/>
  <c r="E4952" i="11"/>
  <c r="D4952" i="11" s="1"/>
  <c r="E4953" i="11"/>
  <c r="D4953" i="11" s="1"/>
  <c r="E4954" i="11"/>
  <c r="D4954" i="11" s="1"/>
  <c r="E4955" i="11"/>
  <c r="D4955" i="11" s="1"/>
  <c r="E4956" i="11"/>
  <c r="D4956" i="11" s="1"/>
  <c r="E4957" i="11"/>
  <c r="D4957" i="11" s="1"/>
  <c r="E4958" i="11"/>
  <c r="D4958" i="11" s="1"/>
  <c r="E4959" i="11"/>
  <c r="D4959" i="11" s="1"/>
  <c r="E4960" i="11"/>
  <c r="D4960" i="11" s="1"/>
  <c r="E4961" i="11"/>
  <c r="D4961" i="11" s="1"/>
  <c r="E4962" i="11"/>
  <c r="D4962" i="11" s="1"/>
  <c r="E4963" i="11"/>
  <c r="D4963" i="11" s="1"/>
  <c r="E4964" i="11"/>
  <c r="D4964" i="11" s="1"/>
  <c r="E4965" i="11"/>
  <c r="D4965" i="11" s="1"/>
  <c r="E4966" i="11"/>
  <c r="D4966" i="11" s="1"/>
  <c r="E4967" i="11"/>
  <c r="D4967" i="11" s="1"/>
  <c r="E4968" i="11"/>
  <c r="D4968" i="11" s="1"/>
  <c r="E4969" i="11"/>
  <c r="D4969" i="11" s="1"/>
  <c r="E4970" i="11"/>
  <c r="D4970" i="11" s="1"/>
  <c r="E4971" i="11"/>
  <c r="D4971" i="11" s="1"/>
  <c r="E4972" i="11"/>
  <c r="D4972" i="11" s="1"/>
  <c r="E4974" i="11"/>
  <c r="D4974" i="11" s="1"/>
  <c r="E4975" i="11"/>
  <c r="D4975" i="11" s="1"/>
  <c r="E4976" i="11"/>
  <c r="D4976" i="11" s="1"/>
  <c r="E4977" i="11"/>
  <c r="D4977" i="11" s="1"/>
  <c r="E4979" i="11"/>
  <c r="D4979" i="11" s="1"/>
  <c r="E4986" i="11"/>
  <c r="D4986" i="11" s="1"/>
  <c r="E4987" i="11"/>
  <c r="D4987" i="11" s="1"/>
  <c r="E4988" i="11"/>
  <c r="D4988" i="11" s="1"/>
  <c r="E4989" i="11"/>
  <c r="D4989" i="11" s="1"/>
  <c r="E4990" i="11"/>
  <c r="D4990" i="11" s="1"/>
  <c r="E4992" i="11"/>
  <c r="D4992" i="11" s="1"/>
  <c r="E4993" i="11"/>
  <c r="D4993" i="11" s="1"/>
  <c r="E4994" i="11"/>
  <c r="D4994" i="11" s="1"/>
  <c r="E4995" i="11"/>
  <c r="D4995" i="11" s="1"/>
  <c r="E4996" i="11"/>
  <c r="D4996" i="11" s="1"/>
  <c r="E4997" i="11"/>
  <c r="D4997" i="11" s="1"/>
  <c r="E4998" i="11"/>
  <c r="D4998" i="11" s="1"/>
  <c r="E4999" i="11"/>
  <c r="D4999" i="11" s="1"/>
  <c r="E5000" i="11"/>
  <c r="D5000" i="11" s="1"/>
  <c r="E5001" i="11"/>
  <c r="D5001" i="11" s="1"/>
  <c r="E5002" i="11"/>
  <c r="D5002" i="11" s="1"/>
  <c r="E5003" i="11"/>
  <c r="D5003" i="11" s="1"/>
  <c r="E5004" i="11"/>
  <c r="D5004" i="11" s="1"/>
  <c r="E5005" i="11"/>
  <c r="D5005" i="11" s="1"/>
  <c r="E5006" i="11"/>
  <c r="D5006" i="11" s="1"/>
  <c r="E5007" i="11"/>
  <c r="D5007" i="11" s="1"/>
  <c r="E5009" i="11"/>
  <c r="D5009" i="11" s="1"/>
  <c r="E5010" i="11"/>
  <c r="D5010" i="11" s="1"/>
  <c r="E5011" i="11"/>
  <c r="D5011" i="11" s="1"/>
  <c r="E5012" i="11"/>
  <c r="D5012" i="11" s="1"/>
  <c r="E5013" i="11"/>
  <c r="D5013" i="11" s="1"/>
  <c r="E5014" i="11"/>
  <c r="D5014" i="11" s="1"/>
  <c r="E5015" i="11"/>
  <c r="D5015" i="11" s="1"/>
  <c r="E5016" i="11"/>
  <c r="D5016" i="11" s="1"/>
  <c r="E5017" i="11"/>
  <c r="D5017" i="11" s="1"/>
  <c r="E5018" i="11"/>
  <c r="D5018" i="11" s="1"/>
  <c r="E5019" i="11"/>
  <c r="D5019" i="11" s="1"/>
  <c r="E5020" i="11"/>
  <c r="D5020" i="11" s="1"/>
  <c r="E5021" i="11"/>
  <c r="D5021" i="11" s="1"/>
  <c r="E5023" i="11"/>
  <c r="D5023" i="11" s="1"/>
  <c r="E5024" i="11"/>
  <c r="D5024" i="11" s="1"/>
  <c r="E5025" i="11"/>
  <c r="D5025" i="11" s="1"/>
  <c r="E5026" i="11"/>
  <c r="D5026" i="11" s="1"/>
  <c r="E5027" i="11"/>
  <c r="D5027" i="11" s="1"/>
  <c r="E5028" i="11"/>
  <c r="D5028" i="11" s="1"/>
  <c r="E5029" i="11"/>
  <c r="D5029" i="11" s="1"/>
  <c r="E5030" i="11"/>
  <c r="D5030" i="11" s="1"/>
  <c r="E5031" i="11"/>
  <c r="D5031" i="11" s="1"/>
  <c r="E5032" i="11"/>
  <c r="D5032" i="11" s="1"/>
  <c r="E5033" i="11"/>
  <c r="D5033" i="11" s="1"/>
  <c r="E5034" i="11"/>
  <c r="D5034" i="11" s="1"/>
  <c r="E5035" i="11"/>
  <c r="D5035" i="11" s="1"/>
  <c r="E5036" i="11"/>
  <c r="D5036" i="11" s="1"/>
  <c r="E5037" i="11"/>
  <c r="D5037" i="11" s="1"/>
  <c r="E5038" i="11"/>
  <c r="D5038" i="11" s="1"/>
  <c r="E5039" i="11"/>
  <c r="D5039" i="11" s="1"/>
  <c r="E5040" i="11"/>
  <c r="D5040" i="11" s="1"/>
  <c r="E5041" i="11"/>
  <c r="D5041" i="11" s="1"/>
  <c r="E5042" i="11"/>
  <c r="D5042" i="11" s="1"/>
  <c r="E5043" i="11"/>
  <c r="D5043" i="11" s="1"/>
  <c r="E5044" i="11"/>
  <c r="D5044" i="11" s="1"/>
  <c r="E5045" i="11"/>
  <c r="D5045" i="11" s="1"/>
  <c r="E5046" i="11"/>
  <c r="D5046" i="11" s="1"/>
  <c r="E5047" i="11"/>
  <c r="D5047" i="11" s="1"/>
  <c r="E5048" i="11"/>
  <c r="D5048" i="11" s="1"/>
  <c r="E5049" i="11"/>
  <c r="D5049" i="11" s="1"/>
  <c r="E5050" i="11"/>
  <c r="D5050" i="11" s="1"/>
  <c r="E5051" i="11"/>
  <c r="D5051" i="11" s="1"/>
  <c r="E5052" i="11"/>
  <c r="D5052" i="11" s="1"/>
  <c r="E5053" i="11"/>
  <c r="D5053" i="11" s="1"/>
  <c r="E5054" i="11"/>
  <c r="D5054" i="11" s="1"/>
  <c r="E5055" i="11"/>
  <c r="D5055" i="11" s="1"/>
  <c r="E5056" i="11"/>
  <c r="D5056" i="11" s="1"/>
  <c r="E5057" i="11"/>
  <c r="D5057" i="11" s="1"/>
  <c r="E5058" i="11"/>
  <c r="D5058" i="11" s="1"/>
  <c r="E5059" i="11"/>
  <c r="D5059" i="11" s="1"/>
  <c r="E5060" i="11"/>
  <c r="D5060" i="11" s="1"/>
  <c r="E5061" i="11"/>
  <c r="D5061" i="11" s="1"/>
  <c r="E5063" i="11"/>
  <c r="D5063" i="11" s="1"/>
  <c r="E5064" i="11"/>
  <c r="D5064" i="11" s="1"/>
  <c r="E5065" i="11"/>
  <c r="D5065" i="11" s="1"/>
  <c r="E5066" i="11"/>
  <c r="D5066" i="11" s="1"/>
  <c r="E5068" i="11"/>
  <c r="D5068" i="11" s="1"/>
  <c r="E5070" i="11"/>
  <c r="E5071" i="11"/>
  <c r="E5076" i="11"/>
  <c r="E5078" i="11"/>
  <c r="E5083" i="11"/>
  <c r="E5084" i="11"/>
  <c r="E5085" i="11"/>
  <c r="E5086" i="11"/>
  <c r="E5087" i="11"/>
  <c r="E5088" i="11"/>
  <c r="E5089" i="11"/>
  <c r="E5090" i="11"/>
  <c r="E5091" i="11"/>
  <c r="E5093" i="11"/>
  <c r="E5094" i="11"/>
  <c r="E5095" i="11"/>
  <c r="E5096" i="11"/>
  <c r="E5097" i="11"/>
  <c r="E5098" i="11"/>
  <c r="E5099" i="11"/>
  <c r="E5100" i="11"/>
  <c r="E5101" i="11"/>
  <c r="E5103" i="11"/>
  <c r="E5104" i="11"/>
  <c r="E5105" i="11"/>
  <c r="E5106" i="11"/>
  <c r="E5108" i="11"/>
  <c r="E5109" i="11"/>
  <c r="E5110" i="11"/>
  <c r="E5111" i="11"/>
  <c r="E5112" i="11"/>
  <c r="E5113" i="11"/>
  <c r="E5114" i="11"/>
  <c r="E5115" i="11"/>
  <c r="E5116" i="11"/>
  <c r="E5117" i="11"/>
  <c r="E5118" i="11"/>
  <c r="E5119" i="11"/>
  <c r="E5120" i="11"/>
  <c r="E5121" i="11"/>
  <c r="E5122" i="11"/>
  <c r="E5123" i="11"/>
  <c r="E5124" i="11"/>
  <c r="E5125" i="11"/>
  <c r="E5129" i="11"/>
  <c r="E5130" i="11"/>
  <c r="E5131" i="11"/>
  <c r="E5132" i="11"/>
  <c r="E5133" i="11"/>
  <c r="E5134" i="11"/>
  <c r="E5135" i="11"/>
  <c r="E5136" i="11"/>
  <c r="E5137" i="11"/>
  <c r="E5138" i="11"/>
  <c r="E5140" i="11"/>
  <c r="E5141" i="11"/>
  <c r="E5142" i="11"/>
  <c r="E5143" i="11"/>
  <c r="E5144" i="11"/>
  <c r="E5145" i="11"/>
  <c r="E5146" i="11"/>
  <c r="E5147" i="11"/>
  <c r="E5148" i="11"/>
  <c r="E5149" i="11"/>
  <c r="E5150" i="11"/>
  <c r="E5151" i="11"/>
  <c r="E5152" i="11"/>
  <c r="E5153" i="11"/>
  <c r="E5154" i="11"/>
  <c r="E5155" i="11"/>
  <c r="E5156" i="11"/>
  <c r="E5157" i="11"/>
  <c r="E5158" i="11"/>
  <c r="E5159" i="11"/>
  <c r="E5160" i="11"/>
  <c r="E5161" i="11"/>
  <c r="E5162" i="11"/>
  <c r="E5163" i="11"/>
  <c r="E5164" i="11"/>
  <c r="E5165" i="11"/>
  <c r="E5166" i="11"/>
  <c r="E5167" i="11"/>
  <c r="E5168" i="11"/>
  <c r="E5169" i="11"/>
  <c r="E5171" i="11"/>
  <c r="E5172" i="11"/>
  <c r="E5173" i="11"/>
  <c r="E5174" i="11"/>
  <c r="E5175" i="11"/>
  <c r="E5176" i="11"/>
  <c r="E5177" i="11"/>
  <c r="E5178" i="11"/>
  <c r="E5179" i="11"/>
  <c r="E5180" i="11"/>
  <c r="E5181" i="11"/>
  <c r="E5182" i="11"/>
  <c r="E5183" i="11"/>
  <c r="E5184" i="11"/>
  <c r="E5185" i="11"/>
  <c r="E5186" i="11"/>
  <c r="E5187" i="11"/>
  <c r="E5188" i="11"/>
  <c r="E5189" i="11"/>
  <c r="E5190" i="11"/>
  <c r="E5191" i="11"/>
  <c r="E5192" i="11"/>
  <c r="E5193" i="11"/>
  <c r="E5194" i="11"/>
  <c r="E5195" i="11"/>
  <c r="E5196" i="11"/>
  <c r="E5197" i="11"/>
  <c r="E5198" i="11"/>
  <c r="E5199" i="11"/>
  <c r="E5200" i="11"/>
  <c r="E5201" i="11"/>
  <c r="E5202" i="11"/>
  <c r="E5203" i="11"/>
  <c r="E5204" i="11"/>
  <c r="E5205" i="11"/>
  <c r="E5206" i="11"/>
  <c r="E5207" i="11"/>
  <c r="E5208" i="11"/>
  <c r="E5209" i="11"/>
  <c r="E5210" i="11"/>
  <c r="E5211" i="11"/>
  <c r="E5212" i="11"/>
  <c r="E5213" i="11"/>
  <c r="E5216" i="11"/>
  <c r="E5217" i="11"/>
  <c r="E5219" i="11"/>
  <c r="E5221" i="11"/>
  <c r="E5226" i="11"/>
  <c r="E5227" i="11"/>
  <c r="E5228" i="11"/>
  <c r="E5229" i="11"/>
  <c r="E5230" i="11"/>
  <c r="E5231" i="11"/>
  <c r="E5232" i="11"/>
  <c r="E5233" i="11"/>
  <c r="E5234" i="11"/>
  <c r="E5235" i="11"/>
  <c r="E5237" i="11"/>
  <c r="E5238" i="11"/>
  <c r="E5239" i="11"/>
  <c r="E5240" i="11"/>
  <c r="E5241" i="11"/>
  <c r="E5242" i="11"/>
  <c r="E5243" i="11"/>
  <c r="E5244" i="11"/>
  <c r="E5245" i="11"/>
  <c r="E5246" i="11"/>
  <c r="E5248" i="11"/>
  <c r="E5249" i="11"/>
  <c r="E5250" i="11"/>
  <c r="E5251" i="11"/>
  <c r="E5252" i="11"/>
  <c r="E5253" i="11"/>
  <c r="E5254" i="11"/>
  <c r="E5255" i="11"/>
  <c r="E5256" i="11"/>
  <c r="E5257" i="11"/>
  <c r="E5259" i="11"/>
  <c r="E5260" i="11"/>
  <c r="E5261" i="11"/>
  <c r="E5262" i="11"/>
  <c r="E5263" i="11"/>
  <c r="E5264" i="11"/>
  <c r="E5265" i="11"/>
  <c r="E5266" i="11"/>
  <c r="E5267" i="11"/>
  <c r="E5268" i="11"/>
  <c r="E5270" i="11"/>
  <c r="E5271" i="11"/>
  <c r="E5272" i="11"/>
  <c r="E5273" i="11"/>
  <c r="E5274" i="11"/>
  <c r="E5275" i="11"/>
  <c r="E5276" i="11"/>
  <c r="E5277" i="11"/>
  <c r="E5278" i="11"/>
  <c r="E5279" i="11"/>
  <c r="E5281" i="11"/>
  <c r="E5282" i="11"/>
  <c r="E5283" i="11"/>
  <c r="E5284" i="11"/>
  <c r="E5285" i="11"/>
  <c r="E5286" i="11"/>
  <c r="E5287" i="11"/>
  <c r="E5288" i="11"/>
  <c r="E5289" i="11"/>
  <c r="E5290" i="11"/>
  <c r="E5292" i="11"/>
  <c r="E5293" i="11"/>
  <c r="E5294" i="11"/>
  <c r="E5295" i="11"/>
  <c r="E5296" i="11"/>
  <c r="E5297" i="11"/>
  <c r="E5298" i="11"/>
  <c r="E5299" i="11"/>
  <c r="E5300" i="11"/>
  <c r="E5301" i="11"/>
  <c r="E5303" i="11"/>
  <c r="E5304" i="11"/>
  <c r="E5305" i="11"/>
  <c r="E5306" i="11"/>
  <c r="E5307" i="11"/>
  <c r="E5308" i="11"/>
  <c r="E5309" i="11"/>
  <c r="E5310" i="11"/>
  <c r="E5311" i="11"/>
  <c r="E5312" i="11"/>
  <c r="E5314" i="11"/>
  <c r="E5315" i="11"/>
  <c r="E5316" i="11"/>
  <c r="E5317" i="11"/>
  <c r="E5318" i="11"/>
  <c r="E5319" i="11"/>
  <c r="E5320" i="11"/>
  <c r="E5321" i="11"/>
  <c r="E5322" i="11"/>
  <c r="E5323" i="11"/>
  <c r="E5325" i="11"/>
  <c r="E5327" i="11"/>
  <c r="E5328" i="11"/>
  <c r="E5329" i="11"/>
  <c r="E5331" i="11"/>
  <c r="E5332" i="11"/>
  <c r="E5333" i="11"/>
  <c r="E5335" i="11"/>
  <c r="E5337" i="11"/>
  <c r="E5340" i="11"/>
  <c r="E5341" i="11"/>
  <c r="E5342" i="11"/>
  <c r="E5343" i="11"/>
  <c r="E5344" i="11"/>
  <c r="E5345" i="11"/>
  <c r="E5346" i="11"/>
  <c r="E5347" i="11"/>
  <c r="E5348" i="11"/>
  <c r="E5349" i="11"/>
  <c r="E5351" i="11"/>
  <c r="E5352" i="11"/>
  <c r="E5353" i="11"/>
  <c r="E5354" i="11"/>
  <c r="E5355" i="11"/>
  <c r="E5356" i="11"/>
  <c r="E5357" i="11"/>
  <c r="E5358" i="11"/>
  <c r="E5359" i="11"/>
  <c r="E5360" i="11"/>
  <c r="E5362" i="11"/>
  <c r="E5363" i="11"/>
  <c r="E5364" i="11"/>
  <c r="E5365" i="11"/>
  <c r="E5366" i="11"/>
  <c r="E5367" i="11"/>
  <c r="E5368" i="11"/>
  <c r="E5369" i="11"/>
  <c r="E5370" i="11"/>
  <c r="E5371" i="11"/>
  <c r="E5373" i="11"/>
  <c r="E5374" i="11"/>
  <c r="E5375" i="11"/>
  <c r="E5376" i="11"/>
  <c r="E5377" i="11"/>
  <c r="E5378" i="11"/>
  <c r="E5379" i="11"/>
  <c r="E5380" i="11"/>
  <c r="E5381" i="11"/>
  <c r="E5382" i="11"/>
  <c r="E5384" i="11"/>
  <c r="E5385" i="11"/>
  <c r="E5386" i="11"/>
  <c r="E5387" i="11"/>
  <c r="E5388" i="11"/>
  <c r="E5389" i="11"/>
  <c r="E5390" i="11"/>
  <c r="E5391" i="11"/>
  <c r="E5392" i="11"/>
  <c r="E5393" i="11"/>
  <c r="E5395" i="11"/>
  <c r="E5396" i="11"/>
  <c r="E5397" i="11"/>
  <c r="E5398" i="11"/>
  <c r="E5399" i="11"/>
  <c r="E5400" i="11"/>
  <c r="E5401" i="11"/>
  <c r="E5402" i="11"/>
  <c r="E5403" i="11"/>
  <c r="E5404" i="11"/>
  <c r="E5406" i="11"/>
  <c r="E5407" i="11"/>
  <c r="E5408" i="11"/>
  <c r="E5409" i="11"/>
  <c r="E5410" i="11"/>
  <c r="E5411" i="11"/>
  <c r="E5412" i="11"/>
  <c r="E5413" i="11"/>
  <c r="E5414" i="11"/>
  <c r="E5415" i="11"/>
  <c r="E5417" i="11"/>
  <c r="E5418" i="11"/>
  <c r="E5419" i="11"/>
  <c r="E5420" i="11"/>
  <c r="E5421" i="11"/>
  <c r="E5422" i="11"/>
  <c r="E5423" i="11"/>
  <c r="E5424" i="11"/>
  <c r="E5425" i="11"/>
  <c r="E5426" i="11"/>
  <c r="E5428" i="11"/>
  <c r="E5429" i="11"/>
  <c r="E5430" i="11"/>
  <c r="E5431" i="11"/>
  <c r="E5432" i="11"/>
  <c r="E5433" i="11"/>
  <c r="E5434" i="11"/>
  <c r="E5435" i="11"/>
  <c r="E5436" i="11"/>
  <c r="E5437" i="11"/>
  <c r="E5439" i="11"/>
  <c r="E5441" i="11"/>
  <c r="E6373" i="11"/>
  <c r="E6374" i="11"/>
  <c r="E6375" i="11"/>
  <c r="E6376" i="11"/>
  <c r="E6379" i="11"/>
  <c r="E6380" i="11"/>
  <c r="E6381" i="11"/>
  <c r="E6382" i="11"/>
  <c r="E6383" i="11"/>
  <c r="E6384" i="11"/>
  <c r="E6385" i="11"/>
  <c r="E6386" i="11"/>
  <c r="E6387" i="11"/>
  <c r="E6388" i="11"/>
  <c r="E6389" i="11"/>
  <c r="E6390" i="11"/>
  <c r="E6391" i="11"/>
  <c r="E6392" i="11"/>
  <c r="E6393" i="11"/>
  <c r="E6394" i="11"/>
  <c r="E6395" i="11"/>
  <c r="E6396" i="11"/>
  <c r="E6397" i="11"/>
  <c r="E6398" i="11"/>
  <c r="E7458" i="11"/>
  <c r="E7459" i="11"/>
  <c r="E7460" i="11"/>
  <c r="E7461" i="11"/>
  <c r="E7462" i="11"/>
  <c r="E7463" i="11"/>
  <c r="E7464" i="11"/>
  <c r="E7465" i="11"/>
  <c r="E7466" i="11"/>
  <c r="E7467" i="11"/>
  <c r="E7468" i="11"/>
  <c r="E7469" i="11"/>
  <c r="E7477" i="11"/>
  <c r="E7478" i="11"/>
  <c r="E7479" i="11"/>
  <c r="E7481" i="11"/>
  <c r="E7483" i="11"/>
  <c r="E7485" i="11"/>
  <c r="E7486" i="11"/>
  <c r="E7487" i="11"/>
  <c r="E7489" i="11"/>
  <c r="E7490" i="11"/>
  <c r="E7491" i="11"/>
  <c r="E7492" i="11"/>
  <c r="E7495" i="11"/>
  <c r="E7496" i="11"/>
  <c r="E7498" i="11"/>
  <c r="E7499" i="11"/>
  <c r="E7500" i="11"/>
  <c r="E7501" i="11"/>
  <c r="E7503" i="11"/>
  <c r="E7504" i="11"/>
  <c r="E7505" i="11"/>
  <c r="E7506" i="11"/>
  <c r="E7509" i="11"/>
  <c r="E7510" i="11"/>
  <c r="E7512" i="11"/>
  <c r="E7513" i="11"/>
  <c r="E7514" i="11"/>
  <c r="E7515" i="11"/>
  <c r="E7516" i="11"/>
  <c r="E7517" i="11"/>
  <c r="E7518" i="11"/>
  <c r="E7519" i="11"/>
  <c r="E7520" i="11"/>
  <c r="E7521" i="11"/>
  <c r="E7522" i="11"/>
  <c r="E7526" i="11"/>
  <c r="E7527" i="11"/>
  <c r="E7528" i="11"/>
  <c r="E7529" i="11"/>
  <c r="E7530" i="11"/>
  <c r="E7531" i="11"/>
  <c r="E7532" i="11"/>
  <c r="E7533" i="11"/>
  <c r="E7534" i="11"/>
  <c r="E7535" i="11"/>
  <c r="E7536" i="11"/>
  <c r="E7537" i="11"/>
  <c r="E7538" i="11"/>
  <c r="E7539" i="11"/>
  <c r="E7540" i="11"/>
  <c r="E7541" i="11"/>
  <c r="E7542" i="11"/>
  <c r="E7543" i="11"/>
  <c r="E7544" i="11"/>
  <c r="E7545" i="11"/>
  <c r="E7546" i="11"/>
  <c r="E7547" i="11"/>
  <c r="E7548" i="11"/>
  <c r="E7549" i="11"/>
  <c r="E7550" i="11"/>
  <c r="E7551" i="11"/>
  <c r="E7552" i="11"/>
  <c r="E7553" i="11"/>
  <c r="E7554" i="11"/>
  <c r="E7555" i="11"/>
  <c r="E7556" i="11"/>
  <c r="E7557" i="11"/>
  <c r="E7558" i="11"/>
  <c r="E7559" i="11"/>
  <c r="E7560" i="11"/>
  <c r="E7561" i="11"/>
  <c r="E7562" i="11"/>
  <c r="E7563" i="11"/>
  <c r="E7564" i="11"/>
  <c r="E7565" i="11"/>
  <c r="E7566" i="11"/>
  <c r="E7567" i="11"/>
  <c r="E7568" i="11"/>
  <c r="E7569" i="11"/>
  <c r="E7570" i="11"/>
  <c r="E7571" i="11"/>
  <c r="E7572" i="11"/>
  <c r="E7573" i="11"/>
  <c r="E7574" i="11"/>
  <c r="E7575" i="11"/>
  <c r="E7576" i="11"/>
  <c r="E7577" i="11"/>
  <c r="E7578" i="11"/>
  <c r="E7579" i="11"/>
  <c r="E7580" i="11"/>
  <c r="E7581" i="11"/>
  <c r="E7582" i="11"/>
  <c r="E7583" i="11"/>
  <c r="E7584" i="11"/>
  <c r="E7585" i="11"/>
  <c r="E7586" i="11"/>
  <c r="E7587" i="11"/>
  <c r="E7588" i="11"/>
  <c r="E7589" i="11"/>
  <c r="E7592" i="11"/>
  <c r="E7593" i="11"/>
  <c r="E7594" i="11"/>
  <c r="E7595" i="11"/>
  <c r="E7596" i="11"/>
  <c r="E7597" i="11"/>
  <c r="E7598" i="11"/>
  <c r="E7599" i="11"/>
  <c r="E7600" i="11"/>
  <c r="E7601" i="11"/>
  <c r="E7602" i="11"/>
  <c r="E7603" i="11"/>
  <c r="E7604" i="11"/>
  <c r="E7605" i="11"/>
  <c r="E7606" i="11"/>
  <c r="E7607" i="11"/>
  <c r="E7608" i="11"/>
  <c r="E7609" i="11"/>
  <c r="E7610" i="11"/>
  <c r="E7611" i="11"/>
  <c r="E7612" i="11"/>
  <c r="E7613" i="11"/>
  <c r="E7614" i="11"/>
  <c r="E7615" i="11"/>
  <c r="E7616" i="11"/>
  <c r="E7617" i="11"/>
  <c r="E7618" i="11"/>
  <c r="E7619" i="11"/>
  <c r="E7620" i="11"/>
  <c r="E7621" i="11"/>
  <c r="E7622" i="11"/>
  <c r="E7623" i="11"/>
  <c r="E7624" i="11"/>
  <c r="E7625" i="11"/>
  <c r="E7626" i="11"/>
  <c r="E7627" i="11"/>
  <c r="E7628" i="11"/>
  <c r="E7629" i="11"/>
  <c r="E7630" i="11"/>
  <c r="E7631" i="11"/>
  <c r="E7632" i="11"/>
  <c r="E7633" i="11"/>
  <c r="E7634" i="11"/>
  <c r="E7635" i="11"/>
  <c r="E7636" i="11"/>
  <c r="E7637" i="11"/>
  <c r="E7638" i="11"/>
  <c r="E7639" i="11"/>
  <c r="E7640" i="11"/>
  <c r="E7641" i="11"/>
  <c r="E7642" i="11"/>
  <c r="E7643" i="11"/>
  <c r="E7644" i="11"/>
  <c r="E7645" i="11"/>
  <c r="E7646" i="11"/>
  <c r="E7647" i="11"/>
  <c r="E7648" i="11"/>
  <c r="E7649" i="11"/>
  <c r="E7650" i="11"/>
  <c r="E7651" i="11"/>
  <c r="E7652" i="11"/>
  <c r="E7653" i="11"/>
  <c r="E7654" i="11"/>
  <c r="E7655" i="11"/>
  <c r="E7656" i="11"/>
  <c r="E7657" i="11"/>
  <c r="E7660" i="11"/>
  <c r="E7661" i="11"/>
  <c r="E7662" i="11"/>
  <c r="E7663" i="11"/>
  <c r="E7664" i="11"/>
  <c r="E7665" i="11"/>
  <c r="E7666" i="11"/>
  <c r="E7667" i="11"/>
  <c r="E7668" i="11"/>
  <c r="E7669" i="11"/>
  <c r="E7670" i="11"/>
  <c r="E7671" i="11"/>
  <c r="E7672" i="11"/>
  <c r="E7673" i="11"/>
  <c r="E7674" i="11"/>
  <c r="E7675" i="11"/>
  <c r="E7677" i="11"/>
  <c r="E7678" i="11"/>
  <c r="E7679" i="11"/>
  <c r="E7680" i="11"/>
  <c r="E7681" i="11"/>
  <c r="E7682" i="11"/>
  <c r="E7683" i="11"/>
  <c r="E7684" i="11"/>
  <c r="E7685" i="11"/>
  <c r="E7687" i="11"/>
  <c r="E7688" i="11"/>
  <c r="E7689" i="11"/>
  <c r="E7697" i="11"/>
  <c r="E7698" i="11"/>
  <c r="E7699" i="11"/>
  <c r="E7700" i="11"/>
  <c r="E7701" i="11"/>
  <c r="E7704" i="11"/>
  <c r="E7705" i="11"/>
  <c r="E7706" i="11"/>
  <c r="E7707" i="11"/>
  <c r="E7708" i="11"/>
  <c r="E7711" i="11"/>
  <c r="E7714" i="11"/>
  <c r="E7716" i="11"/>
  <c r="E7717" i="11"/>
  <c r="E7718" i="11"/>
  <c r="E7719" i="11"/>
  <c r="E7720" i="11"/>
  <c r="E7722" i="11"/>
  <c r="E7723" i="11"/>
  <c r="E7724" i="11"/>
  <c r="E7725" i="11"/>
  <c r="E7726" i="11"/>
  <c r="E7728" i="11"/>
  <c r="E7729" i="11"/>
  <c r="E7730" i="11"/>
  <c r="E7736" i="11"/>
  <c r="E7737" i="11"/>
  <c r="E7742" i="11"/>
  <c r="D7742" i="11" s="1"/>
  <c r="E7743" i="11"/>
  <c r="D7743" i="11" s="1"/>
  <c r="E7744" i="11"/>
  <c r="D7744" i="11" s="1"/>
  <c r="E7745" i="11"/>
  <c r="D7745" i="11" s="1"/>
  <c r="E7746" i="11"/>
  <c r="D7746" i="11" s="1"/>
  <c r="E7747" i="11"/>
  <c r="D7747" i="11" s="1"/>
  <c r="E7748" i="11"/>
  <c r="D7748" i="11" s="1"/>
  <c r="E7749" i="11"/>
  <c r="D7749" i="11" s="1"/>
  <c r="E7750" i="11"/>
  <c r="D7750" i="11" s="1"/>
  <c r="E7751" i="11"/>
  <c r="D7751" i="11" s="1"/>
  <c r="E7752" i="11"/>
  <c r="D7752" i="11" s="1"/>
  <c r="E7753" i="11"/>
  <c r="D7753" i="11" s="1"/>
  <c r="E7756" i="11"/>
  <c r="D7756" i="11" s="1"/>
  <c r="E7757" i="11"/>
  <c r="D7757" i="11" s="1"/>
  <c r="E7758" i="11"/>
  <c r="D7758" i="11" s="1"/>
  <c r="E7759" i="11"/>
  <c r="D7759" i="11" s="1"/>
  <c r="E7760" i="11"/>
  <c r="D7760" i="11" s="1"/>
  <c r="E7763" i="11"/>
  <c r="D7763" i="11" s="1"/>
  <c r="E7764" i="11"/>
  <c r="D7764" i="11" s="1"/>
  <c r="E7765" i="11"/>
  <c r="D7765" i="11" s="1"/>
  <c r="E7766" i="11"/>
  <c r="D7766" i="11" s="1"/>
  <c r="E7767" i="11"/>
  <c r="D7767" i="11" s="1"/>
  <c r="E7772" i="11"/>
  <c r="D7772" i="11" s="1"/>
  <c r="E7773" i="11"/>
  <c r="D7773" i="11" s="1"/>
  <c r="E7774" i="11"/>
  <c r="D7774" i="11" s="1"/>
  <c r="E7775" i="11"/>
  <c r="D7775" i="11" s="1"/>
  <c r="E7776" i="11"/>
  <c r="D7776" i="11" s="1"/>
  <c r="E7777" i="11"/>
  <c r="D7777" i="11" s="1"/>
  <c r="E7780" i="11"/>
  <c r="D7780" i="11" s="1"/>
  <c r="E7781" i="11"/>
  <c r="D7781" i="11" s="1"/>
  <c r="E7782" i="11"/>
  <c r="D7782" i="11" s="1"/>
  <c r="E7783" i="11"/>
  <c r="D7783" i="11" s="1"/>
  <c r="E7784" i="11"/>
  <c r="D7784" i="11" s="1"/>
  <c r="E7786" i="11"/>
  <c r="D7786" i="11" s="1"/>
  <c r="E7787" i="11"/>
  <c r="D7787" i="11" s="1"/>
  <c r="E7794" i="11"/>
  <c r="D7794" i="11" s="1"/>
  <c r="E7795" i="11"/>
  <c r="D7795" i="11" s="1"/>
  <c r="E7804" i="11"/>
  <c r="D7804" i="11" s="1"/>
  <c r="E7805" i="11"/>
  <c r="D7805" i="11" s="1"/>
  <c r="E7806" i="11"/>
  <c r="D7806" i="11" s="1"/>
  <c r="E7807" i="11"/>
  <c r="D7807" i="11" s="1"/>
  <c r="E7808" i="11"/>
  <c r="D7808" i="11" s="1"/>
  <c r="E7811" i="11"/>
  <c r="D7811" i="11" s="1"/>
  <c r="E7812" i="11"/>
  <c r="D7812" i="11" s="1"/>
  <c r="E7813" i="11"/>
  <c r="D7813" i="11" s="1"/>
  <c r="E7814" i="11"/>
  <c r="D7814" i="11" s="1"/>
  <c r="E7815" i="11"/>
  <c r="D7815" i="11" s="1"/>
  <c r="E7818" i="11"/>
  <c r="D7818" i="11" s="1"/>
  <c r="E7821" i="11"/>
  <c r="D7821" i="11" s="1"/>
  <c r="E7823" i="11"/>
  <c r="D7823" i="11" s="1"/>
  <c r="E7824" i="11"/>
  <c r="D7824" i="11" s="1"/>
  <c r="E7825" i="11"/>
  <c r="D7825" i="11" s="1"/>
  <c r="E7826" i="11"/>
  <c r="D7826" i="11" s="1"/>
  <c r="E7827" i="11"/>
  <c r="D7827" i="11" s="1"/>
  <c r="E7829" i="11"/>
  <c r="D7829" i="11" s="1"/>
  <c r="E7830" i="11"/>
  <c r="D7830" i="11" s="1"/>
  <c r="E7831" i="11"/>
  <c r="D7831" i="11" s="1"/>
  <c r="E7832" i="11"/>
  <c r="D7832" i="11" s="1"/>
  <c r="E7833" i="11"/>
  <c r="D7833" i="11" s="1"/>
  <c r="E7835" i="11"/>
  <c r="D7835" i="11" s="1"/>
  <c r="E7841" i="11"/>
  <c r="D7841" i="11" s="1"/>
  <c r="E7842" i="11"/>
  <c r="D7842" i="11" s="1"/>
  <c r="E7848" i="11"/>
  <c r="D7848" i="11" s="1"/>
  <c r="E7849" i="11"/>
  <c r="D7849" i="11" s="1"/>
  <c r="E7850" i="11"/>
  <c r="D7850" i="11" s="1"/>
  <c r="E7853" i="11"/>
  <c r="D7853" i="11" s="1"/>
  <c r="E7854" i="11"/>
  <c r="D7854" i="11" s="1"/>
  <c r="E7855" i="11"/>
  <c r="D7855" i="11" s="1"/>
  <c r="E7858" i="11"/>
  <c r="D7858" i="11" s="1"/>
  <c r="E7859" i="11"/>
  <c r="D7859" i="11" s="1"/>
  <c r="E7860" i="11"/>
  <c r="D7860" i="11" s="1"/>
  <c r="E7861" i="11"/>
  <c r="D7861" i="11" s="1"/>
  <c r="E7862" i="11"/>
  <c r="D7862" i="11" s="1"/>
  <c r="E7865" i="11"/>
  <c r="D7865" i="11" s="1"/>
  <c r="E7866" i="11"/>
  <c r="D7866" i="11" s="1"/>
  <c r="E7867" i="11"/>
  <c r="D7867" i="11" s="1"/>
  <c r="E7868" i="11"/>
  <c r="D7868" i="11" s="1"/>
  <c r="E7869" i="11"/>
  <c r="D7869" i="11" s="1"/>
  <c r="E7871" i="11"/>
  <c r="D7871" i="11" s="1"/>
  <c r="E7872" i="11"/>
  <c r="D7872" i="11" s="1"/>
  <c r="E7873" i="11"/>
  <c r="D7873" i="11" s="1"/>
  <c r="E7874" i="11"/>
  <c r="D7874" i="11" s="1"/>
  <c r="E7875" i="11"/>
  <c r="D7875" i="11" s="1"/>
  <c r="E7876" i="11"/>
  <c r="D7876" i="11" s="1"/>
  <c r="E7877" i="11"/>
  <c r="D7877" i="11" s="1"/>
  <c r="E7878" i="11"/>
  <c r="D7878" i="11" s="1"/>
  <c r="E7879" i="11"/>
  <c r="D7879" i="11" s="1"/>
  <c r="E7880" i="11"/>
  <c r="D7880" i="11" s="1"/>
  <c r="E7881" i="11"/>
  <c r="D7881" i="11" s="1"/>
  <c r="E7882" i="11"/>
  <c r="D7882" i="11" s="1"/>
  <c r="E7885" i="11"/>
  <c r="D7885" i="11" s="1"/>
  <c r="E7886" i="11"/>
  <c r="D7886" i="11" s="1"/>
  <c r="E7887" i="11"/>
  <c r="D7887" i="11" s="1"/>
  <c r="E7888" i="11"/>
  <c r="D7888" i="11" s="1"/>
  <c r="E7889" i="11"/>
  <c r="D7889" i="11" s="1"/>
  <c r="E7892" i="11"/>
  <c r="D7892" i="11" s="1"/>
  <c r="E7893" i="11"/>
  <c r="D7893" i="11" s="1"/>
  <c r="E7894" i="11"/>
  <c r="D7894" i="11" s="1"/>
  <c r="E7895" i="11"/>
  <c r="D7895" i="11" s="1"/>
  <c r="E7896" i="11"/>
  <c r="D7896" i="11" s="1"/>
  <c r="E7901" i="11"/>
  <c r="D7901" i="11" s="1"/>
  <c r="E7902" i="11"/>
  <c r="D7902" i="11" s="1"/>
  <c r="E7903" i="11"/>
  <c r="D7903" i="11" s="1"/>
  <c r="E7904" i="11"/>
  <c r="D7904" i="11" s="1"/>
  <c r="E7905" i="11"/>
  <c r="D7905" i="11" s="1"/>
  <c r="E7906" i="11"/>
  <c r="D7906" i="11" s="1"/>
  <c r="E7909" i="11"/>
  <c r="D7909" i="11" s="1"/>
  <c r="E7910" i="11"/>
  <c r="D7910" i="11" s="1"/>
  <c r="E7911" i="11"/>
  <c r="D7911" i="11" s="1"/>
  <c r="E7912" i="11"/>
  <c r="D7912" i="11" s="1"/>
  <c r="E7913" i="11"/>
  <c r="D7913" i="11" s="1"/>
  <c r="E7918" i="11"/>
  <c r="D7918" i="11" s="1"/>
  <c r="E7919" i="11"/>
  <c r="D7919" i="11" s="1"/>
  <c r="E7920" i="11"/>
  <c r="D7920" i="11" s="1"/>
  <c r="E7921" i="11"/>
  <c r="D7921" i="11" s="1"/>
  <c r="E7922" i="11"/>
  <c r="D7922" i="11" s="1"/>
  <c r="E7923" i="11"/>
  <c r="D7923" i="11" s="1"/>
  <c r="E7925" i="11"/>
  <c r="D7925" i="11" s="1"/>
  <c r="E7926" i="11"/>
  <c r="D7926" i="11" s="1"/>
  <c r="E7927" i="11"/>
  <c r="D7927" i="11" s="1"/>
  <c r="E7928" i="11"/>
  <c r="D7928" i="11" s="1"/>
  <c r="E7929" i="11"/>
  <c r="D7929" i="11" s="1"/>
  <c r="E7936" i="11"/>
  <c r="D7936" i="11" s="1"/>
  <c r="E7937" i="11"/>
  <c r="D7937" i="11" s="1"/>
  <c r="E7940" i="11"/>
  <c r="D7940" i="11" s="1"/>
  <c r="E7941" i="11"/>
  <c r="D7941" i="11" s="1"/>
  <c r="E7942" i="11"/>
  <c r="D7942" i="11" s="1"/>
  <c r="E7943" i="11"/>
  <c r="D7943" i="11" s="1"/>
  <c r="E7957" i="11"/>
  <c r="D7957" i="11" s="1"/>
  <c r="E7958" i="11"/>
  <c r="D7958" i="11" s="1"/>
  <c r="E7959" i="11"/>
  <c r="D7959" i="11" s="1"/>
  <c r="E7960" i="11"/>
  <c r="D7960" i="11" s="1"/>
  <c r="E7961" i="11"/>
  <c r="D7961" i="11" s="1"/>
  <c r="E7963" i="11"/>
  <c r="D7963" i="11" s="1"/>
  <c r="E7964" i="11"/>
  <c r="D7964" i="11" s="1"/>
  <c r="E7965" i="11"/>
  <c r="D7965" i="11" s="1"/>
  <c r="E7966" i="11"/>
  <c r="D7966" i="11" s="1"/>
  <c r="E7967" i="11"/>
  <c r="D7967" i="11" s="1"/>
  <c r="E7969" i="11"/>
  <c r="D7969" i="11" s="1"/>
  <c r="E7970" i="11"/>
  <c r="D7970" i="11" s="1"/>
  <c r="E7971" i="11"/>
  <c r="D7971" i="11" s="1"/>
  <c r="E7972" i="11"/>
  <c r="D7972" i="11" s="1"/>
  <c r="E7973" i="11"/>
  <c r="D7973" i="11" s="1"/>
  <c r="E7975" i="11"/>
  <c r="D7975" i="11" s="1"/>
  <c r="E7976" i="11"/>
  <c r="D7976" i="11" s="1"/>
  <c r="E7977" i="11"/>
  <c r="D7977" i="11" s="1"/>
  <c r="E7978" i="11"/>
  <c r="D7978" i="11" s="1"/>
  <c r="E7979" i="11"/>
  <c r="D7979" i="11" s="1"/>
  <c r="E7981" i="11"/>
  <c r="D7981" i="11" s="1"/>
  <c r="E7982" i="11"/>
  <c r="D7982" i="11" s="1"/>
  <c r="E7983" i="11"/>
  <c r="D7983" i="11" s="1"/>
  <c r="E7984" i="11"/>
  <c r="D7984" i="11" s="1"/>
  <c r="E7985" i="11"/>
  <c r="D7985" i="11" s="1"/>
  <c r="E7987" i="11"/>
  <c r="D7987" i="11" s="1"/>
  <c r="E7988" i="11"/>
  <c r="D7988" i="11" s="1"/>
  <c r="E7989" i="11"/>
  <c r="D7989" i="11" s="1"/>
  <c r="E7990" i="11"/>
  <c r="D7990" i="11" s="1"/>
  <c r="E7991" i="11"/>
  <c r="D7991" i="11" s="1"/>
  <c r="E7994" i="11"/>
  <c r="D7994" i="11" s="1"/>
  <c r="E7995" i="11"/>
  <c r="D7995" i="11" s="1"/>
  <c r="E7996" i="11"/>
  <c r="D7996" i="11" s="1"/>
  <c r="E7997" i="11"/>
  <c r="D7997" i="11" s="1"/>
  <c r="E7998" i="11"/>
  <c r="D7998" i="11" s="1"/>
  <c r="E8000" i="11"/>
  <c r="D8000" i="11" s="1"/>
  <c r="E8001" i="11"/>
  <c r="D8001" i="11" s="1"/>
  <c r="E8002" i="11"/>
  <c r="D8002" i="11" s="1"/>
  <c r="E8003" i="11"/>
  <c r="D8003" i="11" s="1"/>
  <c r="E8004" i="11"/>
  <c r="D8004" i="11" s="1"/>
  <c r="E8006" i="11"/>
  <c r="D8006" i="11" s="1"/>
  <c r="E8007" i="11"/>
  <c r="D8007" i="11" s="1"/>
  <c r="E8008" i="11"/>
  <c r="D8008" i="11" s="1"/>
  <c r="E8009" i="11"/>
  <c r="D8009" i="11" s="1"/>
  <c r="E8010" i="11"/>
  <c r="D8010" i="11" s="1"/>
  <c r="E8015" i="11"/>
  <c r="D8015" i="11" s="1"/>
  <c r="E8016" i="11"/>
  <c r="D8016" i="11" s="1"/>
  <c r="E8017" i="11"/>
  <c r="D8017" i="11" s="1"/>
  <c r="E8018" i="11"/>
  <c r="D8018" i="11" s="1"/>
  <c r="E8019" i="11"/>
  <c r="D8019" i="11" s="1"/>
  <c r="E8021" i="11"/>
  <c r="D8021" i="11" s="1"/>
  <c r="E8022" i="11"/>
  <c r="D8022" i="11" s="1"/>
  <c r="E8023" i="11"/>
  <c r="D8023" i="11" s="1"/>
  <c r="E8024" i="11"/>
  <c r="D8024" i="11" s="1"/>
  <c r="E8025" i="11"/>
  <c r="D8025" i="11" s="1"/>
  <c r="E8027" i="11"/>
  <c r="D8027" i="11" s="1"/>
  <c r="E8028" i="11"/>
  <c r="D8028" i="11" s="1"/>
  <c r="E8029" i="11"/>
  <c r="D8029" i="11" s="1"/>
  <c r="E8030" i="11"/>
  <c r="D8030" i="11" s="1"/>
  <c r="E8031" i="11"/>
  <c r="D8031" i="11" s="1"/>
  <c r="E8036" i="11"/>
  <c r="D8036" i="11" s="1"/>
  <c r="E8037" i="11"/>
  <c r="D8037" i="11" s="1"/>
  <c r="E8039" i="11"/>
  <c r="D8039" i="11" s="1"/>
  <c r="E8040" i="11"/>
  <c r="D8040" i="11" s="1"/>
  <c r="E8041" i="11"/>
  <c r="D8041" i="11" s="1"/>
  <c r="E8059" i="11"/>
  <c r="D8059" i="11" s="1"/>
  <c r="E8060" i="11"/>
  <c r="D8060" i="11" s="1"/>
  <c r="E8061" i="11"/>
  <c r="D8061" i="11" s="1"/>
  <c r="E8062" i="11"/>
  <c r="D8062" i="11" s="1"/>
  <c r="E8063" i="11"/>
  <c r="D8063" i="11" s="1"/>
  <c r="E8065" i="11"/>
  <c r="D8065" i="11" s="1"/>
  <c r="E8066" i="11"/>
  <c r="D8066" i="11" s="1"/>
  <c r="E8067" i="11"/>
  <c r="D8067" i="11" s="1"/>
  <c r="E8068" i="11"/>
  <c r="D8068" i="11" s="1"/>
  <c r="E8069" i="11"/>
  <c r="D8069" i="11" s="1"/>
  <c r="E8071" i="11"/>
  <c r="D8071" i="11" s="1"/>
  <c r="E8072" i="11"/>
  <c r="D8072" i="11" s="1"/>
  <c r="E8073" i="11"/>
  <c r="D8073" i="11" s="1"/>
  <c r="E8074" i="11"/>
  <c r="D8074" i="11" s="1"/>
  <c r="E8075" i="11"/>
  <c r="D8075" i="11" s="1"/>
  <c r="E8077" i="11"/>
  <c r="D8077" i="11" s="1"/>
  <c r="E8078" i="11"/>
  <c r="D8078" i="11" s="1"/>
  <c r="E8079" i="11"/>
  <c r="D8079" i="11" s="1"/>
  <c r="E8080" i="11"/>
  <c r="D8080" i="11" s="1"/>
  <c r="E8081" i="11"/>
  <c r="D8081" i="11" s="1"/>
  <c r="E8083" i="11"/>
  <c r="D8083" i="11" s="1"/>
  <c r="E8084" i="11"/>
  <c r="D8084" i="11" s="1"/>
  <c r="E8085" i="11"/>
  <c r="D8085" i="11" s="1"/>
  <c r="E8086" i="11"/>
  <c r="D8086" i="11" s="1"/>
  <c r="E8087" i="11"/>
  <c r="D8087" i="11" s="1"/>
  <c r="E8089" i="11"/>
  <c r="D8089" i="11" s="1"/>
  <c r="E8090" i="11"/>
  <c r="D8090" i="11" s="1"/>
  <c r="E8091" i="11"/>
  <c r="D8091" i="11" s="1"/>
  <c r="E8092" i="11"/>
  <c r="D8092" i="11" s="1"/>
  <c r="E8093" i="11"/>
  <c r="D8093" i="11" s="1"/>
  <c r="E8096" i="11"/>
  <c r="D8096" i="11" s="1"/>
  <c r="E8097" i="11"/>
  <c r="D8097" i="11" s="1"/>
  <c r="E8098" i="11"/>
  <c r="D8098" i="11" s="1"/>
  <c r="E8099" i="11"/>
  <c r="D8099" i="11" s="1"/>
  <c r="E8100" i="11"/>
  <c r="D8100" i="11" s="1"/>
  <c r="E8102" i="11"/>
  <c r="D8102" i="11" s="1"/>
  <c r="E8103" i="11"/>
  <c r="D8103" i="11" s="1"/>
  <c r="E8104" i="11"/>
  <c r="D8104" i="11" s="1"/>
  <c r="E8105" i="11"/>
  <c r="D8105" i="11" s="1"/>
  <c r="E8106" i="11"/>
  <c r="D8106" i="11" s="1"/>
  <c r="E8108" i="11"/>
  <c r="D8108" i="11" s="1"/>
  <c r="E8109" i="11"/>
  <c r="D8109" i="11" s="1"/>
  <c r="E8110" i="11"/>
  <c r="D8110" i="11" s="1"/>
  <c r="E8111" i="11"/>
  <c r="D8111" i="11" s="1"/>
  <c r="E8112" i="11"/>
  <c r="D8112" i="11" s="1"/>
  <c r="E8129" i="11"/>
  <c r="D8129" i="11" s="1"/>
  <c r="E8130" i="11"/>
  <c r="D8130" i="11" s="1"/>
  <c r="E8131" i="11"/>
  <c r="D8131" i="11" s="1"/>
  <c r="E8137" i="11"/>
  <c r="D8137" i="11" s="1"/>
  <c r="E8138" i="11"/>
  <c r="D8138" i="11" s="1"/>
  <c r="E8139" i="11"/>
  <c r="D8139" i="11" s="1"/>
  <c r="E8140" i="11"/>
  <c r="D8140" i="11" s="1"/>
  <c r="E8141" i="11"/>
  <c r="D8141" i="11" s="1"/>
  <c r="E8142" i="11"/>
  <c r="D8142" i="11" s="1"/>
  <c r="E8152" i="11"/>
  <c r="D8152" i="11" s="1"/>
  <c r="E8153" i="11"/>
  <c r="D8153" i="11" s="1"/>
  <c r="E8154" i="11"/>
  <c r="D8154" i="11" s="1"/>
  <c r="E8166" i="11"/>
  <c r="D8166" i="11" s="1"/>
  <c r="E8167" i="11"/>
  <c r="D8167" i="11" s="1"/>
  <c r="E8168" i="11"/>
  <c r="D8168" i="11" s="1"/>
  <c r="E8173" i="11"/>
  <c r="D8173" i="11" s="1"/>
  <c r="E8174" i="11"/>
  <c r="D8174" i="11" s="1"/>
  <c r="E8175" i="11"/>
  <c r="D8175" i="11" s="1"/>
  <c r="E8186" i="11"/>
  <c r="D8186" i="11" s="1"/>
  <c r="E8187" i="11"/>
  <c r="D8187" i="11" s="1"/>
  <c r="E8188" i="11"/>
  <c r="D8188" i="11" s="1"/>
  <c r="E8190" i="11"/>
  <c r="D8190" i="11" s="1"/>
  <c r="E8191" i="11"/>
  <c r="D8191" i="11" s="1"/>
  <c r="E8192" i="11"/>
  <c r="D8192" i="11" s="1"/>
  <c r="E8194" i="11"/>
  <c r="D8194" i="11" s="1"/>
  <c r="E8195" i="11"/>
  <c r="D8195" i="11" s="1"/>
  <c r="E8196" i="11"/>
  <c r="D8196" i="11" s="1"/>
  <c r="E8200" i="11"/>
  <c r="D8200" i="11" s="1"/>
  <c r="E8201" i="11"/>
  <c r="D8201" i="11" s="1"/>
  <c r="E8202" i="11"/>
  <c r="D8202" i="11" s="1"/>
  <c r="E8203" i="11"/>
  <c r="D8203" i="11" s="1"/>
  <c r="E8204" i="11"/>
  <c r="D8204" i="11" s="1"/>
  <c r="E8205" i="11"/>
  <c r="D8205" i="11" s="1"/>
  <c r="E8206" i="11"/>
  <c r="D8206" i="11" s="1"/>
  <c r="E8207" i="11"/>
  <c r="D8207" i="11" s="1"/>
  <c r="E8208" i="11"/>
  <c r="D8208" i="11" s="1"/>
  <c r="E8209" i="11"/>
  <c r="D8209" i="11" s="1"/>
  <c r="E8210" i="11"/>
  <c r="D8210" i="11" s="1"/>
  <c r="E8211" i="11"/>
  <c r="D8211" i="11" s="1"/>
  <c r="E8212" i="11"/>
  <c r="D8212" i="11" s="1"/>
  <c r="E8213" i="11"/>
  <c r="D8213" i="11" s="1"/>
  <c r="E8214" i="11"/>
  <c r="D8214" i="11" s="1"/>
  <c r="E8215" i="11"/>
  <c r="D8215" i="11" s="1"/>
  <c r="E8216" i="11"/>
  <c r="D8216" i="11" s="1"/>
  <c r="E8217" i="11"/>
  <c r="D8217" i="11" s="1"/>
  <c r="E8218" i="11"/>
  <c r="D8218" i="11" s="1"/>
  <c r="E8219" i="11"/>
  <c r="D8219" i="11" s="1"/>
  <c r="E8221" i="11"/>
  <c r="D8221" i="11" s="1"/>
  <c r="E8222" i="11"/>
  <c r="D8222" i="11" s="1"/>
  <c r="E8223" i="11"/>
  <c r="D8223" i="11" s="1"/>
  <c r="E8224" i="11"/>
  <c r="D8224" i="11" s="1"/>
  <c r="E8225" i="11"/>
  <c r="D8225" i="11" s="1"/>
  <c r="E8226" i="11"/>
  <c r="D8226" i="11" s="1"/>
  <c r="E8227" i="11"/>
  <c r="D8227" i="11" s="1"/>
  <c r="E8228" i="11"/>
  <c r="D8228" i="11" s="1"/>
  <c r="E8229" i="11"/>
  <c r="D8229" i="11" s="1"/>
  <c r="E8230" i="11"/>
  <c r="D8230" i="11" s="1"/>
  <c r="E8231" i="11"/>
  <c r="D8231" i="11" s="1"/>
  <c r="E8232" i="11"/>
  <c r="D8232" i="11" s="1"/>
  <c r="E8233" i="11"/>
  <c r="D8233" i="11" s="1"/>
  <c r="E8234" i="11"/>
  <c r="D8234" i="11" s="1"/>
  <c r="E8235" i="11"/>
  <c r="D8235" i="11" s="1"/>
  <c r="E8236" i="11"/>
  <c r="D8236" i="11" s="1"/>
  <c r="E8237" i="11"/>
  <c r="D8237" i="11" s="1"/>
  <c r="E8238" i="11"/>
  <c r="D8238" i="11" s="1"/>
  <c r="E8239" i="11"/>
  <c r="D8239" i="11" s="1"/>
  <c r="E8240" i="11"/>
  <c r="D8240" i="11" s="1"/>
  <c r="E8242" i="11"/>
  <c r="D8242" i="11" s="1"/>
  <c r="E8243" i="11"/>
  <c r="D8243" i="11" s="1"/>
  <c r="E8244" i="11"/>
  <c r="D8244" i="11" s="1"/>
  <c r="E8245" i="11"/>
  <c r="D8245" i="11" s="1"/>
  <c r="E8246" i="11"/>
  <c r="D8246" i="11" s="1"/>
  <c r="E8247" i="11"/>
  <c r="D8247" i="11" s="1"/>
  <c r="E8248" i="11"/>
  <c r="D8248" i="11" s="1"/>
  <c r="E8249" i="11"/>
  <c r="D8249" i="11" s="1"/>
  <c r="E8250" i="11"/>
  <c r="D8250" i="11" s="1"/>
  <c r="E8251" i="11"/>
  <c r="D8251" i="11" s="1"/>
  <c r="E8252" i="11"/>
  <c r="D8252" i="11" s="1"/>
  <c r="E8253" i="11"/>
  <c r="D8253" i="11" s="1"/>
  <c r="E8254" i="11"/>
  <c r="D8254" i="11" s="1"/>
  <c r="E8255" i="11"/>
  <c r="D8255" i="11" s="1"/>
  <c r="E8256" i="11"/>
  <c r="D8256" i="11" s="1"/>
  <c r="E8257" i="11"/>
  <c r="D8257" i="11" s="1"/>
  <c r="E8258" i="11"/>
  <c r="D8258" i="11" s="1"/>
  <c r="E8259" i="11"/>
  <c r="D8259" i="11" s="1"/>
  <c r="E8260" i="11"/>
  <c r="D8260" i="11" s="1"/>
  <c r="E8261" i="11"/>
  <c r="D8261" i="11" s="1"/>
  <c r="E8276" i="11"/>
  <c r="D8276" i="11" s="1"/>
  <c r="E8277" i="11"/>
  <c r="D8277" i="11" s="1"/>
  <c r="E8278" i="11"/>
  <c r="D8278" i="11" s="1"/>
  <c r="E8279" i="11"/>
  <c r="D8279" i="11" s="1"/>
  <c r="E8280" i="11"/>
  <c r="D8280" i="11" s="1"/>
  <c r="E8282" i="11"/>
  <c r="D8282" i="11" s="1"/>
  <c r="E8283" i="11"/>
  <c r="D8283" i="11" s="1"/>
  <c r="E8284" i="11"/>
  <c r="D8284" i="11" s="1"/>
  <c r="E8285" i="11"/>
  <c r="D8285" i="11" s="1"/>
  <c r="E8286" i="11"/>
  <c r="D8286" i="11" s="1"/>
  <c r="E8288" i="11"/>
  <c r="D8288" i="11" s="1"/>
  <c r="E8289" i="11"/>
  <c r="D8289" i="11" s="1"/>
  <c r="E8290" i="11"/>
  <c r="D8290" i="11" s="1"/>
  <c r="E8291" i="11"/>
  <c r="D8291" i="11" s="1"/>
  <c r="E8292" i="11"/>
  <c r="D8292" i="11" s="1"/>
  <c r="E8306" i="11"/>
  <c r="D8306" i="11" s="1"/>
  <c r="E8307" i="11"/>
  <c r="D8307" i="11" s="1"/>
  <c r="E8308" i="11"/>
  <c r="D8308" i="11" s="1"/>
  <c r="E8309" i="11"/>
  <c r="D8309" i="11" s="1"/>
  <c r="E8310" i="11"/>
  <c r="D8310" i="11" s="1"/>
  <c r="E8312" i="11"/>
  <c r="D8312" i="11" s="1"/>
  <c r="E8313" i="11"/>
  <c r="D8313" i="11" s="1"/>
  <c r="E8314" i="11"/>
  <c r="D8314" i="11" s="1"/>
  <c r="E8315" i="11"/>
  <c r="D8315" i="11" s="1"/>
  <c r="E8316" i="11"/>
  <c r="D8316" i="11" s="1"/>
  <c r="E8318" i="11"/>
  <c r="D8318" i="11" s="1"/>
  <c r="E8319" i="11"/>
  <c r="D8319" i="11" s="1"/>
  <c r="E8320" i="11"/>
  <c r="D8320" i="11" s="1"/>
  <c r="E8321" i="11"/>
  <c r="D8321" i="11" s="1"/>
  <c r="E8322" i="11"/>
  <c r="D8322" i="11" s="1"/>
  <c r="E8329" i="11"/>
  <c r="D8329" i="11" s="1"/>
  <c r="E8330" i="11"/>
  <c r="D8330" i="11" s="1"/>
  <c r="E8331" i="11"/>
  <c r="D8331" i="11" s="1"/>
  <c r="E8332" i="11"/>
  <c r="D8332" i="11" s="1"/>
  <c r="E8333" i="11"/>
  <c r="D8333" i="11" s="1"/>
  <c r="E8334" i="11"/>
  <c r="D8334" i="11" s="1"/>
  <c r="E8335" i="11"/>
  <c r="D8335" i="11" s="1"/>
  <c r="E8336" i="11"/>
  <c r="D8336" i="11" s="1"/>
  <c r="E8337" i="11"/>
  <c r="D8337" i="11" s="1"/>
  <c r="E8338" i="11"/>
  <c r="D8338" i="11" s="1"/>
  <c r="E8339" i="11"/>
  <c r="D8339" i="11" s="1"/>
  <c r="E8340" i="11"/>
  <c r="D8340" i="11" s="1"/>
  <c r="E8341" i="11"/>
  <c r="D8341" i="11" s="1"/>
  <c r="E8342" i="11"/>
  <c r="D8342" i="11" s="1"/>
  <c r="E8343" i="11"/>
  <c r="D8343" i="11" s="1"/>
  <c r="E8344" i="11"/>
  <c r="D8344" i="11" s="1"/>
  <c r="E8345" i="11"/>
  <c r="D8345" i="11" s="1"/>
  <c r="E8346" i="11"/>
  <c r="D8346" i="11" s="1"/>
  <c r="E8347" i="11"/>
  <c r="D8347" i="11" s="1"/>
  <c r="E8348" i="11"/>
  <c r="D8348" i="11" s="1"/>
  <c r="E8349" i="11"/>
  <c r="D8349" i="11" s="1"/>
  <c r="E8350" i="11"/>
  <c r="D8350" i="11" s="1"/>
  <c r="E8351" i="11"/>
  <c r="D8351" i="11" s="1"/>
  <c r="E8352" i="11"/>
  <c r="D8352" i="11" s="1"/>
  <c r="E8353" i="11"/>
  <c r="D8353" i="11" s="1"/>
  <c r="E8354" i="11"/>
  <c r="D8354" i="11" s="1"/>
  <c r="E8355" i="11"/>
  <c r="D8355" i="11" s="1"/>
  <c r="E8356" i="11"/>
  <c r="D8356" i="11" s="1"/>
  <c r="E8357" i="11"/>
  <c r="D8357" i="11" s="1"/>
  <c r="E8358" i="11"/>
  <c r="D8358" i="11" s="1"/>
  <c r="E8359" i="11"/>
  <c r="D8359" i="11" s="1"/>
  <c r="E8360" i="11"/>
  <c r="D8360" i="11" s="1"/>
  <c r="E8361" i="11"/>
  <c r="D8361" i="11" s="1"/>
  <c r="E8362" i="11"/>
  <c r="D8362" i="11" s="1"/>
  <c r="E8363" i="11"/>
  <c r="D8363" i="11" s="1"/>
  <c r="E8364" i="11"/>
  <c r="D8364" i="11" s="1"/>
  <c r="E8365" i="11"/>
  <c r="D8365" i="11" s="1"/>
  <c r="E8366" i="11"/>
  <c r="D8366" i="11" s="1"/>
  <c r="E8367" i="11"/>
  <c r="D8367" i="11" s="1"/>
  <c r="E8368" i="11"/>
  <c r="D8368" i="11" s="1"/>
  <c r="E8369" i="11"/>
  <c r="D8369" i="11" s="1"/>
  <c r="E8370" i="11"/>
  <c r="D8370" i="11" s="1"/>
  <c r="E8371" i="11"/>
  <c r="D8371" i="11" s="1"/>
  <c r="E8372" i="11"/>
  <c r="D8372" i="11" s="1"/>
  <c r="E8373" i="11"/>
  <c r="D8373" i="11" s="1"/>
  <c r="E8374" i="11"/>
  <c r="D8374" i="11" s="1"/>
  <c r="E8375" i="11"/>
  <c r="D8375" i="11" s="1"/>
  <c r="E8376" i="11"/>
  <c r="D8376" i="11" s="1"/>
  <c r="E8377" i="11"/>
  <c r="D8377" i="11" s="1"/>
  <c r="E8378" i="11"/>
  <c r="D8378" i="11" s="1"/>
  <c r="E8379" i="11"/>
  <c r="D8379" i="11" s="1"/>
  <c r="E8380" i="11"/>
  <c r="D8380" i="11" s="1"/>
  <c r="E8381" i="11"/>
  <c r="D8381" i="11" s="1"/>
  <c r="E8382" i="11"/>
  <c r="D8382" i="11" s="1"/>
  <c r="E8383" i="11"/>
  <c r="D8383" i="11" s="1"/>
  <c r="E8384" i="11"/>
  <c r="D8384" i="11" s="1"/>
  <c r="E8385" i="11"/>
  <c r="D8385" i="11" s="1"/>
  <c r="E8386" i="11"/>
  <c r="D8386" i="11" s="1"/>
  <c r="E8387" i="11"/>
  <c r="D8387" i="11" s="1"/>
  <c r="E8388" i="11"/>
  <c r="D8388" i="11" s="1"/>
  <c r="E8389" i="11"/>
  <c r="D8389" i="11" s="1"/>
  <c r="E8390" i="11"/>
  <c r="D8390" i="11" s="1"/>
  <c r="E8391" i="11"/>
  <c r="D8391" i="11" s="1"/>
  <c r="E8392" i="11"/>
  <c r="D8392" i="11" s="1"/>
  <c r="E8393" i="11"/>
  <c r="D8393" i="11" s="1"/>
  <c r="E8394" i="11"/>
  <c r="D8394" i="11" s="1"/>
  <c r="E8395" i="11"/>
  <c r="D8395" i="11" s="1"/>
  <c r="E8396" i="11"/>
  <c r="D8396" i="11" s="1"/>
  <c r="E8397" i="11"/>
  <c r="D8397" i="11" s="1"/>
  <c r="E8398" i="11"/>
  <c r="D8398" i="11" s="1"/>
  <c r="E8399" i="11"/>
  <c r="D8399" i="11" s="1"/>
  <c r="E8400" i="11"/>
  <c r="D8400" i="11" s="1"/>
  <c r="E8401" i="11"/>
  <c r="D8401" i="11" s="1"/>
  <c r="E8402" i="11"/>
  <c r="D8402" i="11" s="1"/>
  <c r="E8403" i="11"/>
  <c r="D8403" i="11" s="1"/>
  <c r="E8404" i="11"/>
  <c r="D8404" i="11" s="1"/>
  <c r="E8405" i="11"/>
  <c r="D8405" i="11" s="1"/>
  <c r="E8406" i="11"/>
  <c r="D8406" i="11" s="1"/>
  <c r="E8407" i="11"/>
  <c r="D8407" i="11" s="1"/>
  <c r="E8408" i="11"/>
  <c r="D8408" i="11" s="1"/>
  <c r="E8409" i="11"/>
  <c r="D8409" i="11" s="1"/>
  <c r="E8410" i="11"/>
  <c r="D8410" i="11" s="1"/>
  <c r="E8411" i="11"/>
  <c r="D8411" i="11" s="1"/>
  <c r="E8412" i="11"/>
  <c r="D8412" i="11" s="1"/>
  <c r="E8413" i="11"/>
  <c r="D8413" i="11" s="1"/>
  <c r="E8414" i="11"/>
  <c r="D8414" i="11" s="1"/>
  <c r="E8415" i="11"/>
  <c r="D8415" i="11" s="1"/>
  <c r="E8416" i="11"/>
  <c r="D8416" i="11" s="1"/>
  <c r="E8417" i="11"/>
  <c r="D8417" i="11" s="1"/>
  <c r="E8418" i="11"/>
  <c r="D8418" i="11" s="1"/>
  <c r="E8419" i="11"/>
  <c r="D8419" i="11" s="1"/>
  <c r="E8420" i="11"/>
  <c r="D8420" i="11" s="1"/>
  <c r="E8421" i="11"/>
  <c r="D8421" i="11" s="1"/>
  <c r="E8422" i="11"/>
  <c r="D8422" i="11" s="1"/>
  <c r="E8423" i="11"/>
  <c r="D8423" i="11" s="1"/>
  <c r="E8424" i="11"/>
  <c r="D8424" i="11" s="1"/>
  <c r="E8425" i="11"/>
  <c r="D8425" i="11" s="1"/>
  <c r="E8426" i="11"/>
  <c r="D8426" i="11" s="1"/>
  <c r="E8427" i="11"/>
  <c r="D8427" i="11" s="1"/>
  <c r="E8428" i="11"/>
  <c r="D8428" i="11" s="1"/>
  <c r="E8429" i="11"/>
  <c r="D8429" i="11" s="1"/>
  <c r="E8430" i="11"/>
  <c r="D8430" i="11" s="1"/>
  <c r="E8431" i="11"/>
  <c r="D8431" i="11" s="1"/>
  <c r="E8432" i="11"/>
  <c r="D8432" i="11" s="1"/>
  <c r="E8433" i="11"/>
  <c r="D8433" i="11" s="1"/>
  <c r="E8434" i="11"/>
  <c r="D8434" i="11" s="1"/>
  <c r="E8435" i="11"/>
  <c r="D8435" i="11" s="1"/>
  <c r="E8436" i="11"/>
  <c r="D8436" i="11" s="1"/>
  <c r="E8437" i="11"/>
  <c r="D8437" i="11" s="1"/>
  <c r="E8438" i="11"/>
  <c r="D8438" i="11" s="1"/>
  <c r="E8439" i="11"/>
  <c r="D8439" i="11" s="1"/>
  <c r="E8440" i="11"/>
  <c r="D8440" i="11" s="1"/>
  <c r="E8441" i="11"/>
  <c r="D8441" i="11" s="1"/>
  <c r="E8442" i="11"/>
  <c r="D8442" i="11" s="1"/>
  <c r="E8443" i="11"/>
  <c r="D8443" i="11" s="1"/>
  <c r="E8444" i="11"/>
  <c r="D8444" i="11" s="1"/>
  <c r="E8445" i="11"/>
  <c r="D8445" i="11" s="1"/>
  <c r="E8446" i="11"/>
  <c r="D8446" i="11" s="1"/>
  <c r="E8447" i="11"/>
  <c r="D8447" i="11" s="1"/>
  <c r="E8448" i="11"/>
  <c r="D8448" i="11" s="1"/>
  <c r="E8449" i="11"/>
  <c r="D8449" i="11" s="1"/>
  <c r="E8450" i="11"/>
  <c r="D8450" i="11" s="1"/>
  <c r="E8451" i="11"/>
  <c r="D8451" i="11" s="1"/>
  <c r="E8452" i="11"/>
  <c r="D8452" i="11" s="1"/>
  <c r="E8453" i="11"/>
  <c r="D8453" i="11" s="1"/>
  <c r="E8454" i="11"/>
  <c r="D8454" i="11" s="1"/>
  <c r="E8455" i="11"/>
  <c r="D8455" i="11" s="1"/>
  <c r="E8456" i="11"/>
  <c r="D8456" i="11" s="1"/>
  <c r="E8457" i="11"/>
  <c r="D8457" i="11" s="1"/>
  <c r="E8458" i="11"/>
  <c r="D8458" i="11" s="1"/>
  <c r="E8459" i="11"/>
  <c r="D8459" i="11" s="1"/>
  <c r="E8460" i="11"/>
  <c r="D8460" i="11" s="1"/>
  <c r="E8461" i="11"/>
  <c r="D8461" i="11" s="1"/>
  <c r="E8462" i="11"/>
  <c r="D8462" i="11" s="1"/>
  <c r="E8463" i="11"/>
  <c r="D8463" i="11" s="1"/>
  <c r="E8464" i="11"/>
  <c r="D8464" i="11" s="1"/>
  <c r="E8465" i="11"/>
  <c r="D8465" i="11" s="1"/>
  <c r="E8466" i="11"/>
  <c r="D8466" i="11" s="1"/>
  <c r="E8467" i="11"/>
  <c r="D8467" i="11" s="1"/>
  <c r="E8468" i="11"/>
  <c r="D8468" i="11" s="1"/>
  <c r="E8469" i="11"/>
  <c r="D8469" i="11" s="1"/>
  <c r="E8470" i="11"/>
  <c r="D8470" i="11" s="1"/>
  <c r="E8471" i="11"/>
  <c r="D8471" i="11" s="1"/>
  <c r="E8472" i="11"/>
  <c r="D8472" i="11" s="1"/>
  <c r="E8473" i="11"/>
  <c r="D8473" i="11" s="1"/>
  <c r="E8474" i="11"/>
  <c r="D8474" i="11" s="1"/>
  <c r="E8475" i="11"/>
  <c r="D8475" i="11" s="1"/>
  <c r="E8476" i="11"/>
  <c r="D8476" i="11" s="1"/>
  <c r="E8477" i="11"/>
  <c r="D8477" i="11" s="1"/>
  <c r="E8478" i="11"/>
  <c r="D8478" i="11" s="1"/>
  <c r="E8479" i="11"/>
  <c r="D8479" i="11" s="1"/>
  <c r="E8480" i="11"/>
  <c r="D8480" i="11" s="1"/>
  <c r="E8481" i="11"/>
  <c r="D8481" i="11" s="1"/>
  <c r="E8482" i="11"/>
  <c r="D8482" i="11" s="1"/>
  <c r="E8483" i="11"/>
  <c r="D8483" i="11" s="1"/>
  <c r="E8484" i="11"/>
  <c r="D8484" i="11" s="1"/>
  <c r="E8485" i="11"/>
  <c r="D8485" i="11" s="1"/>
  <c r="E8486" i="11"/>
  <c r="D8486" i="11" s="1"/>
  <c r="E8487" i="11"/>
  <c r="D8487" i="11" s="1"/>
  <c r="E8488" i="11"/>
  <c r="D8488" i="11" s="1"/>
  <c r="E8489" i="11"/>
  <c r="D8489" i="11" s="1"/>
  <c r="E8490" i="11"/>
  <c r="D8490" i="11" s="1"/>
  <c r="E8491" i="11"/>
  <c r="D8491" i="11" s="1"/>
  <c r="E8492" i="11"/>
  <c r="D8492" i="11" s="1"/>
  <c r="E8493" i="11"/>
  <c r="D8493" i="11" s="1"/>
  <c r="E8494" i="11"/>
  <c r="D8494" i="11" s="1"/>
  <c r="E8495" i="11"/>
  <c r="D8495" i="11" s="1"/>
  <c r="E8496" i="11"/>
  <c r="D8496" i="11" s="1"/>
  <c r="E8497" i="11"/>
  <c r="D8497" i="11" s="1"/>
  <c r="E8498" i="11"/>
  <c r="D8498" i="11" s="1"/>
  <c r="E8499" i="11"/>
  <c r="D8499" i="11" s="1"/>
  <c r="E8500" i="11"/>
  <c r="D8500" i="11" s="1"/>
  <c r="E8501" i="11"/>
  <c r="D8501" i="11" s="1"/>
  <c r="E8502" i="11"/>
  <c r="D8502" i="11" s="1"/>
  <c r="E8503" i="11"/>
  <c r="D8503" i="11" s="1"/>
  <c r="E8504" i="11"/>
  <c r="D8504" i="11" s="1"/>
  <c r="E8505" i="11"/>
  <c r="D8505" i="11" s="1"/>
  <c r="E8506" i="11"/>
  <c r="D8506" i="11" s="1"/>
  <c r="E8507" i="11"/>
  <c r="D8507" i="11" s="1"/>
  <c r="E8508" i="11"/>
  <c r="D8508" i="11" s="1"/>
  <c r="E8509" i="11"/>
  <c r="D8509" i="11" s="1"/>
  <c r="E8510" i="11"/>
  <c r="D8510" i="11" s="1"/>
  <c r="E8511" i="11"/>
  <c r="D8511" i="11" s="1"/>
  <c r="E8512" i="11"/>
  <c r="D8512" i="11" s="1"/>
  <c r="E8513" i="11"/>
  <c r="D8513" i="11" s="1"/>
  <c r="E8514" i="11"/>
  <c r="D8514" i="11" s="1"/>
  <c r="E8515" i="11"/>
  <c r="D8515" i="11" s="1"/>
  <c r="E8516" i="11"/>
  <c r="D8516" i="11" s="1"/>
  <c r="E8517" i="11"/>
  <c r="D8517" i="11" s="1"/>
  <c r="E8518" i="11"/>
  <c r="D8518" i="11" s="1"/>
  <c r="E8519" i="11"/>
  <c r="D8519" i="11" s="1"/>
  <c r="E8520" i="11"/>
  <c r="D8520" i="11" s="1"/>
  <c r="E8521" i="11"/>
  <c r="D8521" i="11" s="1"/>
  <c r="E8522" i="11"/>
  <c r="D8522" i="11" s="1"/>
  <c r="E8523" i="11"/>
  <c r="D8523" i="11" s="1"/>
  <c r="E8524" i="11"/>
  <c r="D8524" i="11" s="1"/>
  <c r="E8525" i="11"/>
  <c r="D8525" i="11" s="1"/>
  <c r="E8526" i="11"/>
  <c r="D8526" i="11" s="1"/>
  <c r="E8527" i="11"/>
  <c r="D8527" i="11" s="1"/>
  <c r="E8528" i="11"/>
  <c r="D8528" i="11" s="1"/>
  <c r="E8529" i="11"/>
  <c r="D8529" i="11" s="1"/>
  <c r="E8530" i="11"/>
  <c r="D8530" i="11" s="1"/>
  <c r="E8531" i="11"/>
  <c r="D8531" i="11" s="1"/>
  <c r="E8532" i="11"/>
  <c r="D8532" i="11" s="1"/>
  <c r="E8533" i="11"/>
  <c r="D8533" i="11" s="1"/>
  <c r="E8534" i="11"/>
  <c r="D8534" i="11" s="1"/>
  <c r="E8535" i="11"/>
  <c r="D8535" i="11" s="1"/>
  <c r="E8536" i="11"/>
  <c r="D8536" i="11" s="1"/>
  <c r="E8537" i="11"/>
  <c r="D8537" i="11" s="1"/>
  <c r="E8538" i="11"/>
  <c r="D8538" i="11" s="1"/>
  <c r="E8539" i="11"/>
  <c r="D8539" i="11" s="1"/>
  <c r="E8540" i="11"/>
  <c r="D8540" i="11" s="1"/>
  <c r="E8541" i="11"/>
  <c r="D8541" i="11" s="1"/>
  <c r="E8542" i="11"/>
  <c r="D8542" i="11" s="1"/>
  <c r="E8543" i="11"/>
  <c r="D8543" i="11" s="1"/>
  <c r="E8544" i="11"/>
  <c r="D8544" i="11" s="1"/>
  <c r="E8545" i="11"/>
  <c r="D8545" i="11" s="1"/>
  <c r="E8546" i="11"/>
  <c r="D8546" i="11" s="1"/>
  <c r="E8547" i="11"/>
  <c r="D8547" i="11" s="1"/>
  <c r="E8548" i="11"/>
  <c r="D8548" i="11" s="1"/>
  <c r="E8549" i="11"/>
  <c r="D8549" i="11" s="1"/>
  <c r="E8550" i="11"/>
  <c r="D8550" i="11" s="1"/>
  <c r="E8551" i="11"/>
  <c r="D8551" i="11" s="1"/>
  <c r="E8552" i="11"/>
  <c r="D8552" i="11" s="1"/>
  <c r="E8553" i="11"/>
  <c r="D8553" i="11" s="1"/>
  <c r="E8554" i="11"/>
  <c r="D8554" i="11" s="1"/>
  <c r="E8555" i="11"/>
  <c r="D8555" i="11" s="1"/>
  <c r="E8556" i="11"/>
  <c r="D8556" i="11" s="1"/>
  <c r="E8557" i="11"/>
  <c r="D8557" i="11" s="1"/>
  <c r="E8558" i="11"/>
  <c r="D8558" i="11" s="1"/>
  <c r="E8559" i="11"/>
  <c r="D8559" i="11" s="1"/>
  <c r="E8560" i="11"/>
  <c r="D8560" i="11" s="1"/>
  <c r="E8561" i="11"/>
  <c r="D8561" i="11" s="1"/>
  <c r="E8562" i="11"/>
  <c r="D8562" i="11" s="1"/>
  <c r="E8563" i="11"/>
  <c r="D8563" i="11" s="1"/>
  <c r="E8564" i="11"/>
  <c r="D8564" i="11" s="1"/>
  <c r="E8569" i="11"/>
  <c r="D8569" i="11" s="1"/>
  <c r="E8570" i="11"/>
  <c r="D8570" i="11" s="1"/>
  <c r="E8571" i="11"/>
  <c r="D8571" i="11" s="1"/>
  <c r="E8572" i="11"/>
  <c r="D8572" i="11" s="1"/>
  <c r="E8573" i="11"/>
  <c r="D8573" i="11" s="1"/>
  <c r="E8575" i="11"/>
  <c r="D8575" i="11" s="1"/>
  <c r="E8576" i="11"/>
  <c r="D8576" i="11" s="1"/>
  <c r="E8577" i="11"/>
  <c r="D8577" i="11" s="1"/>
  <c r="E8578" i="11"/>
  <c r="D8578" i="11" s="1"/>
  <c r="E8579" i="11"/>
  <c r="D8579" i="11" s="1"/>
  <c r="E8580" i="11"/>
  <c r="D8580" i="11" s="1"/>
  <c r="E8581" i="11"/>
  <c r="D8581" i="11" s="1"/>
  <c r="E8582" i="11"/>
  <c r="D8582" i="11" s="1"/>
  <c r="E8583" i="11"/>
  <c r="D8583" i="11" s="1"/>
  <c r="E8584" i="11"/>
  <c r="D8584" i="11" s="1"/>
  <c r="E8585" i="11"/>
  <c r="D8585" i="11" s="1"/>
  <c r="E8586" i="11"/>
  <c r="D8586" i="11" s="1"/>
  <c r="E8587" i="11"/>
  <c r="D8587" i="11" s="1"/>
  <c r="E8588" i="11"/>
  <c r="D8588" i="11" s="1"/>
  <c r="E8589" i="11"/>
  <c r="D8589" i="11" s="1"/>
  <c r="E8590" i="11"/>
  <c r="D8590" i="11" s="1"/>
  <c r="E8591" i="11"/>
  <c r="D8591" i="11" s="1"/>
  <c r="E8592" i="11"/>
  <c r="D8592" i="11" s="1"/>
  <c r="E8593" i="11"/>
  <c r="D8593" i="11" s="1"/>
  <c r="E8594" i="11"/>
  <c r="D8594" i="11" s="1"/>
  <c r="E8595" i="11"/>
  <c r="D8595" i="11" s="1"/>
  <c r="E8596" i="11"/>
  <c r="D8596" i="11" s="1"/>
  <c r="E8597" i="11"/>
  <c r="D8597" i="11" s="1"/>
  <c r="E8598" i="11"/>
  <c r="D8598" i="11" s="1"/>
  <c r="E8599" i="11"/>
  <c r="D8599" i="11" s="1"/>
  <c r="E8600" i="11"/>
  <c r="D8600" i="11" s="1"/>
  <c r="E8601" i="11"/>
  <c r="D8601" i="11" s="1"/>
  <c r="E8602" i="11"/>
  <c r="D8602" i="11" s="1"/>
  <c r="E8603" i="11"/>
  <c r="D8603" i="11" s="1"/>
  <c r="E8604" i="11"/>
  <c r="D8604" i="11" s="1"/>
  <c r="E8605" i="11"/>
  <c r="D8605" i="11" s="1"/>
  <c r="E8606" i="11"/>
  <c r="D8606" i="11" s="1"/>
  <c r="E8607" i="11"/>
  <c r="D8607" i="11" s="1"/>
  <c r="E8608" i="11"/>
  <c r="D8608" i="11" s="1"/>
  <c r="E8609" i="11"/>
  <c r="D8609" i="11" s="1"/>
  <c r="E8610" i="11"/>
  <c r="D8610" i="11" s="1"/>
  <c r="E8611" i="11"/>
  <c r="D8611" i="11" s="1"/>
  <c r="E8612" i="11"/>
  <c r="D8612" i="11" s="1"/>
  <c r="E8613" i="11"/>
  <c r="D8613" i="11" s="1"/>
  <c r="E8614" i="11"/>
  <c r="D8614" i="11" s="1"/>
  <c r="E8615" i="11"/>
  <c r="D8615" i="11" s="1"/>
  <c r="E8616" i="11"/>
  <c r="D8616" i="11" s="1"/>
  <c r="E8617" i="11"/>
  <c r="D8617" i="11" s="1"/>
  <c r="E8618" i="11"/>
  <c r="D8618" i="11" s="1"/>
  <c r="E8619" i="11"/>
  <c r="D8619" i="11" s="1"/>
  <c r="E8620" i="11"/>
  <c r="D8620" i="11" s="1"/>
  <c r="E8621" i="11"/>
  <c r="D8621" i="11" s="1"/>
  <c r="E8622" i="11"/>
  <c r="D8622" i="11" s="1"/>
  <c r="E8623" i="11"/>
  <c r="D8623" i="11" s="1"/>
  <c r="E8624" i="11"/>
  <c r="D8624" i="11" s="1"/>
  <c r="E8625" i="11"/>
  <c r="D8625" i="11" s="1"/>
  <c r="E8626" i="11"/>
  <c r="D8626" i="11" s="1"/>
  <c r="E8627" i="11"/>
  <c r="D8627" i="11" s="1"/>
  <c r="E8628" i="11"/>
  <c r="D8628" i="11" s="1"/>
  <c r="E8629" i="11"/>
  <c r="D8629" i="11" s="1"/>
  <c r="E8630" i="11"/>
  <c r="D8630" i="11" s="1"/>
  <c r="E8631" i="11"/>
  <c r="D8631" i="11" s="1"/>
  <c r="E8632" i="11"/>
  <c r="D8632" i="11" s="1"/>
  <c r="E8633" i="11"/>
  <c r="D8633" i="11" s="1"/>
  <c r="E8634" i="11"/>
  <c r="D8634" i="11" s="1"/>
  <c r="E8635" i="11"/>
  <c r="D8635" i="11" s="1"/>
  <c r="E8636" i="11"/>
  <c r="D8636" i="11" s="1"/>
  <c r="E8637" i="11"/>
  <c r="D8637" i="11" s="1"/>
  <c r="E8638" i="11"/>
  <c r="D8638" i="11" s="1"/>
  <c r="E8639" i="11"/>
  <c r="D8639" i="11" s="1"/>
  <c r="E8640" i="11"/>
  <c r="D8640" i="11" s="1"/>
  <c r="E8641" i="11"/>
  <c r="D8641" i="11" s="1"/>
  <c r="E8642" i="11"/>
  <c r="D8642" i="11" s="1"/>
  <c r="E8643" i="11"/>
  <c r="D8643" i="11" s="1"/>
  <c r="E8644" i="11"/>
  <c r="D8644" i="11" s="1"/>
  <c r="E8645" i="11"/>
  <c r="D8645" i="11" s="1"/>
  <c r="E8646" i="11"/>
  <c r="D8646" i="11" s="1"/>
  <c r="E8647" i="11"/>
  <c r="D8647" i="11" s="1"/>
  <c r="E8648" i="11"/>
  <c r="D8648" i="11" s="1"/>
  <c r="E8649" i="11"/>
  <c r="D8649" i="11" s="1"/>
  <c r="E8650" i="11"/>
  <c r="D8650" i="11" s="1"/>
  <c r="E8651" i="11"/>
  <c r="D8651" i="11" s="1"/>
  <c r="E8652" i="11"/>
  <c r="D8652" i="11" s="1"/>
  <c r="E8653" i="11"/>
  <c r="D8653" i="11" s="1"/>
  <c r="E8654" i="11"/>
  <c r="D8654" i="11" s="1"/>
  <c r="E8655" i="11"/>
  <c r="D8655" i="11" s="1"/>
  <c r="E8656" i="11"/>
  <c r="D8656" i="11" s="1"/>
  <c r="E8657" i="11"/>
  <c r="D8657" i="11" s="1"/>
  <c r="E8658" i="11"/>
  <c r="D8658" i="11" s="1"/>
  <c r="E8659" i="11"/>
  <c r="D8659" i="11" s="1"/>
  <c r="E8660" i="11"/>
  <c r="D8660" i="11" s="1"/>
  <c r="E8661" i="11"/>
  <c r="D8661" i="11" s="1"/>
  <c r="E8667" i="11"/>
  <c r="D8667" i="11" s="1"/>
  <c r="E8668" i="11"/>
  <c r="D8668" i="11" s="1"/>
  <c r="E8669" i="11"/>
  <c r="D8669" i="11" s="1"/>
  <c r="E8670" i="11"/>
  <c r="D8670" i="11" s="1"/>
  <c r="E8671" i="11"/>
  <c r="D8671" i="11" s="1"/>
  <c r="E8672" i="11"/>
  <c r="D8672" i="11" s="1"/>
  <c r="E8673" i="11"/>
  <c r="D8673" i="11" s="1"/>
  <c r="E8674" i="11"/>
  <c r="D8674" i="11" s="1"/>
  <c r="E8675" i="11"/>
  <c r="D8675" i="11" s="1"/>
  <c r="E8676" i="11"/>
  <c r="D8676" i="11" s="1"/>
  <c r="E8677" i="11"/>
  <c r="D8677" i="11" s="1"/>
  <c r="E8678" i="11"/>
  <c r="D8678" i="11" s="1"/>
  <c r="E8679" i="11"/>
  <c r="D8679" i="11" s="1"/>
  <c r="E8680" i="11"/>
  <c r="D8680" i="11" s="1"/>
  <c r="E8681" i="11"/>
  <c r="D8681" i="11" s="1"/>
  <c r="E8682" i="11"/>
  <c r="D8682" i="11" s="1"/>
  <c r="E8683" i="11"/>
  <c r="D8683" i="11" s="1"/>
  <c r="E8684" i="11"/>
  <c r="D8684" i="11" s="1"/>
  <c r="E8685" i="11"/>
  <c r="D8685" i="11" s="1"/>
  <c r="E8686" i="11"/>
  <c r="D8686" i="11" s="1"/>
  <c r="E8687" i="11"/>
  <c r="D8687" i="11" s="1"/>
  <c r="E8688" i="11"/>
  <c r="D8688" i="11" s="1"/>
  <c r="E8689" i="11"/>
  <c r="D8689" i="11" s="1"/>
  <c r="E8690" i="11"/>
  <c r="D8690" i="11" s="1"/>
  <c r="E8691" i="11"/>
  <c r="D8691" i="11" s="1"/>
  <c r="E8692" i="11"/>
  <c r="D8692" i="11" s="1"/>
  <c r="E8693" i="11"/>
  <c r="D8693" i="11" s="1"/>
  <c r="E8694" i="11"/>
  <c r="D8694" i="11" s="1"/>
  <c r="E8695" i="11"/>
  <c r="D8695" i="11" s="1"/>
  <c r="E8696" i="11"/>
  <c r="D8696" i="11" s="1"/>
  <c r="E8697" i="11"/>
  <c r="D8697" i="11" s="1"/>
  <c r="E8698" i="11"/>
  <c r="D8698" i="11" s="1"/>
  <c r="E8699" i="11"/>
  <c r="D8699" i="11" s="1"/>
  <c r="E8700" i="11"/>
  <c r="D8700" i="11" s="1"/>
  <c r="E8701" i="11"/>
  <c r="D8701" i="11" s="1"/>
  <c r="E8702" i="11"/>
  <c r="D8702" i="11" s="1"/>
  <c r="E8703" i="11"/>
  <c r="D8703" i="11" s="1"/>
  <c r="E8704" i="11"/>
  <c r="D8704" i="11" s="1"/>
  <c r="E8705" i="11"/>
  <c r="D8705" i="11" s="1"/>
  <c r="E8706" i="11"/>
  <c r="D8706" i="11" s="1"/>
  <c r="E8707" i="11"/>
  <c r="D8707" i="11" s="1"/>
  <c r="E8708" i="11"/>
  <c r="D8708" i="11" s="1"/>
  <c r="E8709" i="11"/>
  <c r="D8709" i="11" s="1"/>
  <c r="E8710" i="11"/>
  <c r="D8710" i="11" s="1"/>
  <c r="E8711" i="11"/>
  <c r="D8711" i="11" s="1"/>
  <c r="E8714" i="11"/>
  <c r="D8714" i="11" s="1"/>
  <c r="E8715" i="11"/>
  <c r="D8715" i="11" s="1"/>
  <c r="E8716" i="11"/>
  <c r="D8716" i="11" s="1"/>
  <c r="E8717" i="11"/>
  <c r="D8717" i="11" s="1"/>
  <c r="E8718" i="11"/>
  <c r="D8718" i="11" s="1"/>
  <c r="E8719" i="11"/>
  <c r="D8719" i="11" s="1"/>
  <c r="E8720" i="11"/>
  <c r="D8720" i="11" s="1"/>
  <c r="E8725" i="11"/>
  <c r="D8725" i="11" s="1"/>
  <c r="E8726" i="11"/>
  <c r="D8726" i="11" s="1"/>
  <c r="E8727" i="11"/>
  <c r="D8727" i="11" s="1"/>
  <c r="E8728" i="11"/>
  <c r="D8728" i="11" s="1"/>
  <c r="E8729" i="11"/>
  <c r="D8729" i="11" s="1"/>
  <c r="E8730" i="11"/>
  <c r="D8730" i="11" s="1"/>
  <c r="E8731" i="11"/>
  <c r="D8731" i="11" s="1"/>
  <c r="E8732" i="11"/>
  <c r="D8732" i="11" s="1"/>
  <c r="E8733" i="11"/>
  <c r="D8733" i="11" s="1"/>
  <c r="E8734" i="11"/>
  <c r="D8734" i="11" s="1"/>
  <c r="E8735" i="11"/>
  <c r="D8735" i="11" s="1"/>
  <c r="E8736" i="11"/>
  <c r="D8736" i="11" s="1"/>
  <c r="E8737" i="11"/>
  <c r="D8737" i="11" s="1"/>
  <c r="E8738" i="11"/>
  <c r="D8738" i="11" s="1"/>
  <c r="E8739" i="11"/>
  <c r="D8739" i="11" s="1"/>
  <c r="E8740" i="11"/>
  <c r="D8740" i="11" s="1"/>
  <c r="E8741" i="11"/>
  <c r="D8741" i="11" s="1"/>
  <c r="E8742" i="11"/>
  <c r="D8742" i="11" s="1"/>
  <c r="E8743" i="11"/>
  <c r="D8743" i="11" s="1"/>
  <c r="E8806" i="11"/>
  <c r="E8807" i="11"/>
  <c r="E8808" i="11"/>
  <c r="E8809" i="11"/>
  <c r="E8810" i="11"/>
  <c r="E8811" i="11"/>
  <c r="E8812" i="11"/>
  <c r="E8813" i="11"/>
  <c r="E8816" i="11"/>
  <c r="E8817" i="11"/>
  <c r="C730" i="11" l="1"/>
  <c r="E730" i="11" s="1"/>
  <c r="C733" i="11"/>
  <c r="E733" i="11" s="1"/>
  <c r="A731" i="11"/>
  <c r="B733" i="11"/>
  <c r="A732" i="11"/>
  <c r="A733" i="11"/>
  <c r="C731" i="11"/>
  <c r="E731" i="11" s="1"/>
  <c r="B730" i="11"/>
  <c r="B732" i="11"/>
  <c r="C732" i="11"/>
  <c r="E732" i="11" s="1"/>
  <c r="B731" i="11"/>
  <c r="E15" i="18"/>
  <c r="G15" i="18" s="1"/>
  <c r="D15" i="18"/>
  <c r="D45" i="43"/>
  <c r="E45" i="43"/>
  <c r="F45" i="43"/>
  <c r="E46" i="43"/>
  <c r="F46" i="43" s="1"/>
  <c r="E44" i="39"/>
  <c r="D44" i="39" s="1"/>
  <c r="E66" i="45"/>
  <c r="D66" i="45" s="1"/>
  <c r="F66" i="45"/>
  <c r="D67" i="45"/>
  <c r="E67" i="45"/>
  <c r="F67" i="45"/>
  <c r="H15" i="18" l="1"/>
  <c r="F15" i="18"/>
  <c r="D46" i="43"/>
  <c r="E59" i="48" l="1"/>
  <c r="H59" i="48" s="1"/>
  <c r="E58" i="48"/>
  <c r="H58" i="48" s="1"/>
  <c r="H57" i="48"/>
  <c r="E57" i="48"/>
  <c r="G57" i="48" s="1"/>
  <c r="E56" i="48"/>
  <c r="H56" i="48" s="1"/>
  <c r="E55" i="48"/>
  <c r="H55" i="48" s="1"/>
  <c r="E54" i="48"/>
  <c r="G54" i="48" s="1"/>
  <c r="E53" i="48"/>
  <c r="G53" i="48" s="1"/>
  <c r="D53" i="48"/>
  <c r="E52" i="48"/>
  <c r="H52" i="48" s="1"/>
  <c r="E51" i="48"/>
  <c r="H51" i="48" s="1"/>
  <c r="E50" i="48"/>
  <c r="G50" i="48" s="1"/>
  <c r="H49" i="48"/>
  <c r="E49" i="48"/>
  <c r="G49" i="48" s="1"/>
  <c r="E48" i="48"/>
  <c r="H48" i="48" s="1"/>
  <c r="E47" i="48"/>
  <c r="H47" i="48" s="1"/>
  <c r="E46" i="48"/>
  <c r="F46" i="48" s="1"/>
  <c r="D46" i="48"/>
  <c r="H44" i="48"/>
  <c r="E44" i="48"/>
  <c r="G44" i="48" s="1"/>
  <c r="E43" i="48"/>
  <c r="H43" i="48" s="1"/>
  <c r="G42" i="48"/>
  <c r="F42" i="48"/>
  <c r="E42" i="48"/>
  <c r="H42" i="48" s="1"/>
  <c r="H41" i="48"/>
  <c r="G41" i="48"/>
  <c r="F41" i="48"/>
  <c r="E41" i="48"/>
  <c r="D41" i="48"/>
  <c r="H40" i="48"/>
  <c r="E40" i="48"/>
  <c r="G40" i="48" s="1"/>
  <c r="E39" i="48"/>
  <c r="H39" i="48" s="1"/>
  <c r="G38" i="48"/>
  <c r="F38" i="48"/>
  <c r="E38" i="48"/>
  <c r="H38" i="48" s="1"/>
  <c r="G37" i="48"/>
  <c r="F37" i="48"/>
  <c r="E37" i="48"/>
  <c r="H37" i="48" s="1"/>
  <c r="E35" i="48"/>
  <c r="G35" i="48" s="1"/>
  <c r="E34" i="48"/>
  <c r="H34" i="48" s="1"/>
  <c r="E33" i="48"/>
  <c r="H33" i="48" s="1"/>
  <c r="E32" i="48"/>
  <c r="H32" i="48" s="1"/>
  <c r="E31" i="48"/>
  <c r="G31" i="48" s="1"/>
  <c r="E29" i="48"/>
  <c r="H29" i="48" s="1"/>
  <c r="G28" i="48"/>
  <c r="F28" i="48"/>
  <c r="E28" i="48"/>
  <c r="H28" i="48" s="1"/>
  <c r="E27" i="48"/>
  <c r="G27" i="48" s="1"/>
  <c r="E26" i="48"/>
  <c r="H26" i="48" s="1"/>
  <c r="E25" i="48"/>
  <c r="H25" i="48" s="1"/>
  <c r="G24" i="48"/>
  <c r="E24" i="48"/>
  <c r="H24" i="48" s="1"/>
  <c r="E23" i="48"/>
  <c r="H23" i="48" s="1"/>
  <c r="H20" i="48"/>
  <c r="E20" i="48"/>
  <c r="G20" i="48" s="1"/>
  <c r="E18" i="48"/>
  <c r="H18" i="48" s="1"/>
  <c r="G17" i="48"/>
  <c r="E17" i="48"/>
  <c r="H17" i="48" s="1"/>
  <c r="E15" i="48"/>
  <c r="H15" i="48" s="1"/>
  <c r="H14" i="48"/>
  <c r="E14" i="48"/>
  <c r="G14" i="48" s="1"/>
  <c r="E13" i="48"/>
  <c r="H13" i="48" s="1"/>
  <c r="G12" i="48"/>
  <c r="E12" i="48"/>
  <c r="H12" i="48" s="1"/>
  <c r="E11" i="48"/>
  <c r="H11" i="48" s="1"/>
  <c r="C7" i="48"/>
  <c r="E6" i="48"/>
  <c r="H6" i="48" s="1"/>
  <c r="H5" i="48"/>
  <c r="E5" i="48"/>
  <c r="G5" i="48" s="1"/>
  <c r="D5" i="48"/>
  <c r="E4" i="48"/>
  <c r="G4" i="48" s="1"/>
  <c r="E62" i="47"/>
  <c r="H62" i="47" s="1"/>
  <c r="E61" i="47"/>
  <c r="G61" i="47" s="1"/>
  <c r="D61" i="47"/>
  <c r="H60" i="47"/>
  <c r="E60" i="47"/>
  <c r="G60" i="47" s="1"/>
  <c r="D60" i="47"/>
  <c r="E59" i="47"/>
  <c r="H59" i="47" s="1"/>
  <c r="H58" i="47"/>
  <c r="E58" i="47"/>
  <c r="G58" i="47" s="1"/>
  <c r="D58" i="47"/>
  <c r="E57" i="47"/>
  <c r="F57" i="47" s="1"/>
  <c r="E56" i="47"/>
  <c r="G56" i="47" s="1"/>
  <c r="D56" i="47"/>
  <c r="E55" i="47"/>
  <c r="H55" i="47" s="1"/>
  <c r="E54" i="47"/>
  <c r="G54" i="47" s="1"/>
  <c r="D54" i="47"/>
  <c r="E53" i="47"/>
  <c r="F53" i="47" s="1"/>
  <c r="E52" i="47"/>
  <c r="G52" i="47" s="1"/>
  <c r="D52" i="47"/>
  <c r="E51" i="47"/>
  <c r="H51" i="47" s="1"/>
  <c r="E50" i="47"/>
  <c r="G50" i="47" s="1"/>
  <c r="E49" i="47"/>
  <c r="F49" i="47" s="1"/>
  <c r="E48" i="47"/>
  <c r="H48" i="47" s="1"/>
  <c r="H47" i="47"/>
  <c r="E47" i="47"/>
  <c r="G47" i="47" s="1"/>
  <c r="D47" i="47"/>
  <c r="E46" i="47"/>
  <c r="F46" i="47" s="1"/>
  <c r="E45" i="47"/>
  <c r="G45" i="47" s="1"/>
  <c r="D45" i="47"/>
  <c r="E44" i="47"/>
  <c r="H44" i="47" s="1"/>
  <c r="E43" i="47"/>
  <c r="G43" i="47" s="1"/>
  <c r="D43" i="47"/>
  <c r="E42" i="47"/>
  <c r="F42" i="47" s="1"/>
  <c r="E40" i="47"/>
  <c r="G40" i="47" s="1"/>
  <c r="D40" i="47"/>
  <c r="E38" i="47"/>
  <c r="H38" i="47" s="1"/>
  <c r="E37" i="47"/>
  <c r="G37" i="47" s="1"/>
  <c r="E36" i="47"/>
  <c r="F36" i="47" s="1"/>
  <c r="E35" i="47"/>
  <c r="G35" i="47" s="1"/>
  <c r="E34" i="47"/>
  <c r="H34" i="47" s="1"/>
  <c r="H29" i="47"/>
  <c r="F29" i="47"/>
  <c r="E29" i="47"/>
  <c r="G29" i="47" s="1"/>
  <c r="D29" i="47"/>
  <c r="E28" i="47"/>
  <c r="F28" i="47" s="1"/>
  <c r="H27" i="47"/>
  <c r="E27" i="47"/>
  <c r="G27" i="47" s="1"/>
  <c r="D27" i="47"/>
  <c r="E26" i="47"/>
  <c r="H26" i="47" s="1"/>
  <c r="E25" i="47"/>
  <c r="G25" i="47" s="1"/>
  <c r="D25" i="47"/>
  <c r="E24" i="47"/>
  <c r="F24" i="47" s="1"/>
  <c r="E23" i="47"/>
  <c r="G23" i="47" s="1"/>
  <c r="E22" i="47"/>
  <c r="H22" i="47" s="1"/>
  <c r="H21" i="47"/>
  <c r="F21" i="47"/>
  <c r="E21" i="47"/>
  <c r="G21" i="47" s="1"/>
  <c r="D21" i="47"/>
  <c r="E20" i="47"/>
  <c r="F20" i="47" s="1"/>
  <c r="H19" i="47"/>
  <c r="E19" i="47"/>
  <c r="G19" i="47" s="1"/>
  <c r="D19" i="47"/>
  <c r="E18" i="47"/>
  <c r="H18" i="47" s="1"/>
  <c r="E16" i="47"/>
  <c r="G16" i="47" s="1"/>
  <c r="D16" i="47"/>
  <c r="E15" i="47"/>
  <c r="F15" i="47" s="1"/>
  <c r="E14" i="47"/>
  <c r="G14" i="47" s="1"/>
  <c r="E13" i="47"/>
  <c r="H13" i="47" s="1"/>
  <c r="H12" i="47"/>
  <c r="F12" i="47"/>
  <c r="E12" i="47"/>
  <c r="G12" i="47" s="1"/>
  <c r="C7" i="47"/>
  <c r="G6" i="47"/>
  <c r="E6" i="47"/>
  <c r="H6" i="47" s="1"/>
  <c r="E5" i="47"/>
  <c r="G5" i="47" s="1"/>
  <c r="E4" i="47"/>
  <c r="F4" i="47" s="1"/>
  <c r="F23" i="47" l="1"/>
  <c r="H35" i="47"/>
  <c r="F37" i="47"/>
  <c r="D12" i="47"/>
  <c r="H14" i="47"/>
  <c r="F16" i="47"/>
  <c r="H23" i="47"/>
  <c r="F25" i="47"/>
  <c r="H37" i="47"/>
  <c r="H40" i="47"/>
  <c r="F43" i="47"/>
  <c r="H50" i="47"/>
  <c r="H52" i="47"/>
  <c r="F54" i="47"/>
  <c r="F14" i="47"/>
  <c r="F50" i="47"/>
  <c r="D14" i="47"/>
  <c r="H16" i="47"/>
  <c r="F19" i="47"/>
  <c r="D23" i="47"/>
  <c r="H25" i="47"/>
  <c r="F27" i="47"/>
  <c r="D35" i="47"/>
  <c r="D37" i="47"/>
  <c r="H43" i="47"/>
  <c r="H45" i="47"/>
  <c r="F47" i="47"/>
  <c r="D50" i="47"/>
  <c r="H54" i="47"/>
  <c r="H56" i="47"/>
  <c r="F58" i="47"/>
  <c r="H61" i="47"/>
  <c r="F32" i="48"/>
  <c r="F33" i="48"/>
  <c r="F5" i="48"/>
  <c r="F6" i="48"/>
  <c r="G11" i="48"/>
  <c r="D14" i="48"/>
  <c r="G15" i="48"/>
  <c r="D20" i="48"/>
  <c r="G23" i="48"/>
  <c r="F25" i="48"/>
  <c r="G32" i="48"/>
  <c r="G33" i="48"/>
  <c r="D37" i="48"/>
  <c r="G46" i="48"/>
  <c r="D49" i="48"/>
  <c r="H53" i="48"/>
  <c r="D57" i="48"/>
  <c r="F58" i="48"/>
  <c r="H35" i="48"/>
  <c r="G7" i="48"/>
  <c r="G6" i="48"/>
  <c r="G25" i="48"/>
  <c r="D32" i="48"/>
  <c r="H46" i="48"/>
  <c r="H4" i="48"/>
  <c r="F11" i="48"/>
  <c r="F12" i="48"/>
  <c r="F15" i="48"/>
  <c r="F17" i="48"/>
  <c r="F23" i="48"/>
  <c r="F24" i="48"/>
  <c r="H27" i="48"/>
  <c r="H31" i="48"/>
  <c r="D50" i="48"/>
  <c r="H50" i="48"/>
  <c r="D54" i="48"/>
  <c r="H54" i="48"/>
  <c r="D4" i="48"/>
  <c r="D11" i="48"/>
  <c r="D15" i="48"/>
  <c r="D23" i="48"/>
  <c r="D27" i="48"/>
  <c r="D31" i="48"/>
  <c r="D35" i="48"/>
  <c r="D40" i="48"/>
  <c r="D44" i="48"/>
  <c r="F47" i="48"/>
  <c r="F50" i="48"/>
  <c r="F51" i="48"/>
  <c r="F54" i="48"/>
  <c r="F55" i="48"/>
  <c r="G58" i="48"/>
  <c r="G47" i="48"/>
  <c r="G51" i="48"/>
  <c r="G55" i="48"/>
  <c r="H5" i="47"/>
  <c r="F35" i="47"/>
  <c r="F40" i="47"/>
  <c r="F45" i="47"/>
  <c r="F52" i="47"/>
  <c r="F56" i="47"/>
  <c r="F60" i="47"/>
  <c r="G62" i="47"/>
  <c r="D5" i="47"/>
  <c r="G13" i="47"/>
  <c r="G18" i="47"/>
  <c r="G22" i="47"/>
  <c r="G26" i="47"/>
  <c r="G34" i="47"/>
  <c r="G38" i="47"/>
  <c r="G44" i="47"/>
  <c r="G48" i="47"/>
  <c r="G51" i="47"/>
  <c r="G55" i="47"/>
  <c r="G59" i="47"/>
  <c r="F61" i="47"/>
  <c r="F5" i="47"/>
  <c r="H7" i="48"/>
  <c r="E7" i="48"/>
  <c r="D7" i="48" s="1"/>
  <c r="F13" i="48"/>
  <c r="F18" i="48"/>
  <c r="F26" i="48"/>
  <c r="F29" i="48"/>
  <c r="F34" i="48"/>
  <c r="F39" i="48"/>
  <c r="F43" i="48"/>
  <c r="F48" i="48"/>
  <c r="F52" i="48"/>
  <c r="F56" i="48"/>
  <c r="F59" i="48"/>
  <c r="F4" i="48"/>
  <c r="F7" i="48" s="1"/>
  <c r="D6" i="48"/>
  <c r="D12" i="48"/>
  <c r="G13" i="48"/>
  <c r="F14" i="48"/>
  <c r="D17" i="48"/>
  <c r="G18" i="48"/>
  <c r="F20" i="48"/>
  <c r="D24" i="48"/>
  <c r="G26" i="48"/>
  <c r="F27" i="48"/>
  <c r="D28" i="48"/>
  <c r="G29" i="48"/>
  <c r="F31" i="48"/>
  <c r="D33" i="48"/>
  <c r="G34" i="48"/>
  <c r="F35" i="48"/>
  <c r="D38" i="48"/>
  <c r="G39" i="48"/>
  <c r="F40" i="48"/>
  <c r="D42" i="48"/>
  <c r="G43" i="48"/>
  <c r="F44" i="48"/>
  <c r="D47" i="48"/>
  <c r="G48" i="48"/>
  <c r="F49" i="48"/>
  <c r="D51" i="48"/>
  <c r="G52" i="48"/>
  <c r="F53" i="48"/>
  <c r="D55" i="48"/>
  <c r="G56" i="48"/>
  <c r="F57" i="48"/>
  <c r="D58" i="48"/>
  <c r="G59" i="48"/>
  <c r="D13" i="48"/>
  <c r="D18" i="48"/>
  <c r="D26" i="48"/>
  <c r="D29" i="48"/>
  <c r="D34" i="48"/>
  <c r="D39" i="48"/>
  <c r="D43" i="48"/>
  <c r="D48" i="48"/>
  <c r="D52" i="48"/>
  <c r="D56" i="48"/>
  <c r="D59" i="48"/>
  <c r="G4" i="47"/>
  <c r="G7" i="47" s="1"/>
  <c r="G15" i="47"/>
  <c r="G20" i="47"/>
  <c r="G24" i="47"/>
  <c r="G28" i="47"/>
  <c r="G36" i="47"/>
  <c r="G42" i="47"/>
  <c r="G46" i="47"/>
  <c r="G49" i="47"/>
  <c r="G53" i="47"/>
  <c r="G57" i="47"/>
  <c r="D4" i="47"/>
  <c r="H4" i="47"/>
  <c r="F6" i="47"/>
  <c r="F7" i="47" s="1"/>
  <c r="F13" i="47"/>
  <c r="D15" i="47"/>
  <c r="H15" i="47"/>
  <c r="F18" i="47"/>
  <c r="D20" i="47"/>
  <c r="H20" i="47"/>
  <c r="F22" i="47"/>
  <c r="D24" i="47"/>
  <c r="H24" i="47"/>
  <c r="F26" i="47"/>
  <c r="D28" i="47"/>
  <c r="H28" i="47"/>
  <c r="F34" i="47"/>
  <c r="D36" i="47"/>
  <c r="H36" i="47"/>
  <c r="F38" i="47"/>
  <c r="D42" i="47"/>
  <c r="H42" i="47"/>
  <c r="F44" i="47"/>
  <c r="D46" i="47"/>
  <c r="H46" i="47"/>
  <c r="F48" i="47"/>
  <c r="D49" i="47"/>
  <c r="H49" i="47"/>
  <c r="F51" i="47"/>
  <c r="D53" i="47"/>
  <c r="H53" i="47"/>
  <c r="F55" i="47"/>
  <c r="D57" i="47"/>
  <c r="H57" i="47"/>
  <c r="F59" i="47"/>
  <c r="F62" i="47"/>
  <c r="E7" i="47"/>
  <c r="D7" i="47" s="1"/>
  <c r="D6" i="47"/>
  <c r="D13" i="47"/>
  <c r="D18" i="47"/>
  <c r="D22" i="47"/>
  <c r="D26" i="47"/>
  <c r="D34" i="47"/>
  <c r="D38" i="47"/>
  <c r="D44" i="47"/>
  <c r="D48" i="47"/>
  <c r="D51" i="47"/>
  <c r="D55" i="47"/>
  <c r="D59" i="47"/>
  <c r="D62" i="47"/>
  <c r="H7" i="47" l="1"/>
  <c r="E51" i="39"/>
  <c r="G51" i="39" s="1"/>
  <c r="F51" i="39"/>
  <c r="E52" i="39"/>
  <c r="F52" i="39" s="1"/>
  <c r="E15" i="39"/>
  <c r="H15" i="39" s="1"/>
  <c r="F15" i="39"/>
  <c r="E54" i="14"/>
  <c r="D54" i="14"/>
  <c r="F54" i="14"/>
  <c r="G54" i="14"/>
  <c r="H54" i="14"/>
  <c r="E15" i="14"/>
  <c r="F15" i="14"/>
  <c r="D15" i="14"/>
  <c r="E36" i="14"/>
  <c r="G36" i="14"/>
  <c r="F36" i="14"/>
  <c r="D36" i="14"/>
  <c r="H36" i="14"/>
  <c r="E19" i="14"/>
  <c r="D52" i="39"/>
  <c r="H52" i="39"/>
  <c r="H51" i="39"/>
  <c r="G52" i="39"/>
  <c r="H15" i="14"/>
  <c r="G15" i="14"/>
  <c r="E72" i="45"/>
  <c r="H72" i="45"/>
  <c r="E71" i="45"/>
  <c r="G71" i="45"/>
  <c r="E70" i="45"/>
  <c r="H70" i="45"/>
  <c r="E69" i="45"/>
  <c r="H69" i="45"/>
  <c r="E68" i="45"/>
  <c r="G68" i="45"/>
  <c r="G67" i="45"/>
  <c r="H66" i="45"/>
  <c r="E65" i="45"/>
  <c r="H65" i="45"/>
  <c r="E64" i="45"/>
  <c r="G64" i="45"/>
  <c r="E63" i="45"/>
  <c r="D63" i="45" s="1"/>
  <c r="G63" i="45"/>
  <c r="E62" i="45"/>
  <c r="H62" i="45"/>
  <c r="E61" i="45"/>
  <c r="H61" i="45"/>
  <c r="E60" i="45"/>
  <c r="G60" i="45"/>
  <c r="E59" i="45"/>
  <c r="G59" i="45"/>
  <c r="D59" i="45"/>
  <c r="E58" i="45"/>
  <c r="H58" i="45"/>
  <c r="E57" i="45"/>
  <c r="H57" i="45"/>
  <c r="E55" i="45"/>
  <c r="G55" i="45"/>
  <c r="E54" i="45"/>
  <c r="G54" i="45"/>
  <c r="E53" i="45"/>
  <c r="H53" i="45"/>
  <c r="E52" i="45"/>
  <c r="H52" i="45"/>
  <c r="E51" i="45"/>
  <c r="G51" i="45"/>
  <c r="E50" i="45"/>
  <c r="G50" i="45"/>
  <c r="D50" i="45"/>
  <c r="E49" i="45"/>
  <c r="H49" i="45"/>
  <c r="E48" i="45"/>
  <c r="H48" i="45"/>
  <c r="E46" i="45"/>
  <c r="G46" i="45"/>
  <c r="E45" i="45"/>
  <c r="G45" i="45"/>
  <c r="E44" i="45"/>
  <c r="H44" i="45"/>
  <c r="E43" i="45"/>
  <c r="H43" i="45"/>
  <c r="E42" i="45"/>
  <c r="G42" i="45"/>
  <c r="E40" i="45"/>
  <c r="G40" i="45"/>
  <c r="D40" i="45"/>
  <c r="E39" i="45"/>
  <c r="H39" i="45"/>
  <c r="E38" i="45"/>
  <c r="H38" i="45"/>
  <c r="E37" i="45"/>
  <c r="G37" i="45"/>
  <c r="E36" i="45"/>
  <c r="G36" i="45"/>
  <c r="E35" i="45"/>
  <c r="H35" i="45"/>
  <c r="E34" i="45"/>
  <c r="H34" i="45"/>
  <c r="E33" i="45"/>
  <c r="G33" i="45"/>
  <c r="E32" i="45"/>
  <c r="G32" i="45"/>
  <c r="D32" i="45"/>
  <c r="E31" i="45"/>
  <c r="H31" i="45"/>
  <c r="E29" i="45"/>
  <c r="H29" i="45"/>
  <c r="E28" i="45"/>
  <c r="G28" i="45"/>
  <c r="E27" i="45"/>
  <c r="G27" i="45"/>
  <c r="E26" i="45"/>
  <c r="H26" i="45"/>
  <c r="E25" i="45"/>
  <c r="H25" i="45"/>
  <c r="E24" i="45"/>
  <c r="G24" i="45"/>
  <c r="E23" i="45"/>
  <c r="G23" i="45"/>
  <c r="D23" i="45"/>
  <c r="E22" i="45"/>
  <c r="H22" i="45"/>
  <c r="E21" i="45"/>
  <c r="H21" i="45"/>
  <c r="E20" i="45"/>
  <c r="G20" i="45"/>
  <c r="E18" i="45"/>
  <c r="G18" i="45"/>
  <c r="E17" i="45"/>
  <c r="H17" i="45"/>
  <c r="E15" i="45"/>
  <c r="H15" i="45"/>
  <c r="E14" i="45"/>
  <c r="G14" i="45"/>
  <c r="E13" i="45"/>
  <c r="G13" i="45"/>
  <c r="D13" i="45"/>
  <c r="E12" i="45"/>
  <c r="H12" i="45"/>
  <c r="E11" i="45"/>
  <c r="H11" i="45"/>
  <c r="C7" i="45"/>
  <c r="E6" i="45"/>
  <c r="H6" i="45"/>
  <c r="E5" i="45"/>
  <c r="H5" i="45"/>
  <c r="E4" i="45"/>
  <c r="H4" i="45"/>
  <c r="E72" i="44"/>
  <c r="H72" i="44"/>
  <c r="E71" i="44"/>
  <c r="F71" i="44"/>
  <c r="E70" i="44"/>
  <c r="H70" i="44"/>
  <c r="E69" i="44"/>
  <c r="H69" i="44"/>
  <c r="E68" i="44"/>
  <c r="F68" i="44"/>
  <c r="E67" i="44"/>
  <c r="G67" i="44"/>
  <c r="G66" i="44"/>
  <c r="F66" i="44"/>
  <c r="E66" i="44"/>
  <c r="H66" i="44"/>
  <c r="E65" i="44"/>
  <c r="H65" i="44"/>
  <c r="E64" i="44"/>
  <c r="F64" i="44"/>
  <c r="E63" i="44"/>
  <c r="G63" i="44"/>
  <c r="E62" i="44"/>
  <c r="H62" i="44"/>
  <c r="E61" i="44"/>
  <c r="H61" i="44"/>
  <c r="E60" i="44"/>
  <c r="F60" i="44"/>
  <c r="E59" i="44"/>
  <c r="G59" i="44"/>
  <c r="G58" i="44"/>
  <c r="F58" i="44"/>
  <c r="E58" i="44"/>
  <c r="H58" i="44"/>
  <c r="E57" i="44"/>
  <c r="H57" i="44"/>
  <c r="E55" i="44"/>
  <c r="F55" i="44"/>
  <c r="E54" i="44"/>
  <c r="G54" i="44"/>
  <c r="E53" i="44"/>
  <c r="H53" i="44"/>
  <c r="E52" i="44"/>
  <c r="H52" i="44"/>
  <c r="E51" i="44"/>
  <c r="F51" i="44"/>
  <c r="E50" i="44"/>
  <c r="G50" i="44"/>
  <c r="G49" i="44"/>
  <c r="F49" i="44"/>
  <c r="E49" i="44"/>
  <c r="H49" i="44"/>
  <c r="E48" i="44"/>
  <c r="H48" i="44"/>
  <c r="E46" i="44"/>
  <c r="F46" i="44"/>
  <c r="E45" i="44"/>
  <c r="G45" i="44"/>
  <c r="E44" i="44"/>
  <c r="H44" i="44"/>
  <c r="E43" i="44"/>
  <c r="H43" i="44"/>
  <c r="E42" i="44"/>
  <c r="F42" i="44"/>
  <c r="E40" i="44"/>
  <c r="G40" i="44"/>
  <c r="G39" i="44"/>
  <c r="F39" i="44"/>
  <c r="E39" i="44"/>
  <c r="H39" i="44"/>
  <c r="E38" i="44"/>
  <c r="H38" i="44"/>
  <c r="E37" i="44"/>
  <c r="F37" i="44"/>
  <c r="E36" i="44"/>
  <c r="G36" i="44"/>
  <c r="E35" i="44"/>
  <c r="H35" i="44"/>
  <c r="E34" i="44"/>
  <c r="H34" i="44"/>
  <c r="E33" i="44"/>
  <c r="F33" i="44"/>
  <c r="E32" i="44"/>
  <c r="G32" i="44"/>
  <c r="G31" i="44"/>
  <c r="F31" i="44"/>
  <c r="E31" i="44"/>
  <c r="H31" i="44"/>
  <c r="E29" i="44"/>
  <c r="H29" i="44"/>
  <c r="E28" i="44"/>
  <c r="F28" i="44"/>
  <c r="E27" i="44"/>
  <c r="G27" i="44"/>
  <c r="E26" i="44"/>
  <c r="H26" i="44"/>
  <c r="E25" i="44"/>
  <c r="H25" i="44"/>
  <c r="E24" i="44"/>
  <c r="F24" i="44"/>
  <c r="E23" i="44"/>
  <c r="G23" i="44"/>
  <c r="G22" i="44"/>
  <c r="F22" i="44"/>
  <c r="E22" i="44"/>
  <c r="H22" i="44"/>
  <c r="E21" i="44"/>
  <c r="F21" i="44"/>
  <c r="E20" i="44"/>
  <c r="F20" i="44"/>
  <c r="E18" i="44"/>
  <c r="G18" i="44"/>
  <c r="E17" i="44"/>
  <c r="H17" i="44"/>
  <c r="E15" i="44"/>
  <c r="F15" i="44"/>
  <c r="E14" i="44"/>
  <c r="F14" i="44"/>
  <c r="D14" i="44"/>
  <c r="E13" i="44"/>
  <c r="G13" i="44"/>
  <c r="E12" i="44"/>
  <c r="H12" i="44"/>
  <c r="E11" i="44"/>
  <c r="F11" i="44"/>
  <c r="C7" i="44"/>
  <c r="E6" i="44"/>
  <c r="H6" i="44"/>
  <c r="E5" i="44"/>
  <c r="G5" i="44"/>
  <c r="D5" i="44"/>
  <c r="E4" i="44"/>
  <c r="F4" i="44"/>
  <c r="F26" i="44"/>
  <c r="F35" i="44"/>
  <c r="F44" i="44"/>
  <c r="F53" i="44"/>
  <c r="F62" i="44"/>
  <c r="F70" i="44"/>
  <c r="H5" i="44"/>
  <c r="H14" i="44"/>
  <c r="G26" i="44"/>
  <c r="G35" i="44"/>
  <c r="G44" i="44"/>
  <c r="G53" i="44"/>
  <c r="G62" i="44"/>
  <c r="G70" i="44"/>
  <c r="D15" i="44"/>
  <c r="D20" i="44"/>
  <c r="G5" i="45"/>
  <c r="D27" i="45"/>
  <c r="D45" i="45"/>
  <c r="D18" i="45"/>
  <c r="D36" i="45"/>
  <c r="D54" i="45"/>
  <c r="F5" i="45"/>
  <c r="F34" i="44"/>
  <c r="F38" i="44"/>
  <c r="F48" i="44"/>
  <c r="F72" i="44"/>
  <c r="H11" i="44"/>
  <c r="G25" i="44"/>
  <c r="G29" i="44"/>
  <c r="G34" i="44"/>
  <c r="G38" i="44"/>
  <c r="G43" i="44"/>
  <c r="G48" i="44"/>
  <c r="G52" i="44"/>
  <c r="G57" i="44"/>
  <c r="G61" i="44"/>
  <c r="G65" i="44"/>
  <c r="G69" i="44"/>
  <c r="G72" i="44"/>
  <c r="G11" i="44"/>
  <c r="F25" i="44"/>
  <c r="F29" i="44"/>
  <c r="F43" i="44"/>
  <c r="F52" i="44"/>
  <c r="F57" i="44"/>
  <c r="F61" i="44"/>
  <c r="F65" i="44"/>
  <c r="F69" i="44"/>
  <c r="D11" i="44"/>
  <c r="F4" i="45"/>
  <c r="G4" i="45"/>
  <c r="D4" i="45"/>
  <c r="H4" i="44"/>
  <c r="H7" i="44"/>
  <c r="D4" i="44"/>
  <c r="F17" i="44"/>
  <c r="G21" i="44"/>
  <c r="H33" i="44"/>
  <c r="H42" i="44"/>
  <c r="H51" i="44"/>
  <c r="F5" i="44"/>
  <c r="F6" i="44"/>
  <c r="F12" i="44"/>
  <c r="G15" i="44"/>
  <c r="G17" i="44"/>
  <c r="H20" i="44"/>
  <c r="H21" i="44"/>
  <c r="D25" i="44"/>
  <c r="D29" i="44"/>
  <c r="D34" i="44"/>
  <c r="D38" i="44"/>
  <c r="D43" i="44"/>
  <c r="D48" i="44"/>
  <c r="D52" i="44"/>
  <c r="D57" i="44"/>
  <c r="D61" i="44"/>
  <c r="D65" i="44"/>
  <c r="D69" i="44"/>
  <c r="D72" i="44"/>
  <c r="H24" i="44"/>
  <c r="H28" i="44"/>
  <c r="H37" i="44"/>
  <c r="H46" i="44"/>
  <c r="H55" i="44"/>
  <c r="H60" i="44"/>
  <c r="H64" i="44"/>
  <c r="H68" i="44"/>
  <c r="H71" i="44"/>
  <c r="G6" i="44"/>
  <c r="G12" i="44"/>
  <c r="H15" i="44"/>
  <c r="D21" i="44"/>
  <c r="D24" i="44"/>
  <c r="D28" i="44"/>
  <c r="D33" i="44"/>
  <c r="D37" i="44"/>
  <c r="D42" i="44"/>
  <c r="D46" i="44"/>
  <c r="D51" i="44"/>
  <c r="D55" i="44"/>
  <c r="D60" i="44"/>
  <c r="D64" i="44"/>
  <c r="D68" i="44"/>
  <c r="D71" i="44"/>
  <c r="F11" i="45"/>
  <c r="F14" i="45"/>
  <c r="F15" i="45"/>
  <c r="F20" i="45"/>
  <c r="F21" i="45"/>
  <c r="F24" i="45"/>
  <c r="F28" i="45"/>
  <c r="F29" i="45"/>
  <c r="F33" i="45"/>
  <c r="F34" i="45"/>
  <c r="F46" i="45"/>
  <c r="F48" i="45"/>
  <c r="F64" i="45"/>
  <c r="F68" i="45"/>
  <c r="F69" i="45"/>
  <c r="F72" i="45"/>
  <c r="E7" i="45"/>
  <c r="D7" i="45"/>
  <c r="D14" i="45"/>
  <c r="H14" i="45"/>
  <c r="D20" i="45"/>
  <c r="H20" i="45"/>
  <c r="D24" i="45"/>
  <c r="H24" i="45"/>
  <c r="D28" i="45"/>
  <c r="H28" i="45"/>
  <c r="D33" i="45"/>
  <c r="H33" i="45"/>
  <c r="D37" i="45"/>
  <c r="H37" i="45"/>
  <c r="D42" i="45"/>
  <c r="H42" i="45"/>
  <c r="D46" i="45"/>
  <c r="H46" i="45"/>
  <c r="D51" i="45"/>
  <c r="H51" i="45"/>
  <c r="D55" i="45"/>
  <c r="H55" i="45"/>
  <c r="D60" i="45"/>
  <c r="H60" i="45"/>
  <c r="D64" i="45"/>
  <c r="H64" i="45"/>
  <c r="D68" i="45"/>
  <c r="H68" i="45"/>
  <c r="D71" i="45"/>
  <c r="H71" i="45"/>
  <c r="F25" i="45"/>
  <c r="F37" i="45"/>
  <c r="F38" i="45"/>
  <c r="F42" i="45"/>
  <c r="F43" i="45"/>
  <c r="F51" i="45"/>
  <c r="F52" i="45"/>
  <c r="F55" i="45"/>
  <c r="F57" i="45"/>
  <c r="F60" i="45"/>
  <c r="F61" i="45"/>
  <c r="F65" i="45"/>
  <c r="F71" i="45"/>
  <c r="G11" i="45"/>
  <c r="H13" i="45"/>
  <c r="G15" i="45"/>
  <c r="H18" i="45"/>
  <c r="G21" i="45"/>
  <c r="H23" i="45"/>
  <c r="G25" i="45"/>
  <c r="H27" i="45"/>
  <c r="G29" i="45"/>
  <c r="H32" i="45"/>
  <c r="G34" i="45"/>
  <c r="H36" i="45"/>
  <c r="G38" i="45"/>
  <c r="H40" i="45"/>
  <c r="G43" i="45"/>
  <c r="H45" i="45"/>
  <c r="G48" i="45"/>
  <c r="H50" i="45"/>
  <c r="G52" i="45"/>
  <c r="H54" i="45"/>
  <c r="G57" i="45"/>
  <c r="H59" i="45"/>
  <c r="G61" i="45"/>
  <c r="H63" i="45"/>
  <c r="G65" i="45"/>
  <c r="H67" i="45"/>
  <c r="G69" i="45"/>
  <c r="G72" i="45"/>
  <c r="H7" i="45"/>
  <c r="F17" i="45"/>
  <c r="F22" i="45"/>
  <c r="F26" i="45"/>
  <c r="F31" i="45"/>
  <c r="F35" i="45"/>
  <c r="F39" i="45"/>
  <c r="F44" i="45"/>
  <c r="F49" i="45"/>
  <c r="F53" i="45"/>
  <c r="F58" i="45"/>
  <c r="F62" i="45"/>
  <c r="F70" i="45"/>
  <c r="D5" i="45"/>
  <c r="G6" i="45"/>
  <c r="G7" i="45"/>
  <c r="D11" i="45"/>
  <c r="G12" i="45"/>
  <c r="F13" i="45"/>
  <c r="D15" i="45"/>
  <c r="G17" i="45"/>
  <c r="F18" i="45"/>
  <c r="D21" i="45"/>
  <c r="G22" i="45"/>
  <c r="F23" i="45"/>
  <c r="D25" i="45"/>
  <c r="G26" i="45"/>
  <c r="F27" i="45"/>
  <c r="D29" i="45"/>
  <c r="G31" i="45"/>
  <c r="F32" i="45"/>
  <c r="D34" i="45"/>
  <c r="G35" i="45"/>
  <c r="F36" i="45"/>
  <c r="D38" i="45"/>
  <c r="G39" i="45"/>
  <c r="F40" i="45"/>
  <c r="D43" i="45"/>
  <c r="G44" i="45"/>
  <c r="F45" i="45"/>
  <c r="D48" i="45"/>
  <c r="G49" i="45"/>
  <c r="F50" i="45"/>
  <c r="D52" i="45"/>
  <c r="G53" i="45"/>
  <c r="F54" i="45"/>
  <c r="D57" i="45"/>
  <c r="G58" i="45"/>
  <c r="F59" i="45"/>
  <c r="D61" i="45"/>
  <c r="G62" i="45"/>
  <c r="F63" i="45"/>
  <c r="D65" i="45"/>
  <c r="G66" i="45"/>
  <c r="D69" i="45"/>
  <c r="G70" i="45"/>
  <c r="D72" i="45"/>
  <c r="F6" i="45"/>
  <c r="F7" i="45"/>
  <c r="F12" i="45"/>
  <c r="D6" i="45"/>
  <c r="D12" i="45"/>
  <c r="D17" i="45"/>
  <c r="D22" i="45"/>
  <c r="D26" i="45"/>
  <c r="D31" i="45"/>
  <c r="D35" i="45"/>
  <c r="D39" i="45"/>
  <c r="D44" i="45"/>
  <c r="D49" i="45"/>
  <c r="D53" i="45"/>
  <c r="D58" i="45"/>
  <c r="D62" i="45"/>
  <c r="D70" i="45"/>
  <c r="F23" i="44"/>
  <c r="F32" i="44"/>
  <c r="G4" i="44"/>
  <c r="D13" i="44"/>
  <c r="H13" i="44"/>
  <c r="G14" i="44"/>
  <c r="D18" i="44"/>
  <c r="H18" i="44"/>
  <c r="G20" i="44"/>
  <c r="D23" i="44"/>
  <c r="H23" i="44"/>
  <c r="G24" i="44"/>
  <c r="D27" i="44"/>
  <c r="H27" i="44"/>
  <c r="G28" i="44"/>
  <c r="D32" i="44"/>
  <c r="H32" i="44"/>
  <c r="G33" i="44"/>
  <c r="D36" i="44"/>
  <c r="H36" i="44"/>
  <c r="G37" i="44"/>
  <c r="D40" i="44"/>
  <c r="H40" i="44"/>
  <c r="G42" i="44"/>
  <c r="D45" i="44"/>
  <c r="H45" i="44"/>
  <c r="G46" i="44"/>
  <c r="D50" i="44"/>
  <c r="H50" i="44"/>
  <c r="G51" i="44"/>
  <c r="D54" i="44"/>
  <c r="H54" i="44"/>
  <c r="G55" i="44"/>
  <c r="D59" i="44"/>
  <c r="H59" i="44"/>
  <c r="G60" i="44"/>
  <c r="D63" i="44"/>
  <c r="H63" i="44"/>
  <c r="G64" i="44"/>
  <c r="D67" i="44"/>
  <c r="H67" i="44"/>
  <c r="G68" i="44"/>
  <c r="G71" i="44"/>
  <c r="E7" i="44"/>
  <c r="D7" i="44"/>
  <c r="F13" i="44"/>
  <c r="F18" i="44"/>
  <c r="F27" i="44"/>
  <c r="F36" i="44"/>
  <c r="F40" i="44"/>
  <c r="F45" i="44"/>
  <c r="F50" i="44"/>
  <c r="F54" i="44"/>
  <c r="F59" i="44"/>
  <c r="F63" i="44"/>
  <c r="F67" i="44"/>
  <c r="D6" i="44"/>
  <c r="D12" i="44"/>
  <c r="D17" i="44"/>
  <c r="D22" i="44"/>
  <c r="D26" i="44"/>
  <c r="D31" i="44"/>
  <c r="D35" i="44"/>
  <c r="D39" i="44"/>
  <c r="D44" i="44"/>
  <c r="D49" i="44"/>
  <c r="D53" i="44"/>
  <c r="D58" i="44"/>
  <c r="D62" i="44"/>
  <c r="D66" i="44"/>
  <c r="D70" i="44"/>
  <c r="F7" i="44"/>
  <c r="G7" i="44"/>
  <c r="E5" i="43"/>
  <c r="E18" i="43"/>
  <c r="H18" i="43"/>
  <c r="G18" i="43"/>
  <c r="F18" i="43"/>
  <c r="E11" i="43"/>
  <c r="H11" i="43"/>
  <c r="E17" i="43"/>
  <c r="E51" i="43"/>
  <c r="H51" i="43"/>
  <c r="E50" i="43"/>
  <c r="H50" i="43"/>
  <c r="F50" i="43"/>
  <c r="G50" i="43"/>
  <c r="D50" i="43"/>
  <c r="E49" i="43"/>
  <c r="G49" i="43"/>
  <c r="E48" i="43"/>
  <c r="H48" i="43"/>
  <c r="E47" i="43"/>
  <c r="F47" i="43"/>
  <c r="H45" i="43"/>
  <c r="G45" i="43"/>
  <c r="E44" i="43"/>
  <c r="H44" i="43"/>
  <c r="E43" i="43"/>
  <c r="H43" i="43"/>
  <c r="G43" i="43"/>
  <c r="F43" i="43"/>
  <c r="D43" i="43"/>
  <c r="E42" i="43"/>
  <c r="H42" i="43"/>
  <c r="G42" i="43"/>
  <c r="F42" i="43"/>
  <c r="D42" i="43"/>
  <c r="E41" i="43"/>
  <c r="G41" i="43" s="1"/>
  <c r="E40" i="43"/>
  <c r="H40" i="43"/>
  <c r="E39" i="43"/>
  <c r="G39" i="43"/>
  <c r="H39" i="43"/>
  <c r="E38" i="43"/>
  <c r="H38" i="43"/>
  <c r="F38" i="43"/>
  <c r="E37" i="43"/>
  <c r="H37" i="43"/>
  <c r="G37" i="43"/>
  <c r="D37" i="43"/>
  <c r="E36" i="43"/>
  <c r="H36" i="43"/>
  <c r="E34" i="43"/>
  <c r="F34" i="43"/>
  <c r="E33" i="43"/>
  <c r="F33" i="43"/>
  <c r="E32" i="43"/>
  <c r="H32" i="43"/>
  <c r="G32" i="43"/>
  <c r="D32" i="43"/>
  <c r="E31" i="43"/>
  <c r="H31" i="43"/>
  <c r="E30" i="43"/>
  <c r="H30" i="43"/>
  <c r="G30" i="43"/>
  <c r="F30" i="43"/>
  <c r="D30" i="43"/>
  <c r="E29" i="43"/>
  <c r="H29" i="43"/>
  <c r="G29" i="43"/>
  <c r="F29" i="43"/>
  <c r="D29" i="43"/>
  <c r="E28" i="43"/>
  <c r="G28" i="43"/>
  <c r="E27" i="43"/>
  <c r="H27" i="43"/>
  <c r="E25" i="43"/>
  <c r="G25" i="43"/>
  <c r="H25" i="43"/>
  <c r="E24" i="43"/>
  <c r="H24" i="43"/>
  <c r="F24" i="43"/>
  <c r="E23" i="43"/>
  <c r="H23" i="43"/>
  <c r="G23" i="43"/>
  <c r="D23" i="43"/>
  <c r="E22" i="43"/>
  <c r="H22" i="43"/>
  <c r="E21" i="43"/>
  <c r="H21" i="43"/>
  <c r="F21" i="43"/>
  <c r="G21" i="43"/>
  <c r="D21" i="43"/>
  <c r="E19" i="43"/>
  <c r="G19" i="43"/>
  <c r="F19" i="43"/>
  <c r="D19" i="43"/>
  <c r="G17" i="43"/>
  <c r="E16" i="43"/>
  <c r="H16" i="43"/>
  <c r="E15" i="43"/>
  <c r="F15" i="43"/>
  <c r="E14" i="43"/>
  <c r="F14" i="43"/>
  <c r="E13" i="43"/>
  <c r="H13" i="43"/>
  <c r="G13" i="43"/>
  <c r="D13" i="43"/>
  <c r="E12" i="43"/>
  <c r="G12" i="43"/>
  <c r="H12" i="43"/>
  <c r="G11" i="43"/>
  <c r="F11" i="43"/>
  <c r="D11" i="43"/>
  <c r="E9" i="43"/>
  <c r="H9" i="43"/>
  <c r="G9" i="43"/>
  <c r="F9" i="43"/>
  <c r="D9" i="43"/>
  <c r="E8" i="43"/>
  <c r="G8" i="43"/>
  <c r="C6" i="43"/>
  <c r="F5" i="43"/>
  <c r="E4" i="43"/>
  <c r="F4" i="43"/>
  <c r="H4" i="43"/>
  <c r="H5" i="43"/>
  <c r="H6" i="43"/>
  <c r="G5" i="43"/>
  <c r="E6" i="43"/>
  <c r="D6" i="43"/>
  <c r="H14" i="43"/>
  <c r="G15" i="43"/>
  <c r="H33" i="43"/>
  <c r="G34" i="43"/>
  <c r="H46" i="43"/>
  <c r="G47" i="43"/>
  <c r="D4" i="43"/>
  <c r="D5" i="43"/>
  <c r="D8" i="43"/>
  <c r="D14" i="43"/>
  <c r="D15" i="43"/>
  <c r="H15" i="43"/>
  <c r="H17" i="43"/>
  <c r="H19" i="43"/>
  <c r="G24" i="43"/>
  <c r="F25" i="43"/>
  <c r="D28" i="43"/>
  <c r="D33" i="43"/>
  <c r="D34" i="43"/>
  <c r="H34" i="43"/>
  <c r="G38" i="43"/>
  <c r="F39" i="43"/>
  <c r="D47" i="43"/>
  <c r="H47" i="43"/>
  <c r="H49" i="43"/>
  <c r="G4" i="43"/>
  <c r="G6" i="43"/>
  <c r="H8" i="43"/>
  <c r="G14" i="43"/>
  <c r="D17" i="43"/>
  <c r="D24" i="43"/>
  <c r="D25" i="43"/>
  <c r="H28" i="43"/>
  <c r="G33" i="43"/>
  <c r="D38" i="43"/>
  <c r="D39" i="43"/>
  <c r="G46" i="43"/>
  <c r="D49" i="43"/>
  <c r="F16" i="43"/>
  <c r="F22" i="43"/>
  <c r="F27" i="43"/>
  <c r="F31" i="43"/>
  <c r="F36" i="43"/>
  <c r="F40" i="43"/>
  <c r="F44" i="43"/>
  <c r="F48" i="43"/>
  <c r="F51" i="43"/>
  <c r="F8" i="43"/>
  <c r="F13" i="43"/>
  <c r="G16" i="43"/>
  <c r="F17" i="43"/>
  <c r="G22" i="43"/>
  <c r="F23" i="43"/>
  <c r="G27" i="43"/>
  <c r="F28" i="43"/>
  <c r="G31" i="43"/>
  <c r="F32" i="43"/>
  <c r="G36" i="43"/>
  <c r="F37" i="43"/>
  <c r="G40" i="43"/>
  <c r="G44" i="43"/>
  <c r="G48" i="43"/>
  <c r="F49" i="43"/>
  <c r="G51" i="43"/>
  <c r="D12" i="43"/>
  <c r="D16" i="43"/>
  <c r="D22" i="43"/>
  <c r="D27" i="43"/>
  <c r="D31" i="43"/>
  <c r="D40" i="43"/>
  <c r="D44" i="43"/>
  <c r="D48" i="43"/>
  <c r="D51" i="43"/>
  <c r="E48" i="42"/>
  <c r="H48" i="42"/>
  <c r="G48" i="42"/>
  <c r="F48" i="42"/>
  <c r="E47" i="42"/>
  <c r="H47" i="42"/>
  <c r="G47" i="42"/>
  <c r="F47" i="42"/>
  <c r="E46" i="42"/>
  <c r="H46" i="42"/>
  <c r="G46" i="42"/>
  <c r="F46" i="42"/>
  <c r="E38" i="42"/>
  <c r="H38" i="42"/>
  <c r="G38" i="42"/>
  <c r="F38" i="42"/>
  <c r="E37" i="42"/>
  <c r="H37" i="42"/>
  <c r="G37" i="42"/>
  <c r="F37" i="42"/>
  <c r="E36" i="42"/>
  <c r="H36" i="42"/>
  <c r="G36" i="42"/>
  <c r="F36" i="42"/>
  <c r="E35" i="42"/>
  <c r="H35" i="42"/>
  <c r="G35" i="42"/>
  <c r="F35" i="42"/>
  <c r="E34" i="42"/>
  <c r="H34" i="42"/>
  <c r="G34" i="42"/>
  <c r="F34" i="42"/>
  <c r="E33" i="42"/>
  <c r="H33" i="42"/>
  <c r="G33" i="42"/>
  <c r="F33" i="42"/>
  <c r="E32" i="42"/>
  <c r="H32" i="42"/>
  <c r="G32" i="42"/>
  <c r="F32" i="42"/>
  <c r="E31" i="42"/>
  <c r="H31" i="42"/>
  <c r="G31" i="42"/>
  <c r="F31" i="42"/>
  <c r="E30" i="42"/>
  <c r="H30" i="42"/>
  <c r="G30" i="42"/>
  <c r="F30" i="42"/>
  <c r="E29" i="42"/>
  <c r="H29" i="42"/>
  <c r="G29" i="42"/>
  <c r="F29" i="42"/>
  <c r="E28" i="42"/>
  <c r="H28" i="42"/>
  <c r="G28" i="42"/>
  <c r="F28" i="42"/>
  <c r="E27" i="42"/>
  <c r="H27" i="42"/>
  <c r="G27" i="42"/>
  <c r="F27" i="42"/>
  <c r="E26" i="42"/>
  <c r="H26" i="42"/>
  <c r="G26" i="42"/>
  <c r="F26" i="42"/>
  <c r="E25" i="42"/>
  <c r="H25" i="42"/>
  <c r="G25" i="42"/>
  <c r="F25" i="42"/>
  <c r="E24" i="42"/>
  <c r="H24" i="42"/>
  <c r="G24" i="42"/>
  <c r="F24" i="42"/>
  <c r="E23" i="42"/>
  <c r="H23" i="42"/>
  <c r="G23" i="42"/>
  <c r="F23" i="42"/>
  <c r="E22" i="42"/>
  <c r="H22" i="42"/>
  <c r="G22" i="42"/>
  <c r="F22" i="42"/>
  <c r="E21" i="42"/>
  <c r="H21" i="42"/>
  <c r="G21" i="42"/>
  <c r="F21" i="42"/>
  <c r="E20" i="42"/>
  <c r="H20" i="42"/>
  <c r="G20" i="42"/>
  <c r="F20" i="42"/>
  <c r="E19" i="42"/>
  <c r="H19" i="42"/>
  <c r="G19" i="42"/>
  <c r="F19" i="42"/>
  <c r="E18" i="42"/>
  <c r="H18" i="42"/>
  <c r="G18" i="42"/>
  <c r="F18" i="42"/>
  <c r="E17" i="42"/>
  <c r="H17" i="42"/>
  <c r="G17" i="42"/>
  <c r="F17" i="42"/>
  <c r="E16" i="42"/>
  <c r="H16" i="42"/>
  <c r="G16" i="42"/>
  <c r="F16" i="42"/>
  <c r="E15" i="42"/>
  <c r="H15" i="42"/>
  <c r="G15" i="42"/>
  <c r="F15" i="42"/>
  <c r="E13" i="42"/>
  <c r="H13" i="42"/>
  <c r="G13" i="42"/>
  <c r="F13" i="42"/>
  <c r="E12" i="42"/>
  <c r="H12" i="42"/>
  <c r="G12" i="42"/>
  <c r="F12" i="42"/>
  <c r="E11" i="42"/>
  <c r="H11" i="42"/>
  <c r="G11" i="42"/>
  <c r="F11" i="42"/>
  <c r="E10" i="42"/>
  <c r="H10" i="42"/>
  <c r="G10" i="42"/>
  <c r="F10" i="42"/>
  <c r="E5" i="42"/>
  <c r="H5" i="42"/>
  <c r="G5" i="42"/>
  <c r="F5" i="42"/>
  <c r="E4" i="42"/>
  <c r="F4" i="42"/>
  <c r="E6" i="42"/>
  <c r="H4" i="42"/>
  <c r="G4" i="42"/>
  <c r="G6" i="42"/>
  <c r="F6" i="42"/>
  <c r="H6" i="42"/>
  <c r="E7" i="28"/>
  <c r="H7" i="28"/>
  <c r="G6" i="28"/>
  <c r="F6" i="28"/>
  <c r="E6" i="28"/>
  <c r="H6" i="28"/>
  <c r="H5" i="28"/>
  <c r="G5" i="28"/>
  <c r="F5" i="28"/>
  <c r="D5" i="28"/>
  <c r="H4" i="28"/>
  <c r="G4" i="28"/>
  <c r="F4" i="28"/>
  <c r="E4" i="28"/>
  <c r="D4" i="28"/>
  <c r="F7" i="28"/>
  <c r="D6" i="28"/>
  <c r="G7" i="28"/>
  <c r="D7" i="28"/>
  <c r="E15" i="16"/>
  <c r="H15" i="16"/>
  <c r="G15" i="16"/>
  <c r="F15" i="16"/>
  <c r="E15" i="15"/>
  <c r="H15" i="15"/>
  <c r="G15" i="15"/>
  <c r="F15" i="15"/>
  <c r="E51" i="16"/>
  <c r="H51" i="16"/>
  <c r="G51" i="16"/>
  <c r="F51" i="16"/>
  <c r="E45" i="16"/>
  <c r="H45" i="16"/>
  <c r="G45" i="16"/>
  <c r="F45" i="16"/>
  <c r="D4" i="15"/>
  <c r="D5" i="15"/>
  <c r="D6" i="15"/>
  <c r="C7" i="15"/>
  <c r="D7" i="15"/>
  <c r="D19" i="15"/>
  <c r="D20" i="15"/>
  <c r="E53" i="15"/>
  <c r="H53" i="15"/>
  <c r="G53" i="15"/>
  <c r="F53" i="15"/>
  <c r="E52" i="15"/>
  <c r="H52" i="15"/>
  <c r="G52" i="15"/>
  <c r="F52" i="15"/>
  <c r="E51" i="15"/>
  <c r="H51" i="15"/>
  <c r="G51" i="15"/>
  <c r="F51" i="15"/>
  <c r="E50" i="15"/>
  <c r="H50" i="15"/>
  <c r="G50" i="15"/>
  <c r="F50" i="15"/>
  <c r="E49" i="15"/>
  <c r="H49" i="15"/>
  <c r="G49" i="15"/>
  <c r="F49" i="15"/>
  <c r="E48" i="15"/>
  <c r="H48" i="15"/>
  <c r="G48" i="15"/>
  <c r="F48" i="15"/>
  <c r="E47" i="15"/>
  <c r="H47" i="15"/>
  <c r="G47" i="15"/>
  <c r="F47" i="15"/>
  <c r="E46" i="15"/>
  <c r="H46" i="15"/>
  <c r="G46" i="15"/>
  <c r="F46" i="15"/>
  <c r="E45" i="15"/>
  <c r="H45" i="15"/>
  <c r="G45" i="15"/>
  <c r="F45" i="15"/>
  <c r="E44" i="15"/>
  <c r="H44" i="15"/>
  <c r="G44" i="15"/>
  <c r="F44" i="15"/>
  <c r="E43" i="15"/>
  <c r="H43" i="15"/>
  <c r="G43" i="15"/>
  <c r="F43" i="15"/>
  <c r="E42" i="15"/>
  <c r="H42" i="15"/>
  <c r="G42" i="15"/>
  <c r="F42" i="15"/>
  <c r="E41" i="15"/>
  <c r="H41" i="15" s="1"/>
  <c r="E40" i="15"/>
  <c r="H40" i="15"/>
  <c r="G40" i="15"/>
  <c r="F40" i="15"/>
  <c r="E38" i="15"/>
  <c r="H38" i="15"/>
  <c r="G38" i="15"/>
  <c r="F38" i="15"/>
  <c r="E37" i="15"/>
  <c r="H37" i="15"/>
  <c r="G37" i="15"/>
  <c r="F37" i="15"/>
  <c r="E36" i="15"/>
  <c r="H36" i="15"/>
  <c r="G36" i="15"/>
  <c r="F36" i="15"/>
  <c r="E35" i="15"/>
  <c r="H35" i="15"/>
  <c r="G35" i="15"/>
  <c r="F35" i="15"/>
  <c r="E34" i="15"/>
  <c r="H34" i="15"/>
  <c r="G34" i="15"/>
  <c r="F34" i="15"/>
  <c r="E33" i="15"/>
  <c r="H33" i="15"/>
  <c r="G33" i="15"/>
  <c r="F33" i="15"/>
  <c r="E32" i="15"/>
  <c r="H32" i="15"/>
  <c r="G32" i="15"/>
  <c r="F32" i="15"/>
  <c r="E31" i="15"/>
  <c r="H31" i="15"/>
  <c r="G31" i="15"/>
  <c r="F31" i="15"/>
  <c r="E29" i="15"/>
  <c r="H29" i="15"/>
  <c r="G29" i="15"/>
  <c r="F29" i="15"/>
  <c r="E28" i="15"/>
  <c r="H28" i="15"/>
  <c r="G28" i="15"/>
  <c r="F28" i="15"/>
  <c r="E27" i="15"/>
  <c r="H27" i="15"/>
  <c r="G27" i="15"/>
  <c r="F27" i="15"/>
  <c r="E26" i="15"/>
  <c r="H26" i="15"/>
  <c r="G26" i="15"/>
  <c r="F26" i="15"/>
  <c r="E25" i="15"/>
  <c r="H25" i="15"/>
  <c r="G25" i="15"/>
  <c r="F25" i="15"/>
  <c r="E23" i="15"/>
  <c r="H23" i="15"/>
  <c r="G23" i="15"/>
  <c r="F23" i="15"/>
  <c r="E22" i="15"/>
  <c r="H22" i="15"/>
  <c r="G22" i="15"/>
  <c r="F22" i="15"/>
  <c r="E21" i="15"/>
  <c r="H21" i="15"/>
  <c r="G21" i="15"/>
  <c r="F21" i="15"/>
  <c r="E20" i="15"/>
  <c r="H20" i="15"/>
  <c r="G20" i="15"/>
  <c r="F20" i="15"/>
  <c r="E19" i="15"/>
  <c r="H19" i="15"/>
  <c r="G19" i="15"/>
  <c r="F19" i="15"/>
  <c r="E18" i="15"/>
  <c r="H18" i="15"/>
  <c r="G18" i="15"/>
  <c r="F18" i="15"/>
  <c r="E17" i="15"/>
  <c r="H17" i="15"/>
  <c r="G17" i="15"/>
  <c r="F17" i="15"/>
  <c r="E14" i="15"/>
  <c r="H14" i="15"/>
  <c r="G14" i="15"/>
  <c r="F14" i="15"/>
  <c r="E13" i="15"/>
  <c r="H13" i="15"/>
  <c r="G13" i="15"/>
  <c r="F13" i="15"/>
  <c r="E12" i="15"/>
  <c r="H12" i="15"/>
  <c r="G12" i="15"/>
  <c r="F12" i="15"/>
  <c r="E10" i="15"/>
  <c r="H10" i="15"/>
  <c r="G10" i="15"/>
  <c r="F10" i="15"/>
  <c r="E9" i="15"/>
  <c r="H9" i="15"/>
  <c r="G9" i="15"/>
  <c r="F9" i="15"/>
  <c r="E4" i="15"/>
  <c r="C7" i="18"/>
  <c r="E10" i="18"/>
  <c r="D10" i="18" s="1"/>
  <c r="F10" i="18"/>
  <c r="E12" i="18"/>
  <c r="G12" i="18" s="1"/>
  <c r="E13" i="18"/>
  <c r="F13" i="18" s="1"/>
  <c r="H13" i="18"/>
  <c r="E14" i="18"/>
  <c r="H14" i="18" s="1"/>
  <c r="E17" i="18"/>
  <c r="F17" i="18"/>
  <c r="E18" i="18"/>
  <c r="G18" i="18" s="1"/>
  <c r="E19" i="18"/>
  <c r="G19" i="18" s="1"/>
  <c r="F19" i="18"/>
  <c r="E20" i="18"/>
  <c r="D20" i="18" s="1"/>
  <c r="E21" i="18"/>
  <c r="G21" i="18" s="1"/>
  <c r="H21" i="18"/>
  <c r="E22" i="18"/>
  <c r="H22" i="18" s="1"/>
  <c r="E23" i="18"/>
  <c r="D23" i="18" s="1"/>
  <c r="H23" i="18"/>
  <c r="E25" i="18"/>
  <c r="H25" i="18" s="1"/>
  <c r="E26" i="18"/>
  <c r="G26" i="18" s="1"/>
  <c r="D26" i="18"/>
  <c r="E27" i="18"/>
  <c r="H27" i="18" s="1"/>
  <c r="E28" i="18"/>
  <c r="F28" i="18" s="1"/>
  <c r="D28" i="18"/>
  <c r="E29" i="18"/>
  <c r="H29" i="18" s="1"/>
  <c r="E31" i="18"/>
  <c r="G31" i="18" s="1"/>
  <c r="H31" i="18"/>
  <c r="E32" i="18"/>
  <c r="D32" i="18"/>
  <c r="E33" i="18"/>
  <c r="F33" i="18" s="1"/>
  <c r="H33" i="18"/>
  <c r="E34" i="18"/>
  <c r="H34" i="18"/>
  <c r="E35" i="18"/>
  <c r="D35" i="18" s="1"/>
  <c r="E36" i="18"/>
  <c r="G36" i="18" s="1"/>
  <c r="E37" i="18"/>
  <c r="H37" i="18"/>
  <c r="E38" i="18"/>
  <c r="H38" i="18" s="1"/>
  <c r="E40" i="18"/>
  <c r="H40" i="18" s="1"/>
  <c r="E41" i="18"/>
  <c r="D41" i="18" s="1"/>
  <c r="H41" i="18"/>
  <c r="E42" i="18"/>
  <c r="D42" i="18"/>
  <c r="E43" i="18"/>
  <c r="D43" i="18" s="1"/>
  <c r="H43" i="18"/>
  <c r="E44" i="18"/>
  <c r="H44" i="18"/>
  <c r="E45" i="18"/>
  <c r="D45" i="18" s="1"/>
  <c r="H45" i="18"/>
  <c r="E46" i="18"/>
  <c r="D46" i="18"/>
  <c r="E47" i="18"/>
  <c r="D47" i="18"/>
  <c r="E48" i="18"/>
  <c r="H48" i="18"/>
  <c r="E49" i="18"/>
  <c r="G49" i="18" s="1"/>
  <c r="D49" i="18"/>
  <c r="E50" i="18"/>
  <c r="H50" i="18" s="1"/>
  <c r="E9" i="18"/>
  <c r="D9" i="18"/>
  <c r="E6" i="18"/>
  <c r="H6" i="18" s="1"/>
  <c r="E5" i="18"/>
  <c r="E7" i="18" s="1"/>
  <c r="D7" i="18" s="1"/>
  <c r="H5" i="18"/>
  <c r="E4" i="18"/>
  <c r="F9" i="18"/>
  <c r="E28" i="16"/>
  <c r="F28" i="16"/>
  <c r="E29" i="16"/>
  <c r="F29" i="16"/>
  <c r="F14" i="18"/>
  <c r="H20" i="18"/>
  <c r="G9" i="18"/>
  <c r="D13" i="18"/>
  <c r="H42" i="18"/>
  <c r="H28" i="18"/>
  <c r="H46" i="18"/>
  <c r="H32" i="18"/>
  <c r="H49" i="18"/>
  <c r="D44" i="18"/>
  <c r="D18" i="18"/>
  <c r="F12" i="18"/>
  <c r="H17" i="18"/>
  <c r="D48" i="18"/>
  <c r="D31" i="18"/>
  <c r="D22" i="18"/>
  <c r="D12" i="18"/>
  <c r="D27" i="18"/>
  <c r="H12" i="18"/>
  <c r="H18" i="18"/>
  <c r="D19" i="18"/>
  <c r="H9" i="18"/>
  <c r="H47" i="18"/>
  <c r="D50" i="18"/>
  <c r="D34" i="18"/>
  <c r="D21" i="18"/>
  <c r="D17" i="18"/>
  <c r="D37" i="18"/>
  <c r="D33" i="18"/>
  <c r="D29" i="18"/>
  <c r="D25" i="18"/>
  <c r="D14" i="18"/>
  <c r="G10" i="18"/>
  <c r="G17" i="18"/>
  <c r="G14" i="18"/>
  <c r="H19" i="18"/>
  <c r="G13" i="18"/>
  <c r="F18" i="18"/>
  <c r="F4" i="18"/>
  <c r="G4" i="18"/>
  <c r="G7" i="18" s="1"/>
  <c r="D4" i="18"/>
  <c r="H4" i="18"/>
  <c r="G5" i="18"/>
  <c r="F6" i="18"/>
  <c r="F20" i="18"/>
  <c r="F21" i="18"/>
  <c r="F22" i="18"/>
  <c r="F25" i="18"/>
  <c r="F26" i="18"/>
  <c r="F27" i="18"/>
  <c r="F29" i="18"/>
  <c r="F31" i="18"/>
  <c r="F32" i="18"/>
  <c r="F34" i="18"/>
  <c r="F35" i="18"/>
  <c r="F37" i="18"/>
  <c r="F40" i="18"/>
  <c r="F42" i="18"/>
  <c r="F43" i="18"/>
  <c r="F44" i="18"/>
  <c r="F46" i="18"/>
  <c r="F47" i="18"/>
  <c r="F48" i="18"/>
  <c r="F50" i="18"/>
  <c r="D5" i="18"/>
  <c r="G6" i="18"/>
  <c r="G20" i="18"/>
  <c r="G22" i="18"/>
  <c r="G23" i="18"/>
  <c r="G25" i="18"/>
  <c r="G27" i="18"/>
  <c r="G28" i="18"/>
  <c r="G29" i="18"/>
  <c r="G32" i="18"/>
  <c r="G33" i="18"/>
  <c r="G34" i="18"/>
  <c r="G37" i="18"/>
  <c r="G42" i="18"/>
  <c r="G43" i="18"/>
  <c r="G44" i="18"/>
  <c r="G46" i="18"/>
  <c r="G47" i="18"/>
  <c r="G48" i="18"/>
  <c r="G50" i="18"/>
  <c r="D6" i="18"/>
  <c r="H29" i="16"/>
  <c r="H28" i="16"/>
  <c r="G29" i="16"/>
  <c r="G28" i="16"/>
  <c r="E22" i="29"/>
  <c r="G22" i="29"/>
  <c r="H22" i="29"/>
  <c r="F22" i="29"/>
  <c r="E20" i="16"/>
  <c r="G20" i="16"/>
  <c r="E21" i="16"/>
  <c r="G21" i="16"/>
  <c r="E19" i="16"/>
  <c r="H19" i="16"/>
  <c r="E56" i="29"/>
  <c r="G56" i="29"/>
  <c r="D56" i="29"/>
  <c r="H56" i="29"/>
  <c r="C7" i="39"/>
  <c r="E47" i="29"/>
  <c r="G47" i="29"/>
  <c r="E46" i="29"/>
  <c r="D46" i="29"/>
  <c r="E10" i="39"/>
  <c r="F10" i="39" s="1"/>
  <c r="E12" i="39"/>
  <c r="D12" i="39" s="1"/>
  <c r="H12" i="39"/>
  <c r="E13" i="39"/>
  <c r="H13" i="39"/>
  <c r="E14" i="39"/>
  <c r="D14" i="39" s="1"/>
  <c r="F14" i="39"/>
  <c r="E17" i="39"/>
  <c r="F17" i="39"/>
  <c r="E18" i="39"/>
  <c r="H18" i="39" s="1"/>
  <c r="G18" i="39"/>
  <c r="E19" i="39"/>
  <c r="D19" i="39"/>
  <c r="E20" i="39"/>
  <c r="D20" i="39" s="1"/>
  <c r="H20" i="39"/>
  <c r="E21" i="39"/>
  <c r="F21" i="39"/>
  <c r="E22" i="39"/>
  <c r="G22" i="39" s="1"/>
  <c r="D22" i="39"/>
  <c r="E27" i="39"/>
  <c r="D27" i="39"/>
  <c r="E28" i="39"/>
  <c r="D28" i="39" s="1"/>
  <c r="G28" i="39"/>
  <c r="E29" i="39"/>
  <c r="H29" i="39"/>
  <c r="E30" i="39"/>
  <c r="D30" i="39" s="1"/>
  <c r="H30" i="39"/>
  <c r="E31" i="39"/>
  <c r="F31" i="39"/>
  <c r="E33" i="39"/>
  <c r="D33" i="39" s="1"/>
  <c r="F33" i="39"/>
  <c r="E35" i="39"/>
  <c r="F35" i="39"/>
  <c r="E36" i="39"/>
  <c r="F36" i="39"/>
  <c r="E37" i="39"/>
  <c r="D37" i="39"/>
  <c r="E38" i="39"/>
  <c r="H38" i="39" s="1"/>
  <c r="G38" i="39"/>
  <c r="E39" i="39"/>
  <c r="D39" i="39"/>
  <c r="E40" i="39"/>
  <c r="G40" i="39"/>
  <c r="E41" i="39"/>
  <c r="D41" i="39"/>
  <c r="E42" i="39"/>
  <c r="H42" i="39" s="1"/>
  <c r="F42" i="39"/>
  <c r="E43" i="39"/>
  <c r="H43" i="39"/>
  <c r="E45" i="39"/>
  <c r="G45" i="39" s="1"/>
  <c r="F45" i="39"/>
  <c r="E46" i="39"/>
  <c r="H46" i="39"/>
  <c r="E47" i="39"/>
  <c r="G47" i="39" s="1"/>
  <c r="D47" i="39"/>
  <c r="E48" i="39"/>
  <c r="D48" i="39"/>
  <c r="E49" i="39"/>
  <c r="G49" i="39" s="1"/>
  <c r="H49" i="39"/>
  <c r="E50" i="39"/>
  <c r="F50" i="39"/>
  <c r="E53" i="39"/>
  <c r="F53" i="39"/>
  <c r="E54" i="39"/>
  <c r="D54" i="39"/>
  <c r="E55" i="39"/>
  <c r="H55" i="39" s="1"/>
  <c r="G55" i="39"/>
  <c r="E56" i="39"/>
  <c r="F56" i="39"/>
  <c r="E9" i="39"/>
  <c r="H9" i="39" s="1"/>
  <c r="G9" i="39"/>
  <c r="E5" i="39"/>
  <c r="D5" i="39"/>
  <c r="E6" i="39"/>
  <c r="H6" i="39" s="1"/>
  <c r="F6" i="39"/>
  <c r="E4" i="39"/>
  <c r="D4" i="39"/>
  <c r="E56" i="14"/>
  <c r="G56" i="14"/>
  <c r="E55" i="14"/>
  <c r="H55" i="14"/>
  <c r="E53" i="14"/>
  <c r="F53" i="14"/>
  <c r="E52" i="14"/>
  <c r="H52" i="14"/>
  <c r="E51" i="14"/>
  <c r="D51" i="14"/>
  <c r="E50" i="14"/>
  <c r="H50" i="14"/>
  <c r="E49" i="14"/>
  <c r="G49" i="14"/>
  <c r="E48" i="14"/>
  <c r="F48" i="14"/>
  <c r="E47" i="14"/>
  <c r="G47" i="14"/>
  <c r="E46" i="14"/>
  <c r="G46" i="14"/>
  <c r="E45" i="14"/>
  <c r="F45" i="14"/>
  <c r="E44" i="14"/>
  <c r="D44" i="14"/>
  <c r="E43" i="14"/>
  <c r="H43" i="14"/>
  <c r="E42" i="14"/>
  <c r="H42" i="14"/>
  <c r="E41" i="14"/>
  <c r="F41" i="14"/>
  <c r="E40" i="14"/>
  <c r="F40" i="14"/>
  <c r="E39" i="14"/>
  <c r="G39" i="14"/>
  <c r="E38" i="14"/>
  <c r="G38" i="14"/>
  <c r="E37" i="14"/>
  <c r="F37" i="14"/>
  <c r="E35" i="14"/>
  <c r="G35" i="14"/>
  <c r="E33" i="14"/>
  <c r="H33" i="14" s="1"/>
  <c r="E31" i="14"/>
  <c r="D31" i="14"/>
  <c r="E30" i="14"/>
  <c r="G30" i="14"/>
  <c r="E29" i="14"/>
  <c r="D29" i="14"/>
  <c r="E28" i="14"/>
  <c r="H28" i="14"/>
  <c r="E27" i="14"/>
  <c r="G27" i="14"/>
  <c r="E22" i="14"/>
  <c r="H22" i="14"/>
  <c r="E21" i="14"/>
  <c r="H21" i="14"/>
  <c r="E20" i="14"/>
  <c r="H20" i="14"/>
  <c r="H19" i="14"/>
  <c r="E18" i="14"/>
  <c r="D18" i="14"/>
  <c r="E17" i="14"/>
  <c r="H17" i="14"/>
  <c r="E14" i="14"/>
  <c r="G14" i="14"/>
  <c r="E13" i="14"/>
  <c r="H13" i="14"/>
  <c r="E12" i="14"/>
  <c r="D12" i="14"/>
  <c r="E10" i="14"/>
  <c r="D10" i="14"/>
  <c r="E9" i="14"/>
  <c r="G9" i="14"/>
  <c r="C7" i="14"/>
  <c r="E6" i="14"/>
  <c r="D6" i="14"/>
  <c r="E5" i="14"/>
  <c r="H5" i="14"/>
  <c r="E4" i="14"/>
  <c r="F4" i="14"/>
  <c r="D29" i="39"/>
  <c r="D42" i="39"/>
  <c r="F13" i="39"/>
  <c r="F22" i="39"/>
  <c r="H21" i="39"/>
  <c r="F5" i="14"/>
  <c r="H5" i="39"/>
  <c r="G5" i="39"/>
  <c r="F27" i="14"/>
  <c r="D4" i="14"/>
  <c r="G6" i="14"/>
  <c r="G50" i="14"/>
  <c r="E5" i="29"/>
  <c r="D5" i="29"/>
  <c r="E4" i="29"/>
  <c r="D4" i="29"/>
  <c r="E52" i="16"/>
  <c r="H52" i="16"/>
  <c r="E50" i="16"/>
  <c r="H50" i="16"/>
  <c r="E49" i="16"/>
  <c r="H49" i="16"/>
  <c r="E48" i="16"/>
  <c r="G48" i="16"/>
  <c r="E47" i="16"/>
  <c r="H47" i="16"/>
  <c r="E46" i="16"/>
  <c r="H46" i="16"/>
  <c r="E44" i="16"/>
  <c r="H44" i="16"/>
  <c r="E43" i="16"/>
  <c r="G43" i="16"/>
  <c r="E42" i="16"/>
  <c r="H42" i="16"/>
  <c r="E41" i="16"/>
  <c r="F41" i="16"/>
  <c r="E40" i="16"/>
  <c r="H40" i="16"/>
  <c r="E38" i="16"/>
  <c r="G38" i="16"/>
  <c r="E37" i="16"/>
  <c r="H37" i="16"/>
  <c r="E36" i="16"/>
  <c r="H36" i="16"/>
  <c r="E35" i="16"/>
  <c r="H35" i="16"/>
  <c r="E34" i="16"/>
  <c r="G34" i="16"/>
  <c r="E33" i="16"/>
  <c r="H33" i="16"/>
  <c r="E32" i="16"/>
  <c r="F32" i="16"/>
  <c r="E31" i="16"/>
  <c r="H31" i="16"/>
  <c r="E27" i="16"/>
  <c r="H27" i="16"/>
  <c r="E26" i="16"/>
  <c r="H26" i="16"/>
  <c r="E25" i="16"/>
  <c r="H25" i="16"/>
  <c r="E23" i="16"/>
  <c r="G23" i="16"/>
  <c r="E22" i="16"/>
  <c r="H22" i="16"/>
  <c r="E18" i="16"/>
  <c r="G18" i="16"/>
  <c r="E17" i="16"/>
  <c r="H17" i="16"/>
  <c r="E14" i="16"/>
  <c r="G14" i="16"/>
  <c r="E13" i="16"/>
  <c r="H13" i="16"/>
  <c r="E12" i="16"/>
  <c r="H12" i="16"/>
  <c r="E10" i="16"/>
  <c r="H10" i="16"/>
  <c r="E9" i="16"/>
  <c r="G9" i="16"/>
  <c r="F42" i="16"/>
  <c r="G12" i="16"/>
  <c r="C7" i="16"/>
  <c r="E6" i="16"/>
  <c r="F6" i="16"/>
  <c r="E5" i="16"/>
  <c r="D5" i="16"/>
  <c r="C6" i="29"/>
  <c r="E60" i="29"/>
  <c r="G60" i="29"/>
  <c r="E59" i="29"/>
  <c r="D59" i="29"/>
  <c r="E58" i="29"/>
  <c r="H58" i="29"/>
  <c r="E57" i="29"/>
  <c r="F57" i="29"/>
  <c r="E55" i="29"/>
  <c r="G55" i="29"/>
  <c r="E54" i="29"/>
  <c r="H54" i="29"/>
  <c r="E53" i="29"/>
  <c r="F53" i="29"/>
  <c r="E52" i="29"/>
  <c r="H52" i="29"/>
  <c r="E51" i="29"/>
  <c r="D51" i="29"/>
  <c r="E50" i="29"/>
  <c r="D50" i="29"/>
  <c r="E48" i="29"/>
  <c r="H48" i="29"/>
  <c r="E45" i="29"/>
  <c r="H45" i="29"/>
  <c r="E44" i="29"/>
  <c r="F44" i="29"/>
  <c r="E43" i="29"/>
  <c r="G43" i="29"/>
  <c r="D43" i="29"/>
  <c r="E42" i="29"/>
  <c r="H42" i="29"/>
  <c r="E41" i="29"/>
  <c r="H41" i="29"/>
  <c r="E40" i="29"/>
  <c r="F40" i="29"/>
  <c r="E39" i="29"/>
  <c r="H39" i="29"/>
  <c r="E37" i="29"/>
  <c r="H37" i="29"/>
  <c r="E36" i="29"/>
  <c r="F36" i="29"/>
  <c r="E35" i="29"/>
  <c r="G35" i="29"/>
  <c r="H33" i="29"/>
  <c r="E32" i="29"/>
  <c r="H32" i="29"/>
  <c r="E31" i="29"/>
  <c r="F31" i="29"/>
  <c r="E30" i="29"/>
  <c r="G30" i="29"/>
  <c r="H29" i="29"/>
  <c r="E28" i="29"/>
  <c r="H28" i="29"/>
  <c r="D28" i="29"/>
  <c r="E27" i="29"/>
  <c r="F27" i="29"/>
  <c r="E26" i="29"/>
  <c r="G26" i="29"/>
  <c r="E25" i="29"/>
  <c r="H25" i="29"/>
  <c r="E23" i="29"/>
  <c r="H23" i="29"/>
  <c r="E20" i="29"/>
  <c r="G20" i="29"/>
  <c r="E19" i="29"/>
  <c r="G19" i="29"/>
  <c r="H19" i="29"/>
  <c r="E18" i="29"/>
  <c r="H18" i="29"/>
  <c r="E17" i="29"/>
  <c r="F17" i="29" s="1"/>
  <c r="E16" i="29"/>
  <c r="G16" i="29"/>
  <c r="E15" i="29"/>
  <c r="H15" i="29"/>
  <c r="E14" i="29"/>
  <c r="F14" i="29"/>
  <c r="E13" i="29"/>
  <c r="G13" i="29"/>
  <c r="E11" i="29"/>
  <c r="G11" i="29"/>
  <c r="E10" i="29"/>
  <c r="H10" i="29"/>
  <c r="F26" i="29"/>
  <c r="G51" i="29"/>
  <c r="G59" i="29"/>
  <c r="D39" i="29"/>
  <c r="F41" i="29"/>
  <c r="D53" i="29"/>
  <c r="F58" i="29"/>
  <c r="E4" i="16"/>
  <c r="F4" i="16"/>
  <c r="E5" i="15"/>
  <c r="E6" i="15"/>
  <c r="H4" i="15"/>
  <c r="F28" i="29"/>
  <c r="F29" i="29"/>
  <c r="G29" i="29"/>
  <c r="F32" i="29"/>
  <c r="F33" i="29"/>
  <c r="G33" i="29"/>
  <c r="F39" i="29"/>
  <c r="H51" i="29"/>
  <c r="F51" i="29"/>
  <c r="H59" i="29"/>
  <c r="G6" i="15"/>
  <c r="H17" i="29"/>
  <c r="H57" i="29"/>
  <c r="H31" i="29"/>
  <c r="G39" i="29"/>
  <c r="D42" i="29"/>
  <c r="G54" i="29"/>
  <c r="G17" i="29"/>
  <c r="F6" i="15"/>
  <c r="E7" i="15"/>
  <c r="G28" i="29"/>
  <c r="D30" i="29"/>
  <c r="F43" i="29"/>
  <c r="H44" i="29"/>
  <c r="D31" i="29"/>
  <c r="D57" i="29"/>
  <c r="D19" i="29"/>
  <c r="F13" i="29"/>
  <c r="F10" i="29"/>
  <c r="D41" i="29"/>
  <c r="G41" i="29"/>
  <c r="D11" i="29"/>
  <c r="D17" i="29"/>
  <c r="F19" i="29"/>
  <c r="D10" i="29"/>
  <c r="G44" i="29"/>
  <c r="G4" i="15"/>
  <c r="G57" i="29"/>
  <c r="F15" i="29"/>
  <c r="F23" i="29"/>
  <c r="G15" i="29"/>
  <c r="G58" i="29"/>
  <c r="D23" i="29"/>
  <c r="F54" i="29"/>
  <c r="F48" i="29"/>
  <c r="H5" i="29"/>
  <c r="G10" i="29"/>
  <c r="G23" i="29"/>
  <c r="F5" i="29"/>
  <c r="H53" i="29"/>
  <c r="G46" i="29"/>
  <c r="F52" i="29"/>
  <c r="G31" i="29"/>
  <c r="H43" i="29"/>
  <c r="D54" i="29"/>
  <c r="G25" i="29"/>
  <c r="G5" i="29"/>
  <c r="F59" i="29"/>
  <c r="F30" i="29"/>
  <c r="D52" i="29"/>
  <c r="F46" i="29"/>
  <c r="F56" i="29"/>
  <c r="D22" i="29"/>
  <c r="H45" i="14"/>
  <c r="F6" i="14"/>
  <c r="F12" i="16"/>
  <c r="F4" i="15"/>
  <c r="F40" i="16"/>
  <c r="G13" i="16"/>
  <c r="H20" i="16"/>
  <c r="D36" i="29"/>
  <c r="H4" i="29"/>
  <c r="H6" i="29"/>
  <c r="D27" i="29"/>
  <c r="G27" i="29"/>
  <c r="D15" i="29"/>
  <c r="G45" i="29"/>
  <c r="D18" i="29"/>
  <c r="G52" i="29"/>
  <c r="D47" i="29"/>
  <c r="D13" i="29"/>
  <c r="H36" i="29"/>
  <c r="H30" i="29"/>
  <c r="D26" i="29"/>
  <c r="H13" i="29"/>
  <c r="H26" i="29"/>
  <c r="G42" i="29"/>
  <c r="F60" i="29"/>
  <c r="F47" i="29"/>
  <c r="H46" i="29"/>
  <c r="G36" i="29"/>
  <c r="D45" i="29"/>
  <c r="F45" i="29"/>
  <c r="D32" i="29"/>
  <c r="H60" i="29"/>
  <c r="F5" i="39"/>
  <c r="H17" i="39"/>
  <c r="G13" i="39"/>
  <c r="G5" i="16"/>
  <c r="F44" i="16"/>
  <c r="H14" i="16"/>
  <c r="G5" i="15"/>
  <c r="G7" i="15"/>
  <c r="F5" i="15"/>
  <c r="F7" i="15"/>
  <c r="H5" i="15"/>
  <c r="H6" i="15"/>
  <c r="F25" i="29"/>
  <c r="H11" i="29"/>
  <c r="G48" i="29"/>
  <c r="F16" i="29"/>
  <c r="D48" i="29"/>
  <c r="F37" i="29"/>
  <c r="F18" i="29"/>
  <c r="H14" i="29"/>
  <c r="H35" i="29"/>
  <c r="F20" i="29"/>
  <c r="E6" i="29"/>
  <c r="D6" i="29"/>
  <c r="G18" i="29"/>
  <c r="H20" i="29"/>
  <c r="G32" i="29"/>
  <c r="F4" i="29"/>
  <c r="F6" i="29"/>
  <c r="G40" i="29"/>
  <c r="F11" i="29"/>
  <c r="D16" i="29"/>
  <c r="H40" i="29"/>
  <c r="G4" i="29"/>
  <c r="G6" i="29"/>
  <c r="H55" i="29"/>
  <c r="F50" i="29"/>
  <c r="D60" i="29"/>
  <c r="D55" i="29"/>
  <c r="G53" i="29"/>
  <c r="D37" i="29"/>
  <c r="H47" i="29"/>
  <c r="H27" i="29"/>
  <c r="F42" i="29"/>
  <c r="F55" i="29"/>
  <c r="G50" i="29"/>
  <c r="D58" i="29"/>
  <c r="H50" i="29"/>
  <c r="G14" i="29"/>
  <c r="D35" i="29"/>
  <c r="D14" i="29"/>
  <c r="F35" i="29"/>
  <c r="G37" i="29"/>
  <c r="D25" i="29"/>
  <c r="H16" i="29"/>
  <c r="D44" i="29"/>
  <c r="D40" i="29"/>
  <c r="D20" i="29"/>
  <c r="G42" i="39"/>
  <c r="G29" i="39"/>
  <c r="H10" i="39"/>
  <c r="D10" i="39"/>
  <c r="D31" i="39"/>
  <c r="H27" i="39"/>
  <c r="H31" i="39"/>
  <c r="F41" i="39"/>
  <c r="G10" i="39"/>
  <c r="G50" i="39"/>
  <c r="G21" i="39"/>
  <c r="G31" i="39"/>
  <c r="D21" i="39"/>
  <c r="F4" i="39"/>
  <c r="H28" i="39"/>
  <c r="F27" i="39"/>
  <c r="D30" i="14"/>
  <c r="G29" i="14"/>
  <c r="G17" i="14"/>
  <c r="D13" i="14"/>
  <c r="F13" i="14"/>
  <c r="G19" i="14"/>
  <c r="G10" i="14"/>
  <c r="D45" i="14"/>
  <c r="D19" i="14"/>
  <c r="G45" i="14"/>
  <c r="F19" i="14"/>
  <c r="G13" i="14"/>
  <c r="G33" i="16"/>
  <c r="G42" i="16"/>
  <c r="F50" i="16"/>
  <c r="F17" i="16"/>
  <c r="H38" i="16"/>
  <c r="H41" i="16"/>
  <c r="G6" i="16"/>
  <c r="G41" i="16"/>
  <c r="F46" i="16"/>
  <c r="F31" i="16"/>
  <c r="G36" i="16"/>
  <c r="F33" i="16"/>
  <c r="H32" i="16"/>
  <c r="G27" i="16"/>
  <c r="G37" i="16"/>
  <c r="F36" i="16"/>
  <c r="G26" i="16"/>
  <c r="F26" i="16"/>
  <c r="F18" i="16"/>
  <c r="H18" i="16"/>
  <c r="H43" i="16"/>
  <c r="F20" i="16"/>
  <c r="H6" i="16"/>
  <c r="G22" i="16"/>
  <c r="F35" i="16"/>
  <c r="F22" i="16"/>
  <c r="F10" i="16"/>
  <c r="D20" i="16"/>
  <c r="F27" i="16"/>
  <c r="H4" i="16"/>
  <c r="H5" i="16"/>
  <c r="D6" i="16"/>
  <c r="G47" i="16"/>
  <c r="F52" i="16"/>
  <c r="F49" i="16"/>
  <c r="H48" i="16"/>
  <c r="F5" i="16"/>
  <c r="F7" i="16"/>
  <c r="G52" i="16"/>
  <c r="G46" i="16"/>
  <c r="G32" i="16"/>
  <c r="F47" i="16"/>
  <c r="F37" i="16"/>
  <c r="F25" i="16"/>
  <c r="F13" i="16"/>
  <c r="H9" i="16"/>
  <c r="H23" i="16"/>
  <c r="H34" i="16"/>
  <c r="D19" i="16"/>
  <c r="E7" i="16"/>
  <c r="D7" i="16"/>
  <c r="G4" i="16"/>
  <c r="D4" i="16"/>
  <c r="G50" i="16"/>
  <c r="G49" i="16"/>
  <c r="G44" i="16"/>
  <c r="G40" i="16"/>
  <c r="G35" i="16"/>
  <c r="G31" i="16"/>
  <c r="G25" i="16"/>
  <c r="G17" i="16"/>
  <c r="G10" i="16"/>
  <c r="F48" i="16"/>
  <c r="F43" i="16"/>
  <c r="F38" i="16"/>
  <c r="F34" i="16"/>
  <c r="F23" i="16"/>
  <c r="F14" i="16"/>
  <c r="F9" i="16"/>
  <c r="G19" i="16"/>
  <c r="H21" i="16"/>
  <c r="F21" i="16"/>
  <c r="F19" i="16"/>
  <c r="H7" i="15"/>
  <c r="G7" i="16"/>
  <c r="H7" i="16"/>
  <c r="G54" i="39"/>
  <c r="F48" i="39"/>
  <c r="G41" i="14"/>
  <c r="D48" i="14"/>
  <c r="H56" i="14"/>
  <c r="G48" i="14"/>
  <c r="H50" i="39"/>
  <c r="D50" i="39"/>
  <c r="G44" i="39"/>
  <c r="H48" i="39"/>
  <c r="F54" i="39"/>
  <c r="H35" i="39"/>
  <c r="F39" i="39"/>
  <c r="D43" i="39"/>
  <c r="H39" i="39"/>
  <c r="G56" i="39"/>
  <c r="D46" i="39"/>
  <c r="H54" i="39"/>
  <c r="H40" i="39"/>
  <c r="F44" i="39"/>
  <c r="H56" i="39"/>
  <c r="F46" i="39"/>
  <c r="G46" i="39"/>
  <c r="G48" i="39"/>
  <c r="H44" i="39"/>
  <c r="D56" i="39"/>
  <c r="F12" i="39"/>
  <c r="F29" i="39"/>
  <c r="G39" i="39"/>
  <c r="H37" i="39"/>
  <c r="D18" i="39"/>
  <c r="G41" i="39"/>
  <c r="G35" i="39"/>
  <c r="F20" i="39"/>
  <c r="D35" i="39"/>
  <c r="H41" i="39"/>
  <c r="F37" i="39"/>
  <c r="G27" i="39"/>
  <c r="G37" i="39"/>
  <c r="F28" i="39"/>
  <c r="H33" i="39"/>
  <c r="D13" i="39"/>
  <c r="H36" i="39"/>
  <c r="G33" i="39"/>
  <c r="D36" i="39"/>
  <c r="E7" i="39"/>
  <c r="D7" i="39" s="1"/>
  <c r="F30" i="39"/>
  <c r="G36" i="39"/>
  <c r="F49" i="39"/>
  <c r="F7" i="39"/>
  <c r="G43" i="39"/>
  <c r="F43" i="39"/>
  <c r="D9" i="39"/>
  <c r="H53" i="39"/>
  <c r="D53" i="39"/>
  <c r="G12" i="39"/>
  <c r="G53" i="39"/>
  <c r="G19" i="39"/>
  <c r="F9" i="39"/>
  <c r="D55" i="39"/>
  <c r="D45" i="39"/>
  <c r="D40" i="39"/>
  <c r="F38" i="39"/>
  <c r="F55" i="39"/>
  <c r="H19" i="39"/>
  <c r="D6" i="39"/>
  <c r="F40" i="39"/>
  <c r="F19" i="39"/>
  <c r="G17" i="39"/>
  <c r="D17" i="39"/>
  <c r="G4" i="39"/>
  <c r="H4" i="39"/>
  <c r="H7" i="39" s="1"/>
  <c r="D56" i="14"/>
  <c r="F29" i="14"/>
  <c r="H29" i="14"/>
  <c r="H27" i="14"/>
  <c r="D27" i="14"/>
  <c r="D35" i="14"/>
  <c r="G21" i="14"/>
  <c r="H35" i="14"/>
  <c r="D53" i="14"/>
  <c r="F44" i="14"/>
  <c r="G44" i="14"/>
  <c r="H44" i="14"/>
  <c r="F21" i="14"/>
  <c r="F42" i="14"/>
  <c r="D40" i="14"/>
  <c r="G40" i="14"/>
  <c r="H38" i="14"/>
  <c r="D38" i="14"/>
  <c r="G18" i="14"/>
  <c r="F38" i="14"/>
  <c r="F10" i="14"/>
  <c r="H48" i="14"/>
  <c r="F30" i="14"/>
  <c r="F52" i="14"/>
  <c r="D52" i="14"/>
  <c r="H53" i="14"/>
  <c r="D49" i="14"/>
  <c r="F22" i="14"/>
  <c r="G37" i="14"/>
  <c r="G52" i="14"/>
  <c r="D21" i="14"/>
  <c r="F49" i="14"/>
  <c r="D22" i="14"/>
  <c r="F20" i="14"/>
  <c r="G53" i="14"/>
  <c r="F56" i="14"/>
  <c r="F35" i="14"/>
  <c r="H46" i="14"/>
  <c r="H49" i="14"/>
  <c r="D50" i="14"/>
  <c r="D37" i="14"/>
  <c r="D47" i="14"/>
  <c r="D43" i="14"/>
  <c r="H39" i="14"/>
  <c r="H37" i="14"/>
  <c r="G55" i="14"/>
  <c r="G42" i="14"/>
  <c r="G5" i="14"/>
  <c r="F55" i="14"/>
  <c r="D46" i="14"/>
  <c r="D42" i="14"/>
  <c r="G51" i="14"/>
  <c r="D41" i="14"/>
  <c r="D17" i="14"/>
  <c r="H30" i="14"/>
  <c r="G22" i="14"/>
  <c r="F39" i="14"/>
  <c r="H51" i="14"/>
  <c r="D28" i="14"/>
  <c r="G31" i="14"/>
  <c r="F47" i="14"/>
  <c r="F50" i="14"/>
  <c r="D39" i="14"/>
  <c r="F31" i="14"/>
  <c r="F14" i="14"/>
  <c r="H6" i="14"/>
  <c r="H10" i="14"/>
  <c r="H47" i="14"/>
  <c r="F51" i="14"/>
  <c r="D55" i="14"/>
  <c r="F17" i="14"/>
  <c r="D5" i="14"/>
  <c r="H31" i="14"/>
  <c r="F46" i="14"/>
  <c r="D9" i="14"/>
  <c r="F9" i="14"/>
  <c r="H41" i="14"/>
  <c r="G43" i="14"/>
  <c r="H40" i="14"/>
  <c r="F43" i="14"/>
  <c r="G28" i="14"/>
  <c r="F28" i="14"/>
  <c r="D20" i="14"/>
  <c r="G20" i="14"/>
  <c r="D14" i="14"/>
  <c r="G12" i="14"/>
  <c r="F18" i="14"/>
  <c r="H9" i="14"/>
  <c r="F12" i="14"/>
  <c r="H14" i="14"/>
  <c r="H18" i="14"/>
  <c r="H12" i="14"/>
  <c r="F7" i="14"/>
  <c r="E7" i="14"/>
  <c r="D7" i="14"/>
  <c r="H4" i="14"/>
  <c r="G4" i="14"/>
  <c r="G7" i="14"/>
  <c r="F12" i="43"/>
  <c r="H7" i="14"/>
  <c r="F7" i="18" l="1"/>
  <c r="H7" i="18"/>
  <c r="G38" i="18"/>
  <c r="F49" i="18"/>
  <c r="F45" i="18"/>
  <c r="F41" i="18"/>
  <c r="F36" i="18"/>
  <c r="H10" i="18"/>
  <c r="H26" i="18"/>
  <c r="H36" i="18"/>
  <c r="F5" i="18"/>
  <c r="D38" i="18"/>
  <c r="D36" i="18"/>
  <c r="F38" i="18"/>
  <c r="G45" i="18"/>
  <c r="G41" i="18"/>
  <c r="G35" i="18"/>
  <c r="F23" i="18"/>
  <c r="H35" i="18"/>
  <c r="G14" i="39"/>
  <c r="F47" i="39"/>
  <c r="D38" i="39"/>
  <c r="D49" i="39"/>
  <c r="G6" i="39"/>
  <c r="G7" i="39" s="1"/>
  <c r="H22" i="39"/>
  <c r="G30" i="39"/>
  <c r="F18" i="39"/>
  <c r="G20" i="39"/>
  <c r="D51" i="39"/>
  <c r="D15" i="39"/>
  <c r="G15" i="39"/>
  <c r="H45" i="39"/>
  <c r="H47" i="39"/>
  <c r="H14" i="39"/>
  <c r="D40" i="18"/>
  <c r="G40" i="18"/>
  <c r="F41" i="15"/>
  <c r="G41" i="15"/>
  <c r="F41" i="43"/>
  <c r="H41" i="43"/>
  <c r="D41" i="43"/>
  <c r="F33" i="14"/>
  <c r="D33" i="14"/>
  <c r="G33" i="14"/>
</calcChain>
</file>

<file path=xl/sharedStrings.xml><?xml version="1.0" encoding="utf-8"?>
<sst xmlns="http://schemas.openxmlformats.org/spreadsheetml/2006/main" count="25653" uniqueCount="13016">
  <si>
    <t>7640007969</t>
  </si>
  <si>
    <t>PlanetPress Office - 1 License: Maintenance</t>
  </si>
  <si>
    <t>7640007970</t>
  </si>
  <si>
    <t>PlanetPress Office - 2+ Licenses: Maintenance (per license)</t>
  </si>
  <si>
    <t>7640007971</t>
  </si>
  <si>
    <t>PlanetPress Production - 1 License: Maintenance</t>
  </si>
  <si>
    <t>7640007972</t>
  </si>
  <si>
    <t>PlanetPress Production - 2+ Licenses: Maintenance (per license)</t>
  </si>
  <si>
    <t>7640007973</t>
  </si>
  <si>
    <t xml:space="preserve">PlanetPress Imaging - 1 License: Maintenance </t>
  </si>
  <si>
    <t>7640007974</t>
  </si>
  <si>
    <t>PlanetPress Imaging - 2+ Licenses (per license): Maintenance</t>
  </si>
  <si>
    <t>Maintenance Renewal</t>
  </si>
  <si>
    <t>7640007981</t>
  </si>
  <si>
    <t>PlanetPress Watch - 1 License: Maintenance Renewal</t>
  </si>
  <si>
    <t>7640007982</t>
  </si>
  <si>
    <t>PlanetPress Watch -  2+ Licenses: Maintenance Renewal (per license)</t>
  </si>
  <si>
    <t>7640007983</t>
  </si>
  <si>
    <t>PlanetPress Office - 1 License: Maintenance Renewal</t>
  </si>
  <si>
    <t>7640007984</t>
  </si>
  <si>
    <t>PlanetPress Office -  2+ Licenses: Maintenance Renewal (per license)</t>
  </si>
  <si>
    <t>7640007985</t>
  </si>
  <si>
    <t>PlanetPress Production - 1 License: Maintenance Renewal</t>
  </si>
  <si>
    <t>7640007986</t>
  </si>
  <si>
    <t>PlanetPress Production -  2+ Licenses: Maintenance Renewal (per license)</t>
  </si>
  <si>
    <t>7640007987</t>
  </si>
  <si>
    <t>PlanetPress Imaging - 1 License: Maintenance Renewal</t>
  </si>
  <si>
    <t>7640007988</t>
  </si>
  <si>
    <t>PlanetPress Imaging - 2+ Licenses (per license): Maintenance Renewal</t>
  </si>
  <si>
    <t>Maintenance Re-Entry</t>
  </si>
  <si>
    <t>7640007995</t>
  </si>
  <si>
    <t>PlanetPress Watch 1 License: Maintenance Re-entry</t>
  </si>
  <si>
    <t>7640007996</t>
  </si>
  <si>
    <t>PlanetPress Watch 2+ Licenses: Maintenance Re-entry (per license)</t>
  </si>
  <si>
    <t>7640007997</t>
  </si>
  <si>
    <t>PlanetPress Office 1 License: Maintenance Re-entry</t>
  </si>
  <si>
    <t>7640007998</t>
  </si>
  <si>
    <t>PlanetPress Office 2+ Licenses: Maintenance Re-entry (per license)</t>
  </si>
  <si>
    <t>7640007999</t>
  </si>
  <si>
    <t>PlanetPress Production 1 License: Maintenance Re-entry</t>
  </si>
  <si>
    <t>7640008000</t>
  </si>
  <si>
    <t>PlanetPress Production 2+ Licenses: Maintenance Re-entry (per license)</t>
  </si>
  <si>
    <t>7640008001</t>
  </si>
  <si>
    <t>PlanetPress Imaging - 1 License: Maintenance Re-entry</t>
  </si>
  <si>
    <t>7640008002</t>
  </si>
  <si>
    <t>PlanetPress Imaging - 2+ Licenses (per license): Maintenance Re-entry</t>
  </si>
  <si>
    <t>Printer License</t>
  </si>
  <si>
    <t>7640004227</t>
  </si>
  <si>
    <t>PlanetPress printer license (1-50 ppm); 1 license</t>
  </si>
  <si>
    <t>7640004228</t>
  </si>
  <si>
    <t>PlanetPress printer license (1-50 ppm); up to 5 licenses</t>
  </si>
  <si>
    <t>7640004229</t>
  </si>
  <si>
    <t>PlanetPress printer license (1-50 ppm); up to 10 licenses</t>
  </si>
  <si>
    <t>7640004230</t>
  </si>
  <si>
    <t>PlanetPress printer license (1-50 ppm); 11 or more. licenses</t>
  </si>
  <si>
    <t>7640004231</t>
  </si>
  <si>
    <t>PlanetPress printer license (51-69 ppm); 1 license</t>
  </si>
  <si>
    <t>7640004232</t>
  </si>
  <si>
    <t>PlanetPress printer license (51-69 ppm); up to 5 licenses</t>
  </si>
  <si>
    <t>7640004233</t>
  </si>
  <si>
    <t>PlanetPress printer license (51-69 ppm); up to 10 licenses</t>
  </si>
  <si>
    <t>7640004234</t>
  </si>
  <si>
    <t>PlanetPress printer license (51-69 ppm); 11 or more licenses</t>
  </si>
  <si>
    <t>7640004235</t>
  </si>
  <si>
    <t>PlanetPress printer license (70-105 ppm); 1 license</t>
  </si>
  <si>
    <t>7640004236</t>
  </si>
  <si>
    <t>PlanetPress printer license (70-105 ppm); up to 5 licenses</t>
  </si>
  <si>
    <t>7640004237</t>
  </si>
  <si>
    <t>PlanetPress printer license (70-105 ppm); 6 or more licenses</t>
  </si>
  <si>
    <t>7640004238</t>
  </si>
  <si>
    <t>PlanetPress printer license (106-179 ppm); 1 license</t>
  </si>
  <si>
    <t>7640004239</t>
  </si>
  <si>
    <t>PlanetPress printer license (106-179 ppm); up to 5 licenses</t>
  </si>
  <si>
    <t>7640004240</t>
  </si>
  <si>
    <t>PlanetPress printer license (180+ ppm); 1 license</t>
  </si>
  <si>
    <t>7640004241</t>
  </si>
  <si>
    <t>PlanetPress printer license (180+ ppm); 2 or more licenses</t>
  </si>
  <si>
    <t>Printer License Maintenance</t>
  </si>
  <si>
    <t>Printer License Maintenance is MANDATORY</t>
  </si>
  <si>
    <t>7640004315</t>
  </si>
  <si>
    <t>PlanetPress printer license (1-50 ppm); 1 license, maintenance</t>
  </si>
  <si>
    <t>7640004316</t>
  </si>
  <si>
    <t>PlanetPress printer license (1-50 ppm); up to 5 licenses, maintenance per license</t>
  </si>
  <si>
    <t>7640004317</t>
  </si>
  <si>
    <t>PlanetPress printer license (1-50 ppm); up to 10 licenses, maintenance per license</t>
  </si>
  <si>
    <t>7640004318</t>
  </si>
  <si>
    <t>PlanetPress printer license (1-50 ppm); 11 licenses or more licenses, maintenance per license</t>
  </si>
  <si>
    <t>7640004319</t>
  </si>
  <si>
    <t>PlanetPress printer license (51-69 ppm); 1 licenses or more licenses, maintenance per license</t>
  </si>
  <si>
    <t>7640004320</t>
  </si>
  <si>
    <t>PlanetPress printer license (51-69 ppm); up to 5 licenses, maintenance per license</t>
  </si>
  <si>
    <t>7640004321</t>
  </si>
  <si>
    <t>7640004322</t>
  </si>
  <si>
    <t>PlanetPress printer license (51-69 ppm); 11 or more licenses, maintenance per license</t>
  </si>
  <si>
    <t>7640004323</t>
  </si>
  <si>
    <t>PlanetPress printer license (70-105 ppm); 1 license, maintenance per license</t>
  </si>
  <si>
    <t>7640004324</t>
  </si>
  <si>
    <t>PlanetPress printer license (70-105 ppm); up to 5 licenses, maintenance per license</t>
  </si>
  <si>
    <t>7640004325</t>
  </si>
  <si>
    <t>PlanetPress printer license (70-105 ppm); 6 or more licenses, maintenance per license</t>
  </si>
  <si>
    <t>7640004326</t>
  </si>
  <si>
    <t>PlanetPress printer license (106-179 ppm); 1 license, maintenance per license</t>
  </si>
  <si>
    <t>7640004327</t>
  </si>
  <si>
    <t>PlanetPress printer license (106-179 ppm); up to 5 licenses, maintenance per license</t>
  </si>
  <si>
    <t>7640004328</t>
  </si>
  <si>
    <t>PlanetPress printer license (180+ ppm);1license, maintenance per license</t>
  </si>
  <si>
    <t>7640004329</t>
  </si>
  <si>
    <t>PlanetPress printer license (180+ ppm); 2 or more licenses, maintenance per license</t>
  </si>
  <si>
    <t>Printer License Maintenance Renewal</t>
  </si>
  <si>
    <t>7640004260</t>
  </si>
  <si>
    <t>PlanetPress printer license (1-50 ppm); 1 license, maintenance renewal</t>
  </si>
  <si>
    <t>7640004261</t>
  </si>
  <si>
    <t>PlanetPress printer license (1-50 ppm); up to 5 licenses, maintenance renewal per license</t>
  </si>
  <si>
    <t>7640004262</t>
  </si>
  <si>
    <t>PlanetPress printer license (1-50 ppm); up to 10 licenses, maintenance renewal per license</t>
  </si>
  <si>
    <t>7640004263</t>
  </si>
  <si>
    <t>PlanetPress printer license (1-50 ppm); 11 or more licenses, maintenance renewal per license</t>
  </si>
  <si>
    <t>7640004268</t>
  </si>
  <si>
    <t>PlanetPress printer license (51-69 ppm); 1 licenses, maintenance renewal per license</t>
  </si>
  <si>
    <t>7640004269</t>
  </si>
  <si>
    <t>PlanetPress printer license (51-69 ppm); up to 5 licenses, maintenance renewal per license</t>
  </si>
  <si>
    <t>7640004270</t>
  </si>
  <si>
    <t>PlanetPress printer license (51-69 ppm); up to 10 licenses, maintenance renewal per license</t>
  </si>
  <si>
    <t>7640004271</t>
  </si>
  <si>
    <t>7640015254</t>
  </si>
  <si>
    <t>Professional Services- EFI Graphics Arts Training</t>
  </si>
  <si>
    <t>7640015253</t>
  </si>
  <si>
    <t>7640005082</t>
  </si>
  <si>
    <t>Planet Press Suite Web-Based End User Training</t>
  </si>
  <si>
    <t>7640008010</t>
  </si>
  <si>
    <t>PlanetPress Document Design at Objectif Lune: Per Student (2 days) - English</t>
  </si>
  <si>
    <t>7640008011</t>
  </si>
  <si>
    <t>PlanetPress Document Flow at Objectif Lune: Per Student(2 days) - English</t>
  </si>
  <si>
    <t>7640008012</t>
  </si>
  <si>
    <t>PlanetPress Solution Development at Objectif Lune: Per Student (4 days) - English</t>
  </si>
  <si>
    <t>7640008013</t>
  </si>
  <si>
    <t>PlanetPress Custom Training at Objectif Lune: Per Student (per day) - English</t>
  </si>
  <si>
    <t>7640008014</t>
  </si>
  <si>
    <t>PlanetPress Talk at Objectif Lune: Per Student (per day) - English</t>
  </si>
  <si>
    <t>7640008015</t>
  </si>
  <si>
    <t>PlanetPress Document Design On-Site (2 days with a maximum of 5 students) - English</t>
  </si>
  <si>
    <t>7640008016</t>
  </si>
  <si>
    <t>PlanetPress Document Flow On-Site (2 days with a maximum of 5 students) - English</t>
  </si>
  <si>
    <t>7640008017</t>
  </si>
  <si>
    <t>PlanetPress Solution Development On-Site (4 days with a maximum of 5 students) - English</t>
  </si>
  <si>
    <t>7640008018</t>
  </si>
  <si>
    <t>PlanetPress Custom Training On-Site (per day) - English</t>
  </si>
  <si>
    <t>7640008019</t>
  </si>
  <si>
    <t>PlanetPress Talk On-Site (per day with a maximum of 5 students) - English</t>
  </si>
  <si>
    <t>7640008020</t>
  </si>
  <si>
    <t>Professional Services - remote (Hourly, min 4hrs)</t>
  </si>
  <si>
    <t>7640001519</t>
  </si>
  <si>
    <t>Objectif Lune Custom Application Development - Per Hour</t>
  </si>
  <si>
    <t>7640001275</t>
  </si>
  <si>
    <t>Objectif Lune On-Site Services (one 8 hour day)</t>
  </si>
  <si>
    <t>7640004304</t>
  </si>
  <si>
    <t>Objectif Lune Professional Services -  Per Diem</t>
  </si>
  <si>
    <t>7640004310</t>
  </si>
  <si>
    <t>Objectif Lune - Air fare</t>
  </si>
  <si>
    <t>A092WW1</t>
  </si>
  <si>
    <t>OT-503 Output Tray</t>
  </si>
  <si>
    <t>A0TJWY4</t>
  </si>
  <si>
    <t>LU-204 Large Capacity Unit</t>
  </si>
  <si>
    <t>A03NWY2</t>
  </si>
  <si>
    <t>LU-301 Large Capacity Unit</t>
  </si>
  <si>
    <t>A2Y1WY1</t>
  </si>
  <si>
    <t>FS-535 100-Sheet Stapling Finisher</t>
  </si>
  <si>
    <t>A2Y2WY1</t>
  </si>
  <si>
    <t>SD-512 Saddle Stitcher (FS-535)</t>
  </si>
  <si>
    <t>A2YRW11</t>
  </si>
  <si>
    <t>PK-521 2/3 Hole Punch Unit (FS-535)</t>
  </si>
  <si>
    <t>A109W12</t>
  </si>
  <si>
    <t>ZU-606 Z-Folding Unit (FS-535)</t>
  </si>
  <si>
    <t>A3ETW11</t>
  </si>
  <si>
    <t>PK-520 2/3 Hole Punch Unit (FS-534)</t>
  </si>
  <si>
    <t>FK-511 Fax Kit</t>
  </si>
  <si>
    <t>IC-414 Fiery Image Controller</t>
  </si>
  <si>
    <t>A4MGWY1</t>
  </si>
  <si>
    <t>VI-506 Video Interface Card</t>
  </si>
  <si>
    <t>LK-101 v3 i-Option License Kit (Web Browser)</t>
  </si>
  <si>
    <t>A0PD017</t>
  </si>
  <si>
    <t>LK-104 v3 i-Option License Kiit (Voice Guidance)</t>
  </si>
  <si>
    <t>LK-106 i-Option License Kit (Bar Code Font)</t>
  </si>
  <si>
    <t>LK-107 i-Option License Kit (Unicode Font)</t>
  </si>
  <si>
    <t>LK-108 i-Option License Kit (OCR Font)</t>
  </si>
  <si>
    <t>UK-204 i-Option Memory Upgrade Kit</t>
  </si>
  <si>
    <t>A4NMWY1</t>
  </si>
  <si>
    <t>MK-735 Mount Kit  (IC Card Internal Mount Kit)</t>
  </si>
  <si>
    <t>External Keyboard</t>
  </si>
  <si>
    <t>A4NRWY1</t>
  </si>
  <si>
    <t>KH-102 Keyboard Holder</t>
  </si>
  <si>
    <t>Key Counter Mount Kit 1 for Hecon Conventional Counter</t>
  </si>
  <si>
    <t>A4MMWY1</t>
  </si>
  <si>
    <t>SC-508 Security Kit (Copy Guard/Password Protect)</t>
  </si>
  <si>
    <t>A4MDWY1</t>
  </si>
  <si>
    <t>OT-506 Output Tray</t>
  </si>
  <si>
    <t xml:space="preserve">State of Florida </t>
  </si>
  <si>
    <t>Contract Number: 600-000-11-1</t>
  </si>
  <si>
    <t>SOLUTIONS PRICING</t>
  </si>
  <si>
    <t>DELIVERY: Each Prism DeskRecord package MUST include item 7640008085, Level 1 Solutions Delivery Charge.</t>
  </si>
  <si>
    <t>Prism - DocSystem/GroupPoint</t>
  </si>
  <si>
    <t>It is required for all sales of Prism GroupPoint to include maintenance (found below) that will be delivered by Prism Software.</t>
  </si>
  <si>
    <t>Digital Solutions Center</t>
  </si>
  <si>
    <t xml:space="preserve">provides digital support for general office and graphic applications relating to MFP copy, print and scan functions. </t>
  </si>
  <si>
    <t>$10/month</t>
  </si>
  <si>
    <t>A3PMWY1</t>
  </si>
  <si>
    <t>OC- 511 Original Cover</t>
  </si>
  <si>
    <t>DK-510 Copy Desk</t>
  </si>
  <si>
    <t>PC-410 Large Capacity Cassette</t>
  </si>
  <si>
    <t>PC-210 2-way Paper Feed Cabinet</t>
  </si>
  <si>
    <t>PC-110 Paper Feed Cabinet</t>
  </si>
  <si>
    <t>A2YVWY1</t>
  </si>
  <si>
    <t>JS-506 Job Separator Tray</t>
  </si>
  <si>
    <t>FS-533 Inner Finisher</t>
  </si>
  <si>
    <t>PK-519 2/3 Hole Punch Unit (FS-533)</t>
  </si>
  <si>
    <t>MK-730 Banner paper Guide</t>
  </si>
  <si>
    <t>DELIVERY: Each Prism GroupPoint package MUST include item 7640008085, Level 1 Solutions Delivery Charge.</t>
  </si>
  <si>
    <t>GroupPoint Software</t>
  </si>
  <si>
    <t>GroupPoint, 1 seat, basic</t>
  </si>
  <si>
    <t>GroupPoint, 3 seat, connect</t>
  </si>
  <si>
    <t>GroupPoint, 5 seat, connect</t>
  </si>
  <si>
    <t>GroupPoint, 10 seat, connect</t>
  </si>
  <si>
    <t>GroupPoint MFP Connector</t>
  </si>
  <si>
    <t>A "Software Maintenance and Support Subscription Contract" is required for all Prism Docsystem Orders</t>
  </si>
  <si>
    <t>DELIVERY: Each Prism DocSystem package MUST include item 7640008085, Level 1 Solutions Delivery Charge.</t>
  </si>
  <si>
    <t>7640012591</t>
  </si>
  <si>
    <t>DocSystem</t>
  </si>
  <si>
    <t>7640012592</t>
  </si>
  <si>
    <t>Additional Process For DocSystem</t>
  </si>
  <si>
    <t>GroupPoint Maintenance</t>
  </si>
  <si>
    <t>Monthly maintenance for: 1 GroupPoint seat</t>
  </si>
  <si>
    <t>Monthly maintenance for: 3 GroupPoint seats</t>
  </si>
  <si>
    <t>Monthly maintenance for: 5 GroupPoint seats</t>
  </si>
  <si>
    <t>Monthly maintenance for: 10 GroupPoint seats</t>
  </si>
  <si>
    <t>7640012593</t>
  </si>
  <si>
    <t>DocSystem 1 Month Maintenance</t>
  </si>
  <si>
    <t>7640012594</t>
  </si>
  <si>
    <t>Add Process DocSystem1 Month Maint</t>
  </si>
  <si>
    <t>Workflow Agent - 1 Month Maintenance</t>
  </si>
  <si>
    <t>Administrator - 1 Month Maintenance</t>
  </si>
  <si>
    <t>Training: GroupPoint</t>
  </si>
  <si>
    <t>iPRO  Copy+ Subscription</t>
  </si>
  <si>
    <t xml:space="preserve">DELIVERY: IPRO will deliver all software via electronic delivery, A valid email address MUST be included when submitting an order </t>
  </si>
  <si>
    <t>DELIVERY: Each iPRO Copy+  MUST ALSO include item 7640008087, Level 2 Solutions Delivery Charge.</t>
  </si>
  <si>
    <t xml:space="preserve">INSTALLATION: Each Copy+ installation MUST include item 7640013853 Professional Services and Training-- Basic Web Based Training </t>
  </si>
  <si>
    <t>iPRO  eScanIT Subscription</t>
  </si>
  <si>
    <t xml:space="preserve">INSTALLATION: Each eScanIT installation MUST include item 7640013853 Professional Services and Training-- Basic Web Based Training </t>
  </si>
  <si>
    <t>iPRO ProFessional Services and Training</t>
  </si>
  <si>
    <t>Professional Services and Training - web based - billed in hourly increments</t>
  </si>
  <si>
    <t>BLUEPRINT ENTERPRISE</t>
  </si>
  <si>
    <t>7640013601</t>
  </si>
  <si>
    <t>Blueprint Enterprise 1 - 999 seats</t>
  </si>
  <si>
    <t>7640013602</t>
  </si>
  <si>
    <t>Blueprint Enterprise 1,000 - 9,999 seats</t>
  </si>
  <si>
    <t>7640013603</t>
  </si>
  <si>
    <t>Blueprint Enterprise 10,000 - 29,999 seats</t>
  </si>
  <si>
    <t>7640013604</t>
  </si>
  <si>
    <t>Blueprint Enterprise 30,000 - 49,999 seats</t>
  </si>
  <si>
    <t>7640013605</t>
  </si>
  <si>
    <t>Blueprint Enterprise 50,000 and over</t>
  </si>
  <si>
    <t>UNIPRINT OPTIONS</t>
  </si>
  <si>
    <t>7640013627</t>
  </si>
  <si>
    <t xml:space="preserve">Uniprint Third Party Charging  </t>
  </si>
  <si>
    <t>7640013628</t>
  </si>
  <si>
    <t>Uniprint Authenticiation Gateway   Active Directory</t>
  </si>
  <si>
    <t>7640013629</t>
  </si>
  <si>
    <t xml:space="preserve">Uniprint Authenticiation Gateway  LDAP (replaces Novell) </t>
  </si>
  <si>
    <t>7640013630</t>
  </si>
  <si>
    <t>Uniprint Blackboard Billing Gateway</t>
  </si>
  <si>
    <t>7640013631</t>
  </si>
  <si>
    <t xml:space="preserve">Uniprint CBORD CS Gold Billing Gateway </t>
  </si>
  <si>
    <t>7640013632</t>
  </si>
  <si>
    <t xml:space="preserve">Uniprint CBORD Odyssey Billing Gateway  </t>
  </si>
  <si>
    <t>7640013633</t>
  </si>
  <si>
    <t xml:space="preserve">Uniprint General Meters Billing Gateway </t>
  </si>
  <si>
    <t>COPY CONTROL - OFF-THE-GLASS FOR HIGHER EDUCATION</t>
  </si>
  <si>
    <t>Off-The-Glass Base License Fee</t>
  </si>
  <si>
    <t>7640013635</t>
  </si>
  <si>
    <t>Off-The-Glass Copier License Fee</t>
  </si>
  <si>
    <t>UNIPRINT FOR LIBRARIES - PAY FOR PRINT</t>
  </si>
  <si>
    <t>7640013647</t>
  </si>
  <si>
    <t>Uniprint Standard Base License for Public Library</t>
  </si>
  <si>
    <t>UNIPRINT FOR LIBRARIES - PAY FOR PRINT - SITE LICENSE</t>
  </si>
  <si>
    <t>7640013648</t>
  </si>
  <si>
    <t>Uniprint Site License Fee for Public Library Pop 100,000 &amp; below</t>
  </si>
  <si>
    <t>7640013649</t>
  </si>
  <si>
    <t>Uniprint Site License Fee for Public Library Pop. 100,001 - 250,000</t>
  </si>
  <si>
    <t>7640013650</t>
  </si>
  <si>
    <t xml:space="preserve">Uniprint Site License Fee for Public Library Pop. 250,001 - 500,000 </t>
  </si>
  <si>
    <t>7640013651</t>
  </si>
  <si>
    <t>Uniprint Site License Fee for Public Library Pop 500,001 - 750,000</t>
  </si>
  <si>
    <t>7640013652</t>
  </si>
  <si>
    <t>Uniprint Site License Fee for Public Library Pop 750,001 - 1,000,000</t>
  </si>
  <si>
    <t>7640013653</t>
  </si>
  <si>
    <t>Uniprint Site License Fee for Public Library Pop. 1,000,001 - 1,500,000</t>
  </si>
  <si>
    <t>7640013654</t>
  </si>
  <si>
    <t>Uniprint Site License Fee for Public Library Pop. 1,500,001 - 2,000,000</t>
  </si>
  <si>
    <t>7640013655</t>
  </si>
  <si>
    <t>Uniprint Site License Fee for Public Library Pop 2,000,001 - 3,000,000</t>
  </si>
  <si>
    <t>7640013656</t>
  </si>
  <si>
    <t>Uniprint Site License Fee for Public Library Pop 3,000,001 - 4,000,000</t>
  </si>
  <si>
    <t>7640013657</t>
  </si>
  <si>
    <t>Uniprint Site License Fee for Public Library Pop 4,000,000 &amp; above</t>
  </si>
  <si>
    <t>COPY CONTROL - OFF-THE-GLASS FOR LIBRARIES</t>
  </si>
  <si>
    <t>7640013658</t>
  </si>
  <si>
    <t>7640013659</t>
  </si>
  <si>
    <t>COPY CONTROL - OFF-THE-GLASS FOR LIBRARIES - SITE LICENSE</t>
  </si>
  <si>
    <t>7640013660</t>
  </si>
  <si>
    <t>Off-The-Glass Site License Fee for Public Library Pop. 100,000 &amp; below</t>
  </si>
  <si>
    <t>7640013661</t>
  </si>
  <si>
    <t>Off-The-Glass Site License Fee for Public Library Pop. 100,001 - 250,000</t>
  </si>
  <si>
    <t>7640013662</t>
  </si>
  <si>
    <t>Off-The-Glass Site License Fee for Public Library Pop. 250,001 - 500,000</t>
  </si>
  <si>
    <t>7640013663</t>
  </si>
  <si>
    <t>Off-The-Glass Site License Fee for Public Library Pop. 500,001 - 750,000</t>
  </si>
  <si>
    <t>7640013664</t>
  </si>
  <si>
    <t>Off-The-Glass Site License Fee for Public Library Pop. 750,001 - 1,000,000</t>
  </si>
  <si>
    <t>7640013665</t>
  </si>
  <si>
    <t>Off-The-Glass Site License Fee for Public Library Pop. 1,000,001 - 1,500,000</t>
  </si>
  <si>
    <t>7640013666</t>
  </si>
  <si>
    <t>Off-The-Glass Site License Fee for Public Library Pop. 1,500,001 - 2,000,000</t>
  </si>
  <si>
    <t>7640013667</t>
  </si>
  <si>
    <t>Off-The-Glass Site License Fee for Public Library Pop. 2,000,001 - 3,000,000</t>
  </si>
  <si>
    <t>7640013668</t>
  </si>
  <si>
    <t>Off-The-Glass Site License Fee for Public Library Pop 3,000,001 - 4,000,000</t>
  </si>
  <si>
    <t>7640013669</t>
  </si>
  <si>
    <t>Off-The-Glass Site License Fee for Public Library Pop 4,000,000 &amp; above</t>
  </si>
  <si>
    <t>COMPUTER RESERVATION - SIGNUP</t>
  </si>
  <si>
    <t>7640013670</t>
  </si>
  <si>
    <t>SignUp Base License (includes 10 CALs)</t>
  </si>
  <si>
    <t>7640013671</t>
  </si>
  <si>
    <t>SignUp Client Access License (10 pack)</t>
  </si>
  <si>
    <t>7640013672</t>
  </si>
  <si>
    <t>SignUp Client Access License (25 pack)</t>
  </si>
  <si>
    <t>7640013673</t>
  </si>
  <si>
    <t>SignUp Client Access License (50 pack)</t>
  </si>
  <si>
    <t>7640013674</t>
  </si>
  <si>
    <t>SignUp Client Access License (100 pack)</t>
  </si>
  <si>
    <t>7640013675</t>
  </si>
  <si>
    <t>SignUp Client Access License (250 pack)</t>
  </si>
  <si>
    <t>7640013676</t>
  </si>
  <si>
    <t>SignUp Client Access License (500 pack)</t>
  </si>
  <si>
    <t>7640013677</t>
  </si>
  <si>
    <t>SignUp Client Sites greater 2,500 CALs  Must call for quote)</t>
  </si>
  <si>
    <t>7640013678</t>
  </si>
  <si>
    <t>SignUp Innovative Interface (III) Authentication Gateway  For use in the Public Library Market. _x000D_
Option not available with Uniprint Light.</t>
  </si>
  <si>
    <t>7640013679</t>
  </si>
  <si>
    <t>SignUp Non-cert LMS AuthGatePub Lib Mkt (Must call for quite)</t>
  </si>
  <si>
    <t>7640013680</t>
  </si>
  <si>
    <t xml:space="preserve">SignUp SIP1/SIP2 Compliant Authentication Gateway  For use in the Public Library Market. </t>
  </si>
  <si>
    <t>7640013681</t>
  </si>
  <si>
    <t>7640013684</t>
  </si>
  <si>
    <t>PS 60 SUPPORT &amp; MAINTENANCE</t>
  </si>
  <si>
    <t>7640013690</t>
  </si>
  <si>
    <t>7640013691</t>
  </si>
  <si>
    <t>7640013692</t>
  </si>
  <si>
    <t>7640013693</t>
  </si>
  <si>
    <t>7640013694</t>
  </si>
  <si>
    <t>7640013695</t>
  </si>
  <si>
    <t>7640013696</t>
  </si>
  <si>
    <t>7640013697</t>
  </si>
  <si>
    <t>7640013698</t>
  </si>
  <si>
    <t>7640013699</t>
  </si>
  <si>
    <t>HARDWARE- CARD READERS - TERMINALS - KIOSKS - CABLES</t>
  </si>
  <si>
    <t>DELIVERY: Each PS-60 must include item 7640008085, Level 1 Solutions Delivery Charge.</t>
  </si>
  <si>
    <t>DELIVERY: Each PS-150 MUST include item 7640008086, Level 2 Solutions Delivery Charge.</t>
  </si>
  <si>
    <t>DELIVERY: Each KIOSK Floor Mount must include item 7640008092, Level A Solutions Delivery Charge.</t>
  </si>
  <si>
    <t>7640013687</t>
  </si>
  <si>
    <t>PS60 - 1 - 250 PS60 Licenses REQUIRES 7640013690 PS60 Support &amp; Maintenance New -1 yr (per device)</t>
  </si>
  <si>
    <t>7640013704</t>
  </si>
  <si>
    <t xml:space="preserve">Omega copier cable for Konica Minolta Bizhub - Most advanced cable provided  </t>
  </si>
  <si>
    <t>7640013705</t>
  </si>
  <si>
    <t>Omega SmartLink only - no copier cable</t>
  </si>
  <si>
    <t>7640013700</t>
  </si>
  <si>
    <t>Kiosk - Floor Mount</t>
  </si>
  <si>
    <t>7640015018</t>
  </si>
  <si>
    <t>Omega PS200 Terminal</t>
  </si>
  <si>
    <t>EXTENDED WARRANTY - HARDWARE</t>
  </si>
  <si>
    <t>7640013706</t>
  </si>
  <si>
    <t>7640013707</t>
  </si>
  <si>
    <t>7640013708</t>
  </si>
  <si>
    <t>7640013709</t>
  </si>
  <si>
    <t>7640013710</t>
  </si>
  <si>
    <t>7640013711</t>
  </si>
  <si>
    <t>7640013712</t>
  </si>
  <si>
    <t>7640013713</t>
  </si>
  <si>
    <t>SUPPORT &amp; MAINTENANCE</t>
  </si>
  <si>
    <t>7640013714</t>
  </si>
  <si>
    <t>Blueprint Annual Support &amp; Maintenance New - 1 year</t>
  </si>
  <si>
    <t>7640013715</t>
  </si>
  <si>
    <t>Blueprint Annual Support &amp; Maintenance Renewal - 1 year</t>
  </si>
  <si>
    <t>7640013716</t>
  </si>
  <si>
    <t>Blueprint Annual Support &amp; Maintenance New - 2 years</t>
  </si>
  <si>
    <t>7640013717</t>
  </si>
  <si>
    <t>Blueprint Annual Support &amp; Maintenance Renewal - 2 years</t>
  </si>
  <si>
    <t>7640013718</t>
  </si>
  <si>
    <t>Blueprint Annual Support &amp; Maintenance New - 3 years</t>
  </si>
  <si>
    <t>7640013719</t>
  </si>
  <si>
    <t>Blueprint Annual Support &amp; Maintenance Renewal- 3 years</t>
  </si>
  <si>
    <t>7640013720</t>
  </si>
  <si>
    <t>Blueprint Annual Support &amp; Maintenance New - 4 years</t>
  </si>
  <si>
    <t>7640013721</t>
  </si>
  <si>
    <t>Blueprint Annual Support &amp; Maintenance Renewal - 4 years</t>
  </si>
  <si>
    <t>7640013722</t>
  </si>
  <si>
    <t>Blueprint Annual Support &amp; Maintenance New - 5 years</t>
  </si>
  <si>
    <t>7640013723</t>
  </si>
  <si>
    <t>Blueprint Annual Support &amp; Maintenance Renewal - 5 years</t>
  </si>
  <si>
    <t>7640013724</t>
  </si>
  <si>
    <t>UNIPRINT Annual Support &amp; Maintenance - 1 year New</t>
  </si>
  <si>
    <t>7640013725</t>
  </si>
  <si>
    <t>UNIPRINT Annual Support &amp; Maintenance - 1 year Renewal</t>
  </si>
  <si>
    <t>7640013726</t>
  </si>
  <si>
    <t>UNIPRINT Annual Support &amp; Maintenance - 2 years New</t>
  </si>
  <si>
    <t>7640013727</t>
  </si>
  <si>
    <t>UNIPRINT Annual Support &amp; Maintenance - 2 years  Renewal</t>
  </si>
  <si>
    <t>7640013728</t>
  </si>
  <si>
    <t>UNIPRINT Annual Support &amp; Maintenance - 3 years  New</t>
  </si>
  <si>
    <t>7640013729</t>
  </si>
  <si>
    <t>UNIPRINT Annual Support &amp; Maintenance - 3 years  Renewal</t>
  </si>
  <si>
    <t>7640013730</t>
  </si>
  <si>
    <t>UNIPRINT Annual Support &amp; Maintenance - 4 years  New</t>
  </si>
  <si>
    <t>7640013731</t>
  </si>
  <si>
    <t>UNIPRINT Annual Support &amp; Maintenance - 4 years Renewal</t>
  </si>
  <si>
    <t>7640013732</t>
  </si>
  <si>
    <t>UNIPRINT Annual Support &amp; Maintenance - 5 years New</t>
  </si>
  <si>
    <t>7640013733</t>
  </si>
  <si>
    <t>UNIPRINT Annual Support &amp; Maintenance - 5 years  Renewal</t>
  </si>
  <si>
    <t>PROFESSIONAL SERVICES</t>
  </si>
  <si>
    <t>7640013735</t>
  </si>
  <si>
    <t>Professional Services - Custom Integration</t>
  </si>
  <si>
    <t>7640013742</t>
  </si>
  <si>
    <t>Professional Services - Custom Report Services</t>
  </si>
  <si>
    <t>7640013743</t>
  </si>
  <si>
    <t>Professional Services - Script Development (per day)</t>
  </si>
  <si>
    <t>OTHER</t>
  </si>
  <si>
    <t>Processing Fee</t>
  </si>
  <si>
    <t>Finance Charge</t>
  </si>
  <si>
    <t>License Transfer Fee</t>
  </si>
  <si>
    <t>Pharos Systems</t>
  </si>
  <si>
    <t>Objectif Lune - Planet Press</t>
  </si>
  <si>
    <t>7640007953</t>
  </si>
  <si>
    <t>PlanetPress 7 Watch - 1 License</t>
  </si>
  <si>
    <t>7640007954</t>
  </si>
  <si>
    <t>PlanetPress 7 Watch - 2+ Licenses (per license)</t>
  </si>
  <si>
    <t>7640007955</t>
  </si>
  <si>
    <t>PlanetPress Office - 1 License</t>
  </si>
  <si>
    <t>7640007956</t>
  </si>
  <si>
    <t>PlanetPress Office -  2+ Licenses (per license)</t>
  </si>
  <si>
    <t>7640007957</t>
  </si>
  <si>
    <t>PlanetPress Production - 1 License</t>
  </si>
  <si>
    <t>7640007958</t>
  </si>
  <si>
    <t>PlanetPress Production - 2+ Licenses (per license)</t>
  </si>
  <si>
    <t>7640007959</t>
  </si>
  <si>
    <t>PlanetPress 7 Imaging - 1 License</t>
  </si>
  <si>
    <t>7640007960</t>
  </si>
  <si>
    <t>PlanetPress 7 Imaging - 2+ Licenses (per license)</t>
  </si>
  <si>
    <t xml:space="preserve">Maintenance </t>
  </si>
  <si>
    <t>Software Maintenance is MANDATORY</t>
  </si>
  <si>
    <t>7640007967</t>
  </si>
  <si>
    <t>PlanetPress Watch - 1 License: Maintenance</t>
  </si>
  <si>
    <t>7640007968</t>
  </si>
  <si>
    <t>PlanetPress Watch - 2+ Licenses: Maintenance (per license)</t>
  </si>
  <si>
    <t>eCopy ScanStation for Scanners</t>
  </si>
  <si>
    <t>Equitrac Professional: Configuration Change Fee - OPHC000</t>
  </si>
  <si>
    <t>7640001772</t>
  </si>
  <si>
    <t>Equitrac Professional: Call Accounting Rate Table (Multi-Year) - ICGTZR10</t>
  </si>
  <si>
    <t>7640001773</t>
  </si>
  <si>
    <t>Equitrac Professional: Call Accounting International Rate Table (Multi-Year) - ICGTZR20</t>
  </si>
  <si>
    <t>7640001774</t>
  </si>
  <si>
    <t>Equitrac Professional: Call Accounting International Rate Table Upgrade - ICGTZRU1</t>
  </si>
  <si>
    <t>Equitrac Print Tracking</t>
  </si>
  <si>
    <t>7640001776</t>
  </si>
  <si>
    <t>Equitrac Print Tracking: Base, includes 10 workstation licenses - EP40PTB1</t>
  </si>
  <si>
    <t>7640001777</t>
  </si>
  <si>
    <t>Equitrac Print Tracking: Workstation Client 10 license pack -EP40PT10</t>
  </si>
  <si>
    <t>7640002405</t>
  </si>
  <si>
    <t>Equitrac Print Tracking : Workstation Client 25 license pack - EP40PT25</t>
  </si>
  <si>
    <t>7640001778</t>
  </si>
  <si>
    <t>Equitrac Print Tracking: Workstation Client 50 license pack - EP40PT50</t>
  </si>
  <si>
    <t>7640001779</t>
  </si>
  <si>
    <t>Equitrac Print Tracking: Workstation Client 100 license pack - EP40PT100</t>
  </si>
  <si>
    <t>7640001780</t>
  </si>
  <si>
    <t>Equitrac Print Tracking: Workstation Client 500 license pack - EP40PT500</t>
  </si>
  <si>
    <t>7640001781</t>
  </si>
  <si>
    <t>Equitrac Print Tracking: Additional Print Server license - EP40PTAS</t>
  </si>
  <si>
    <t>7640001782</t>
  </si>
  <si>
    <t>Equitrac Print Tracking: New Customer Trial - EP40DM02</t>
  </si>
  <si>
    <t>7640001783</t>
  </si>
  <si>
    <t>Equitrac Print Tracking: Release Station - EP40RS00</t>
  </si>
  <si>
    <t>7640001784</t>
  </si>
  <si>
    <t>Equitrac Remote Diagnostics Kit - ICGPZM10</t>
  </si>
  <si>
    <t>Equitrac Professional 5</t>
  </si>
  <si>
    <t>7640002335</t>
  </si>
  <si>
    <t xml:space="preserve">Equitrac Professional 5: Small Firm Edition - EP5SFE01 </t>
  </si>
  <si>
    <t>7640002336</t>
  </si>
  <si>
    <t>7640008453</t>
  </si>
  <si>
    <t>7640008454</t>
  </si>
  <si>
    <t>7640008455</t>
  </si>
  <si>
    <t>7640008456</t>
  </si>
  <si>
    <t>Extended Warranty</t>
  </si>
  <si>
    <t>Maintenance &amp; Support</t>
  </si>
  <si>
    <t>Integration &amp; Training</t>
  </si>
  <si>
    <t>7640002416</t>
  </si>
  <si>
    <t>eCopy Advanced Integration and  End User Training - One Hour.</t>
  </si>
  <si>
    <t>Software Upgrade</t>
  </si>
  <si>
    <t>SP-501 Fax Stamp Unit</t>
  </si>
  <si>
    <t>PlanetPress printer license (51-69 ppm); 11 or more licenses, maintenance renewal per license</t>
  </si>
  <si>
    <t>7640004276</t>
  </si>
  <si>
    <t>PlanetPress printer license (70-105 ppm); 1 license, maintenance renewal per license</t>
  </si>
  <si>
    <t>7640004277</t>
  </si>
  <si>
    <t>PlanetPress printer license (70-105 ppm); up to 5 licenses, maintenance renewal per license</t>
  </si>
  <si>
    <t>7640004278</t>
  </si>
  <si>
    <t>PlanetPress printer license (70-105 ppm); 6 or more licenses, maintenance renewal per license</t>
  </si>
  <si>
    <t>7640004282</t>
  </si>
  <si>
    <t>PlanetPress printer license (106-179 ppm); 1 license, maintenance renewal per license</t>
  </si>
  <si>
    <t>7640004283</t>
  </si>
  <si>
    <t>PlanetPress printer license (106-179 ppm); up to 5 licenses, maintenance renewal per license</t>
  </si>
  <si>
    <t>7640004286</t>
  </si>
  <si>
    <t>PlanetPress printer license (180+ ppm); 1 license, maintenance renewal per license</t>
  </si>
  <si>
    <t>7640004287</t>
  </si>
  <si>
    <t>PlanetPress printer license (180+ ppm); 2 license, maintenance renewal per license</t>
  </si>
  <si>
    <t>Printer License Maintenance Re-Entry</t>
  </si>
  <si>
    <t>7640004264</t>
  </si>
  <si>
    <t>PlanetPress printer license (1-50 ppm); 1 license, maintenance re-entry</t>
  </si>
  <si>
    <t>7640004265</t>
  </si>
  <si>
    <t>PlanetPress printer license (1-50 ppm); up to 5 licenses, maintenance re-entry per license</t>
  </si>
  <si>
    <t>7640004266</t>
  </si>
  <si>
    <t>PlanetPress printer license (1-50 ppm); up to 10 licenses, maintenance re-entry per license</t>
  </si>
  <si>
    <t>7640004267</t>
  </si>
  <si>
    <t>PlanetPress printer license (1-50 ppm); 11 or more licenses, maintenance re-entry per license</t>
  </si>
  <si>
    <t>7640004272</t>
  </si>
  <si>
    <t>PlanetPress printer license (51-69 ppm); 1 license, maintenance re-entry per license</t>
  </si>
  <si>
    <t>7640004273</t>
  </si>
  <si>
    <t>PlanetPress printer license (51-69 ppm); up to 5 licenses, maintenance re-entry per license</t>
  </si>
  <si>
    <t>7640004274</t>
  </si>
  <si>
    <t>PlanetPress printer license (51-69 ppm); up to 10 licenses, maintenance re-entry per license</t>
  </si>
  <si>
    <t>7640004275</t>
  </si>
  <si>
    <t>PlanetPress printer license (51-69 ppm); 11 or more licenses, maintenance re-entry per license</t>
  </si>
  <si>
    <t>7640004279</t>
  </si>
  <si>
    <t>PlanetPress printer license (70-105 ppm); 1 license, maintenance re-entry per license</t>
  </si>
  <si>
    <t>7640004280</t>
  </si>
  <si>
    <t>PlanetPress printer license (70-105 ppm); up to 5 licenses, maintenance re-entry per license</t>
  </si>
  <si>
    <t>7640004281</t>
  </si>
  <si>
    <t>PlanetPress printer license (70-105 ppm); 6 or more licenses, maintenance re-entry per license</t>
  </si>
  <si>
    <t>7640004284</t>
  </si>
  <si>
    <t>PlanetPress printer license (106-179 ppm); 1 license, maintenance re-entry per license</t>
  </si>
  <si>
    <t>7640004285</t>
  </si>
  <si>
    <t>PlanetPress printer license (106-179 ppm); up to 5 licenses, maintenance re-entry per license</t>
  </si>
  <si>
    <t>7640004288</t>
  </si>
  <si>
    <t>PlanetPress printer license (180+ ppm); 1 license, maintenance re-entry per license</t>
  </si>
  <si>
    <t>7640004289</t>
  </si>
  <si>
    <t>PlanetPress printer license (180+ ppm); 2 or more licenses, maintenance re-entry per license</t>
  </si>
  <si>
    <t>7640007961</t>
  </si>
  <si>
    <t>Upgrade from PlanetPress Watch to PlanetPress Office - 1 License</t>
  </si>
  <si>
    <t>7640007962</t>
  </si>
  <si>
    <t>Upgrade from PlanetPress Watch to PlanetPress Office - 2+ Licenses (per license)</t>
  </si>
  <si>
    <t>7640007963</t>
  </si>
  <si>
    <t>Upgrade from PlanetPress Watch to PlanetPress Production - 1 License</t>
  </si>
  <si>
    <t>7640007965</t>
  </si>
  <si>
    <t>Upgrade from PlanetPress Office to PlanetPress Production - 1 License</t>
  </si>
  <si>
    <t>7640007966</t>
  </si>
  <si>
    <t>Upgrade from PlanetPress Office to PlanetPress Production - 2+ Licenses (per license)</t>
  </si>
  <si>
    <t>Software Upgrade Maintenance</t>
  </si>
  <si>
    <t>Upgrade Maintenance is MANDATORY</t>
  </si>
  <si>
    <t>7640007975</t>
  </si>
  <si>
    <t>Upgrade from PlanetPress Watch to PlanetPress Office - 1 License: Maintenance</t>
  </si>
  <si>
    <t>7640007976</t>
  </si>
  <si>
    <t>Upgrade from PlanetPress Watch to PlanetPress Office - 2+ Licenses (per license): Maintenance</t>
  </si>
  <si>
    <t>7640007977</t>
  </si>
  <si>
    <t>Upgrade from PlanetPress Watch to PlanetPress Production - 1 License: Maintenance</t>
  </si>
  <si>
    <t>7640007978</t>
  </si>
  <si>
    <t>Upgrade from PlanetPress Watch to PlanetPress Production - 2+ Licenses (per license): Maintenance</t>
  </si>
  <si>
    <t>7640007979</t>
  </si>
  <si>
    <t>Upgrade from PlanetPress Office to PlanetPress Production - 1 License: Maintenance</t>
  </si>
  <si>
    <t>7640007980</t>
  </si>
  <si>
    <t>Upgrade from PlanetPress Office to PlanetPress Production - 2 Licenses (per license): Maintenance</t>
  </si>
  <si>
    <t>Software Upgrade Maintenance Renewal</t>
  </si>
  <si>
    <t>7640007989</t>
  </si>
  <si>
    <t>Upgrade from PlanetPress Watch to PlanetPress Office - 1 License: Maintenance Renewal</t>
  </si>
  <si>
    <t>7640007990</t>
  </si>
  <si>
    <t>Upgrade from PlanetPress Watch to PlanetPress Office - 2+ Licenses (per license): Maintenance Renewal</t>
  </si>
  <si>
    <t>7640007991</t>
  </si>
  <si>
    <t>Upgrade from PlanetPress Watch to PlanetPress Production - 1 License: Maintenance Renewal</t>
  </si>
  <si>
    <t>7640007992</t>
  </si>
  <si>
    <t>Upgrade from PlanetPress Watch to PlanetPress Production - 2+ Licenses (per license): Maintenance Renewal</t>
  </si>
  <si>
    <t>7640007993</t>
  </si>
  <si>
    <t>Upgrade from PlanetPress Office to PlanetPress Production - 1 License: Maintenance Renewal</t>
  </si>
  <si>
    <t>7640007994</t>
  </si>
  <si>
    <t>Upgrade from PlanetPress Office to PlanetPress Production - 2 Licenses (per license): Maintenance Renewal</t>
  </si>
  <si>
    <t>Software Upgrade Maintenance Re-Entry</t>
  </si>
  <si>
    <t>7640008003</t>
  </si>
  <si>
    <t>Upgrade from PlanetPress Watch to PlanetPress Office - 1 License: Maintenance Re-entry</t>
  </si>
  <si>
    <t>7640008004</t>
  </si>
  <si>
    <t>Upgrade from PlanetPress Watch to PlanetPress Office - 2+ Licenses (per license): Maintenance Re-entry</t>
  </si>
  <si>
    <t>7640008005</t>
  </si>
  <si>
    <t>Upgrade from PlanetPress Watch to PlanetPress Production - 1 License: Maintenance Re-entry</t>
  </si>
  <si>
    <t>7640008006</t>
  </si>
  <si>
    <t>Upgrade from PlanetPress Watch to PlanetPress Production - 2+ Licenses (per license): Maintenance Re-entry</t>
  </si>
  <si>
    <t>7640008007</t>
  </si>
  <si>
    <t>Upgrade from PlanetPress Office to PlanetPress Production - 1 License: Maintenance Re-entry</t>
  </si>
  <si>
    <t>7640008008</t>
  </si>
  <si>
    <t>Upgrade from PlanetPress Office to PlanetPress Production - 2 Licenses (per license): Maintenance Re-entry</t>
  </si>
  <si>
    <t>DELIVERY: PlanetPress Suite 7 Software Media, item 7640008009, MUST include item 7640008087, Level 3 Solutions Delivery Charge.</t>
  </si>
  <si>
    <t>7640008009</t>
  </si>
  <si>
    <t xml:space="preserve">PlanetPress Suite 7 Software Media </t>
  </si>
  <si>
    <t>JAMEX Vending</t>
  </si>
  <si>
    <t>7640000260</t>
  </si>
  <si>
    <t>Jamex Model: 6557
Multi-Copy, Bill &amp; Coin Unit. Accepts coins and bills up to $20, $34 in self-replenishing change capacity. Can be connected to either a PC or a copier.</t>
  </si>
  <si>
    <t>7640000261</t>
  </si>
  <si>
    <t>Jamex Model: 6552
Multi-Copy Coin Only Unit, $34 in self-replenishing change capacity. Can be connected to either a PC or a copier.</t>
  </si>
  <si>
    <t>7640000266</t>
  </si>
  <si>
    <t>Jamex Model: 6557-70
Multi-Copy, Bill,Coin &amp; Card Unit, Accepts coins and bills up to $20 and 7001 Stored-Value Cards. $34 in self-replenishing change capacity. Can be connected to either a PC or a copier .</t>
  </si>
  <si>
    <t>7640000267</t>
  </si>
  <si>
    <t>Jamex Model: 6552-70
Multi-Copy, Coin &amp; Card Unit, Accepts coins and 7001 Stored-Value Cards. $34 in self-replenishing change capacity. Can be connected to either  a PC or a copier .</t>
  </si>
  <si>
    <t>7640002847</t>
  </si>
  <si>
    <t xml:space="preserve">Jamex Model: 6552-JPC-I/O 
Multi-Copy, Coin Only Unit, $34 in self-replenishing change capacity. This unit connects to both a PC and a copier simultaneously. </t>
  </si>
  <si>
    <t>7640002848</t>
  </si>
  <si>
    <t xml:space="preserve">Jamex Model: 6557-JPC-I/O 
Multi-Copy. Bill &amp; Coin Unit, Accepts coins and bills up to $20, $34 in self-replenishing change capacity. This unit connects to both a PC and a copier simultaneously. </t>
  </si>
  <si>
    <t>7640013449</t>
  </si>
  <si>
    <t>NetPad Touch</t>
  </si>
  <si>
    <t>7640013450</t>
  </si>
  <si>
    <t>NetPad w/ mag</t>
  </si>
  <si>
    <t>7640013453</t>
  </si>
  <si>
    <t xml:space="preserve">Initial Merch Setup </t>
  </si>
  <si>
    <t>7640013454</t>
  </si>
  <si>
    <t>Month Processing Subscription (1K Trans)</t>
  </si>
  <si>
    <t>7640013455</t>
  </si>
  <si>
    <t>Month Proces Subscription (Unlimt trans)</t>
  </si>
  <si>
    <t>7640013456</t>
  </si>
  <si>
    <t>Additional Credential set for Web Reporting</t>
  </si>
  <si>
    <t>7640013457</t>
  </si>
  <si>
    <t>TermActivate aft 1st Merch Setup(1-9)</t>
  </si>
  <si>
    <t>7640013458</t>
  </si>
  <si>
    <t>TermActivate aft 1st Merch Setup 10+</t>
  </si>
  <si>
    <t>Mounting Systems</t>
  </si>
  <si>
    <t>57BASE comes pre-installed on multi-copy coin units; Delivery and Installation not required</t>
  </si>
  <si>
    <t>7640000263</t>
  </si>
  <si>
    <t xml:space="preserve">Jamex Model: CS-1
Support for Front Loading Copiers. Secures front paper trays and supports a multi-copy Integrated Vending System. </t>
  </si>
  <si>
    <t>7640000264</t>
  </si>
  <si>
    <t xml:space="preserve">Jamex Model: 57BASE 
Free-Standing Base for a multi-copy Integrated Vending System.  </t>
  </si>
  <si>
    <t>7640013459</t>
  </si>
  <si>
    <t>Wall Mount Bracket</t>
  </si>
  <si>
    <t>7640013460</t>
  </si>
  <si>
    <t>Bracket for use with 65xx vend station</t>
  </si>
  <si>
    <t>7640013461</t>
  </si>
  <si>
    <t>Pedestal for NetPad Touch</t>
  </si>
  <si>
    <t>DELIVERY: Each Jamex Accessory MUST include item 7640008086, Level 2 Solutions Delivery Charge.</t>
  </si>
  <si>
    <t>7640001073</t>
  </si>
  <si>
    <t>Jamex Model: 8157 
Internal receipt printer for patron receipts and collecting vending system data.</t>
  </si>
  <si>
    <t>7640000905</t>
  </si>
  <si>
    <t>Jamex Model: 200396 
External hand held printer for collecting vending system data.</t>
  </si>
  <si>
    <t>7640000906</t>
  </si>
  <si>
    <t>Jamex Model: 4-TUBE UPGRADE (new system only) 
Optional four tube coin changer with over $100 in change storage. This part for purchase with new vending systems only.</t>
  </si>
  <si>
    <t>7640004347</t>
  </si>
  <si>
    <t>Jamex Model: 4-TUBE CHANGER (existing system only) 
Optional four tube coin changer with over $100.00 in change storage. This part for purchase for existing vending systems only.</t>
  </si>
  <si>
    <t>7640000268</t>
  </si>
  <si>
    <t>Jamex Model: 7800 
Stored value card reader for existing multi-copy Integrated Vending System.</t>
  </si>
  <si>
    <t>7640003066</t>
  </si>
  <si>
    <t>Jamex Model: VARIES (interface solution) 
Interface solution for an integrated vending system and Konica Minolta MFP. This part may only be used when replacing an existing Konica Minolta MFP and continuing to use an existing Jamex vending system.</t>
  </si>
  <si>
    <t>7640003065</t>
  </si>
  <si>
    <t>Jamex Model: VARIES (main board) 
Main control board for an integrated vending system and Konica Minolta MFP.  This part may only be used when replacing an existing Konica Minolta MFP and continuing to use an existing James vending system.</t>
  </si>
  <si>
    <t>Single Coin Units</t>
  </si>
  <si>
    <t>7640000262</t>
  </si>
  <si>
    <t>Jamex Model: 4300 (N,D, or Q)
Single Coin, Single Copy Unit, accepts either a nickel, a dime, or a quarter. Specify coin when ordering.</t>
  </si>
  <si>
    <t>7640000265</t>
  </si>
  <si>
    <t>Jamex Model:PD-4 
Mounting Pedestal for 4300</t>
  </si>
  <si>
    <t>Stand-Alone Stored -Value Card Readers</t>
  </si>
  <si>
    <t>DELIVERY: Each Jamex Stored Value Card Reader MUST include item 7640008087, Level 3 Solutions Delivery Charge.</t>
  </si>
  <si>
    <t>7640000270</t>
  </si>
  <si>
    <t xml:space="preserve">Jamex Model: 7110 
Multi-Copy Stored-Value Card Reader. Single price interface only. Available for all monochrome engines. </t>
  </si>
  <si>
    <t>7640000271</t>
  </si>
  <si>
    <t>Jamex Model: 7112
Multi-Copy Stored-Value Card Reader. Multiple price interface and "Set Card Value" functionality.</t>
  </si>
  <si>
    <t>7640001074</t>
  </si>
  <si>
    <t>Jamex Model: 7114 
PC  Peripheral Stored -Value Card Reader. Used with print release stations or 10mil Software.</t>
  </si>
  <si>
    <t>7640000273</t>
  </si>
  <si>
    <t>Jamex Model: 7120 
Management card reader with terminal interface. Used to manage multiple large card installations.</t>
  </si>
  <si>
    <t>Stored-Value Card Dispensers and Revalue Stations</t>
  </si>
  <si>
    <t>Level 3 Solutions Delivery Charge.</t>
  </si>
  <si>
    <t>7640000274</t>
  </si>
  <si>
    <t xml:space="preserve">Jamex Model: 7210
Self Service Stored-Value Card Dispenser.  </t>
  </si>
  <si>
    <t>7640000275</t>
  </si>
  <si>
    <t xml:space="preserve">Jamex Model: 7220 
Self Service Card Dispenser &amp; Re-Value Station.  </t>
  </si>
  <si>
    <t>7640000276</t>
  </si>
  <si>
    <t xml:space="preserve">Jamex Model: 7225 
Card Dispenser &amp; Re-Value Station with 8157 internal receipt printer.  </t>
  </si>
  <si>
    <t>Stored-Value Card Systems Accessories</t>
  </si>
  <si>
    <t>DELIVERY: Each Jamex Model PD-7 MUST include item 7640008086, Level 2 Solutions Delivery Charge.</t>
  </si>
  <si>
    <t xml:space="preserve">Each Jamex Model 8157 MUST include item 7640008089, Level 5 Solutions Delivery Charge.    </t>
  </si>
  <si>
    <t>7640000269</t>
  </si>
  <si>
    <t>Jamex Model: 7001 
Proprietary Stored-Value Cards. CR80 10mil.</t>
  </si>
  <si>
    <t>7640004348</t>
  </si>
  <si>
    <t>Jamex Model: 7001 - 100 pack
Proprietary Stored-Value Cards, CR80, 10 mil.</t>
  </si>
  <si>
    <t>7640002953</t>
  </si>
  <si>
    <t>Jamex Model:10MIL REVALUE 
PC software used in conjunction with 7114 to add, deduct and set value on stored-value cards.</t>
  </si>
  <si>
    <t>7640000272</t>
  </si>
  <si>
    <t xml:space="preserve">Jamex Model: PD-7
Mounting Pedestal for Stand-Alone Stored -Value Card Readers.  </t>
  </si>
  <si>
    <t>7640004349</t>
  </si>
  <si>
    <t>Jamex Model: 301391
Preventative maintenance cleaning cards for all Stored-Value Card Readers. (50/box)</t>
  </si>
  <si>
    <t>Remote Copy Counter</t>
  </si>
  <si>
    <t>DELIVERY: Each Jamex Model 2300 MUST include item 7640008086, Level 2 Solutions Delivery Charge.</t>
  </si>
  <si>
    <t>7640014087</t>
  </si>
  <si>
    <t>True-Count Remote Digital Copy Counter</t>
  </si>
  <si>
    <t>7640014088</t>
  </si>
  <si>
    <t>True-Count 25' extension</t>
  </si>
  <si>
    <t>LPT: One  - Building Packages</t>
  </si>
  <si>
    <t>DELIVERY: Each LPT1: First Builiding, item 7640003061, MUST include item 7640008086, Level 2 Solutions Delivery Charge.</t>
  </si>
  <si>
    <t>7640003061</t>
  </si>
  <si>
    <t>LPT 1 - First Building
First Building Package for LPT: One.  Includes job queue database and administrator interface for one building. Requires at least one Print Release Terminal. (Windows Only)</t>
  </si>
  <si>
    <t>7640003062</t>
  </si>
  <si>
    <t xml:space="preserve">LPT 1 - Additional Building
Additional building packages for larger installations </t>
  </si>
  <si>
    <t>LPT: One-Print Release Terminals</t>
  </si>
  <si>
    <t>7640003063</t>
  </si>
  <si>
    <t>LPT 1 - PRT
Print Release Terminal is the user interface to select and pay for print jobs. (Windows Only)
Qty: 1-24</t>
  </si>
  <si>
    <t>7640003064</t>
  </si>
  <si>
    <t>LPT 1 - PRT 
Print Release Terminal is the user interface to select and pay for print jobs. (Windows Only) 
Qty: Site License</t>
  </si>
  <si>
    <t>LPT: One Client Modules</t>
  </si>
  <si>
    <t>7640000807</t>
  </si>
  <si>
    <t>LPT1-Client
One required for any computer that will be tracked by the print management system, including patron or student owned equipment. (Windows or Mac) Qty: 1-8</t>
  </si>
  <si>
    <t>7640000808</t>
  </si>
  <si>
    <t>LPT1-Client
One required for any computer that will be tracked by the print management system, including patron or student owned equipment. (Windows or Mac) Qty: 10-17</t>
  </si>
  <si>
    <t>7640000809</t>
  </si>
  <si>
    <t>LPT1-Client 
One required for any computer that will be tracked by the print management system, including patron or student owned equipment. (Windows or Mac) Qty: 20-39</t>
  </si>
  <si>
    <t>7640000810</t>
  </si>
  <si>
    <t>LPT1-Client
One required for any computer that will be tracked by the print management system, including patron or student owned equipment. (Windows or Mac) Qty: 50-81</t>
  </si>
  <si>
    <t>7640000811</t>
  </si>
  <si>
    <t>LPT1-Client
One required for any computer that will be tracked by the print management system, including patron or student owned equipment. (Windows or Mac) Qty: 100-160</t>
  </si>
  <si>
    <t>LPT:One - Client Vending Interface Module</t>
  </si>
  <si>
    <t>7640000830</t>
  </si>
  <si>
    <t xml:space="preserve">LPT1-VIM 
Use for each stand-alone client that requires a vending system to be connected. Not needed when using a Print Release Terminal. Qty: Any </t>
  </si>
  <si>
    <t xml:space="preserve">LPT:One - Authentication &amp; Accounting Module </t>
  </si>
  <si>
    <t>7640000837</t>
  </si>
  <si>
    <t>LPT:One Authentication and Accounting Module</t>
  </si>
  <si>
    <t>PC Reservation - Building Packages</t>
  </si>
  <si>
    <t>7640003067</t>
  </si>
  <si>
    <t>PCRES -First Building 
Includes management console and unlimited remote reservation stations.</t>
  </si>
  <si>
    <t>7640003068</t>
  </si>
  <si>
    <t>PCRES -Addl Building
Additional building packages for larger installations.</t>
  </si>
  <si>
    <t>PC Reservation - Client Modules</t>
  </si>
  <si>
    <t>7640001081</t>
  </si>
  <si>
    <t>PCRES-Client 
One required for any computer that needs to have time management and access control (Windows Only) 
Qty: 1-8</t>
  </si>
  <si>
    <t>7640001082</t>
  </si>
  <si>
    <t xml:space="preserve">PCRES-Client 
One required for any computer that needs to have time management and access control (Windows Only). 
Qty: 10-17 </t>
  </si>
  <si>
    <t>7640001083</t>
  </si>
  <si>
    <t>PSRES-Client 
One required for any computer that need to have time management and access control (Windows Only). 
Qty: 20-39</t>
  </si>
  <si>
    <t>7640001084</t>
  </si>
  <si>
    <t>PSRES-Client 
One required for any computer that need to have time management and access control (Windows Only). 
Qty: 50-81</t>
  </si>
  <si>
    <t>7640001085</t>
  </si>
  <si>
    <t>PSRES-Client 
One required for any computer that need to have time management and access control (Windows Only).
Qty: 100-160</t>
  </si>
  <si>
    <t>7640001055</t>
  </si>
  <si>
    <t>WarrExt 
Extended Hardware Warranty. Annual cost is 13% of the total hardware value. Example: if hardware totals $5000.  $5,000 x 13% = $650.  You would enter quantity 650 for this $1 item for one additional year of hardware warranty.</t>
  </si>
  <si>
    <t>7640001632</t>
  </si>
  <si>
    <t>2SS-01 
Annual software maintenance, support and upgrades. Contact Jamex Customer Service for assistance in identifying quantity (a.k.a. real price) for this item.</t>
  </si>
  <si>
    <t xml:space="preserve"> Professional Services</t>
  </si>
  <si>
    <t>7640001071</t>
  </si>
  <si>
    <t>Install - First Day
On Site Software Installation. Requires T/E below.</t>
  </si>
  <si>
    <t>7640001072</t>
  </si>
  <si>
    <t>Install - Addl Day
On-Site Software Installation. Requires T/E below.</t>
  </si>
  <si>
    <t>7640001836</t>
  </si>
  <si>
    <t xml:space="preserve">Per Diem Travel &amp; Expenses </t>
  </si>
  <si>
    <t>7640004350</t>
  </si>
  <si>
    <t>Install - Remote Daily
Remote Software Installation</t>
  </si>
  <si>
    <t>Engine Accessories</t>
  </si>
  <si>
    <t>7640003069</t>
  </si>
  <si>
    <t xml:space="preserve">Model: Jamex Rosetta Foreign Interface
Replacement for VK-501. Used for multi-price interface with stand-alone card readers, JPC-I/0 integrated vending systems, or other third party controllers. </t>
  </si>
  <si>
    <t>7640008087</t>
  </si>
  <si>
    <t>Solutions Delivery Charge - Level 3</t>
  </si>
  <si>
    <t>7640008089</t>
  </si>
  <si>
    <t>Solutions Delivery Charge - Level 5</t>
  </si>
  <si>
    <t>7640008090</t>
  </si>
  <si>
    <t>Solutions Delivery Charge - Level 6</t>
  </si>
  <si>
    <t>7640008125</t>
  </si>
  <si>
    <t>KMBS Installation Fee for Jamex Units and Accessories (per main unit or accessory)</t>
  </si>
  <si>
    <t>7640013463</t>
  </si>
  <si>
    <t>CS-1 Convenience Stapler</t>
  </si>
  <si>
    <t>7640013468</t>
  </si>
  <si>
    <t>AU-204H Mag Stripe Card Reader</t>
  </si>
  <si>
    <t>7640009476</t>
  </si>
  <si>
    <t>EFI Fiery SeeQuence Impose</t>
  </si>
  <si>
    <t>7640009478</t>
  </si>
  <si>
    <t>EFI Fiery SeeQuence Impose+Compose Suite</t>
  </si>
  <si>
    <t>KONICA MINOLTA POWER FILTER PRICING</t>
  </si>
  <si>
    <t>24-Months</t>
  </si>
  <si>
    <t>36-Months</t>
  </si>
  <si>
    <t>48-Months</t>
  </si>
  <si>
    <t>Prism ScanPath</t>
  </si>
  <si>
    <t>7640014968</t>
  </si>
  <si>
    <t>Prism Software Integration and/or End-User Training - One Hour - Performed by KMBS</t>
  </si>
  <si>
    <t>Printgroove Serve Add-ons</t>
  </si>
  <si>
    <t>7640003105</t>
  </si>
  <si>
    <t>1 MO Software Maintenance for PG POD Serve Additional External 100 Users</t>
  </si>
  <si>
    <t>7640003106</t>
  </si>
  <si>
    <t>1 MO Software Maintenance for PG POD Serve Additional External 200 Users</t>
  </si>
  <si>
    <t>7640003107</t>
  </si>
  <si>
    <t>1 MO Software Maintenance for PG POD Serve Additional External 1000 Users</t>
  </si>
  <si>
    <t>7640003108</t>
  </si>
  <si>
    <t>1 MO Software Maintenance for PG POD Serve Additional Internal 10 Users</t>
  </si>
  <si>
    <t>7640003109</t>
  </si>
  <si>
    <t>1 MO Software Maintenance for PG POD Serve Additional Internal 20 Users</t>
  </si>
  <si>
    <t>7640003110</t>
  </si>
  <si>
    <t>1 MO Software Maintenance for PG POD Serve Additional Internal 50 Users</t>
  </si>
  <si>
    <t>Printgroove Guide Add-ons</t>
  </si>
  <si>
    <t>7640003111</t>
  </si>
  <si>
    <t>1 MO Software Maintenance for PG POD Guide Additional Internal 10 Users</t>
  </si>
  <si>
    <t>7640003112</t>
  </si>
  <si>
    <t>1 MO Software Maintenance for PG POD Guide Additional Internal 20 Users</t>
  </si>
  <si>
    <t>7640003113</t>
  </si>
  <si>
    <t>1 MO Software Maintenance for PG POD Guide Additional Internal 50 Users</t>
  </si>
  <si>
    <t>7640003114</t>
  </si>
  <si>
    <t xml:space="preserve"> 1 MO Software Maintenance for Advanced Workflow - 5 Pack</t>
  </si>
  <si>
    <t>7640003115</t>
  </si>
  <si>
    <t xml:space="preserve"> 1 MO Software Maintenance for Advanced Workflow - 10 Pack</t>
  </si>
  <si>
    <t>7640003116</t>
  </si>
  <si>
    <t xml:space="preserve"> 1 MO Software Maintenance for Advanced Workflow - 25 Pack</t>
  </si>
  <si>
    <t>7640003117</t>
  </si>
  <si>
    <t xml:space="preserve"> 1 MO Software Maintenance for Advanced Workflow - 50 Pack</t>
  </si>
  <si>
    <t>7640003118</t>
  </si>
  <si>
    <t xml:space="preserve"> 1 MO Software Maintenance for Advanced Workflow -100 Pack</t>
  </si>
  <si>
    <t>7640008422</t>
  </si>
  <si>
    <t>1 MO Software Maintenance for Print for Pay Package option</t>
  </si>
  <si>
    <t>Printgroove Queue Add-ons</t>
  </si>
  <si>
    <t>7640003119</t>
  </si>
  <si>
    <t>1 MO Software Maintenance for PG POD Queue 1 Additional MFP License</t>
  </si>
  <si>
    <t>7640003120</t>
  </si>
  <si>
    <t>1 MO Software Maintenance for PG POD Queue Cluster Printing Option</t>
  </si>
  <si>
    <t>7640002970</t>
  </si>
  <si>
    <t>Printgroove Basic Integration and End-User Training - One Hour</t>
  </si>
  <si>
    <t>7640006606</t>
  </si>
  <si>
    <t>Printgroove Advanced Integration and End User Training - One Hour</t>
  </si>
  <si>
    <t>eCopy ShareScan Loyalty</t>
  </si>
  <si>
    <t>Professional Services- Advanced Production Training</t>
  </si>
  <si>
    <t>7640012599</t>
  </si>
  <si>
    <t>Basic Professional Services - Level M600</t>
  </si>
  <si>
    <t>Equitrac Professional: Call Accounting 500 extension pack - ICGP3T20</t>
  </si>
  <si>
    <t>7640000544</t>
  </si>
  <si>
    <t>Equitrac Professional: Call Accounting 1000 extension pack - ICGP3T25</t>
  </si>
  <si>
    <t>7640000545</t>
  </si>
  <si>
    <t>Equitrac Professional: Call Accounting 2500 extension pack - ICGP3T30</t>
  </si>
  <si>
    <t>7640000546</t>
  </si>
  <si>
    <t>Equitrac Professional: Call Accounting Rate Table (One Year) - ICGTZR15</t>
  </si>
  <si>
    <t>7640000547</t>
  </si>
  <si>
    <t>Equitrac Professional: Call Accounting International Rate Table (One Year) - ICGTZR25</t>
  </si>
  <si>
    <t>7640000548</t>
  </si>
  <si>
    <t>Equitrac Professional: Call Accounting VoIP Server Integration (per VoIP application server) - ICGIZ905</t>
  </si>
  <si>
    <t>7640000551</t>
  </si>
  <si>
    <t>Equitrac Professional: Desktop Client 1 workstation pack - ICGP3D10</t>
  </si>
  <si>
    <t>7640000552</t>
  </si>
  <si>
    <t>Equitrac Professional: Desktop Client 25 workstation pack - ICGP3D12</t>
  </si>
  <si>
    <t>7640000553</t>
  </si>
  <si>
    <t>Equitrac Professional: Desktop Client 100 workstation pack - ICGP3D15</t>
  </si>
  <si>
    <t>7640000554</t>
  </si>
  <si>
    <t>Equitrac Professional: Desktop Client 250 workstation pack - ICGP3D20</t>
  </si>
  <si>
    <t>7640000555</t>
  </si>
  <si>
    <t>Equitrac Professional: Desktop Client 500 workstation pack - ICGP3D25</t>
  </si>
  <si>
    <t>7640000556</t>
  </si>
  <si>
    <t>Equitrac Professional: Desktop Client 1000 workstation pack -  ICGP3D30</t>
  </si>
  <si>
    <t>7640000558</t>
  </si>
  <si>
    <t>Equitrac Professional 5: Small Firm Edition w/Call Accounting (100 ext) - EP5SFCA1</t>
  </si>
  <si>
    <t>7640002347</t>
  </si>
  <si>
    <t>Equitrac Professional 5: Extension Pack (100) - EP5CA100</t>
  </si>
  <si>
    <t>7640002348</t>
  </si>
  <si>
    <t>Equitrac Professional 5: Extension Pack (500) - ERP5CA500</t>
  </si>
  <si>
    <t>7640002349</t>
  </si>
  <si>
    <t>Equitrac Professional 5: Extension Pack (1000) - EP5CA01K</t>
  </si>
  <si>
    <t>7640002350</t>
  </si>
  <si>
    <t>Equitrac Professional 5: Call Accounting VolP Server/File Import Integration - EP5CV01P</t>
  </si>
  <si>
    <t>7640002351</t>
  </si>
  <si>
    <t>Equitrac Professional 5: Call Accounting with PageCounter CDR - EP5CADR</t>
  </si>
  <si>
    <t>7640002352</t>
  </si>
  <si>
    <t>Equitrac Professional 5: Rate Table (1 year) - EP5RT001</t>
  </si>
  <si>
    <t>7640002353</t>
  </si>
  <si>
    <t>Equitrac Professional 5: Rate Table Multi-Year (per month) - EP5RTMY1</t>
  </si>
  <si>
    <t>7640002354</t>
  </si>
  <si>
    <t>Equitrac Professional 5: International Rate Table (1 year) - EP5RT002</t>
  </si>
  <si>
    <t>7640002355</t>
  </si>
  <si>
    <t>Equitrac Professional 5: International Rate Table Multi-Year (per month) - EP5RMY2</t>
  </si>
  <si>
    <t>Equitrac Professional 5 - Options</t>
  </si>
  <si>
    <t>eCopy Loyalty Program</t>
  </si>
  <si>
    <t>The pricing listed on the cpm pages are machine prices only. Maintenance option pricing for service and supplies can be found on each vendors separate maintenance options spreadsheet/workbook.</t>
  </si>
  <si>
    <t>This workbook also contains tabs for related software products and value-added services the vendor has proposed.</t>
  </si>
  <si>
    <t>Please contact the State of Florida contract administrator for questions regarding how to use this contract. The contract administrator's contact information can be found on this contracts main web page.</t>
  </si>
  <si>
    <t>JS-602  Job Separator Tray (3rd Output Tray) for FS-526</t>
  </si>
  <si>
    <t>A10AWY1</t>
  </si>
  <si>
    <t>PI-505 Post Inserter for FS-526</t>
  </si>
  <si>
    <t>This workbook contains several tabs. Each tab lists a copies per minute (cpm) range.  Color machines are located in the tabs where the model numbers begin with "C". All other machines are Black &amp; White machines.</t>
  </si>
  <si>
    <t>Professional Service Units</t>
  </si>
  <si>
    <t>Minimum Professional Service Units (PSU’s) include driver install on up to 5 devices, make-ready software installation if applicable, and basic operator training. Minimum PSU include machine integration, training on scanning, make-ready, basic job setup, imposition, tabs, finishing options, paper loading, toner replacement, and placing a service call.</t>
  </si>
  <si>
    <t>INSTALLATION: Each Equitrac PageCounter Terminal  MUST include item 7640008126, KMBS Equitrac Installation Fee.</t>
  </si>
  <si>
    <t>INSTALLATION: Each Equitrac Pay Station product MUST include item 7640008126, KMBS Equitrac Installation Fee.</t>
  </si>
  <si>
    <t>Pre-programmed magnetic stripe card - MSCCRDPR</t>
  </si>
  <si>
    <t>Pay Station magnetic stripe card (blank) - EPAY1002</t>
  </si>
  <si>
    <t>Pay Station magnetic stripe card (Equitrac) - EPAY1012</t>
  </si>
  <si>
    <t>Pay Station magnetic stripe card (custom) - EPAY1013</t>
  </si>
  <si>
    <t>Equitrac Installation Professional Services - EQDRINST</t>
  </si>
  <si>
    <t>Delivery Fees</t>
  </si>
  <si>
    <t>7640008086</t>
  </si>
  <si>
    <t>Solutions Delivery Charge - Level 2</t>
  </si>
  <si>
    <t>7640008088</t>
  </si>
  <si>
    <t>Solutions Delivery Charge - Level 4</t>
  </si>
  <si>
    <t>Installation Fees</t>
  </si>
  <si>
    <t>7640008126</t>
  </si>
  <si>
    <t>KMBS Installation Fee for Equitrac Units</t>
  </si>
  <si>
    <t>7640008121</t>
  </si>
  <si>
    <t>KMBS Installation Fee for Equitrac Embedded Device (Per MFP)</t>
  </si>
  <si>
    <t>7640008122</t>
  </si>
  <si>
    <t>KMBS Installation Fee for Equitrac Embedded Device (Per 10 MFPs)</t>
  </si>
  <si>
    <t>7640008123</t>
  </si>
  <si>
    <t>KMBS Installation Fee for Equitrac Embedded Device (Per 100 MFPs)</t>
  </si>
  <si>
    <t>7640008124</t>
  </si>
  <si>
    <t>KMBS Installation Fee for Equitrac Embedded Device (Per 500 MFPs)</t>
  </si>
  <si>
    <t>A0YCWY4</t>
  </si>
  <si>
    <t>A0YCWY3</t>
  </si>
  <si>
    <t>Equitrac Professional 5: Cluster Enabler - EP5CLS01</t>
  </si>
  <si>
    <t>7640002359</t>
  </si>
  <si>
    <t>Equitrac Professional 5: T &amp; B Transaction/Validation Integration - EP5TBVAL</t>
  </si>
  <si>
    <t>7640002360</t>
  </si>
  <si>
    <t>Software</t>
  </si>
  <si>
    <t>VDP</t>
  </si>
  <si>
    <t>Equitrac Professional 5: SFE Expansion Pack -  EP5SF2S1</t>
  </si>
  <si>
    <t>7640002358</t>
  </si>
  <si>
    <t>Equitrac Professional 5: PageCounter Professional Terminal with Dual Fax Option - PC7FF0E5</t>
  </si>
  <si>
    <t>7640002373</t>
  </si>
  <si>
    <t>Equitrac Professional : PageCounter Professional Terminal with Dual Fax and Magstripe Options - PC7FFME5</t>
  </si>
  <si>
    <t>7640000514</t>
  </si>
  <si>
    <t>PageCounter Professional Wall Mount - TRUBB10</t>
  </si>
  <si>
    <t>7640000515</t>
  </si>
  <si>
    <t>PageCounter Professional Floor Stand - TRUBB11</t>
  </si>
  <si>
    <t>7640004478</t>
  </si>
  <si>
    <t>Embedded eCopy with the Mini PageCounter - EP5EDEC1-N</t>
  </si>
  <si>
    <t>7640001751</t>
  </si>
  <si>
    <t>Power Interrupt Interface W/Cable - INAPI00M</t>
  </si>
  <si>
    <t>7640000222</t>
  </si>
  <si>
    <t>Programmed Magnetic Card (Track 2) - MSCCRDPR</t>
  </si>
  <si>
    <t>Touchpoint Items</t>
  </si>
  <si>
    <t>7640004421</t>
  </si>
  <si>
    <t>7640007497</t>
  </si>
  <si>
    <t>TOUCHPOINT CONSOLE KEYBOARD</t>
  </si>
  <si>
    <t>7640004422</t>
  </si>
  <si>
    <t>7640004423</t>
  </si>
  <si>
    <t>7640004424</t>
  </si>
  <si>
    <t>TouchPoint Console with Desktop Stand - TPABDT01</t>
  </si>
  <si>
    <t>7640004425</t>
  </si>
  <si>
    <t>TouchPoint Console Wall Mount - TPABWA01</t>
  </si>
  <si>
    <t>7640004426</t>
  </si>
  <si>
    <t>TouchPoint Console Floor Stand - TPABFL01</t>
  </si>
  <si>
    <t>7640004427</t>
  </si>
  <si>
    <t>7640002367</t>
  </si>
  <si>
    <t xml:space="preserve"> PageCounter Terminal with Keyboard, Fax &amp; CR Options - PC3FFEC5</t>
  </si>
  <si>
    <t>7640002368</t>
  </si>
  <si>
    <t>Equitrac Professional 5: PageCounter Professional Terminal - PC7C00E5</t>
  </si>
  <si>
    <t>7640002369</t>
  </si>
  <si>
    <t>Equitrac Professional: PageCounter Professional Terminal with Magstripe Option - PC7C0ME5</t>
  </si>
  <si>
    <t>7640002370</t>
  </si>
  <si>
    <t>Equitrac Professional 5: PageCounter Professional Terminal with Fax Option - PC7F00E5</t>
  </si>
  <si>
    <t>7640002371</t>
  </si>
  <si>
    <t>Equitrac Professional: PageCounter Professional Terminal with Fax and Magstripe Options - PC7F0ME5</t>
  </si>
  <si>
    <t>7640002372</t>
  </si>
  <si>
    <t>4614506</t>
  </si>
  <si>
    <t>4614511</t>
  </si>
  <si>
    <t>7640004312</t>
  </si>
  <si>
    <t>7640004313</t>
  </si>
  <si>
    <t>A0X9WY1</t>
  </si>
  <si>
    <t>7640006869</t>
  </si>
  <si>
    <t>Hardware</t>
  </si>
  <si>
    <t>Maintenance</t>
  </si>
  <si>
    <t>Professional Services</t>
  </si>
  <si>
    <t>eCopy ScanStation for MFP</t>
  </si>
  <si>
    <t>Embedded Device Licenses (Specific to a single device selected at activation)</t>
  </si>
  <si>
    <t>Connector Licenses</t>
  </si>
  <si>
    <t>Connector Licenses are compatible with PageCounter Terminals ONLY</t>
  </si>
  <si>
    <t>Workstation Licenses</t>
  </si>
  <si>
    <t>Print Assistant Licenses</t>
  </si>
  <si>
    <t>Spare TX Marker Stamp 2</t>
  </si>
  <si>
    <t>Konica Minolta</t>
  </si>
  <si>
    <t>EFI Hot Folders</t>
  </si>
  <si>
    <t>EFI AutoTrap</t>
  </si>
  <si>
    <t>WT-506 Working Table</t>
  </si>
  <si>
    <t xml:space="preserve">AU-102 Biometric Authentication Unit </t>
  </si>
  <si>
    <t>EK-604 USB Host Board (Local Interface Kit)</t>
  </si>
  <si>
    <t>Standard on Base Machine</t>
  </si>
  <si>
    <t>EK-605 USB Host Board (Local Interface Kit) with Bluetooth Printing Support</t>
  </si>
  <si>
    <t>Accessories</t>
  </si>
  <si>
    <t>Trial and Media Kit Products (No Support)</t>
  </si>
  <si>
    <t>Professional Services (standard discounts may not apply)</t>
  </si>
  <si>
    <t>Professional Services Installation - One Day - EQIN1DAY</t>
  </si>
  <si>
    <t>Professional Services Training - One Day - EQTR1DAY</t>
  </si>
  <si>
    <t>Professional Services Installation - Four Hours - EQINS4HR</t>
  </si>
  <si>
    <t>Professional Services Webinar - One Hour - EQWBN1HR</t>
  </si>
  <si>
    <t>PS Per Diem Local - Per Day - EQPD1DAY</t>
  </si>
  <si>
    <t>PS Per Diem Fee with Overnight - Per Day - EQPD1NGT</t>
  </si>
  <si>
    <t>PS Per Diem Fee with Travel by Plane - Per Day - EQPD1AIR</t>
  </si>
  <si>
    <t>Training Materials - 1 User - EQTRAIN1</t>
  </si>
  <si>
    <t>Training Materials - 5 Users - EQTRAIN5</t>
  </si>
  <si>
    <t>Training Materials - 10 Users - EQTRN010</t>
  </si>
  <si>
    <t>Professional Service Small Unit - Description determined by Statement of Work - EQPSSMAL</t>
  </si>
  <si>
    <t>Professional Service Large Unit- Description determined by Statement of Work - EQPSLARG</t>
  </si>
  <si>
    <t>PageCounter Hardware</t>
  </si>
  <si>
    <t>DELIVERY: Each Equitrac PageCounter Terminal MUST include item 7640008086, Level 2 Solutions Delivery Charge.</t>
  </si>
  <si>
    <t>PageCounter (base) 5yr M&amp;S - PC1CFE00-5PB</t>
  </si>
  <si>
    <t>PageCounter with Magstripe 3yr M&amp;S - PC1CFME0-3PB</t>
  </si>
  <si>
    <t>PageCounter with Magstripe 4yr M&amp;S - PC1CFME0-4PB</t>
  </si>
  <si>
    <t>PageCounter with Magstripe 5yr M&amp;S - PC1CFME0-5PB</t>
  </si>
  <si>
    <t>PageCounter with Mifare HID i-Class 3yr M&amp;S - PC1CFX00-3PB</t>
  </si>
  <si>
    <t>PageCounter with Mifare HID i-Class 4yr M&amp;S - PC1CFX00-4PB</t>
  </si>
  <si>
    <t>PageCounter with Mifare HID i-Class 5yr M&amp;S - PC1CFX00-5PB</t>
  </si>
  <si>
    <t>PageCounter with Legic 3yr M&amp;S - PC1CFY00-3PB</t>
  </si>
  <si>
    <t>PageCounter with Legic 4yr M&amp;S - PC1CFY00-4PB</t>
  </si>
  <si>
    <t>PageCounter with Legic 5yr M&amp;S - PC1CFY00-5PB</t>
  </si>
  <si>
    <t>7640000797</t>
  </si>
  <si>
    <t>Prism Remote Internet Installation</t>
  </si>
  <si>
    <t>It is required for all sales of Prism DocRecord to include maintenance (found below) that will be delivered by Prism Software</t>
  </si>
  <si>
    <t>eCopy Document Services</t>
  </si>
  <si>
    <t>Equitrac Professional 5: Server - EP5SE001</t>
  </si>
  <si>
    <t>7640002337</t>
  </si>
  <si>
    <t>Equitrac Professional 5: Enterprise Server - EP5ES001</t>
  </si>
  <si>
    <t>Equitrac Professional 5 - Print Tracking Options</t>
  </si>
  <si>
    <t>7640002338</t>
  </si>
  <si>
    <t>Equitrac Professional 5: Workstation Print Client  (1) - EP5WPC01</t>
  </si>
  <si>
    <t>7640002339</t>
  </si>
  <si>
    <t>Equitrac Professional  5: Workstation Print Client (10) - EP5WPC10</t>
  </si>
  <si>
    <t>7640002340</t>
  </si>
  <si>
    <t>Equitrac Professional 5: Workstation Print Client (50) - EP5WPC50</t>
  </si>
  <si>
    <t>7640002341</t>
  </si>
  <si>
    <t>Equitrac Professional 5: Workstation Print Client (100) - EP5WP100</t>
  </si>
  <si>
    <t>7640002342</t>
  </si>
  <si>
    <t>Equitrac Professional 5: Workstation Print Client (500) - EP5W500</t>
  </si>
  <si>
    <t>7640002343</t>
  </si>
  <si>
    <t>Equitrac Professional 5: Workstation Print Client (1000) - EP5WP01K</t>
  </si>
  <si>
    <t>7640002344</t>
  </si>
  <si>
    <t>Equitrac Professional 5: Additional Print Server - EP5APSL1</t>
  </si>
  <si>
    <t>7640002345</t>
  </si>
  <si>
    <t>Equitrac Professional 5: Release Station - EP5RS001</t>
  </si>
  <si>
    <t>Equitrac Professional 5 - Call Accounting Options</t>
  </si>
  <si>
    <t>7640002346</t>
  </si>
  <si>
    <t>7640008457</t>
  </si>
  <si>
    <t>DocSystem Software</t>
  </si>
  <si>
    <t>It is required for all DocSystem orders to include item# 7640000797.</t>
  </si>
  <si>
    <t>It is required for all sales of Prism DocSystem to include maintenance (found below) that will be delivered by Prism Software</t>
  </si>
  <si>
    <t>7640002917</t>
  </si>
  <si>
    <t>WorkFlow Agent    Allows Remote User to sign/approve/update, using Signature pad (sold separately)</t>
  </si>
  <si>
    <t>7640002918</t>
  </si>
  <si>
    <t>Administrator    Extra DocSystem Administrator</t>
  </si>
  <si>
    <t>7640006871</t>
  </si>
  <si>
    <t>DocSystem Integrated Connector</t>
  </si>
  <si>
    <t>7640004608</t>
  </si>
  <si>
    <t>eCopy Connector for DocSystem</t>
  </si>
  <si>
    <t>7640008459</t>
  </si>
  <si>
    <t>7640008460</t>
  </si>
  <si>
    <t>7640008461</t>
  </si>
  <si>
    <t>3 Year Warranty</t>
  </si>
  <si>
    <t>4 Year Warranty</t>
  </si>
  <si>
    <t>5 Year Warranty</t>
  </si>
  <si>
    <t>Upgrades</t>
  </si>
  <si>
    <t>Integrated eCopy</t>
  </si>
  <si>
    <t>Make:</t>
  </si>
  <si>
    <t xml:space="preserve">This workbook has multiple tabs. </t>
  </si>
  <si>
    <t>Part
Number</t>
  </si>
  <si>
    <t>Part/Item Number</t>
  </si>
  <si>
    <t>7640004353</t>
  </si>
  <si>
    <t>7640004354</t>
  </si>
  <si>
    <t>7640004355</t>
  </si>
  <si>
    <t>7640004356</t>
  </si>
  <si>
    <t>A0D30Y0</t>
  </si>
  <si>
    <t>A0X40Y1</t>
  </si>
  <si>
    <t>7640003087</t>
  </si>
  <si>
    <t>Printgroove POD Activation Kit - Activation and Dongle Kit for building PG Server</t>
  </si>
  <si>
    <t>Add -On Modules</t>
  </si>
  <si>
    <t>A0EG0Y1</t>
  </si>
  <si>
    <t>PG POD Serve Additional external100 Users</t>
  </si>
  <si>
    <t>A0EG0Y2</t>
  </si>
  <si>
    <t>PG POD Serve Additional external 200 Users</t>
  </si>
  <si>
    <t>A0EG0Y3</t>
  </si>
  <si>
    <t>PG POD Serve Additional external 1000 Users</t>
  </si>
  <si>
    <t>A0EG0Y4</t>
  </si>
  <si>
    <t>PG POD Serve Additional internal 10 User</t>
  </si>
  <si>
    <t>A0EG0Y5</t>
  </si>
  <si>
    <t>PG POD Serve Additional internal 20 Users</t>
  </si>
  <si>
    <t>A0EG0Y6</t>
  </si>
  <si>
    <t>PG POD Serve Additional internal 50 Users</t>
  </si>
  <si>
    <t>A0EH0Y6</t>
  </si>
  <si>
    <t>PG POD Guide Additional 10 internal Users</t>
  </si>
  <si>
    <t>A0EH0Y7</t>
  </si>
  <si>
    <t>PG POD Guide Additional 20 Internal Users</t>
  </si>
  <si>
    <t>A0EH0Y8</t>
  </si>
  <si>
    <t>PG POD Guide Additional 50 Internal Users</t>
  </si>
  <si>
    <t>A0EH0Y1</t>
  </si>
  <si>
    <t>Advanced Workflow - 5 Pack</t>
  </si>
  <si>
    <t>A0EH0Y2</t>
  </si>
  <si>
    <t>Advanced Workflow - 10 Pack</t>
  </si>
  <si>
    <t>A0EH0Y3</t>
  </si>
  <si>
    <t>Advanced Workflow - 25 Pack</t>
  </si>
  <si>
    <t>A0EH0Y4</t>
  </si>
  <si>
    <t>Advanced Workflow - 50 Pack</t>
  </si>
  <si>
    <t>A0EH0Y5</t>
  </si>
  <si>
    <t>Advanced Workflow - 100 Pack</t>
  </si>
  <si>
    <t>A0D30Y1</t>
  </si>
  <si>
    <t>PG POD Queue 1 Additional MFP License - Support for 1 Additional MFP for regular or cluster printing</t>
  </si>
  <si>
    <t>A0D30Y2</t>
  </si>
  <si>
    <t>PG POD Queue Cluster Printing Option - MFP Clustering</t>
  </si>
  <si>
    <t>708320</t>
  </si>
  <si>
    <t>PG POD Tower Server - PG POD Server Hardware</t>
  </si>
  <si>
    <t>708324</t>
  </si>
  <si>
    <t>PG POD Rack Server - PG POD Server Hardware</t>
  </si>
  <si>
    <t>7640003102</t>
  </si>
  <si>
    <t xml:space="preserve">1 MO Software Maintenance for Printgroove POD Serve Module </t>
  </si>
  <si>
    <t>7640003103</t>
  </si>
  <si>
    <t xml:space="preserve"> 1 MO Software Maintenance for Printgroove POD Guide Module </t>
  </si>
  <si>
    <t>7640003104</t>
  </si>
  <si>
    <t xml:space="preserve">1 MO Software Maintenance for Printgroove POD Queue Module </t>
  </si>
  <si>
    <t>7640007941</t>
  </si>
  <si>
    <t xml:space="preserve">1 MO Software Maintenance for Printgroove POD Ready Module </t>
  </si>
  <si>
    <t>Add-on Modules</t>
  </si>
  <si>
    <t>Equitrac Professional 5: Third Party Transaction Integration - EP5TPT00</t>
  </si>
  <si>
    <t>7640002361</t>
  </si>
  <si>
    <t>Equitrac Professional 5: Third Party Validation Integration - EP5TPV00</t>
  </si>
  <si>
    <t>7640002362</t>
  </si>
  <si>
    <t>Equitrac Professional 5: Professional Services Pack - EP5PSP05</t>
  </si>
  <si>
    <t>7640002363</t>
  </si>
  <si>
    <t>Equitrac Professional 5: New Custom Crystal Report - EP5NCR00</t>
  </si>
  <si>
    <t>7640002364</t>
  </si>
  <si>
    <t>Equitrac Professional 5: Configuration Change Fee - EP5CCF00</t>
  </si>
  <si>
    <t>7640002365</t>
  </si>
  <si>
    <t>Equitrac Professional 5:NFR Edition - Channel Only - EP5NFR01</t>
  </si>
  <si>
    <t>7640002366</t>
  </si>
  <si>
    <t>Equitrac Professional 5: New Customer Trial - Channel Only - EP5NCT01</t>
  </si>
  <si>
    <t>Equitrac Other Parts</t>
  </si>
  <si>
    <t>7640002374</t>
  </si>
  <si>
    <t>Equitrac Remote Access - Application Sharing Access Via Internet - SYRD0001</t>
  </si>
  <si>
    <t>7640002375</t>
  </si>
  <si>
    <t>Equitrac Custom Programming - ZZCP001</t>
  </si>
  <si>
    <t>7640002376</t>
  </si>
  <si>
    <t>Equitrac Custom Special Report - ZZCSR01</t>
  </si>
  <si>
    <t>7640002377</t>
  </si>
  <si>
    <t>Equitrac Custom Upgrade - ZZCU001</t>
  </si>
  <si>
    <t>Copier Cable (Please Specify Copier Model)</t>
  </si>
  <si>
    <t>7640002086</t>
  </si>
  <si>
    <t>7640005183</t>
  </si>
  <si>
    <t>Equitrac Vendor 2-VK- 501 Interface Cable CABX085</t>
  </si>
  <si>
    <t>7640005184</t>
  </si>
  <si>
    <t>Equitrac Vendor 2-8 Pin Interface Cable CABX013</t>
  </si>
  <si>
    <t>7640001054</t>
  </si>
  <si>
    <t>7640002396</t>
  </si>
  <si>
    <t>Equitrac Direct Support Services (per unit) - EQDRSUPT</t>
  </si>
  <si>
    <t>7640002399</t>
  </si>
  <si>
    <t>Equitrac Professional Services (per hour, plus travel for onsite, after hours premium) - EQONSITE</t>
  </si>
  <si>
    <t>7640002400</t>
  </si>
  <si>
    <t>Equitrac Project Management Services (per day) - EQPRMGT1</t>
  </si>
  <si>
    <t>7640002401</t>
  </si>
  <si>
    <t>Equitrac Client Software Deployment (per seat) -  EQCLSD01</t>
  </si>
  <si>
    <t>7640002402</t>
  </si>
  <si>
    <t>Equitrac Customer Training (per hour) - EQTRAIN1</t>
  </si>
  <si>
    <t>TouchPoint Card Reader - HID - TPARHD01</t>
  </si>
  <si>
    <t>7640004428</t>
  </si>
  <si>
    <t>TouchPoint Card Reader - Mifare - TPARMF01</t>
  </si>
  <si>
    <t>7640004429</t>
  </si>
  <si>
    <t>TouchPoint Card Reader - Legic - TPARLE01</t>
  </si>
  <si>
    <t>7640004430</t>
  </si>
  <si>
    <t>TouchPoint Card Reader - Track 2 Magstripe - TPARMS01</t>
  </si>
  <si>
    <t>Pagecounter CDR For Call Accounting</t>
  </si>
  <si>
    <t>7640002404</t>
  </si>
  <si>
    <t>PageCounter CDR for Call Accounting -  PC1P0000</t>
  </si>
  <si>
    <t>Equitrac Professional Suite</t>
  </si>
  <si>
    <t>7640000525</t>
  </si>
  <si>
    <t>Equitrac Professional: 1 Device Pack - ICGP3S30</t>
  </si>
  <si>
    <t>7640000526</t>
  </si>
  <si>
    <t>Equitrac Professional: 5 Device Pack - ICGP3S35</t>
  </si>
  <si>
    <t>7640000527</t>
  </si>
  <si>
    <t>Equitrac Professional: 10 Device Pack - ICGP3S40</t>
  </si>
  <si>
    <t>7640000528</t>
  </si>
  <si>
    <t>Equitrac Professional: 25 Device Pack - ICGP3S45</t>
  </si>
  <si>
    <t>7640000529</t>
  </si>
  <si>
    <t>Equitrac Professional: 50 Device Pack -  ICGP3S50</t>
  </si>
  <si>
    <t>7640000530</t>
  </si>
  <si>
    <t>Equitrac Professional: Professional Services Pack (Includes Remotes and T&amp;B Interface) - EPSPSP01</t>
  </si>
  <si>
    <t>7640000531</t>
  </si>
  <si>
    <t>Equitrac Professional: Advanced Features Pack (Fax Costing &amp; Options, Scan Capabilities, External Transaction Imports) -  EPSAFP01</t>
  </si>
  <si>
    <t>7640000532</t>
  </si>
  <si>
    <t>Equitrac Professional: Remote LAN/WAN Polling (per remote) - ICGPZM20</t>
  </si>
  <si>
    <t>7640000533</t>
  </si>
  <si>
    <t>Equitrac Professional: Additional Office (per office)  ICGP3S25</t>
  </si>
  <si>
    <t>7640000534</t>
  </si>
  <si>
    <t>Equitrac Professional: Validation File Integration - ICGPZM35</t>
  </si>
  <si>
    <t>7640000535</t>
  </si>
  <si>
    <t>Equitrac Professional: Billing File Export Integration - ICGPZM40</t>
  </si>
  <si>
    <t>7640000536</t>
  </si>
  <si>
    <t>Equitrac Professional: Fax Call Costing (Fax Control Plus) -  ICGP3S15</t>
  </si>
  <si>
    <t>7640000537</t>
  </si>
  <si>
    <t>Equitrac Professional: Incoming Fax Allocation System Option - ICGP3S20</t>
  </si>
  <si>
    <t>7640000538</t>
  </si>
  <si>
    <t>Equitrac Professional: FaxPost or External Transaction Import Integration - ICGPZM50</t>
  </si>
  <si>
    <t>7640000539</t>
  </si>
  <si>
    <t>Equitrac Professional: ScanPost Terminal or Import Scan Integration - EPSSTISI</t>
  </si>
  <si>
    <t>7640000540</t>
  </si>
  <si>
    <t>Equitrac Professional: Suite Demo CD - ICGPZM65</t>
  </si>
  <si>
    <t>Equitrac Professional Enterprise Edition Suite</t>
  </si>
  <si>
    <t>7640001754</t>
  </si>
  <si>
    <t>Equitrac Professional EE: 1 Device Pack - EPEEDP01</t>
  </si>
  <si>
    <t>7640001755</t>
  </si>
  <si>
    <t>Equitrac Professional EE: 5 Device Pack - EPEEDP05</t>
  </si>
  <si>
    <t>7640001756</t>
  </si>
  <si>
    <t>Equitrac Professional EE: 10 Device Pack - EPEEDP10</t>
  </si>
  <si>
    <t>7640001757</t>
  </si>
  <si>
    <t>Equitrac Professional EE: 25 Device Pack - EPEEDP25</t>
  </si>
  <si>
    <t>7640001758</t>
  </si>
  <si>
    <t>Equitrac Professional EE: 50 Device Pack - EPEEDP50</t>
  </si>
  <si>
    <t>7640001759</t>
  </si>
  <si>
    <t>Equitrac Professional EE: Professional Services Pack (Includes Customs and T&amp;B Interface) - EPEEPSP1</t>
  </si>
  <si>
    <t>7640001760</t>
  </si>
  <si>
    <t>Equitrac Professional EE: Advanced Features Pack (Fax Costing &amp; Options, Scan Capabilities, 3rd Party Import) - EPEEAFP1</t>
  </si>
  <si>
    <t>7640001761</t>
  </si>
  <si>
    <t>Equitrac Professional EE: Additional Office (per office) -  EPEEAS01</t>
  </si>
  <si>
    <t>7640001762</t>
  </si>
  <si>
    <t>Equitrac Professional EE: New Custom Report - SOMCR01</t>
  </si>
  <si>
    <t>7640001763</t>
  </si>
  <si>
    <t>Equitrac Professional EE: Custom Validation/PAS/PrintLog Accounting Server Data Import - SOMCR02</t>
  </si>
  <si>
    <t>7640001764</t>
  </si>
  <si>
    <t>Equitrac Professional EE: Custom or Summary Exports - SOMCR04</t>
  </si>
  <si>
    <t>7640001765</t>
  </si>
  <si>
    <t>Equitrac Professional EE: Custom Costing Definitions - SOMCR05</t>
  </si>
  <si>
    <t>7640001766</t>
  </si>
  <si>
    <t>Equitrac Professional EE: Custom Look-Ups - SOMCR06</t>
  </si>
  <si>
    <t>7640001767</t>
  </si>
  <si>
    <t>Equitrac Professional EE: Custom Replication Fee - SOMCR07</t>
  </si>
  <si>
    <t>7640001768</t>
  </si>
  <si>
    <t>Equitrac Professional EE: Custom Third Party Import - SOMCR03</t>
  </si>
  <si>
    <t>7640001769</t>
  </si>
  <si>
    <t>Equitrac Professional EE: Fax Control Plus Fax Call Costing - AP40011</t>
  </si>
  <si>
    <t>7640001770</t>
  </si>
  <si>
    <t>Equitrac Professional EE: FaxPost Network Fax Integration - FXAAS01</t>
  </si>
  <si>
    <t>7640001771</t>
  </si>
  <si>
    <t>Equitrac Professional EE: ScanPost Terminal or Import Scan Integration - AP40016</t>
  </si>
  <si>
    <t>Equitrac Professional &amp; Enterprise Edition Licensable Options</t>
  </si>
  <si>
    <t>7640000541</t>
  </si>
  <si>
    <t>Equitrac Professional: Call Accounting 100 extension pack - ICGP3T10</t>
  </si>
  <si>
    <t>7640000542</t>
  </si>
  <si>
    <t>Equitrac Professional: Call Accounting 250 extension pack - ICGP315</t>
  </si>
  <si>
    <t>7640000543</t>
  </si>
  <si>
    <t>This version of XMPie is for use with DSF ONLY and is NOT to be sold separately</t>
  </si>
  <si>
    <t>7640002356</t>
  </si>
  <si>
    <t>Equitrac Professional 5: Server Expansion Pack - EP5SE2ES</t>
  </si>
  <si>
    <t>7640002357</t>
  </si>
  <si>
    <t>Item Description</t>
  </si>
  <si>
    <t>SRP</t>
  </si>
  <si>
    <t>Total Base Configuration</t>
  </si>
  <si>
    <t>% disc. 
off SRP</t>
  </si>
  <si>
    <t>Base Configuration</t>
  </si>
  <si>
    <t>State of FL Purchase Price</t>
  </si>
  <si>
    <t>24 Month 
Term Costs</t>
  </si>
  <si>
    <t>36 Month 
Term Costs</t>
  </si>
  <si>
    <t>48 Month 
Term Costs</t>
  </si>
  <si>
    <t xml:space="preserve">Misc. Options: </t>
  </si>
  <si>
    <t xml:space="preserve">Security Options: </t>
  </si>
  <si>
    <t xml:space="preserve">Fax / Scan Options: </t>
  </si>
  <si>
    <t xml:space="preserve">Print Controller Options: </t>
  </si>
  <si>
    <t xml:space="preserve">Finisher Options: </t>
  </si>
  <si>
    <t xml:space="preserve">Output Options: </t>
  </si>
  <si>
    <t xml:space="preserve">Paper Supply Options: </t>
  </si>
  <si>
    <t xml:space="preserve">Document Handling Options: </t>
  </si>
  <si>
    <t>Description</t>
  </si>
  <si>
    <t>List Price</t>
  </si>
  <si>
    <t>State of FL Price</t>
  </si>
  <si>
    <t>Discount Percentage</t>
  </si>
  <si>
    <t>Delivery Costs</t>
  </si>
  <si>
    <t>Installation Costs</t>
  </si>
  <si>
    <t>7640008462</t>
  </si>
  <si>
    <t>7640008463</t>
  </si>
  <si>
    <t>Monthly maintenance for: MFP Connector; Konica Minolta, bEST</t>
  </si>
  <si>
    <t>DocSystem Maintenance</t>
  </si>
  <si>
    <t>7640003030</t>
  </si>
  <si>
    <t>7640003031</t>
  </si>
  <si>
    <t>7640008458</t>
  </si>
  <si>
    <t>ESP Power Filters</t>
  </si>
  <si>
    <t>7640007759</t>
  </si>
  <si>
    <t>ITC 1080-10 Base For Cash Card Loader</t>
  </si>
  <si>
    <t>7640009370</t>
  </si>
  <si>
    <t>1085U Low Cost Ldr: Add Val Only</t>
  </si>
  <si>
    <t>7640009371</t>
  </si>
  <si>
    <t>1085U-D Low Cost Ldr W/Disp &amp; Add Val</t>
  </si>
  <si>
    <t>7640009372</t>
  </si>
  <si>
    <t>1500 Mag Stripe Rdr Adv: Rs-232: Usb:Ttl</t>
  </si>
  <si>
    <t>7640007838</t>
  </si>
  <si>
    <t>ITC Mag Card Reader (Charge For Copy, Print, Fax, Scan) For Use With Business Center Software Solution</t>
  </si>
  <si>
    <t>7640009373</t>
  </si>
  <si>
    <t>ITC 1535 Mag Card Series Advanced Mini Till</t>
  </si>
  <si>
    <t>7640009374</t>
  </si>
  <si>
    <t>ITC 1580U Cash Card Loader, add value only (TCP/IP Enabled for reporting)</t>
  </si>
  <si>
    <t>7640009375</t>
  </si>
  <si>
    <t>ITC 1580U-D Cash Card Loader with dispense and add value</t>
  </si>
  <si>
    <t>7640009376</t>
  </si>
  <si>
    <t>ITC 1580U-DP Cash Card Loader with dispense, add value, and receipt printer</t>
  </si>
  <si>
    <t>7640009377</t>
  </si>
  <si>
    <t>ITC 1580U-DPC Cash Card Loader with dispense, add value, receipt printer, and credit card Acceptance</t>
  </si>
  <si>
    <t>7640015898</t>
  </si>
  <si>
    <t xml:space="preserve">MC100 Bill Changer - accepts $5, $10, $20 </t>
  </si>
  <si>
    <t>7640015899</t>
  </si>
  <si>
    <t>Base for MC100 Bill Changer</t>
  </si>
  <si>
    <t>Coin-Ops</t>
  </si>
  <si>
    <t>7640007734</t>
  </si>
  <si>
    <t>ITC 5410U-105-F - Coin, Card Operated Fussion, - Fully Featured. Foot Stand Or Roller Wheel Included. Interface Cable Included.</t>
  </si>
  <si>
    <t>7640007733</t>
  </si>
  <si>
    <t>ITC 5410U-F - Coin Operated Fusion -Fully Featured.  Interface Cable Included.</t>
  </si>
  <si>
    <t>7640007739</t>
  </si>
  <si>
    <t>ITC 5420U-105-F Coin-Bill-Card Operated Fusion- Fully Featured. Foot Stand Or Roller Wheel Included, Interface Cable Included</t>
  </si>
  <si>
    <t>7640007737</t>
  </si>
  <si>
    <t>ITC 5420U-F Fussion, Coin, Bill Operated-Fully Featured. Foot Stand Or Roller Wheel Included, Interface Cable Included</t>
  </si>
  <si>
    <t>7640015358</t>
  </si>
  <si>
    <t>5420U-720-F-The Fusion, Coin, Bill, Card Operated Controller, Netlink reader - On-Line Account Card Capable</t>
  </si>
  <si>
    <t>Mounting System</t>
  </si>
  <si>
    <t>7640007742</t>
  </si>
  <si>
    <t>5300-Csh Copier Security Housing</t>
  </si>
  <si>
    <t>Software Solutions</t>
  </si>
  <si>
    <t>7640009386</t>
  </si>
  <si>
    <t>6030 Credit Card Proc Sw Utility</t>
  </si>
  <si>
    <t>7640009387</t>
  </si>
  <si>
    <t>6030-Ccm Credit Card Module Per Terminal</t>
  </si>
  <si>
    <t>7640007796</t>
  </si>
  <si>
    <t>6030-WR Web Purcashe Software (incl. 6030)</t>
  </si>
  <si>
    <t>7640009389</t>
  </si>
  <si>
    <t>6035-TILL ( Add  or subtract from Cash Cards)</t>
  </si>
  <si>
    <t>7640007842</t>
  </si>
  <si>
    <t>ITC 6035-Pos Soft Till (Retail Business Center Software)</t>
  </si>
  <si>
    <t>7640007802</t>
  </si>
  <si>
    <t>ITC 6040-C Print Manager - Client Release Station</t>
  </si>
  <si>
    <t>7640007799</t>
  </si>
  <si>
    <t>ITC 6040 Pay Pc Patron (Charge Time On Pn And Print Through 1500 Reader)</t>
  </si>
  <si>
    <t>7640007803</t>
  </si>
  <si>
    <t>ITC 6040-S Print Manager - Server</t>
  </si>
  <si>
    <t>7640007801</t>
  </si>
  <si>
    <t>6040-PU Print Manager Pop-Up (per Workstation)</t>
  </si>
  <si>
    <t>7640009390</t>
  </si>
  <si>
    <t>6080-7000 Ind Conn Lic (Per Netlink Lic)</t>
  </si>
  <si>
    <t>7640009391</t>
  </si>
  <si>
    <t>6080-7000-20 Bundle Of 20 Conn Lic</t>
  </si>
  <si>
    <t>7640009392</t>
  </si>
  <si>
    <t>6080-7000-50 Bundle Of 50 Conn Lic</t>
  </si>
  <si>
    <t>7640009393</t>
  </si>
  <si>
    <t>6080-C Multiplan Cpy/Prt Db (2500 Users)</t>
  </si>
  <si>
    <t>7640015163</t>
  </si>
  <si>
    <t>Remote and wireless Print Module (minimum 5 printers - Addl. @ each price)</t>
  </si>
  <si>
    <t>7640015164</t>
  </si>
  <si>
    <t>GS-4 Windows Transaction Server - GoPrint</t>
  </si>
  <si>
    <t>7640015165</t>
  </si>
  <si>
    <t>GS-4 Agents (per print server)</t>
  </si>
  <si>
    <t>7640015166</t>
  </si>
  <si>
    <t>Concurrent Web Executable Pup-Up - GoPrint (sold in groups of 100)</t>
  </si>
  <si>
    <t>7640015894</t>
  </si>
  <si>
    <t>PrinterOn Remote and Wireless Print Module - Library Market- First Printer - Hosted - Annual Cost</t>
  </si>
  <si>
    <t>7640015895</t>
  </si>
  <si>
    <t>PrinterOn Remote and Wireless Print Module - Library Market-  additional cost per printer - Hosted - Annual Cost</t>
  </si>
  <si>
    <t>7640015896</t>
  </si>
  <si>
    <t xml:space="preserve">PrinterOn Remote and Wireless Print Module - Library Market - Annual Subsciption - First Printer at a Customer - beyond the first year. </t>
  </si>
  <si>
    <t>7640015897</t>
  </si>
  <si>
    <t xml:space="preserve">PrinterOn Remote and Wireless Print Module - Library Market - Annual Subsciption - additional printers at a customer - beyond the first year. </t>
  </si>
  <si>
    <t>On-line Equipment</t>
  </si>
  <si>
    <t>7640009395</t>
  </si>
  <si>
    <t>7210-BC Netlink Terminal:  TCP/IP, Copier/fax,network print applications with barcode scanner</t>
  </si>
  <si>
    <t>7640009396</t>
  </si>
  <si>
    <t>7210-SW NetLink Terminal: TCP/IP, copier/fax/network print applications with magnetic swipe.</t>
  </si>
  <si>
    <t>7640009397</t>
  </si>
  <si>
    <t>ITC 7020-SW NetLink terminal for MDB vending: TCP/IP with swipe card</t>
  </si>
  <si>
    <t>7640009398</t>
  </si>
  <si>
    <t>ITC 7035-SW NetLink POS terminal with mag card swipe: TCP/IP</t>
  </si>
  <si>
    <t>7640009399</t>
  </si>
  <si>
    <t>ITC 7080U-BC-DP NetLink loader: TCP/IP, adds to accounts, bar code, currency based, receipt printer, dispenser</t>
  </si>
  <si>
    <t>7640009400</t>
  </si>
  <si>
    <t>ITC 7080U-BC-P NetLink loader: TCP/IP, adds to accounts, bar code, currency baced, receipt printer</t>
  </si>
  <si>
    <t>7640009401</t>
  </si>
  <si>
    <t>ITC 7080U-P NetLink Loader: TCP/IP, adds to accounts, currency based, receipt printer</t>
  </si>
  <si>
    <t>7640009402</t>
  </si>
  <si>
    <t>ITC 7080U-SW-D NetLink loader: TCP/IP, adds to accounts, mag swipe, currency-based dispenser</t>
  </si>
  <si>
    <t>7640009403</t>
  </si>
  <si>
    <t>ITC 7080U-SW-DP NetLink Loader: TCP/IP, adds to accounts, mag swipe, currency based, dispenser, receipt printer</t>
  </si>
  <si>
    <t>7640009404</t>
  </si>
  <si>
    <t>ITC 7080U-SW-P NetLink loader: TCP/IP, Adds to Accounts, Mag Swipe, Currency based, receipt printer with mag swipe</t>
  </si>
  <si>
    <t>7640015939</t>
  </si>
  <si>
    <t>USB Keyboard Wedge Swipe</t>
  </si>
  <si>
    <t>7640015940</t>
  </si>
  <si>
    <t>NetLink 7080 Loader - Coin/Bill, Card Dispenser, Receipt Printer</t>
  </si>
  <si>
    <t>7640015941</t>
  </si>
  <si>
    <t>NetLink 7080 Loader - Coin/Bill, Card Dispenser, Receipt Printer, Credit Card</t>
  </si>
  <si>
    <t>7640015942</t>
  </si>
  <si>
    <t>NetLink 7080 Loader - Coin/Bill, Card Dispenser</t>
  </si>
  <si>
    <t>7640015993</t>
  </si>
  <si>
    <t>Symbol Barcode Scanner with Stand, USB, 5V</t>
  </si>
  <si>
    <t>7640015994</t>
  </si>
  <si>
    <t>NetLink Terminal TCP/IP, Copier/Fax/Network Print Applications w/ Bar Code and Stand</t>
  </si>
  <si>
    <t>7640009405</t>
  </si>
  <si>
    <t>7510 Netlink Account Terminal</t>
  </si>
  <si>
    <t>7640015800</t>
  </si>
  <si>
    <t>Kiosk, touch screen, w/ BV</t>
  </si>
  <si>
    <t>7640015801</t>
  </si>
  <si>
    <t>Add Card Reader (Stored Value)</t>
  </si>
  <si>
    <t>7640015802</t>
  </si>
  <si>
    <t>Add Card Reader (Mag Swipe)</t>
  </si>
  <si>
    <t>7640015803</t>
  </si>
  <si>
    <t>Add Card Reader (HID)</t>
  </si>
  <si>
    <t>7640015804</t>
  </si>
  <si>
    <t>Add Card Reader (MiFare)</t>
  </si>
  <si>
    <t>7640015805</t>
  </si>
  <si>
    <t>Add Card Dispenser</t>
  </si>
  <si>
    <t>7640015806</t>
  </si>
  <si>
    <t>Add Receipt Printer</t>
  </si>
  <si>
    <t>7640015807</t>
  </si>
  <si>
    <t>Add Coin Acceptance</t>
  </si>
  <si>
    <t>7640015808</t>
  </si>
  <si>
    <t>Add Credit Card Swipe</t>
  </si>
  <si>
    <t>7640009379</t>
  </si>
  <si>
    <t>ITC 4414 DPU Report Printer</t>
  </si>
  <si>
    <t>7640009380</t>
  </si>
  <si>
    <t>ITC 4414 DPU-B Report Printer W/Battery</t>
  </si>
  <si>
    <t>7640009381</t>
  </si>
  <si>
    <t>5400-Usbbkt USB Bracket</t>
  </si>
  <si>
    <t>7640008111</t>
  </si>
  <si>
    <t>ITC Programming Keypad - 500, 1085, 5400, 7020, 2020, 2010.(Required For ITC 1500 Series Card Readers)</t>
  </si>
  <si>
    <t>7640007725</t>
  </si>
  <si>
    <t>ITC Coin And Mag Card Cable For Konica Minolta</t>
  </si>
  <si>
    <t>7640007839</t>
  </si>
  <si>
    <t>ITC Custom Cable To Connect 1500-02 To Konica Minolta Bizhub C451</t>
  </si>
  <si>
    <t>7640007724</t>
  </si>
  <si>
    <t>ITC 1500/54X0 Cable For Konica Minolta Color Bizhub Copiers</t>
  </si>
  <si>
    <t>7640007760</t>
  </si>
  <si>
    <t>Generic Magnetic Card With ITC Logo (Each)</t>
  </si>
  <si>
    <t>7640007791</t>
  </si>
  <si>
    <t>Custom Copier Cable</t>
  </si>
  <si>
    <t>7640007792</t>
  </si>
  <si>
    <t xml:space="preserve"> Rs-232 Serial Cable For Card And Coin Products</t>
  </si>
  <si>
    <t>7640014142</t>
  </si>
  <si>
    <t>Serial Printer for Retail Business Center (6035) Cable incl</t>
  </si>
  <si>
    <t>7640015677</t>
  </si>
  <si>
    <t>Smartlink IP Lantronics Terminal - TCP/IP w/ 1 Serial port Converter</t>
  </si>
  <si>
    <t>7640015809</t>
  </si>
  <si>
    <t>Blank cards white/white CR-80  R-50 size</t>
  </si>
  <si>
    <t>7640015810</t>
  </si>
  <si>
    <t>Sequential number on front or back</t>
  </si>
  <si>
    <t>7640015811</t>
  </si>
  <si>
    <t>Add print color (per side of card)</t>
  </si>
  <si>
    <t>7640015812</t>
  </si>
  <si>
    <t>Add mag stripe (Track 3,Track 2/4/5)</t>
  </si>
  <si>
    <t>7640015813</t>
  </si>
  <si>
    <t>Add Signature Panel to front or back</t>
  </si>
  <si>
    <t>7640015814</t>
  </si>
  <si>
    <t>Add barcode to front or back of card</t>
  </si>
  <si>
    <t>7640015815</t>
  </si>
  <si>
    <t>Encoding of magnetic stripe</t>
  </si>
  <si>
    <t>7640015816</t>
  </si>
  <si>
    <t>One-Time Plate Fee, per color per side</t>
  </si>
  <si>
    <t>7640015882</t>
  </si>
  <si>
    <t>DataCap Single Lane Credit Card IP based modem (no phone line backup)</t>
  </si>
  <si>
    <t>ITC Systems</t>
  </si>
  <si>
    <t>Stored Value Card Systems</t>
  </si>
  <si>
    <t>Please refer to Equitrac Quote for price information.</t>
  </si>
  <si>
    <t>Additional Print Server Licenses</t>
  </si>
  <si>
    <t>DELIVERY: Each DSF VDP package MUST include item 7640008087, Level 3 Solutions Delivery Charge.</t>
  </si>
  <si>
    <t>Release Station Licenses</t>
  </si>
  <si>
    <t>Web-Based Release Station Licenses</t>
  </si>
  <si>
    <t>Example 1: If a customer requests a 3500 user license, pricing will be: 3500 x $13.78 = $48,230 with 3 years of maintenance.</t>
  </si>
  <si>
    <t>Example 2: If a customer requests a 9999 user license, pricing will be: 9999 x $9.36 = $93,590 with 3 years of maintenance.</t>
  </si>
  <si>
    <t>PageCounter with HID 3yr M&amp;S - PC1CFZ00-3PB</t>
  </si>
  <si>
    <t>PageCounter with HID 4yr M&amp;S - PC1CFZ00-4PB</t>
  </si>
  <si>
    <t>PageCounter with HID 5yr M&amp;S - PC1CFZ00-5PB</t>
  </si>
  <si>
    <t>PageCounter with Keyboard 3yr M&amp;S - PC3CFE00-3PB</t>
  </si>
  <si>
    <t>PageCounter with Keyboard 4yr M&amp;S - PC3CFE00-4PB</t>
  </si>
  <si>
    <t>PageCounter with Keyboard 5yr M&amp;S - PC3CFE00-5PB</t>
  </si>
  <si>
    <t>PageCounter with Keyboard &amp; Magstripe 3yr M&amp;S - PC3CFME0-3PB</t>
  </si>
  <si>
    <t>PageCounter with Keyboard &amp; Magstripe 4yr M&amp;S - PC3CFME0-4PB</t>
  </si>
  <si>
    <t>PageCounter with Keyboard &amp; Magstripe 5yr M&amp;S - PC3CFME0-5PB</t>
  </si>
  <si>
    <t>PageCounter with Keyboard &amp; Mifare/HID i-Class 3yr M&amp;S - PC3CFX00-3PB</t>
  </si>
  <si>
    <t>PageCounter with Keyboard &amp; Mifare/HID i-Class 4yr M&amp;S - PC3CFX00-4PB</t>
  </si>
  <si>
    <t>PageCounter with Keyboard &amp; Mifare/HID i-Class 5yr M&amp;S - PC3CFX00-5PB</t>
  </si>
  <si>
    <t>PageCounter with Keyboard &amp; Legic 3yr M&amp;S - PC3CFY00-3PB</t>
  </si>
  <si>
    <t>PageCounter with Keyboard &amp; Legic 4yr M&amp;S - PC3CFY00-4PB</t>
  </si>
  <si>
    <t>PageCounter with Keyboard &amp; Legic 5yr M&amp;S - PC3CFY00-5PB</t>
  </si>
  <si>
    <t>PageCounter with Keyboard &amp; HID 3yr M&amp;S - PC3CFZ00-3PB</t>
  </si>
  <si>
    <t>PageCounter with Keyboard &amp; HID 4yr M&amp;S - PC3CFZ00-4PB</t>
  </si>
  <si>
    <t>PageCounter with Keyboard &amp; HID 5yr M&amp;S - PC3CFZ00-5PB</t>
  </si>
  <si>
    <t>Pay Station Hardware</t>
  </si>
  <si>
    <t>Pay Station Deposit Center (US$, bill only) 3yr M&amp;S - EPAYUB00-3PB</t>
  </si>
  <si>
    <t>Pay Station Deposit Center (US$, bill only) 4yr M&amp;S - EPAYUB00-4PB</t>
  </si>
  <si>
    <t>Pay Station Deposit Center (US$, bill only) 5yr M&amp;S - EPAYUB00-5PB</t>
  </si>
  <si>
    <t>Pay Station Deposit Center (US$, bill/magstripe) 3yr M&amp;S - EPAYUB0M-3PB</t>
  </si>
  <si>
    <t>Pay Station Deposit Center (US$, bill/magstripe) 4yr M&amp;S - EPAYUB0M-4PB</t>
  </si>
  <si>
    <t>Pay Station Deposit Center (US$, bill/magstripe) 5yr M&amp;S - EPAYUB0M-5PB</t>
  </si>
  <si>
    <t>Pay Station Deposit Center (US$, bill/coin/magstripe) 3yr M&amp;S - EPAYUBCM-3PB</t>
  </si>
  <si>
    <t>Pay Station Deposit Center (US$, bill/coin/magstripe) 4yr M&amp;S - EPAYUBCM-4PB</t>
  </si>
  <si>
    <t>Pay Station Deposit Center (US$, bill/coin/magstripe) 5yr M&amp;S - EPAYUBCM-5PB</t>
  </si>
  <si>
    <t>Pay Station Deposit Center (US$, bill/magstripe, card dispenser) 3yr M&amp;S - EPAYUBMD-3PB</t>
  </si>
  <si>
    <t>Pay Station Deposit Center (US$, bill/magstripe, card dispenser) 4yr M&amp;S - EPAYUBMD-4PB</t>
  </si>
  <si>
    <t>Pay Station Deposit Center (US$, bill/magstripe, card dispenser) 5yr M&amp;S - EPAYUBMD-5PB</t>
  </si>
  <si>
    <t>Pay Station Deposit Center (C$, bill only) 3yr M&amp;S - EPAYCB00-3PB</t>
  </si>
  <si>
    <t>Pay Station Deposit Center (C$, bill only) 4yr M&amp;S - EPAYCB00-4PB</t>
  </si>
  <si>
    <t>Pay Station Deposit Center (C$, bill only) 5yr M&amp;S - EPAYCB00-5PB</t>
  </si>
  <si>
    <t>Pay Station Deposit Center (C$, bill/magstripe) 3yr M&amp;S - EPAYCB0M-3PB</t>
  </si>
  <si>
    <t>Pay Station Deposit Center (C$, bill/magstripe) 4yr M&amp;S - EPAYCB0M-4PB</t>
  </si>
  <si>
    <t>Pay Station Deposit Center (C$, bill/magstripe) 5yr M&amp;S - EPAYCB0M-5PB</t>
  </si>
  <si>
    <t>Pay Station Deposit Center (C$, bill/coin/magstripe) 3yr M&amp;S - EPAYCBCM-3PB</t>
  </si>
  <si>
    <t>Pay Station Deposit Center (C$, bill/coin/magstripe) 4yr M&amp;S - EPAYCBCM-4PB</t>
  </si>
  <si>
    <t>Pay Station Deposit Center (C$, bill/coin/magstripe) 5yr M&amp;S - EPAYCBCM-5PB</t>
  </si>
  <si>
    <t>Pay Station Print/Copy Control Terminal (track 5) 3yr M&amp;S - EPAY0802-3PB</t>
  </si>
  <si>
    <t>Pay Station Print/Copy Control Terminal (track 5) 4yr M&amp;S - EPAY0802-4PB</t>
  </si>
  <si>
    <t>Pay Station Print/Copy Control Terminal (track 5) 5yr M&amp;S - EPAY0802-5PB</t>
  </si>
  <si>
    <t>Pay Station Encoding Station (track 5) 3yr M&amp;S - EPAY0804-3PB</t>
  </si>
  <si>
    <t>Pay Station Encoding Station (track 5) 4yr M&amp;S - EPAY0804-4PB</t>
  </si>
  <si>
    <t>Pay Station Encoding Station (track 5) 5yr M&amp;S - EPAY0804-5PB</t>
  </si>
  <si>
    <t>Pay Station Card Manager (US$, bill only, track 5) 3yr M&amp;S - EPAY0502-3PB</t>
  </si>
  <si>
    <t>Pay Station Card Manager (US$, bill only, track 5) 4yr M&amp;S - EPAY0502-4PB</t>
  </si>
  <si>
    <t>Pay Station Card Manager (US$, bill only, track 5) 5yr M&amp;S - EPAY0502-5PB</t>
  </si>
  <si>
    <t>Pay Station Card Manager (C$, bill only, track 5) 3yr M&amp;S - EPAYC502-3PB</t>
  </si>
  <si>
    <t>Pay Station Card Manager (C$, bill only, track 5) 4yr M&amp;S - EPAYC502-4PB</t>
  </si>
  <si>
    <t>Pay Station Card Manager (C$, bill only, track 5) 5yr M&amp;S - EPAYC502-5PB</t>
  </si>
  <si>
    <t>Pay Station VendTower Copy/Print (US$, coin/bill/track 5 card) - stand 3yr M&amp;S - EPAY0820-3PB</t>
  </si>
  <si>
    <t>Pay Station VendTower Copy/Print (US$, coin/bill/track 5 card) - stand 4yr M&amp;S - EPAY0820-4PB</t>
  </si>
  <si>
    <t>Pay Station VendTower Copy/Print (US$, coin/bill/track 5 card) - stand 5yr M&amp;S - EPAY0820-5PB</t>
  </si>
  <si>
    <t>Pay Station VendTower Copy/Print (US$, coin/bill/track 5 card) - roller 3yr M&amp;S - EPAY0821-3PB</t>
  </si>
  <si>
    <t>Pay Station VendTower Copy/Print (US$, coin/bill/track 5 card) - roller 4yr M&amp;S - EPAY0821-4PB</t>
  </si>
  <si>
    <t>Pay Station VendTower Copy/Print (US$, coin/bill/track 5 card) - roller 5yr M&amp;S - EPAY0821-5PB</t>
  </si>
  <si>
    <t>Pay Station Vend Tower Copy/Print (US$, coin/bill) - stand 3yr M&amp;S - EPAY0824-3PB</t>
  </si>
  <si>
    <t>Pay Station Vend Tower Copy/Print (US$, coin/bill) - stand 4yr M&amp;S - EPAY0824-4PB</t>
  </si>
  <si>
    <t>Pay Station Vend Tower Copy/Print (US$, coin/bill) - stand 5yr M&amp;S - EPAY0824-5PB</t>
  </si>
  <si>
    <t>Pay Station Vend Tower Copy/Print (US$, coin/bill) - roller 3yr M&amp;S - EPAY0825-3PB</t>
  </si>
  <si>
    <t>Pay Station Vend Tower Copy/Print (US$, coin/bill) - roller 4yr M&amp;S - EPAY0825-4PB</t>
  </si>
  <si>
    <t>Pay Station Vend Tower Copy/Print (US$, coin/bill) - roller 5yr M&amp;S - EPAY0825-5PB</t>
  </si>
  <si>
    <t>Pay Station VendTower Copy/Print (US$, coin only) - stand 3yr M&amp;S - EPAY0826-3PB</t>
  </si>
  <si>
    <t>Pay Station VendTower Copy/Print (US$, coin only) - stand 4yr M&amp;S - EPAY0826-4PB</t>
  </si>
  <si>
    <t>Pay Station VendTower Copy/Print (US$, coin only) - stand 5yr M&amp;S - EPAY0826-5PB</t>
  </si>
  <si>
    <t>Pay Station VendTower Copy/Print (US$, coin only) - roller 3yr M&amp;S - EPAY0827-3PB</t>
  </si>
  <si>
    <t>Pay Station VendTower Copy/Print (US$, coin only) - roller 4yr M&amp;S - EPAY0827-4PB</t>
  </si>
  <si>
    <t>Pay Station VendTower Copy/Print (US$, coin only) - roller 5yr M&amp;S - EPAY0827-5PB</t>
  </si>
  <si>
    <t>Pay Station Vend Tower Copy/Print (C$, coin only) - stand 3yr M&amp;S - EPAYC826-3PB</t>
  </si>
  <si>
    <t>Pay Station Vend Tower Copy/Print (C$, coin only) - stand 4yr M&amp;S - EPAYC826-4PB</t>
  </si>
  <si>
    <t>Pay Station Vend Tower Copy/Print (C$, coin only) - stand 5yr M&amp;S - EPAYC826-5PB</t>
  </si>
  <si>
    <t>Pay Station Vend Tower Copy/Print (C$, coin only) - roller 3yr M&amp;S - EPAYC827-3PB</t>
  </si>
  <si>
    <t>Pay Station Vend Tower Copy/Print (C$, coin only) - roller 4yr M&amp;S - EPAYC827-4PB</t>
  </si>
  <si>
    <t>Pay Station Vend Tower Copy/Print (C$, coin only) - roller 5yr M&amp;S - EPAYC827-5PB</t>
  </si>
  <si>
    <t>PageCounter/Pay Station Accessories (No Support)</t>
  </si>
  <si>
    <t>For COPCABLE orders, please include specification of copier cable type(s) with order.</t>
  </si>
  <si>
    <t>Programming Keypad (4035) - Require 1 per site to program terminals - EPAY0801</t>
  </si>
  <si>
    <t>Pay Station Card Manager/Deposit Center base -EPAY0551</t>
  </si>
  <si>
    <t>Pay Station Security Housing - EPAYRBSH</t>
  </si>
  <si>
    <t>Pay Station management card set -EPAY1020</t>
  </si>
  <si>
    <t>Software Maintenance Annual Renewal</t>
  </si>
  <si>
    <t>MAINTENANCE RENEWAL IS FOR A TERM OF ONE (1) YEAR</t>
  </si>
  <si>
    <t>eCopy PDF Pro Office Software</t>
  </si>
  <si>
    <t>All eCopy PDF Pro Office software is delivered by electronic delivery ONLY, Please provide a valid customer email address at time of order.</t>
  </si>
  <si>
    <t>For KMBS System Engineer's to install this software, you must include item number 7640002416 for KMBS Professional Services.</t>
  </si>
  <si>
    <t>NOTE - 5, 10 and 20 seat licenses will come with UNIQUE product keys for the number of seats ordered</t>
  </si>
  <si>
    <t>1 Year Warranty</t>
  </si>
  <si>
    <t>7640015650</t>
  </si>
  <si>
    <t>eCopy PDF Pro Office Single License, 1YR M&amp;S</t>
  </si>
  <si>
    <t>7640015651</t>
  </si>
  <si>
    <t>eCopy PDF Pro Office Single License, 3YR M&amp;S</t>
  </si>
  <si>
    <t>7640015652</t>
  </si>
  <si>
    <t>eCopy PDF Pro Office Single License, 4YR M&amp;S</t>
  </si>
  <si>
    <t>7640015653</t>
  </si>
  <si>
    <t>eCopy PDF Pro Office Single License, 5YR M&amp;S</t>
  </si>
  <si>
    <t>eCopy PDF Pro Office Software - Volume Pricing</t>
  </si>
  <si>
    <t xml:space="preserve">All eCopy PDF Pro Office software is delivered by electronic delivery ONLY, Please provide a valid customer email address at time of order </t>
  </si>
  <si>
    <t>Pricing is per seat and will be ONE COMMON license key for the number of seats ordered</t>
  </si>
  <si>
    <t>7640015696</t>
  </si>
  <si>
    <t>eCopy PDF Pro Office - Volume Pricing   5 - 39 seats 3YR</t>
  </si>
  <si>
    <t>7640015697</t>
  </si>
  <si>
    <t>eCopy PDF Pro Office - Volume Pricing   40 -199 seats 3YR</t>
  </si>
  <si>
    <t>7640015698</t>
  </si>
  <si>
    <t>eCopy PDF Pro Office - Volume Pricing   200 - 399 seats 3YR</t>
  </si>
  <si>
    <t>7640015699</t>
  </si>
  <si>
    <t>eCopy PDF Pro Office - Volume Pricing   400 - 999 seats 3YR</t>
  </si>
  <si>
    <t>7640015700</t>
  </si>
  <si>
    <t>eCopy PDF Pro Office - Volume Pricing   1000 - 10000 seats 3YR</t>
  </si>
  <si>
    <t>7640015701</t>
  </si>
  <si>
    <t>eCopy PDF Pro Office - Volume Pricing   5 - 39 seats 4YR</t>
  </si>
  <si>
    <t>7640015702</t>
  </si>
  <si>
    <t>eCopy PDF Pro Office - Volume Pricing   40 -199 seats 4YR</t>
  </si>
  <si>
    <t>7640015703</t>
  </si>
  <si>
    <t>eCopy PDF Pro Office - Volume Pricing   200 - 399 seats 4YR</t>
  </si>
  <si>
    <t>7640015704</t>
  </si>
  <si>
    <t>eCopy PDF Pro Office - Volume Pricing   400 - 999 seats 4YR</t>
  </si>
  <si>
    <t>7640015705</t>
  </si>
  <si>
    <t>eCopy PDF Pro Office - Volume Pricing   1000 - 10000 seats 4YR</t>
  </si>
  <si>
    <t>7640015706</t>
  </si>
  <si>
    <t>eCopy PDF Pro Office - Volume Pricing   5 - 39 seats 5YR</t>
  </si>
  <si>
    <t>7640015707</t>
  </si>
  <si>
    <t>eCopy PDF Pro Office - Volume Pricing   40 -199 seats 5YR</t>
  </si>
  <si>
    <t>7640015708</t>
  </si>
  <si>
    <t>eCopy PDF Pro Office - Volume Pricing  200 - 399 seats 5YR</t>
  </si>
  <si>
    <t>7640015709</t>
  </si>
  <si>
    <t>eCopy PDF Pro Office - Volume Pricing   400 - 999 seats 5YR</t>
  </si>
  <si>
    <t>7640015710</t>
  </si>
  <si>
    <t>eCopy PDF Pro Office - Volume Pricing   1000 - 10000 seats 5YR</t>
  </si>
  <si>
    <t>Add On Maintenance &amp; Support</t>
  </si>
  <si>
    <t>Volume Pricing is per seat for the number of seats required</t>
  </si>
  <si>
    <t>7640015654</t>
  </si>
  <si>
    <t>eCopy PDF PRO Office Single Licence 1YR Add on M&amp;S</t>
  </si>
  <si>
    <t>7640015711</t>
  </si>
  <si>
    <t>eCopy PDF Pro Office - Volume Pricing  5 - 39 seats - 1YR Add-on M&amp;S</t>
  </si>
  <si>
    <t>7640015712</t>
  </si>
  <si>
    <t>eCopy PDF Pro Office - Volume Pricing  40 -199 seats - 1YR Add-on M&amp;S</t>
  </si>
  <si>
    <t>7640015713</t>
  </si>
  <si>
    <t>eCopy PDF Pro Office - Volume Pricing  200 - 399 seats - 1YR Add-on M&amp;S</t>
  </si>
  <si>
    <t>7640015714</t>
  </si>
  <si>
    <t>eCopy PDF Pro Office - Volume Pricing  400 - 999 seats - 1YR Add-on M&amp;S</t>
  </si>
  <si>
    <t>7640015715</t>
  </si>
  <si>
    <t>eCopy PDF Pro Office - Volume Pricing  1000 - 10000 seats - 1YR Add-on M&amp;S</t>
  </si>
  <si>
    <t>PAPER SUPPLY OPTIONS:</t>
  </si>
  <si>
    <t>OUTPUT OPTIONS:</t>
  </si>
  <si>
    <t>JS-602  Job Separator Tray (3rd Output Tray)</t>
  </si>
  <si>
    <t>FAX / SCAN OPTIONS:</t>
  </si>
  <si>
    <t>i-Option ACCESSORIES:</t>
  </si>
  <si>
    <t>MISC. OPTIONS:</t>
  </si>
  <si>
    <t>KP-101 10-Key Pad</t>
  </si>
  <si>
    <t>Stylus Pen for INFO-Palette Series</t>
  </si>
  <si>
    <t>45109642</t>
  </si>
  <si>
    <t>ES-2000 Spectrophotometer</t>
  </si>
  <si>
    <t>PAPER SUPPLY OPTIONS/CABINET OPTIONS:</t>
  </si>
  <si>
    <t>A4MF012</t>
  </si>
  <si>
    <t>3000005452</t>
  </si>
  <si>
    <t>Fiery Color Profiler Suite V 4.0 with ES-2000 Spectrophotometer</t>
  </si>
  <si>
    <t xml:space="preserve">iOptions: </t>
  </si>
  <si>
    <t>BIS Professional Services Installation Day 1</t>
  </si>
  <si>
    <t>BIS Professional Services Installation Additional Days ea.</t>
  </si>
  <si>
    <t>BIS Professional Services Solutions Training Day 1</t>
  </si>
  <si>
    <t>BIS Professional Services Solutions Training Additional Days ea.</t>
  </si>
  <si>
    <t>BIS Professional Services Form &amp; Process Design</t>
  </si>
  <si>
    <t>BIS Professional Services Code Development</t>
  </si>
  <si>
    <t>BIS Professional Services Miscellaneous Services &amp; Training</t>
  </si>
  <si>
    <t>7640008085</t>
  </si>
  <si>
    <t>Solutions Delivery Charge - Level 1</t>
  </si>
  <si>
    <t>See below Delivery Charge</t>
  </si>
  <si>
    <t>See below Professional Service Charges</t>
  </si>
  <si>
    <t>"</t>
  </si>
  <si>
    <t xml:space="preserve">Order (1) eCopy ScanStation for each MFP proposed.  </t>
  </si>
  <si>
    <t>NOTE: 10 copies of eCopy PDF Pro Office software is included with a ScanStation</t>
  </si>
  <si>
    <t xml:space="preserve">If your customer requires software to assist in performing post scanning tasks, please use the items on the eCopy PDF Pro Office tab. </t>
  </si>
  <si>
    <t>DELIVERY: Each eCopy ScanStation MUST include item 7640008090, Level 6 Solutions Delivery Charge.</t>
  </si>
  <si>
    <t>eCopy ScanStation v5.1 Suite XP MFD  – 3YR M&amp;S</t>
  </si>
  <si>
    <t>THESE ITEMS ARE TO CONNECT  ISIS SCANNERS ONLY ---  THE SHARESCAN SOFTWARE LICENCING IS DIFFERENT FROM THE MFP VERSION</t>
  </si>
  <si>
    <t>DELIVERY: Each eCopy ScanStation for Scanners MUST include item 7640008090, Level 6 Solutions Delivery Charge.</t>
  </si>
  <si>
    <t>eCopy ScanStation v5.1 Suite XP SCAN  – 3YR M&amp;S</t>
  </si>
  <si>
    <t>eCopy ScanStation v5.1 Suite XP SCAN  – 4YR M&amp;S</t>
  </si>
  <si>
    <t>eCopy ScanStation v5.1 Suite XP SCAN  – 5YR M&amp;S</t>
  </si>
  <si>
    <t>eCopy Document Services and Extenders</t>
  </si>
  <si>
    <t xml:space="preserve">These should be used for current installations that wish to extend past the initial lease period. </t>
  </si>
  <si>
    <t xml:space="preserve"> Item number 7640014318 is for SOFTWARE MAINTENANCE ONLY - ScanStation hardware is NOT included</t>
  </si>
  <si>
    <t>7640014318</t>
  </si>
  <si>
    <t>eCopy ShareScan v5.1 Suite 1 year M&amp;S Renewal</t>
  </si>
  <si>
    <t>7640014319</t>
  </si>
  <si>
    <t>eCopy Connector and Extenders v5 1 year M&amp;S Renewal</t>
  </si>
  <si>
    <t>System Engineers  and Sales Rep should work together to write the order for the proper amount of hours to complete.</t>
  </si>
  <si>
    <t>7640008117</t>
  </si>
  <si>
    <t>KMBS Installation Fee for eCopy Scan Stations</t>
  </si>
  <si>
    <t>INSTALLATION: Each eCopy ScanStation MUST include item 7640008117, KMBS Installation Fee for eCopy ScanStations (per ScanStation).</t>
  </si>
  <si>
    <t>INSTALLATION: Each eCopy ScanStation for Scanners MUST include item 7640008117, KMBS Installation Fee for eCopy ScanStations (per ScanStation).</t>
  </si>
  <si>
    <t>These are additional services and require 1 x item 76400002416 (Advanced Installation &amp; Training) for each item number sold. They are above and beyond the basic integration and training fees included in the main system.  Each service carries a 3 year minimum warranty.</t>
  </si>
  <si>
    <t xml:space="preserve">Advanced Integration and Training - is for those customers that require additional training above and beyond the basic integration//training that comes with the system.  If a customer requires this service after the initial order </t>
  </si>
  <si>
    <t>See below Installation Charges</t>
  </si>
  <si>
    <t>Integrated eCopy ShareScan Office for MFP's</t>
  </si>
  <si>
    <t>Please refer to the notes below for what is included in Integrated eCopy ShareScan v5.1 Office</t>
  </si>
  <si>
    <t>NOTE - ShareScan v5 Office bundles with 5 seats of eCopy  PDF Pro Office Software</t>
  </si>
  <si>
    <t xml:space="preserve">It is required for all Integrated eCopy orders to include the LK-101 and UK-201, 202 or 203 kits for each MFP connection Please refer to the notes </t>
  </si>
  <si>
    <t>section for MFP and kit configurations.  Pricing and item codes for the LK and UK Kits can be found in the MFP Price Book.</t>
  </si>
  <si>
    <t>DELIVERY: Each eCopy Integrated ShareScan MUST include item 7640008087, Level 3 Solutions Delivery Charge.</t>
  </si>
  <si>
    <t>7640014208</t>
  </si>
  <si>
    <t>Integrated eCopy ShareScan v5.1 Office  – 3YR M&amp;S</t>
  </si>
  <si>
    <t>7640014209</t>
  </si>
  <si>
    <t>Integrated eCopy ShareScan v5.1 Office  – 4YR M&amp;S</t>
  </si>
  <si>
    <t>7640014210</t>
  </si>
  <si>
    <t>Integrated eCopy ShareScan v5.1 Office  – 5YR M&amp;S</t>
  </si>
  <si>
    <t>Integrated eCopy ShareScan Suite for MFPs</t>
  </si>
  <si>
    <t>Please refer to the notes below for what is included in the Integrated eCopy ShareScan Suite</t>
  </si>
  <si>
    <t>ShareScan v5 Suite bundles with 10 seats of eCopy  PDF Pro Office Software</t>
  </si>
  <si>
    <t>7640014205</t>
  </si>
  <si>
    <t>Integrated eCopy ShareScan v5.1 Suite  – 3YR M&amp;S</t>
  </si>
  <si>
    <t>7640014206</t>
  </si>
  <si>
    <t>Integrated eCopy ShareScan v5.1 Suite  – 4YR M&amp;S</t>
  </si>
  <si>
    <t>7640014207</t>
  </si>
  <si>
    <t>Integrated eCopy ShareScan v5.1 Suite  – 5YR M&amp;S</t>
  </si>
  <si>
    <t xml:space="preserve">Integrated eCopy ShareScan Elements for MFPs </t>
  </si>
  <si>
    <t>ShareScan v5 Elements bundles with 1 seat of eCopy  PDF Pro Office Software</t>
  </si>
  <si>
    <t xml:space="preserve">ESDL376AKL350 </t>
  </si>
  <si>
    <t>eCopy Integrated v5 Elements - Single Seat – 3YR M&amp;S</t>
  </si>
  <si>
    <t xml:space="preserve">ESDL376AKL450 </t>
  </si>
  <si>
    <t>eCopy Integrated v5 Elements - Single Seat – 4YR M&amp;S</t>
  </si>
  <si>
    <t xml:space="preserve">ESDL376AKL550 </t>
  </si>
  <si>
    <t>eCopy Integrated v5 Elements - Single Seat – 5YR M&amp;S</t>
  </si>
  <si>
    <t>DELIVERY: Each eCopy Application Connector MUST include item 7640008087, Level 3 Solutions Delivery Charge.</t>
  </si>
  <si>
    <t xml:space="preserve">New Item Codes have been made for the Integrated Document Services below. </t>
  </si>
  <si>
    <t>DOCUMENT SERVICES FOR THE SCANSTATION CANNOT BE USED ON THE INTEGRATED PRODUCT</t>
  </si>
  <si>
    <t>DELIVERY: Each eCopy Document Service Option MUST include item 7640008087, Level 3 Solutions Delivery Charge.</t>
  </si>
  <si>
    <t>7640014317</t>
  </si>
  <si>
    <t>eCopy ShareScan v5.1 Office 1 year M&amp;S Renewal</t>
  </si>
  <si>
    <t>It is required for all Integrated eCopy orders to include the LK-101 and UK-201, 202 or 203 kits for each MFP connection Please refer to the notes section for MFP and kit configurations.  Pricing and item codes for the LK and UK Kits can be found in the MFP Price Book.</t>
  </si>
  <si>
    <t>INSTALLATION: eCopy Integrated ShareScan MUST include item 7640008117, KMBS Installation Fee for eCopy - this will be used for 1-5 MFP connections. Over 5 MFP's will require the appropriate quantity of professional services hours (7640002416) to complete the installation and configuration for your customer. PLEASE CONSULT A SYSTEM ENGINEER OR BIS GROUP MEMBER for a quotation</t>
  </si>
  <si>
    <t>INSTALLATION: eCopy Integrated ShareScan MUST include item 7640008117, KMBS Installation Fee for eCopy ScanStations - this will be used for 1-5 MFP connections. Over 5 MFP's will require the appropriate quantity of professional services hours (7640002416) to complete the installation and configuration for your customer. PLEASE CONSULT AN APPLICATON SPECIALIST OR BIS GROUP MEMBER for quotation.</t>
  </si>
  <si>
    <t>INSTALLATION: eCopy Integrated ShareScan MUST include item 7640008117, KMBS Installation Fee for eCopy ScanStations - this will be used for 1-5 MFP connections. Over 5 MFP's will require the appropriate quantity of professional services hours (7640002416) to complete the installation and configuration for your customer. PLEASE CONSULT A SYSTEM ENGINEER OR BIS GROUP MEMBER for quotation.</t>
  </si>
  <si>
    <t>eCopy Maintenance &amp; Support is included in the base product price - 1 Year Add-ons can be added on to match the length of the extended coverage desired. These will be used if a customer wishes to extend past a lease term.</t>
  </si>
  <si>
    <t>Advanced Integration and Training - is for those customers that require additional training above and beyond the basic integration//training that comes with the system.  If a customer requires this service after the initial order - Application Specialist should engage the Sales Rep to write the order for the proper amount of hours to complete.</t>
  </si>
  <si>
    <t>Volume Integrated eCopy ShareScan Elements for MFPs</t>
  </si>
  <si>
    <t>3-24 units for a single End User</t>
  </si>
  <si>
    <t>ESDL376AXT350B</t>
  </si>
  <si>
    <t>eCopy Integrated v5 Elements –Volume disc 3-24 units – 3YR M&amp;S</t>
  </si>
  <si>
    <t>ESDL376AXT450B</t>
  </si>
  <si>
    <t>eCopy Integrated v5 Elements –Volume disc 3-24 units – 4YR M&amp;S</t>
  </si>
  <si>
    <t>ESDL376AXT550B</t>
  </si>
  <si>
    <t>eCopy Integrated v5 Elements –Volume disc 3-24 units – 5YR M&amp;S</t>
  </si>
  <si>
    <t>25-49 units for a single End User</t>
  </si>
  <si>
    <t>ESDL376AXT350C</t>
  </si>
  <si>
    <t>eCopy Integrated v5 Elements –Volume disc 25-49 units – 3YR M&amp;S</t>
  </si>
  <si>
    <t>ESDL376AXT450C</t>
  </si>
  <si>
    <t>eCopy Integrated v5 Elements –Volume disc 25-49 units – 4YR M&amp;S</t>
  </si>
  <si>
    <t>ESDL376AXT550C</t>
  </si>
  <si>
    <t>eCopy Integrated v5 Elements –Volume disc 25-49 units – 5YR M&amp;S</t>
  </si>
  <si>
    <t>50+ units for a single End User</t>
  </si>
  <si>
    <t>ESDL376AXT350D</t>
  </si>
  <si>
    <t>eCopy Integrated v5 Elements –Volume disc 50+ units – 3YR M&amp;S</t>
  </si>
  <si>
    <t>ESDL376AXT450D</t>
  </si>
  <si>
    <t>eCopy Integrated v5 Elements –Volume disc 50+ units – 4YR M&amp;S</t>
  </si>
  <si>
    <t>ESDL376AXT550D</t>
  </si>
  <si>
    <t>eCopy Integrated v5 Elements –Volume disc 50+ units – 5YR M&amp;S</t>
  </si>
  <si>
    <t>Volume Application Connectors</t>
  </si>
  <si>
    <t>ESDC676AXT350B</t>
  </si>
  <si>
    <t>eCopy Forms Processing Extender 3-9 Units 3YR M&amp;S</t>
  </si>
  <si>
    <t>ESDC676AXT450B</t>
  </si>
  <si>
    <t>eCopy Forms Processing Extender 3-9 Units 4YR M&amp;S</t>
  </si>
  <si>
    <t>ESDC676AXT550B</t>
  </si>
  <si>
    <t>eCopy Forms Processing Extender 3-9 Units 5YR M&amp;S</t>
  </si>
  <si>
    <t>10-49 units for a single End User</t>
  </si>
  <si>
    <t xml:space="preserve">ShareScan Elements Volume </t>
  </si>
  <si>
    <t>Please refer to the notes below for what is included in the Integrated eCopy ShareScan Suite ShareScan v5 Elements bundles with 1 seats of eCopy  PDF Pro Office Software</t>
  </si>
  <si>
    <t>INSTALLATION: eCopy Integrated ShareScan MUST include item 7640008117, KMBS Installation Fee for eCopy ScanStations - this will be used for 1-5 MFP connections. Over 5 MFP's will require the appropriate quantity of professional services hours (7640002416) to complete the installation, configuration and end user training for your customer.</t>
  </si>
  <si>
    <t>PLEASE CONSULT A SYSTEM ENGINEER OR BIS GROUP MEMBER for quotation.</t>
  </si>
  <si>
    <t>These are additional connectors and require the correct calculation of item 76400002416 (Advanced Installation &amp; Training) for each additional  item number sold.  Calculations will inclued all time required for installation and end user training for the total number of volume units</t>
  </si>
  <si>
    <t>Advanced Integration and Training - is for those customers that require additional training above and beyond the basic integration//training that comes with the system.  If a customer requires this service after the initial order - System Engineers should engage the Sales Rep to write the order for the proper amount of hours to complete.</t>
  </si>
  <si>
    <t>This item may also be used for mutiple unit (volume) installations over 5 units. Please calulate installation AND training time requirements with all volume installations</t>
  </si>
  <si>
    <t xml:space="preserve">Integrated eCopy ShareScan Loyalty MUST also include the KMBS Installation Fee item 7640008117 - this will be used for 1-5 MFP connections. </t>
  </si>
  <si>
    <t xml:space="preserve">Over 5 MFP's will require the appropriate quantity of professional services hours (7640002416) to complete the installation and configuration for your customer. </t>
  </si>
  <si>
    <t>PLEASE CONSULT AN APPLICATON SPECIALIST OR BIS GROUP MEMBER for a quotation.</t>
  </si>
  <si>
    <t>7640014226</t>
  </si>
  <si>
    <t>Integrated eCopy ShareScan v5.1 Office Loyalty  – 3YR M&amp;S</t>
  </si>
  <si>
    <t>7640014227</t>
  </si>
  <si>
    <t>Integrated eCopy ShareScan v5.1 Office Loyalty  – 4YR M&amp;S</t>
  </si>
  <si>
    <t>7640014228</t>
  </si>
  <si>
    <t>Integrated eCopy ShareScan v5.1 Office Loyalty  – 5YR M&amp;S</t>
  </si>
  <si>
    <t>7640014223</t>
  </si>
  <si>
    <t>Integrated eCopy ShareScan v5.1 Suite Loyalty  – 3YR M&amp;S</t>
  </si>
  <si>
    <t>7640014224</t>
  </si>
  <si>
    <t>Integrated eCopy ShareScan v5.1 Suite Loyalty  – 4YR M&amp;S</t>
  </si>
  <si>
    <t>7640014225</t>
  </si>
  <si>
    <t>Integrated eCopy ShareScan v5.1 Suite Loyalty  – 5YR M&amp;S</t>
  </si>
  <si>
    <t>DELIVERY:  Since this is now delivered via electronic delivery NO delivery fee is required. Please provide a valid customer email address at time of order .</t>
  </si>
  <si>
    <t>ADD-ON - eCopy Maintenance &amp; Support is included in the base product price - 1 Year Add-ons can be added on to match the length of the extended coverage desired. These will be used if a customer wishes to extend past a lease term.</t>
  </si>
  <si>
    <t>It is required for all GroupPoint orders to include item# 7640008458 for remote training and installation and applicable maintenance quantity of 12 to equal 1 year.)</t>
  </si>
  <si>
    <t>DELIVERY: Each Prism ScanPath package MUST include item 7640008085, Level 1 Solutions Delivery Charge.</t>
  </si>
  <si>
    <t>Prism Health Flow</t>
  </si>
  <si>
    <t>A "Software Maintenance and Support Subscription Contract" is required for all Prism DocRecord Orders.  See NOTES Section.</t>
  </si>
  <si>
    <t>It is required for all sales of Prism Flow Products to include maintenance (found below) that will be delivered by Prism Software</t>
  </si>
  <si>
    <t>DELIVERY: Each Health Flow package MUST include item 7640008085, Level 1 Solutions Delivery Charge.</t>
  </si>
  <si>
    <t>7640015876</t>
  </si>
  <si>
    <t>HealthFlow EDM-DR-60012- 10-user web base system &amp; DocRecord Automation Server</t>
  </si>
  <si>
    <t>7640015878</t>
  </si>
  <si>
    <t xml:space="preserve">HealthFlow eForms-DF-20005 </t>
  </si>
  <si>
    <t>7640015880</t>
  </si>
  <si>
    <t xml:space="preserve">HealthFlow Enterprise-HF-20001 </t>
  </si>
  <si>
    <t>7640015855</t>
  </si>
  <si>
    <t>Scanable Document Template for Automation Server-DR-20018</t>
  </si>
  <si>
    <t>7640015857</t>
  </si>
  <si>
    <t>Collaboration Application for Forms Committees-DF-22030</t>
  </si>
  <si>
    <t>7640014143</t>
  </si>
  <si>
    <t>Form Building; Single Form Page</t>
  </si>
  <si>
    <t>7640015860</t>
  </si>
  <si>
    <t>Form building single-side form-DF-30005</t>
  </si>
  <si>
    <t>7640015862</t>
  </si>
  <si>
    <t>Form building double-side form- DF-30006</t>
  </si>
  <si>
    <t>Prism Legal Flow</t>
  </si>
  <si>
    <t>DELIVERY: Each Prism Legal Flow package MUST include item 7640008085, Level 1 Solutions Delivery Charge.</t>
  </si>
  <si>
    <t>7640015849</t>
  </si>
  <si>
    <t>LegalFlow EDM-DR-63012 - 10-user web base system &amp; DocRecord Automation Server</t>
  </si>
  <si>
    <t>7640015851</t>
  </si>
  <si>
    <t>LegalFlow eForms-DF-23005</t>
  </si>
  <si>
    <t>7640015853</t>
  </si>
  <si>
    <t xml:space="preserve">LegalFlow Enterprise-LF-20001 </t>
  </si>
  <si>
    <t>Prism School Flow</t>
  </si>
  <si>
    <t>DELIVERY: Each Prism School Flow package MUST include item 7640008085, Level 1 Solutions Delivery Charge.</t>
  </si>
  <si>
    <t>7640015864</t>
  </si>
  <si>
    <t>EducationFlow EDM Universities-DR-62012 - 10-user web base system &amp; DocRecord Automation Server</t>
  </si>
  <si>
    <t>7640015866</t>
  </si>
  <si>
    <t xml:space="preserve">SchoolFlow eForms-DF-21005 </t>
  </si>
  <si>
    <t>7640015868</t>
  </si>
  <si>
    <t xml:space="preserve">SchoolFlow Enterprise-SF-20001 </t>
  </si>
  <si>
    <t>Prism Education Flow</t>
  </si>
  <si>
    <t>DELIVERY: Each Prism Education Flow package MUST include item 7640008085, Level 1 Solutions Delivery Charge.</t>
  </si>
  <si>
    <t>7640015870</t>
  </si>
  <si>
    <t>EducationFlow EDM Universities-DR-62012</t>
  </si>
  <si>
    <t>7640015872</t>
  </si>
  <si>
    <t xml:space="preserve">EducationFlow eForms-DF-22005 </t>
  </si>
  <si>
    <t>7640015874</t>
  </si>
  <si>
    <t xml:space="preserve">EducationFlow Enterprise-EF-20001 </t>
  </si>
  <si>
    <t>7640015850</t>
  </si>
  <si>
    <t>Annual Maintenance for DR-63012</t>
  </si>
  <si>
    <t>7640015852</t>
  </si>
  <si>
    <t xml:space="preserve">Annual Maintenance for DF-23005 </t>
  </si>
  <si>
    <t>7640015854</t>
  </si>
  <si>
    <t xml:space="preserve">Annual Maintenance for LF-20001 </t>
  </si>
  <si>
    <t>7640015856</t>
  </si>
  <si>
    <t>Annual Maintenance for DR-20018</t>
  </si>
  <si>
    <t>7640015858</t>
  </si>
  <si>
    <t>Annual Maintenance for DF-22030</t>
  </si>
  <si>
    <t>7640015859</t>
  </si>
  <si>
    <t>Annual Maintenance for DF-30000</t>
  </si>
  <si>
    <t>7640015861</t>
  </si>
  <si>
    <t>Annual Maintenance for DF-30005</t>
  </si>
  <si>
    <t>7640015863</t>
  </si>
  <si>
    <t>Annual Maintenance for DF-30006</t>
  </si>
  <si>
    <t>7640015865</t>
  </si>
  <si>
    <t>Annual Maintenance for DR-61012</t>
  </si>
  <si>
    <t>7640015867</t>
  </si>
  <si>
    <t xml:space="preserve">Annual Maintenance for DF-21005 </t>
  </si>
  <si>
    <t>7640015869</t>
  </si>
  <si>
    <t xml:space="preserve">Annual Maintenance for SF-20001 </t>
  </si>
  <si>
    <t>7640015871</t>
  </si>
  <si>
    <t>Annual Maintenance for DR-62012</t>
  </si>
  <si>
    <t>7640015873</t>
  </si>
  <si>
    <t xml:space="preserve">Annual Maintenance for DF-22005 </t>
  </si>
  <si>
    <t>7640015875</t>
  </si>
  <si>
    <t xml:space="preserve">Annual Maintenance for EF-20001 </t>
  </si>
  <si>
    <t>7640015877</t>
  </si>
  <si>
    <t>Annual Maintenance for DR-60012</t>
  </si>
  <si>
    <t>7640015879</t>
  </si>
  <si>
    <t xml:space="preserve">Annual Maintenance for DF-20005 </t>
  </si>
  <si>
    <t>7640015881</t>
  </si>
  <si>
    <t xml:space="preserve">Annual Maintenance for HF-20001 </t>
  </si>
  <si>
    <t>Prism Vertical Market Flow Products</t>
  </si>
  <si>
    <t>Prism DocAudit</t>
  </si>
  <si>
    <t>DELIVERY: Each Prism DocAudit package MUST include item 7640008085, Level 1 Solutions Delivery Charge.</t>
  </si>
  <si>
    <t>Installation: Each MFP used with Prism DocAudit  MUST include a DocAudit Image Log MFP setup fee</t>
  </si>
  <si>
    <t>7640017549</t>
  </si>
  <si>
    <t>DocAudit Image Log MFP setup 1-3 MFPs.  Price Per MFP</t>
  </si>
  <si>
    <t>7640017550</t>
  </si>
  <si>
    <t>DocAudit Image Log MFP setup 3+ MFPs.  Price Per MFP</t>
  </si>
  <si>
    <t>Open Text FaxPress Premier Edition</t>
  </si>
  <si>
    <t>7640014025</t>
  </si>
  <si>
    <t xml:space="preserve">Premier Fax Appliance 4L - North American Edition </t>
  </si>
  <si>
    <t>7640014029</t>
  </si>
  <si>
    <t xml:space="preserve">Premier Fax Appliance 8L - North American Edition </t>
  </si>
  <si>
    <t>7640014033</t>
  </si>
  <si>
    <t xml:space="preserve">Premier Fax Appliance 12L - North American Edition </t>
  </si>
  <si>
    <t>7640014037</t>
  </si>
  <si>
    <t xml:space="preserve">Premier Fax Appliance 16L - North American Edition </t>
  </si>
  <si>
    <t>Hardware Options</t>
  </si>
  <si>
    <t>7640014041</t>
  </si>
  <si>
    <t xml:space="preserve">Premier Fax Appliance Analog 4-line Upgrade Kit </t>
  </si>
  <si>
    <t>7640014042</t>
  </si>
  <si>
    <t>Premier Fax Appliance Analog 8-line Upgrade Kit</t>
  </si>
  <si>
    <t>7640014043</t>
  </si>
  <si>
    <t>Open Text Fax Appliance FaxPress Premier Edition Redundant Upgrade Kit</t>
  </si>
  <si>
    <t>Maintenance Options  - NEW Units Only</t>
  </si>
  <si>
    <t>Advanced Replacement Support can be added to the initial order.</t>
  </si>
  <si>
    <t>7640014026</t>
  </si>
  <si>
    <t xml:space="preserve">Advanced Replacement Support New - Premier Fax Appliance 4L - North American Edition - 1 Year </t>
  </si>
  <si>
    <t>7640014030</t>
  </si>
  <si>
    <t xml:space="preserve">Advanced Replacement Support New - Premier Fax Appliance 8L - North American Edition - 1 Year </t>
  </si>
  <si>
    <t>7640014034</t>
  </si>
  <si>
    <t xml:space="preserve">Advanced Replacement Support New - Premier Fax Appliance 12L - North American Edition- 1 Year </t>
  </si>
  <si>
    <t>7640014038</t>
  </si>
  <si>
    <t xml:space="preserve">Advanced Replacement Support New - Premier Fax Appliance 16L - North American Edition - 1 Year </t>
  </si>
  <si>
    <t>Maintenance Renewal (Standard Support)</t>
  </si>
  <si>
    <t>7640014028</t>
  </si>
  <si>
    <t xml:space="preserve">Standard Support - Premier Fax Appliance 4L - North American Edition - 1 Year </t>
  </si>
  <si>
    <t>7640014032</t>
  </si>
  <si>
    <t xml:space="preserve">Standard Support - Premier Fax Appliance 8L - North American Edition - 1 Year </t>
  </si>
  <si>
    <t>7640014036</t>
  </si>
  <si>
    <t xml:space="preserve">Standard Support - Premier Fax Appliance 12L - North American Edition-1 Year </t>
  </si>
  <si>
    <t>7640014040</t>
  </si>
  <si>
    <t xml:space="preserve">Standard Support - Premier Fax Appliance 16L - North American Edition - 1 Year </t>
  </si>
  <si>
    <t>Maintenance Renewal (Optional Support)</t>
  </si>
  <si>
    <t>7640014027</t>
  </si>
  <si>
    <t xml:space="preserve">Advanced Replacement Support Renewal - Premier Fax Appliance 4L - North American Edition - 1 Year </t>
  </si>
  <si>
    <t>7640014031</t>
  </si>
  <si>
    <t xml:space="preserve">Advanced Replacement Support Renewal - Premier Fax Appliance 8L - North American Edition - 1 Year </t>
  </si>
  <si>
    <t>7640014035</t>
  </si>
  <si>
    <t xml:space="preserve">Advanced Replacement Support Renewal - Premier Fax Appliance 12L - North American Edition- 1 Year </t>
  </si>
  <si>
    <t>7640014039</t>
  </si>
  <si>
    <t>Advanced Replacement Support Renewal - Premier Fax Appliance 16L - North American Edition - 1 Year</t>
  </si>
  <si>
    <t>7640014070</t>
  </si>
  <si>
    <t>Open Text Fax Appliance Essentials – Base Installation</t>
  </si>
  <si>
    <t>7640014068</t>
  </si>
  <si>
    <t>Implementation/Consulting/Custom Solutions (Open Text Fax Appliance) -After Hours. Implementation services for Fax Appliances after normal business hours or on an expedited basis.</t>
  </si>
  <si>
    <t>7640014066</t>
  </si>
  <si>
    <t>Add On Modules (After Hours). Services after normal business hours (after 5:00 PM local time on a weekday, or on a Saturday or Sunday).</t>
  </si>
  <si>
    <t>7640014065</t>
  </si>
  <si>
    <t>Add On Modules (Active Directory Integration) Configure Fax Appliance to synchronize with Active Directory for creating and managing user accounts.</t>
  </si>
  <si>
    <t>7640014071</t>
  </si>
  <si>
    <t>Add On Modules (Email Integration). Configure Fax Appliance to integrate either with existing Exchange e-mail server or SMTP Mail Server.</t>
  </si>
  <si>
    <t>7640014072</t>
  </si>
  <si>
    <t>Add On Modules (MFP Module). Configure Fax Appliance MFP Module for connection to one brand of supported MFP device.</t>
  </si>
  <si>
    <t>7640014073</t>
  </si>
  <si>
    <t>Add On Modules (Fax Archiving). Configure Fax Appliance to archive faxes off appliance to a shared network location and connect to a Microsoft Access or Microsoft SQL database to store fax metadata.</t>
  </si>
  <si>
    <t>7640014074</t>
  </si>
  <si>
    <t>Add On Modules (Drop Directory/Drop Fax). Configure Fax Appliance to monitor a Windows shared folder and automate outbound faxing via a text control file.</t>
  </si>
  <si>
    <t>7640008116</t>
  </si>
  <si>
    <t>KMBS Installation Fee for MFP Connectivity: Fax Appliance, FaxPress, and RightFax (Per MFP)</t>
  </si>
  <si>
    <t>Shipping Fees</t>
  </si>
  <si>
    <t>7640014075</t>
  </si>
  <si>
    <t>Shipping Fee for Fax Unit/Hardware: Ground</t>
  </si>
  <si>
    <t>7640014076</t>
  </si>
  <si>
    <t>Shipping Fee for Fax Unit/Hardware: Overnight</t>
  </si>
  <si>
    <t>7640014077</t>
  </si>
  <si>
    <t>Shipping Fee for Hardware Accessory/Software: Ground</t>
  </si>
  <si>
    <t>7640014078</t>
  </si>
  <si>
    <t>Shipping Fee for Hardware Accessory/Software: Overnight</t>
  </si>
  <si>
    <t>Shipping: All FaxPress orders MUST include item 7640014075, Shipping Fee for FaxPress Unit: Ground OR item 7640014076, Shipping Fee for FaxPress Unit: Overnight.</t>
  </si>
  <si>
    <t>Installation Service: All FaxPress orders MUST include item 764001470, Open Text Fax Appliance Essentials – Base Installation</t>
  </si>
  <si>
    <t>Maintenance: All FaxPress Appliances INCLUDE 1 year of standard support.</t>
  </si>
  <si>
    <t>Shipping: All FaxPress Options orders MUST include item 7640014077, Shipping Fee for FaxPress Accessories: Ground OR item 7640014078, Shipping Fee for FaxPress Accessories: Overnight.</t>
  </si>
  <si>
    <t>Each additional year of Advanced Replacement Support Renewal MUST include 1 year of Standard Support Renewal.  New FaxPress units include 1 year of Standard Support.</t>
  </si>
  <si>
    <t xml:space="preserve">Each additional year of Advanced Replacement Support Renewal MUST include 1 year of  Standard Support Renewal.  New FaxPress units include 1 year of Standard Support. </t>
  </si>
  <si>
    <t xml:space="preserve">Each additional year of Advanced Replacement Support Renewal MUST include 1 year of Standard Support Renewal.  New FaxPress units include 1 year of Standard Support.  </t>
  </si>
  <si>
    <t>Open Text FaxPress Enterprise Edition</t>
  </si>
  <si>
    <t>7640014044</t>
  </si>
  <si>
    <t xml:space="preserve">FaxPress Enterprise Redundant Fractional T1 8 Channel </t>
  </si>
  <si>
    <t>7640014048</t>
  </si>
  <si>
    <t>FaxPress Enterprise Redundant Dual Fractional T1 16 Channel</t>
  </si>
  <si>
    <t>7640014056</t>
  </si>
  <si>
    <t>FaxPress Enterprise Fax Appliance Redundant T1 24 Channels</t>
  </si>
  <si>
    <t>7640014060</t>
  </si>
  <si>
    <t>FaxPress Enterprise Fax Appliance Redundant T1 48 Channels</t>
  </si>
  <si>
    <t>7640014064</t>
  </si>
  <si>
    <t>Enterprise Fax Appliance T1 Upgrade</t>
  </si>
  <si>
    <t>Maintenance Options - NEW Units Only</t>
  </si>
  <si>
    <t>7640014045</t>
  </si>
  <si>
    <t xml:space="preserve">Advanced Replacement Support New - Enterprise Fax Appliance Redundant 8 Channel - 1 Year </t>
  </si>
  <si>
    <t>7640014050</t>
  </si>
  <si>
    <t xml:space="preserve">Advanced Replacement Support New-Enterprise Fax Appliance Redundant Dual Fractional T1 16 Channel - 1 Year </t>
  </si>
  <si>
    <t>7640014057</t>
  </si>
  <si>
    <t xml:space="preserve">Advanced Replacement Support New - Enterprise Fax Appliance Redundant 24 Channel - 1 Year </t>
  </si>
  <si>
    <t>7640014061</t>
  </si>
  <si>
    <t xml:space="preserve">Advanced Replacement Support New - Enterprise Fax Appliance Redundant 48 Channel - 1 Year </t>
  </si>
  <si>
    <t>7640014047</t>
  </si>
  <si>
    <t xml:space="preserve">Standard Support - Enterprise Fax Appliance Redundant 8 Channel - 1 Year </t>
  </si>
  <si>
    <t>7640014054</t>
  </si>
  <si>
    <t xml:space="preserve">Standard Support - Enterprise Fax Appliance Redundant Dual Fractional T1 16 Channel - 1 Year </t>
  </si>
  <si>
    <t>7640014059</t>
  </si>
  <si>
    <t xml:space="preserve">Standard Support - Enterprise Fax Appliance Redundant 24 Channel - 1 Year </t>
  </si>
  <si>
    <t>7640014063</t>
  </si>
  <si>
    <t xml:space="preserve">Standard Support - Enterprise Fax Appliance Redundant 48 Channel - 1 Year </t>
  </si>
  <si>
    <t>7640014046</t>
  </si>
  <si>
    <t xml:space="preserve">Advanced Replacement Support Renewal - Enterprise Fax Appliance Redundant 8 Channel - 1 Year </t>
  </si>
  <si>
    <t>7640014052</t>
  </si>
  <si>
    <t xml:space="preserve">Advanced Replacement Support Renewal - Enterprise Fax Appliance Redundant Dual Fractional T1 16 Channel - 1 Year </t>
  </si>
  <si>
    <t>7640014058</t>
  </si>
  <si>
    <t xml:space="preserve">Advanced Replacement Support Renewal - Enterprise Fax Appliance Redundant 24 Channel - 1 Year </t>
  </si>
  <si>
    <t>7640014062</t>
  </si>
  <si>
    <t xml:space="preserve">Advanced Replacement Support Renewal - Enterprise Fax Appliance Redundant 48 Channel - 1 Year </t>
  </si>
  <si>
    <t xml:space="preserve">Each additional year of Advanced Replacement Support Renewal MUST include 1 year of Standard Support Renewal.  New FaxPress units include 1 year of Standard Support. </t>
  </si>
  <si>
    <t xml:space="preserve">Each additional year of Advanced Replacement Support Renewal MUST include 1 year of Standard Support Renewal.  New FaxPress units include 1 year of Standard Support.   </t>
  </si>
  <si>
    <t>OpenText RightFax Common Items</t>
  </si>
  <si>
    <t>RightFax Servers</t>
  </si>
  <si>
    <t>SCPRFPGBSNA</t>
  </si>
  <si>
    <t>RightFax 10.5 Business Server</t>
  </si>
  <si>
    <t>SCPRFPGENTA</t>
  </si>
  <si>
    <t>RightFax 10.5 Enterprise Server</t>
  </si>
  <si>
    <t>RightFax Channels</t>
  </si>
  <si>
    <t>7640018054</t>
  </si>
  <si>
    <t>RightFax Additional Document Delivery Channel - FoIP Enabled</t>
  </si>
  <si>
    <t>7640018057</t>
  </si>
  <si>
    <t>FoIP Enable an Existing RightFax Document Delivery Channel</t>
  </si>
  <si>
    <t>7640018034</t>
  </si>
  <si>
    <t>RightFax Additional Document Delivery Channel</t>
  </si>
  <si>
    <t>RightFax Server Modules</t>
  </si>
  <si>
    <t>7640018035</t>
  </si>
  <si>
    <t>RightFax Connector for Lotus Notes</t>
  </si>
  <si>
    <t>7640018036</t>
  </si>
  <si>
    <t>RightFax Connector for Microsoft Exchange</t>
  </si>
  <si>
    <t>7640018037</t>
  </si>
  <si>
    <t>RightFax PDF Module</t>
  </si>
  <si>
    <t>7640018038</t>
  </si>
  <si>
    <t>RightFax Web Access Module</t>
  </si>
  <si>
    <t>Konica Minolta bEST MFP Connectors for RightFax</t>
  </si>
  <si>
    <t>Konica Minolta Universal MFP Connector License RightFax. Price is per Connector, 1-9 Connectors</t>
  </si>
  <si>
    <t>Konica Minolta Universal MFP Connector License RightFax. Price is per Connector, 10-49 Connectors</t>
  </si>
  <si>
    <t>Konica Minolta Universal MFP Connector License RightFax. Price is per Connector, 50-499 Connectors</t>
  </si>
  <si>
    <t>Konica Minolta Universal MFP Connector License RightFax. Price is per Connector, 500-5000 Connectors</t>
  </si>
  <si>
    <t>RightFax Boardless Fax Solutions</t>
  </si>
  <si>
    <t>7640018030</t>
  </si>
  <si>
    <t>Brooktrout SR-140-2F - 2 Channel FoIP Boardless Fax Solution</t>
  </si>
  <si>
    <t>SCPRF2670004</t>
  </si>
  <si>
    <t>Brooktrout SR-140-4F - 4 Channel FoIP Boardless Fax Solution</t>
  </si>
  <si>
    <t>SCPRF2670005</t>
  </si>
  <si>
    <t>Brooktrout SR-140-8F - 8 Channel FoIP Boardless Fax Solution</t>
  </si>
  <si>
    <t>SCPRF2670006</t>
  </si>
  <si>
    <t>Brooktrout SR-140-12F - 12 Channel FoIP Boardless Fax Solution</t>
  </si>
  <si>
    <t>SCPRF2670007</t>
  </si>
  <si>
    <t>Brooktrout SR-140-24F - 24 Channel FoIP Boardless Fax Solution</t>
  </si>
  <si>
    <t>RightFax Reconnect</t>
  </si>
  <si>
    <t>SCPRF2410003</t>
  </si>
  <si>
    <t>Reconnect for RightFax Business Server</t>
  </si>
  <si>
    <t>RightFax Support</t>
  </si>
  <si>
    <t>Order the Quantity of Standard Support as specified by OpenText as: List Price x Quantity</t>
  </si>
  <si>
    <t>SCPSTNDSUPPORTA</t>
  </si>
  <si>
    <t>Standard Support for RightFax - 1 Year</t>
  </si>
  <si>
    <t>Hardware - Fax Gateways</t>
  </si>
  <si>
    <t>RightFax Hardware Fax Gateways include the first year's Standard Support.</t>
  </si>
  <si>
    <t>Model 304 and 308 Fax Gateways: Use item 7640014078 for overnight shipping.</t>
  </si>
  <si>
    <t>7640018015</t>
  </si>
  <si>
    <t>Fax Gateway 2100, Modular Fax Gateway, 1 T1/E1/J1 SIP/T.38 - North America Edition</t>
  </si>
  <si>
    <t>SCPFGKPSAC</t>
  </si>
  <si>
    <t>Fax Gateway 2100, Modular Fax Gateway  - Redundant AC power supply</t>
  </si>
  <si>
    <t>7640018021</t>
  </si>
  <si>
    <t>Fax Gateway 304, Analog Fax Gateway, 4 FXO SIP/T.38 - North America Edition</t>
  </si>
  <si>
    <t>7640018024</t>
  </si>
  <si>
    <t>Fax Gateway 308, Analog Fax Gateway, 8 FXO SIP/T.38 - North America Edition</t>
  </si>
  <si>
    <t>Hardware - Fax Gateways Standard Support  (New Sale)</t>
  </si>
  <si>
    <t>7640018014</t>
  </si>
  <si>
    <t>Fax Gateway 2100, Modular Fax Gateway, 1 T1/E1/J1 - Standard Support</t>
  </si>
  <si>
    <t>SCPFGKPSACM</t>
  </si>
  <si>
    <t>Fax Gateway 2100, Modular Fax Gateway  - Redundant AC power supply - 1 Year Standard Support</t>
  </si>
  <si>
    <t>7640018020</t>
  </si>
  <si>
    <t>Fax Gateway 304, Analog Fax Gateway, 4 FXO SIP/T.38 - Standard Support New Sale</t>
  </si>
  <si>
    <t>7640018023</t>
  </si>
  <si>
    <t>Fax Gateway 308, Analog Fax Gateway, 8 FXO SIP/T.38 - Standard Support New Sale</t>
  </si>
  <si>
    <t>Hardware - Fax Gateways Advanced Replacement Support (New Sale)</t>
  </si>
  <si>
    <t>7640018031</t>
  </si>
  <si>
    <t>Next Day Advanced Replacement - 1 year - New Sale</t>
  </si>
  <si>
    <t>7640018013</t>
  </si>
  <si>
    <t>Fax Gateway 2100, Modular Fax Gateway, 1 T1/E1/J1 SIP/T.38 - Advanced Replacement New Sale- 1 Year</t>
  </si>
  <si>
    <t>SCPFGKPSACA</t>
  </si>
  <si>
    <t>Fax Gateway 2100, Modular Fax Gateway  - Redundant AC power supply - 1 Year Advanced Replacement Support</t>
  </si>
  <si>
    <t>7640018019</t>
  </si>
  <si>
    <t>Fax Gateway 304, Analog Fax Gateway, 4 FXO SIP/T.38 - Advanced Replacement New Sale- 1 Year</t>
  </si>
  <si>
    <t>7640018022</t>
  </si>
  <si>
    <t>Fax Gateway 308, Analog Fax Gateway, 8 FXO SIP/T.38 - Advanced Replacement New Sale- 1 Year</t>
  </si>
  <si>
    <t>Hardware - Fax Gateways Standard Support  (Renewal)</t>
  </si>
  <si>
    <t>SCPFG2100D1MR</t>
  </si>
  <si>
    <t>Fax Gateway 2100, Modular Fax Gateway, 1 T1/E1/J1 - Standard Support Renewal</t>
  </si>
  <si>
    <t>SCPFGKPSACMR</t>
  </si>
  <si>
    <t>Fax Gateway 2100, Modular Fax Gateway  - Redundant AC power supply - 1 Year Standard Support Renewal</t>
  </si>
  <si>
    <t>SCPFG304A4MR</t>
  </si>
  <si>
    <t>Fax Gateway 304, Analog Fax Gateway, 4 FXO SIP/T.38 - Standard Support Renewal</t>
  </si>
  <si>
    <t>SCPFG308A8MR</t>
  </si>
  <si>
    <t>Fax Gateway 308, Analog Fax Gateway, 8 FXO SIP/T.38 - Standard Support Renewal</t>
  </si>
  <si>
    <t>SCPFGVM4FXOMR</t>
  </si>
  <si>
    <t>Fax Gateway 2100, Modular Fax Gateway Analog Voice Module - Quad FXO - 1 Year Standard Support Renewal</t>
  </si>
  <si>
    <t>Hardware - Fax Gateways Advanced Replacement Support (Renewal)</t>
  </si>
  <si>
    <t>SCPRFCPAdvReplA</t>
  </si>
  <si>
    <t>Advanced Replacement - 1 year – Renewal</t>
  </si>
  <si>
    <t>SCPFG2100D1HR</t>
  </si>
  <si>
    <t>Fax Gateway 2100, Modular Fax Gateway, 1 T1/E1/J1 SIP/T.38 - Advanced Replacement Renewal - 1 Year</t>
  </si>
  <si>
    <t>SCPFGKPSACAR</t>
  </si>
  <si>
    <t>Fax Gateway 2100, Modular Fax Gateway  - Redundant AC power supply - 1 Year Advanced Replacement Support Renewal</t>
  </si>
  <si>
    <t>SCPFG304A4HR</t>
  </si>
  <si>
    <t>Fax Gateway 304, Analog Fax Gateway, 4 FXO SIP/T.38 - Advanced Replacement Renewal - 1 Year</t>
  </si>
  <si>
    <t>SCPFG308A8HR</t>
  </si>
  <si>
    <t>Fax Gateway 308, Analog Fax Gateway, 8 FXO SIP/T.38 - Advanced Replacement Renewal - 1 Year</t>
  </si>
  <si>
    <t>7640018005</t>
  </si>
  <si>
    <t>Implementation/Consulting/Custom Solutions - RightFax</t>
  </si>
  <si>
    <t>PRFSERVICEA</t>
  </si>
  <si>
    <t>Implementation/Consulting  - RightFax</t>
  </si>
  <si>
    <t>7640018006</t>
  </si>
  <si>
    <t>RightFax Essentials – Base Installation</t>
  </si>
  <si>
    <t>7640018007</t>
  </si>
  <si>
    <t>RightFax Prepaid Consulting</t>
  </si>
  <si>
    <t>PRFSERVICEE1</t>
  </si>
  <si>
    <t>RightFax Essentials</t>
  </si>
  <si>
    <t>PRFSERVICEE2</t>
  </si>
  <si>
    <t>RightFax Essentials - Extended</t>
  </si>
  <si>
    <t>7640018008</t>
  </si>
  <si>
    <t>RightFax Essentials – Add On Module (Intermediate Training)</t>
  </si>
  <si>
    <t>7640018009</t>
  </si>
  <si>
    <t>RightFax Essentials – Add On Modules (Email Integration)</t>
  </si>
  <si>
    <t>7640018010</t>
  </si>
  <si>
    <t>RightFax Essentials – Add On Modules (MFP Module)</t>
  </si>
  <si>
    <t>7640018011</t>
  </si>
  <si>
    <t>RightFax Essentials – Add On Modules (RightFax Sync Module)</t>
  </si>
  <si>
    <t>PRFSERVICET</t>
  </si>
  <si>
    <t>Implementation/Consulting/Custom Solutions -RightFax  - Including Travel - Normal Business Hours</t>
  </si>
  <si>
    <t>7640018012</t>
  </si>
  <si>
    <t>RightFax Essentials – Add On Modules (RightFax Web Access)</t>
  </si>
  <si>
    <t>All RightFax Server orders MUST include the optional modules,  RightFax Essentials (or equivilant professional services) for installation services AND Annual Support, as specified by OpenText.</t>
  </si>
  <si>
    <t>While RightFax Software is delivered electronically, orders for physical media MUST include item 7640014078, overnight shipping fee.</t>
  </si>
  <si>
    <t>RightFax Hardware Gateway orders MUST include Standard Support, optional Advanced Replacement Support as specified by OpenText.  You MUST add Shipping Fees.</t>
  </si>
  <si>
    <t>NEW RIGHTFAX SYSTEM: MFP Connectors ordered with a NEW RightFax System, will have the associated Annual Support calculated with the overall Annual Support for the complete RightFax System EXISTING RIGHTFAX SYSTEM: MFP Connectors ordered for an EXISTING RightFax System MUST have the quantity of Annual Support, item SCPSTNDSUPPORTA, as specified by OpenText.  You must provide the SUID to OpenText.</t>
  </si>
  <si>
    <t>RightFax Hardware Fax Gateway orders MUST include additional years of Standard Support, optional Advanced Replacement Support as specified by OpenText.  You MUST add Shipping Fees.</t>
  </si>
  <si>
    <t>Model 904, 908 and 2100 Fax Gateways: Use item 7640014075 for ground shipping or item item 7640014076 for overnight shipping.</t>
  </si>
  <si>
    <t>OpenText RightFax Advanced Items</t>
  </si>
  <si>
    <t>RightFax Servers - Advanced</t>
  </si>
  <si>
    <t>All items on this page must be specifed and quoted by OpenText.</t>
  </si>
  <si>
    <t>SCPRFPG2420004</t>
  </si>
  <si>
    <t>RightFax Enterprise Server to RightFax Enterprise Suite</t>
  </si>
  <si>
    <t>SCPRFPG2420005</t>
  </si>
  <si>
    <t>RightFax Enterprise Server to RightFax Enterprise Integration</t>
  </si>
  <si>
    <t>SCPRFPG2420006</t>
  </si>
  <si>
    <t>RightFax Enterprise Suite to RightFax Enterprise Integration</t>
  </si>
  <si>
    <t>SCPRFPGENTINTA</t>
  </si>
  <si>
    <t>RightFax 10.5 Enterprise Integration Server</t>
  </si>
  <si>
    <t>SCPRFPGENTSTEA</t>
  </si>
  <si>
    <t>RightFax 10.5 Enterprise Suite</t>
  </si>
  <si>
    <t>RightFax Servers Redundant - Advanced</t>
  </si>
  <si>
    <t>SCPRFPG2420008</t>
  </si>
  <si>
    <t>RightFax Business Server to RightFax Enterprise Server - Redundant</t>
  </si>
  <si>
    <t>SCPRFPG2420009</t>
  </si>
  <si>
    <t>RightFax Business Server to RightFax Enterprise Suite - Redundant</t>
  </si>
  <si>
    <t>SCPRFPG2420010</t>
  </si>
  <si>
    <t>RightFax Business Server to RightFax Enterprise Integration Server - Redundant</t>
  </si>
  <si>
    <t>SCPRFPGBSNRA</t>
  </si>
  <si>
    <t>RightFax 10.5 Business Server - Redundant</t>
  </si>
  <si>
    <t>SCPRFPGENTRA</t>
  </si>
  <si>
    <t>RightFax 10.5 Enterprise Server - Redundant</t>
  </si>
  <si>
    <t>SCPRFPGENTINTRA</t>
  </si>
  <si>
    <t>RightFax 10.5 Enterprise Integration Server - Redundant</t>
  </si>
  <si>
    <t>SCPRFPGENTSTERA</t>
  </si>
  <si>
    <t>RightFax 10.5 Enterprise Suite - Redundant</t>
  </si>
  <si>
    <t>RightFax Server Modules - Advanced</t>
  </si>
  <si>
    <t>SCPRF2450003</t>
  </si>
  <si>
    <t>RightFax FileNet Connector</t>
  </si>
  <si>
    <t>SCPRF3000020</t>
  </si>
  <si>
    <t>RightFax eDocs Connector</t>
  </si>
  <si>
    <t>SCPRF28000019</t>
  </si>
  <si>
    <t>RightFax Searchable PDF Module</t>
  </si>
  <si>
    <t>SCPRF280004000</t>
  </si>
  <si>
    <t>RightFax Bar Code Routing Module</t>
  </si>
  <si>
    <t>SCPRFFNFC</t>
  </si>
  <si>
    <t>FileNet Fax Server Migration Program</t>
  </si>
  <si>
    <t>SCPRFPG0020173</t>
  </si>
  <si>
    <t>RightFax SecureDocs Module</t>
  </si>
  <si>
    <t>7640018039</t>
  </si>
  <si>
    <t>RightFax Integration Module</t>
  </si>
  <si>
    <t>7640018040</t>
  </si>
  <si>
    <t>RightFax Connector for SAP</t>
  </si>
  <si>
    <t>7640018041</t>
  </si>
  <si>
    <t>RightFax Business Integration Module</t>
  </si>
  <si>
    <t>7640018042</t>
  </si>
  <si>
    <t>RightFax Shared Services Module</t>
  </si>
  <si>
    <t>7640018043</t>
  </si>
  <si>
    <t>RightFax XML Generator Module</t>
  </si>
  <si>
    <t>7640018066</t>
  </si>
  <si>
    <t>RightFax PDF Module and Searchable PDF Module</t>
  </si>
  <si>
    <t>7640018069</t>
  </si>
  <si>
    <t>RightFax SMTP Connector for MFPs, 10-49 MFPs</t>
  </si>
  <si>
    <t>7640018068</t>
  </si>
  <si>
    <t>RightFax SMTP Connector for MFPs, 1-9 MFPs</t>
  </si>
  <si>
    <t>7640018071</t>
  </si>
  <si>
    <t>RightFax SMTP Connector for MFPs, 500+ MFPs</t>
  </si>
  <si>
    <t>7640018070</t>
  </si>
  <si>
    <t>RightFax SMTP Connector for MFPs, 50-499 MFPs</t>
  </si>
  <si>
    <t>RightFax Server Modules Redundant - Advanced</t>
  </si>
  <si>
    <t>SCPRF2450006</t>
  </si>
  <si>
    <t>RightFax FileNet Connector - Redundant</t>
  </si>
  <si>
    <t>SCPRF3000020R</t>
  </si>
  <si>
    <t>RightFax eDocs Connector - Redundant</t>
  </si>
  <si>
    <t>SCPRF28000019R</t>
  </si>
  <si>
    <t>RightFax Searchable PDF Module - Redundant</t>
  </si>
  <si>
    <t>SCPRF280004000R</t>
  </si>
  <si>
    <t>RightFax Bar Code Routing Module - Redundant</t>
  </si>
  <si>
    <t>SCPRFPG0020173R</t>
  </si>
  <si>
    <t>RightFax SecureDocs Module - Redundant</t>
  </si>
  <si>
    <t>7640018044</t>
  </si>
  <si>
    <t>Additional Document Delivery Channel - Redundant</t>
  </si>
  <si>
    <t>7640018045</t>
  </si>
  <si>
    <t>RightFax Connector for Lotus Notes - Redundant</t>
  </si>
  <si>
    <t>7640018046</t>
  </si>
  <si>
    <t>RightFax Connector for Microsoft Exchange - Redundant</t>
  </si>
  <si>
    <t>7640018047</t>
  </si>
  <si>
    <t>RightFax PDF Module - Redundant</t>
  </si>
  <si>
    <t>7640018048</t>
  </si>
  <si>
    <t>RightFax Web Access Module - Redundant</t>
  </si>
  <si>
    <t>7640018049</t>
  </si>
  <si>
    <t>RightFax Integration Module - Redundant</t>
  </si>
  <si>
    <t>7640018050</t>
  </si>
  <si>
    <t>RightFax Connector for SAP - Redundant</t>
  </si>
  <si>
    <t>7640018051</t>
  </si>
  <si>
    <t>RightFax Business Integration Module - Redundant</t>
  </si>
  <si>
    <t>7640018052</t>
  </si>
  <si>
    <t>RightFax Shared Services Module - Redundant</t>
  </si>
  <si>
    <t>7640018053</t>
  </si>
  <si>
    <t>RightFax XML Generator - Redundant</t>
  </si>
  <si>
    <t>7640018056</t>
  </si>
  <si>
    <t>RightFax Additional Document Delivery Channel - FoIP Enabled - Redundant</t>
  </si>
  <si>
    <t>7640018058</t>
  </si>
  <si>
    <t>FoIP Enable an Existing RightFax Document Delivery Channel - Redundant</t>
  </si>
  <si>
    <t>7640018067</t>
  </si>
  <si>
    <t>RightFax PDF Module and Searchable PDF Module - Redundant</t>
  </si>
  <si>
    <t>7640018072</t>
  </si>
  <si>
    <t>RightFax SMTP Connector for MFPs, Redundant Edition</t>
  </si>
  <si>
    <t>RightFax Server Upgrade - Advanced</t>
  </si>
  <si>
    <t>SCPRF2420015</t>
  </si>
  <si>
    <t>Upgrade from Redundant to Production System</t>
  </si>
  <si>
    <t>RightFax Server Reconnect - Advanced</t>
  </si>
  <si>
    <t>SCPRF2410004</t>
  </si>
  <si>
    <t>Reconnect for RightFax, Enterprise Edition</t>
  </si>
  <si>
    <t>SCPRF2410005</t>
  </si>
  <si>
    <t>Reconnect for RightFax Enterprise Suite</t>
  </si>
  <si>
    <t>SCPRF2410006</t>
  </si>
  <si>
    <t>Reconnect for RightFax Enterprise Integration Edition</t>
  </si>
  <si>
    <t>RightFax Support - Advanced</t>
  </si>
  <si>
    <t>7640018032</t>
  </si>
  <si>
    <t>Premier Basic Support for RightFax - 1 Year</t>
  </si>
  <si>
    <t>7640018033</t>
  </si>
  <si>
    <t>Extended 24X7 Support for RightFax - 1 Year</t>
  </si>
  <si>
    <t>RightFax Boardless Fax Solutions - Advanced</t>
  </si>
  <si>
    <t>SCPRF2670008</t>
  </si>
  <si>
    <t>Brooktrout SR-140-30F - 30 Channel FoIP Boardless Fax Solution</t>
  </si>
  <si>
    <t>SCPRF2670009</t>
  </si>
  <si>
    <t>Brooktrout SR-140-48F - 48 Channel FoIP Boardless Fax Solution</t>
  </si>
  <si>
    <t>RightFax Boardless Fax Solutions Redundant - Advanced</t>
  </si>
  <si>
    <t>SCPRF2670014</t>
  </si>
  <si>
    <t>Brooktrout SR-140-2F - 2 Channel FoIP Boardless Fax Solution - Redundant</t>
  </si>
  <si>
    <t>SCPRF2670015</t>
  </si>
  <si>
    <t>Brooktrout SR-140-4F - 4 Channel FoIP Boardless Fax Solution - Redundant</t>
  </si>
  <si>
    <t>SCPRF2670016</t>
  </si>
  <si>
    <t>Brooktrout SR-140-8F - 8 Channel FoIP Boardless Fax Solution - Redundant</t>
  </si>
  <si>
    <t>SCPRF2670017</t>
  </si>
  <si>
    <t>Brooktrout SR-140-12F - 12 Channel FoIP Boardless Fax Solution - Redundant</t>
  </si>
  <si>
    <t>SCPRF2670018</t>
  </si>
  <si>
    <t>Brooktrout SR-140-24F - 24 Channel FoIP Boardless Fax Solution - Redundant</t>
  </si>
  <si>
    <t>SCPRF2670019</t>
  </si>
  <si>
    <t>Brooktrout SR-140-30F - 30 Channel FoIP Boardless Fax Solution - Redundant</t>
  </si>
  <si>
    <t>SCPRF2670020</t>
  </si>
  <si>
    <t>Brooktrout SR-140-48F - 48 Channel FoIP Boardless Fax Solution - Redundant</t>
  </si>
  <si>
    <t>SCPRF2670021</t>
  </si>
  <si>
    <t>Brooktrout SR-140-60F - 60 Channel FoIP Boardless Fax Solution - Redundant</t>
  </si>
  <si>
    <t>RightFax Boardless Fax Solutions Upgrade - Advanced</t>
  </si>
  <si>
    <t>SCPRF2690001</t>
  </si>
  <si>
    <t>Upgrade SR-140-2F - Redundant to Production</t>
  </si>
  <si>
    <t>SCPRF2690002</t>
  </si>
  <si>
    <t>Upgrade SR-140-4F - Redundant to Production</t>
  </si>
  <si>
    <t>SCPRF2690003</t>
  </si>
  <si>
    <t>Upgrade SR-140-8F - Redundant to Production</t>
  </si>
  <si>
    <t>SCPRF2690004</t>
  </si>
  <si>
    <t>Upgrade SR-140-12F - Redundant to Production</t>
  </si>
  <si>
    <t>SCPRF2690005</t>
  </si>
  <si>
    <t>Upgrade SR-140-24F - Redundant to Production</t>
  </si>
  <si>
    <t>SCPRF2690006</t>
  </si>
  <si>
    <t>Upgrade SR-140-30F - Redundant to Production</t>
  </si>
  <si>
    <t>SCPRF2690007</t>
  </si>
  <si>
    <t>Upgrade SR-140-48F - Redundant to Production</t>
  </si>
  <si>
    <t>SCPRF2690008</t>
  </si>
  <si>
    <t>Upgrade SR-140-60F - Redundant to Production</t>
  </si>
  <si>
    <t>RightFax Fax Gateways - Advanced</t>
  </si>
  <si>
    <t>Model 904, 908 and 2100 Fax Gateways: Use item 7640014075 for ground shipping or item 7640014076 for overnight shipping.</t>
  </si>
  <si>
    <t>SCPFG10R11X</t>
  </si>
  <si>
    <t>Fax Gateway Model 304 and 308 Rack Mount Shelf</t>
  </si>
  <si>
    <t>7640018016</t>
  </si>
  <si>
    <t>Fax Gateway 2100, Modular Fax Gateway, 2 T1/E1/J1 SIP/T.38 - North America Edition</t>
  </si>
  <si>
    <t>SCPFG2100D4N</t>
  </si>
  <si>
    <t>Fax Gateway 2100, Modular Fax Gateway, 4 T1/E1/J1 SIP/T.38 - North America Edition</t>
  </si>
  <si>
    <t>SCPFGVM1SPAN</t>
  </si>
  <si>
    <t>Fax Gateway 2100, Modular Fax Gateway Digital Voice Module - Additional Single T1/E1/J1</t>
  </si>
  <si>
    <t>SCPFGVM2SPAN</t>
  </si>
  <si>
    <t>Fax Gateway 2100, Modular Fax Gateway Digital Voice Module - Additional Dual T1/E1/J1</t>
  </si>
  <si>
    <t>SCPFGVM4FXO</t>
  </si>
  <si>
    <t>Fax Gateway 2100, Modular Fax Gateway Analog Voice Module - Quad FXO</t>
  </si>
  <si>
    <t>SCPFGAVQFXS</t>
  </si>
  <si>
    <t>Fax Gateway 2100, Modular Fax Gateway  Analog Voice Module - Quad FXS</t>
  </si>
  <si>
    <t>RightFax Fax Gateways: Standard Support (New Sale) - Advanced</t>
  </si>
  <si>
    <t>SCPFG2100D2M</t>
  </si>
  <si>
    <t>Fax Gateway 2100, Modular Fax Gateway, 2 T1/E1/J1 - Standard Support New Sale</t>
  </si>
  <si>
    <t>7640018018</t>
  </si>
  <si>
    <t>Fax Gateway 2100, Modular Fax Gateway, 4 T1/E1/J1 SIP/T.38 - Standard Support New Sale</t>
  </si>
  <si>
    <t>SCPFGVM1SPANM</t>
  </si>
  <si>
    <t>Fax Gateway 2100, Modular Fax Gateway Digital Voice Module - Additional Single T1/E1/J1- 1 Year Standard Support</t>
  </si>
  <si>
    <t>SCPFGVM2SPANM</t>
  </si>
  <si>
    <t>Fax Gateway 2100, Modular Fax Gateway  Digital Voice Module - Additional Dual T1/E1/J1 - 1 Year Standard Support</t>
  </si>
  <si>
    <t>SCPFGVM4FXOM</t>
  </si>
  <si>
    <t>Fax Gateway 2100, Modular Fax Gateway Analog Voice Module - Quad FXO - 1 Year Standard Support</t>
  </si>
  <si>
    <t>SCPFGAVQFXSM</t>
  </si>
  <si>
    <t>Fax Gateway 2100, Modular Fax Gateway  Analog Voice Module - Quad FXS - 1 Year Standard Support</t>
  </si>
  <si>
    <t>RightFax Fax Gateways: Advanced Replacement (New Sale) - Advanced</t>
  </si>
  <si>
    <t>SCPFG2100D2H</t>
  </si>
  <si>
    <t>Fax Gateway 2100, Modular Fax Gateway, 2 T1/E1/J1 SIP/T.38 - Advanced Replacement New Sale - 1 Year</t>
  </si>
  <si>
    <t>7640018017</t>
  </si>
  <si>
    <t>Fax Gateway 2100, Modular Fax Gateway, 4 T1/E1/J1 SIP/T.38 - Advanced Replacement New Sale- 1 Year</t>
  </si>
  <si>
    <t>SCPFGVM1SPANA</t>
  </si>
  <si>
    <t>Fax Gateway 2100, Modular Fax Gateway Digital Voice Module - Additional Single T1/E1/J1 - 1 Year Advanced Replacement Support</t>
  </si>
  <si>
    <t>SCPFGVM2SPANA</t>
  </si>
  <si>
    <t>Fax Gateway 2100, Modular Fax Gateway  Digital Voice Module - Additional Dual T1/E1/J1 - 1 Year Advanced Replacement Support</t>
  </si>
  <si>
    <t>SCPFGVM4FXOA</t>
  </si>
  <si>
    <t>Fax Gateway 2100, Modular Fax Gateway Analog Voice Module - Quad FXO - 1 Year Advanced Replacement Support</t>
  </si>
  <si>
    <t>SCPFGAVQFXSA</t>
  </si>
  <si>
    <t>Fax Gateway 2100, Modular Fax Gateway  Analog Voice Module - Quad FXS - 1 Year Advanced Replacement Support</t>
  </si>
  <si>
    <t>RightFax Fax Gateways: Standard Support (Renewal) - Advanced</t>
  </si>
  <si>
    <t>SCPFG2100D2MR</t>
  </si>
  <si>
    <t>Fax Gateway 2100, Modular Fax Gateway, 2 T1/E1/J1 - Standard Support Renewal</t>
  </si>
  <si>
    <t>SCPFG2100D4MR</t>
  </si>
  <si>
    <t>Fax Gateway 2100, Modular Fax Gateway, 4 T1/E1/J1 SIP/T.38 - Standard Support Renewal</t>
  </si>
  <si>
    <t>SCPFGVM1SPANMR</t>
  </si>
  <si>
    <t>Fax Gateway 2100, Modular Fax Gateway Digital Voice Module - Additional Single T1/E1/J1- 1 Year Standard Support - Renewal</t>
  </si>
  <si>
    <t>SCPFGVM2SPANMR</t>
  </si>
  <si>
    <t>Fax Gateway 2100, Modular Fax Gateway  Digital Voice Module - Additional Dual T1/E1/J1 - 1 Year Standard Support Renewal</t>
  </si>
  <si>
    <t>SCPFGAVQFXSMR</t>
  </si>
  <si>
    <t>Fax Gateway 2100, Modular Fax Gateway  Analog Voice Module - Quad FXS - 1 Year Standard Support Renewal</t>
  </si>
  <si>
    <t>RightFax Fax Gateways: Advanced Replacement (Renewal) - Advanced</t>
  </si>
  <si>
    <t>SCPFG2100D2HR</t>
  </si>
  <si>
    <t>Fax Gateway 2100, Modular Fax Gateway, 2 T1/E1/J1 SIP/T.38 - Advanced Replacement Renewal - 1 Year</t>
  </si>
  <si>
    <t>SCPFG2100D4HR</t>
  </si>
  <si>
    <t>Fax Gateway 2100, Modular Fax Gateway, 4 T1/E1/J1 SIP/T.38 - Advanced Replacement Renewal - 1 Year</t>
  </si>
  <si>
    <t>SCPFGVM1SPANAR</t>
  </si>
  <si>
    <t>Fax Gateway 2100, Modular Fax Gateway Digital Voice Module - Additional Single T1/E1/J1 - 1 Year Advanced Replacement Support Renewal</t>
  </si>
  <si>
    <t>SCPFGVM2SPANAR</t>
  </si>
  <si>
    <t>Fax Gateway 2100, Modular Fax Gateway  Digital Voice Module - Additional Dual T1/E1/J1 - 1 Year Advanced Replacement Support Renewal</t>
  </si>
  <si>
    <t>SCPFGVM4FXOAR</t>
  </si>
  <si>
    <t>Fax Gateway 2100, Modular Fax Gateway Analog Voice Module - Quad FXO - 1 Year Advanced Replacement Support Renewal</t>
  </si>
  <si>
    <t>SCPFGAVQFXSAR</t>
  </si>
  <si>
    <t>Fax Gateway 2100, Modular Fax Gateway  Analog Voice Module - Quad FXS - 1 Year Advanced Replacement Support Renewal</t>
  </si>
  <si>
    <t>PRFSERVICE7A</t>
  </si>
  <si>
    <t>Implementation/Consulting - RightFax After Hours</t>
  </si>
  <si>
    <t>PRFSERVICE7T</t>
  </si>
  <si>
    <t>Implementation/Consulting - RightFax - Including Travel</t>
  </si>
  <si>
    <t>PRFSERVICEC</t>
  </si>
  <si>
    <t>Custom Solutions Development- RightFax</t>
  </si>
  <si>
    <t>PRFSERVICECONSULT7</t>
  </si>
  <si>
    <t>RightFax Prepaid Consulting - After Hours</t>
  </si>
  <si>
    <t>PRFSERVICECSC</t>
  </si>
  <si>
    <t>Content Server Connector/Integration Service</t>
  </si>
  <si>
    <t>PRFSERVICEHEALTH</t>
  </si>
  <si>
    <t>RightFax System Review and Infrastructure Assessment</t>
  </si>
  <si>
    <t>PRFSERVICETA</t>
  </si>
  <si>
    <t>Implementation/Consulting/Custom Solutions -RightFax  - Including Travel - Outside Business Hours</t>
  </si>
  <si>
    <t>PRFTRAVEL</t>
  </si>
  <si>
    <t>Billable Travel and Expenses - RightFax Edition</t>
  </si>
  <si>
    <t>OpenText Fax Appliance</t>
  </si>
  <si>
    <t>SCPFAPG2LINE</t>
  </si>
  <si>
    <t>Fax Appliance, Analog Edition A102 (2 Line)</t>
  </si>
  <si>
    <t>SCPFAPG4LINE</t>
  </si>
  <si>
    <t>Fax Appliance, Analog Edition A104 (4 Line)</t>
  </si>
  <si>
    <t>Standard Support - NEW Units Only</t>
  </si>
  <si>
    <t>SCPFAPG2LINEM</t>
  </si>
  <si>
    <t>Fax Appliance, Analog Edition A102 (2 Line) - Standard Support - New System</t>
  </si>
  <si>
    <t>SCPFAPG4LINEM</t>
  </si>
  <si>
    <t>Fax Appliance, Analog Edition A104 (4 Line) - Standard Support - New Sale</t>
  </si>
  <si>
    <t>Optional Support - NEW Units Only</t>
  </si>
  <si>
    <t>SCPFAPG2LINEA</t>
  </si>
  <si>
    <t>Fax Appliance, Analog Edition A102 (2 Line) - Advanced Replacement Support</t>
  </si>
  <si>
    <t>SCPFAPG4LINEA</t>
  </si>
  <si>
    <t>Fax Appliance, Analog Edition A104 (4 Line) - Advanced Replacement Support</t>
  </si>
  <si>
    <t>Standard Support - Renewals</t>
  </si>
  <si>
    <t>SCPFAPG2LINEMR</t>
  </si>
  <si>
    <t>Fax Appliance, Analog Edition A102 (2 Line) - Standard Support - Renewal</t>
  </si>
  <si>
    <t>SCPFAPG4LINEMR</t>
  </si>
  <si>
    <t>Fax Appliance, Analog Edition A104 (4 Line) - Standard Support - Renewal</t>
  </si>
  <si>
    <t>Optional Support - Renewals</t>
  </si>
  <si>
    <t>SCPFAPG2LINEAR</t>
  </si>
  <si>
    <t>Fax Appliance, Analog Edition A102 (2 Line) - Advanced Replacement Support Renewal</t>
  </si>
  <si>
    <t>SCPFAPG4LINEAR</t>
  </si>
  <si>
    <t>Fax Appliance, Analog Edition A104 (4 Line) - Advanced Replacement Support Renewal</t>
  </si>
  <si>
    <t>PFASERVICE</t>
  </si>
  <si>
    <t>OpenText Fax Appliance Essentials</t>
  </si>
  <si>
    <t>Shipping: All Fax Appliance orders MUST include item 7640014075, Shipping Fee for Fax Unit/Hardware Unit: Ground OR item 7640014076, Shipping Fee for Fax Unit/Hardware: Overnight.</t>
  </si>
  <si>
    <t>Installation Service: All Fax Appliance orders MUST include item PFASERVICE, OpenText Fax Appliance Essentials – Base Installation Maintenance: All Fax Appliances INCLUDE 1 year of standard support by OpenText.</t>
  </si>
  <si>
    <t xml:space="preserve">New Fax Appliance units INCLUDE 1 year of Standard Support.  For new orders, each additional year of Advanced Replacement Support Renewal MUST include 1 year of Standard Support - New Units.  </t>
  </si>
  <si>
    <t xml:space="preserve">Each additional year of Advanced Replacement Support Renewal MUST include 1 year of Standard Support Renewal.   </t>
  </si>
  <si>
    <t>Open Text FaxPress Desktop Edition RENEWALS ONLY</t>
  </si>
  <si>
    <t>7640015263</t>
  </si>
  <si>
    <t>Standard Support Renewal/Reconnect for Fax Appliance, Desktop Edition 2L</t>
  </si>
  <si>
    <t>7640015264</t>
  </si>
  <si>
    <t>Standard Support Renewal/Reconnect for Fax Appliance, Desktop Edition 4L</t>
  </si>
  <si>
    <t>7640014019</t>
  </si>
  <si>
    <t xml:space="preserve">Desktop Fax Appliance 2L Advanced Replacement Support Renewal - 1 Year  </t>
  </si>
  <si>
    <t>7640014023</t>
  </si>
  <si>
    <t xml:space="preserve">Desktop Fax Appliance 4L Advanced Replacement Support Renewal - 1 Year  </t>
  </si>
  <si>
    <t>Each additional year of Advanced Replacement Support Renewal MUST include 1 year of  Standard Support Renewal.  New FaxPress units include 1 year of Standard Support.</t>
  </si>
  <si>
    <t xml:space="preserve">Printgroove </t>
  </si>
  <si>
    <t>Printgroove v2 POD Queue - Includes 5 Concurrent User Licenses and 5 MFPs</t>
  </si>
  <si>
    <t>Printgroove v2 POD Ready Module</t>
  </si>
  <si>
    <t>DELIVERY: The INITIAL Order for PrintGroove must have a server included, and MUST include item 7640008090, Level 6 Solutions Delivery Charge.</t>
  </si>
  <si>
    <t>DELIVERY: "ADD-ON" Orders for PrintGroove will be licensed from a CD, and MUST include item 7640008086, Level 2 Solutions Delivery Charge.</t>
  </si>
  <si>
    <t>It is required that the appropriate Annual Maintenance and Support Item # be included with each of these modules.</t>
  </si>
  <si>
    <t xml:space="preserve">A  "Software Maintenance and Support Contract " is required for all PrintGroove Orders </t>
  </si>
  <si>
    <t>iPRO Software</t>
  </si>
  <si>
    <t>COPYSUB</t>
  </si>
  <si>
    <t>IPRO Copy+ Subscription - 1 yr</t>
  </si>
  <si>
    <t>COPYSUBAR</t>
  </si>
  <si>
    <t>IPRO Copy+ Renewal - additional years (per year, indicate qty)</t>
  </si>
  <si>
    <t>DELIVERY: Each iPRO eScanIT  MUST ALSO include item 7640008087, Level 2 Solutions Delivery Charge.</t>
  </si>
  <si>
    <t>ESCANSUB</t>
  </si>
  <si>
    <t>IPRO eScanIT Subscription - 1 yr</t>
  </si>
  <si>
    <t>ESCANSUBAR</t>
  </si>
  <si>
    <t>IPRO eScanIT Subscription - additional years (per year, indicate qty)</t>
  </si>
  <si>
    <t>iPRO Classic Suite</t>
  </si>
  <si>
    <t>DELIVERY: Each iPRO Classic Suite  MUST ALSO include item 7640008087, Level 2 Solutions Delivery Charge.</t>
  </si>
  <si>
    <t>SUITE</t>
  </si>
  <si>
    <t>IPRO Classic Suite - 1 yr  includes - View, Build, iPublish, Print, OCR (Server), OCR (Client), Reports and Utilities</t>
  </si>
  <si>
    <t>SUITEAR</t>
  </si>
  <si>
    <t>IPRO Classic Suite - additional years (per year, indicate qty)</t>
  </si>
  <si>
    <t>TRA002</t>
  </si>
  <si>
    <t>Professional Services and Training - ON SITE (INCLUDES travel expenses) - travel must be scheduled at least 21 days in advance.</t>
  </si>
  <si>
    <t>TRA003</t>
  </si>
  <si>
    <t>TEL002</t>
  </si>
  <si>
    <t>Professional Services and Training - Telephone Support (after hours, holidays, and weekends) - billed in hourly increments</t>
  </si>
  <si>
    <t>MPBPESEATSA</t>
  </si>
  <si>
    <t xml:space="preserve">MobilePrint for Blueprint Enterprise seat license  (1 - 1000) </t>
  </si>
  <si>
    <t>MPBPESEATSB</t>
  </si>
  <si>
    <t>MobilePrint for Blueprint Enterprise seat license (1001 - 10000)</t>
  </si>
  <si>
    <t>MPBPESEATSC</t>
  </si>
  <si>
    <t>MobilePrint for Blueprint Enterprise seat license (10001 - 30000)</t>
  </si>
  <si>
    <t>MPBPESEATSD</t>
  </si>
  <si>
    <t>MobilePrint for Blueprint Enterprise seat license (30001 and above)</t>
  </si>
  <si>
    <t>MPUPBASE</t>
  </si>
  <si>
    <t>Mobile Print base license fee</t>
  </si>
  <si>
    <t>MPUPDVC</t>
  </si>
  <si>
    <t>Mobile Print device license fee</t>
  </si>
  <si>
    <t>MPHESITE01</t>
  </si>
  <si>
    <t>Uniprint Mobile Site License for Higher Education FTE 3,000 &amp; below</t>
  </si>
  <si>
    <t>MPHESITE02</t>
  </si>
  <si>
    <t>Uniprint Mobile Site License for Higher Education FTE 3,001 - 4,000</t>
  </si>
  <si>
    <t>MPHESITE03</t>
  </si>
  <si>
    <t>Uniprint Mobile Site License for Higher Education FTE 4,001 - 5,000</t>
  </si>
  <si>
    <t>MPHESITE04</t>
  </si>
  <si>
    <t>Uniprint Mobile Site License for Higher Education FTE 5,001 - 7,500</t>
  </si>
  <si>
    <t>MPHESITE05</t>
  </si>
  <si>
    <t>Uniprint Mobile Site License for Higher Education FTE 7,501 - 10,000</t>
  </si>
  <si>
    <t>MPHESITE06</t>
  </si>
  <si>
    <t>Uniprint Mobile Site License for Higher Education FTE 10,000 - 15,000</t>
  </si>
  <si>
    <t>MPHESITE07</t>
  </si>
  <si>
    <t>Uniprint Mobile Site License for Higher Education FTE 15,001 - 20,000</t>
  </si>
  <si>
    <t>MPHESITE08</t>
  </si>
  <si>
    <t>Uniprint Mobile Site License for Higher Education FTE 20,001 - 30,000</t>
  </si>
  <si>
    <t>MPHESITE09</t>
  </si>
  <si>
    <t>Uniprint Mobile Site License for Higher Education FTE 30,001 - 40,000</t>
  </si>
  <si>
    <t>MPHESITE10</t>
  </si>
  <si>
    <t>Uniprint Mobile Site License for Higher Education FTE 40,001 - 50,000</t>
  </si>
  <si>
    <t>MPHESITE11</t>
  </si>
  <si>
    <t>Uniprint Mobile Site License for Higher Education FTE 50,001 &amp; above</t>
  </si>
  <si>
    <t>7640016391</t>
  </si>
  <si>
    <t>Kiosk - Floor Mount - Bill acceptor only</t>
  </si>
  <si>
    <t>7640016392</t>
  </si>
  <si>
    <t>Kiosk - Floor Mount - with bar code reader</t>
  </si>
  <si>
    <t>7640016393</t>
  </si>
  <si>
    <t>Kiosk - Floor Mount - Standard with magnetic card reader</t>
  </si>
  <si>
    <t>7640016394</t>
  </si>
  <si>
    <t>Kiosk - Floor Mount - with proximity card reader</t>
  </si>
  <si>
    <t>Kiosk Extended Warranty-1 addl year</t>
  </si>
  <si>
    <t>Kiosk Extended Warranty-2 addl years</t>
  </si>
  <si>
    <t>Kiosk Extended Warranty-3 addl years</t>
  </si>
  <si>
    <t>Kiosk Extended Warranty-4 addl years</t>
  </si>
  <si>
    <t>Omega Extended Warranty-1 addl year</t>
  </si>
  <si>
    <t>Omega PS200 Ext Warranty-2 addl year</t>
  </si>
  <si>
    <t>Omega PS200 Ext Warranty-3 addl years</t>
  </si>
  <si>
    <t>Omega PS200 Ext Warranty-4 addl years</t>
  </si>
  <si>
    <t>7640018267</t>
  </si>
  <si>
    <t>Pharos MFD Integration Setup Fee</t>
  </si>
  <si>
    <t>7640008092</t>
  </si>
  <si>
    <t>Solutions Delivery Charge - Level A</t>
  </si>
  <si>
    <t>Printer Upgrade Licenses</t>
  </si>
  <si>
    <t xml:space="preserve">IMPORTANT: (1) PlanetPresss Printer Speed-Up Licenses are used to upgrade printer licenses from one speed category to another. </t>
  </si>
  <si>
    <t>(2) Annual Maintenance for the printer license(s) must be purchased for the higher speed printer.</t>
  </si>
  <si>
    <t>7640003039</t>
  </si>
  <si>
    <t>PlanetPress Printer Speed-Up License Upgrade: 1-50ppm to 51-69ppm (Cat 1 to Cat 2) Qty 1</t>
  </si>
  <si>
    <t>7640015840</t>
  </si>
  <si>
    <t>PlanetPress Printer Speed-Up License Upgrade: 1-50ppm to 51-69ppm (Cat 1 to Cat 2) Qty 2+ per license</t>
  </si>
  <si>
    <t>7640004583</t>
  </si>
  <si>
    <t>PlanetPress Printer Speed-Up License Upgrade: 1-50ppm to 70-105ppm (Cat 1 to Cat 3) Qty 1</t>
  </si>
  <si>
    <t>7640015841</t>
  </si>
  <si>
    <t>PlanetPress Printer Speed-Up License Upgrade: 1-50ppm to 70-105ppm (Cat 1 to Cat 3) Qty 2+ per license</t>
  </si>
  <si>
    <t>7640015842</t>
  </si>
  <si>
    <t>PlanetPress Printer Speed-Up License Upgrade: 1-50ppm to 106-179ppm (Cat 1 to Cat 4) Qty 1</t>
  </si>
  <si>
    <t>7640015843</t>
  </si>
  <si>
    <t>PlanetPress Printer Speed-Up License Upgrade: 1-50ppm to 106-179ppm (Cat 1 to Cat 4) Qty 2+ per license</t>
  </si>
  <si>
    <t>7640013588</t>
  </si>
  <si>
    <t>PlanetPress Printer Speed-Up License Upgrade: 51-69ppm to 70-105ppm (Cat 2 to Cat 3) Qty 1</t>
  </si>
  <si>
    <t>7640015844</t>
  </si>
  <si>
    <t>PlanetPress Printer Speed-Up License Upgrade: 51-69ppm to 70-105ppm (Cat 2 to Cat 3) Qty 2+ per license</t>
  </si>
  <si>
    <t>7640009369</t>
  </si>
  <si>
    <t>PlanetPress Printer Speed-Up License Upgrade: 51-69ppm to 106-179ppm (Cat 2 to Cat 4) Qty 1</t>
  </si>
  <si>
    <t>7640015845</t>
  </si>
  <si>
    <t>PlanetPress Printer Speed-Up License Upgrade: 51-69ppm to 106-179ppm (Cat 2 to Cat 4) Qty 2+ per license</t>
  </si>
  <si>
    <t>7640013080</t>
  </si>
  <si>
    <t>PlanetPress Printer Speed-Up License Upgrade: 70-105ppm to 106-179ppm (Cat 3 to Cat 4) Qty 1</t>
  </si>
  <si>
    <t>7640013081</t>
  </si>
  <si>
    <t>PlanetPress Printer Speed-Up License Upgrade: 70-105ppm to 106-179ppm (Cat 3 to Cat 4) Qty 2+ per license</t>
  </si>
  <si>
    <t>7640005050</t>
  </si>
  <si>
    <t>PlanetPress Printer Speed-Up License Upgrade: 70-105ppm to 179+ppm (Cat 3 to Cat 5) Qty 1</t>
  </si>
  <si>
    <t>7640006866</t>
  </si>
  <si>
    <t>PlanetPress Printer Speed-Up License Upgrade: 106-179ppm to 179+ppm (Cat 4 to Cat 5) Qty 1</t>
  </si>
  <si>
    <t>7640006867</t>
  </si>
  <si>
    <t>PlanetPress Printer Speed-Up License Upgrade: 106-179ppm to 179+ppm (Cat 4 to Cat 5) Qty 2+ per license</t>
  </si>
  <si>
    <t>Disaster Recovery/Development Licenses</t>
  </si>
  <si>
    <t>IMPORTANT: The purchase of all Disaster Recovery/Development Licenses must include the corresponding, standard Annual Maintenance.</t>
  </si>
  <si>
    <t>7640016079</t>
  </si>
  <si>
    <t>PlanetPress Watch Disaster Recovery/Development License</t>
  </si>
  <si>
    <t>7640016080</t>
  </si>
  <si>
    <t>PlanetPress Office Disaster Recovery/Development License</t>
  </si>
  <si>
    <t>7640016081</t>
  </si>
  <si>
    <t>PlanetPress Production Disaster Recovery/Development License</t>
  </si>
  <si>
    <t>7640016082</t>
  </si>
  <si>
    <t>PlanetPress Imaging Disaster Recovery/Development License</t>
  </si>
  <si>
    <t>Media</t>
  </si>
  <si>
    <t>IMPORTANT: PlanetPresss Suite Web-Based End User Training (item 7640005082) is only required for customers WITHOUT current annual maintenance in effect, since access to Objectif Lune's eLearning Portal is now included with annual maintenance.</t>
  </si>
  <si>
    <t>Objectif Lune - Planet Press Capture</t>
  </si>
  <si>
    <t>Main Software</t>
  </si>
  <si>
    <t>7640017561</t>
  </si>
  <si>
    <t>PlanetPress Capture Pen License: Qty 1 to 25 (Per User). Requires PlanetPress Production</t>
  </si>
  <si>
    <t>7640017565</t>
  </si>
  <si>
    <t>PlanetPress Capture Pen License: Qty 26 to 50 (Per User). Requires PlanetPress Production</t>
  </si>
  <si>
    <t>7640017569</t>
  </si>
  <si>
    <t>PlanetPress Capture Pen License: Qty 51 to 100 (Per User). Requires PlanetPress Production</t>
  </si>
  <si>
    <t>7640017573</t>
  </si>
  <si>
    <t>PlanetPress Capture Pen License: Qty 101+ (Per User) Requires PlanetPress Production</t>
  </si>
  <si>
    <t>Main Software Maintenance</t>
  </si>
  <si>
    <t>7640017562</t>
  </si>
  <si>
    <t xml:space="preserve">PlanetPress Capture Pen License: OL Care - Mandatory at POP Qty 1 to 25 (Per User) </t>
  </si>
  <si>
    <t>7640017566</t>
  </si>
  <si>
    <t xml:space="preserve">PlanetPress Capture Pen License: OL Care - Mandatory at POP Qty 26 to 50 (Per User) </t>
  </si>
  <si>
    <t>7640017570</t>
  </si>
  <si>
    <t xml:space="preserve">PlanetPress Capture Pen License: OL Care - Mandatory at POP Qty 51 to 100 (Per User) </t>
  </si>
  <si>
    <t>7640017574</t>
  </si>
  <si>
    <t xml:space="preserve">PlanetPress Capture Pen License: OL Care - Mandatory at POP Qty 101+ (Per User) </t>
  </si>
  <si>
    <t>Main Software Maintenance Renewal</t>
  </si>
  <si>
    <t>7640017563</t>
  </si>
  <si>
    <t xml:space="preserve">PlanetPress Capture Pen License: OL Care - Renewal Qty 1 to 25 (Per User) </t>
  </si>
  <si>
    <t>7640017567</t>
  </si>
  <si>
    <t xml:space="preserve">PlanetPress Capture Pen License: OL Care - Renewal Qty 26 to 50 (Per User) </t>
  </si>
  <si>
    <t>7640017571</t>
  </si>
  <si>
    <t xml:space="preserve">PlanetPress Capture Pen License: OL Care - Renewal Qty 51 to 100 (Per User) </t>
  </si>
  <si>
    <t>7640017575</t>
  </si>
  <si>
    <t xml:space="preserve">PlanetPress Capture Pen License: OL Care - Renewal Qty 101+ (Per User) </t>
  </si>
  <si>
    <t>Main Software Maintenance Re-Entry</t>
  </si>
  <si>
    <t>7640017564</t>
  </si>
  <si>
    <t xml:space="preserve">PlanetPress Capture Pen License: OL Care - Re-Entry Qty 1 to 25 (Per User) </t>
  </si>
  <si>
    <t>7640017568</t>
  </si>
  <si>
    <t xml:space="preserve">PlanetPress Capture Pen License: OL Care - Re-Entry Qty 26 to 50 (Per User) </t>
  </si>
  <si>
    <t>7640017572</t>
  </si>
  <si>
    <t xml:space="preserve">PlanetPress Capture Pen License: OL Care - Re-Entry Qty 51 to 100 (Per User) </t>
  </si>
  <si>
    <t>7640017576</t>
  </si>
  <si>
    <t xml:space="preserve">PlanetPress Capture Pen License: OL Care - Re-Entry Qty 101+ (Per User) </t>
  </si>
  <si>
    <t>Anoto Digital Pens</t>
  </si>
  <si>
    <t>7640015829</t>
  </si>
  <si>
    <t>Anoto DP-201 Digital Pen</t>
  </si>
  <si>
    <t>Anoto Pen Accessories</t>
  </si>
  <si>
    <t>7640015136</t>
  </si>
  <si>
    <t>Anoto Accessory Spare Cap DP201# 711005 - Black Color (Set of 10)</t>
  </si>
  <si>
    <t>7640015137</t>
  </si>
  <si>
    <t>Anoto Accessory Mobile Cradle #711002 (Set of 10)</t>
  </si>
  <si>
    <t>7640015138</t>
  </si>
  <si>
    <t xml:space="preserve">Anoto Digital Pen Refills Pilot 0.7mm Black #73407919 (Pack of 100) </t>
  </si>
  <si>
    <t>1-10 Pens: Order Item 7640008086, Solutions Delivery Charge Level 2.</t>
  </si>
  <si>
    <t>Up to 50 Pens: Order Item 7640008088, Solutions Delivery Charge Level 4.</t>
  </si>
  <si>
    <t>Up to 100 Pens: Order Item 7640008089, Solutions Delivery Charge Level 5.</t>
  </si>
  <si>
    <t>All orders MUST include the following delivery fees based on the quantity of Anoto Digital Pens ordered.</t>
  </si>
  <si>
    <t>INSTALLATION: Each Jamex Integrated Vending Unit AND Mounting System MUST include item 7640008125, KMBS Installation Fee for Jamex Units and Accessories (per main unit and accessory).</t>
  </si>
  <si>
    <t>DELIVERY: Each Jamex Integrated Vending Unit AND Mounting Sytem MUST include item 7640008090, Level 6 Solutions Delivery Charge.</t>
  </si>
  <si>
    <t xml:space="preserve">DELIVERY: Each Jamex CS-1 MUST include item 7640008090, Level 6 Solutions Delivery Charge. Each NetPad Touch Wall Mount Bracket, Bracket to use with 65XX and Pedistal for NetPad Touch MUST include item 7640008086 Level 2 Solutions Delivery Charge. </t>
  </si>
  <si>
    <t xml:space="preserve">INSTALLATION: Each Jamex CS-1 MUST include item 7640008125 KMBS Installation Fee for Jamex Units and item 7640008086 Level 2 Solutions Delivery Charge. </t>
  </si>
  <si>
    <t>INSTALLATION: Each Jamex Accessory MUST include item 7640008125, KMBS Installation Fee for Jamex Units and Accessories (per main unit and accessory).</t>
  </si>
  <si>
    <t>DELIVERY: Each Jamex Single Coin Unit AND Mounting Pedestal MUST include item 7640008088, Level 4 Solutions Delivery Charge.</t>
  </si>
  <si>
    <t>INSTALLATION: Each Jamex Single Coin Unit AND Mounting Pedestal MUST include item 7640008125, KMBS Installation Fee for Jamex Units and Accessories (per main unit and accessory).</t>
  </si>
  <si>
    <t>INSTALLATION: Each Jamex Stored Value Card Reader MUST include item 7640008125, KMBS Installation Fee for Jamex Units and Accessories (per main unit and accessory).</t>
  </si>
  <si>
    <t>DELIVERY: Each Jamex Stored Value Card Dispenser AND Dispenser &amp; Re-Value Station MUST include item 7640008087, Level 3 Solutions Delivery Charge.</t>
  </si>
  <si>
    <t>INSTALLATION: Each Jamex Stored Value Card Dispenser AND Dispenser &amp; Re-Value Station MUST include item 7640008125, KMBS Installation Fee for Jamex Units and Accessories (per main unit and accessory).</t>
  </si>
  <si>
    <t>IMPORTANT PLEASE READ: the purchase of all LPT:ONE and PCRESERVATION orders must include items from the Professional Services section below. Please consult Jamex prior to quoting.</t>
  </si>
  <si>
    <t>Installation Fee for ITC Systems Units and Accessories (per main unit and accessory).</t>
  </si>
  <si>
    <t>Consult ITC Systems for installation and Maintenance Costs</t>
  </si>
  <si>
    <t>DELIVERY: Each ITC Systems Software Solution package MUST include item 7640008085, Level 1 Solutions Delivery Charge.</t>
  </si>
  <si>
    <t>6040-G-WP</t>
  </si>
  <si>
    <t>Wireless Mobile Print Connector (Annual Fee - Mandatory with -SL and -S)</t>
  </si>
  <si>
    <t>6040-G-C</t>
  </si>
  <si>
    <t xml:space="preserve">GS-4 Print Release Station </t>
  </si>
  <si>
    <t>7640018143</t>
  </si>
  <si>
    <t>Multiplan Matrix Manager, Web Based Multiplan Administration and Reporting Software - 3 client admin/operator seats incl</t>
  </si>
  <si>
    <t>7640018144</t>
  </si>
  <si>
    <t>Multiplan Matrix Manager, add for Scheduled Reporting</t>
  </si>
  <si>
    <t>7640018145</t>
  </si>
  <si>
    <t>Multiplan Matrix Manager, add per client admin/operator seat over 3</t>
  </si>
  <si>
    <t>7640018146</t>
  </si>
  <si>
    <t>Multiplan Matrix Manager, add for custom Branding</t>
  </si>
  <si>
    <t>Consult ITC Systems  for specific requirements</t>
  </si>
  <si>
    <t>DELIVERY: Each Netlink Terminal or Reader for On-Line Equpment Software Solutions MUST include item 7640008087 level 3 delivery charge.</t>
  </si>
  <si>
    <t>Each Kiosk Touch Screen item number 7640015800 must include item number 7640008090 level 6 delivery charge.</t>
  </si>
  <si>
    <t>Installation:  ALL On-Line Equipment for Software Solutions will be completed by ITC Systems</t>
  </si>
  <si>
    <t>7640017755</t>
  </si>
  <si>
    <t>7210-BC Netlink Terminal:  TCP/IP, Copier/fax,network print applications with Contactless Reader</t>
  </si>
  <si>
    <t>7640017756</t>
  </si>
  <si>
    <t>ITC 7080U-PRX-P NetLink loader: TCP/IP, adds to accounts, Contactless Reader, currency baced, receipt printer</t>
  </si>
  <si>
    <t>7640017757</t>
  </si>
  <si>
    <t>ITC 7080U-BC-DP NetLink loader: TCP/IP, adds to accounts, Contactless Reader, currency based, receipt printer, dispenser</t>
  </si>
  <si>
    <t xml:space="preserve">DELIVERY: Each ITC Systems Accessory MUST include item 7640008086, Level 2 Solutions Delivery Charge.  </t>
  </si>
  <si>
    <t>Each order of up to 500 custom cards must include item number 7640008085 level 1 delivery charge.</t>
  </si>
  <si>
    <t>Installation</t>
  </si>
  <si>
    <t>7640013445</t>
  </si>
  <si>
    <t>ITC Remote Software Installation</t>
  </si>
  <si>
    <t>7640007846</t>
  </si>
  <si>
    <t>ITC Onsite Hardware Installation</t>
  </si>
  <si>
    <t>7640007847</t>
  </si>
  <si>
    <t>ITC Onsite Software Installation</t>
  </si>
  <si>
    <t>7640007844</t>
  </si>
  <si>
    <t>ITC Hardware Is Warranted For 1 Year. Annual Return To the Service Depot Is 15% Of Total Hardware Cost for each additional year</t>
  </si>
  <si>
    <t>7640007797</t>
  </si>
  <si>
    <t>ITC Web Revalue Software Maintenance (Per Year)</t>
  </si>
  <si>
    <t>7640007845</t>
  </si>
  <si>
    <t>Annual ITC Maintenance Contract For Software Purchaced - 20% Of Software Purchaced</t>
  </si>
  <si>
    <t>7640012724</t>
  </si>
  <si>
    <t>KMBS Installation Fee for Systems Units and Accessories (per main unit or accessory)</t>
  </si>
  <si>
    <t>DELIVERY: Each ITC Systems Stored Value Card Reader AND Dispenser &amp; Re-Value Station MUST include item 7640008087, Level 3 Solutions Delivery Charge.</t>
  </si>
  <si>
    <t>INSTALLATION: Each ITC Systems Stored Value Card reader AND Dispenser &amp; Re-Value Station MUST include item 7640012724 KMBS Installation Fee for ITC Systems Units and Accessories (per main unit and accessory).</t>
  </si>
  <si>
    <t>DELIVERY: Each ITC Systems  Vending Unit AND Mounting Sytem MUST include item 7640008090, Level 6 Solutions Delivery Charge.</t>
  </si>
  <si>
    <t>INSTALLATION: Each ITC Systems Vending Unit AND Mounting System MUST include item 7640012724 KMBS Delivery Charge.</t>
  </si>
  <si>
    <t>INSTALLATION: If installed by KMBS, Each ITC Systems Accessory MUST include item 7640012724 KMBS Installation Fee for ITC Systems Units and Accessories (per main unit and accessory).</t>
  </si>
  <si>
    <t>Konica Minolta UNITY Document Suite</t>
  </si>
  <si>
    <t>Unity Document Suite</t>
  </si>
  <si>
    <t>Delivery of the Unity product will now be Electronic. If your customer requires Physical DVD media you must include A45V0Y1 on your sales order.</t>
  </si>
  <si>
    <t>DELIVERY: Each Unity package MUST include item 7640008086, Level 2 Solutions Delivery Charge.</t>
  </si>
  <si>
    <t>A48Y0Y1</t>
  </si>
  <si>
    <t>Unity Document Suite 1 Seat License</t>
  </si>
  <si>
    <t>A4920Y1</t>
  </si>
  <si>
    <t>Unity Document Suite 5 Seat License</t>
  </si>
  <si>
    <t>A4930Y1</t>
  </si>
  <si>
    <t>Unity Document Suite 25 Seat License</t>
  </si>
  <si>
    <t>A49A0Y1</t>
  </si>
  <si>
    <t>Unity Document Suite 100 Seat License</t>
  </si>
  <si>
    <t>A45V0Y1</t>
  </si>
  <si>
    <t>Unity Document Suite DVD Package</t>
  </si>
  <si>
    <t xml:space="preserve">Unity Document Suite - Upgrade </t>
  </si>
  <si>
    <t>A4P30Y1</t>
  </si>
  <si>
    <t>Unity Document Suite 1 Seat Upgrade License</t>
  </si>
  <si>
    <t>A4P40Y1</t>
  </si>
  <si>
    <t>Unity Document Suite 5 Seat Upgrade (from v6)</t>
  </si>
  <si>
    <t>A4P50Y1</t>
  </si>
  <si>
    <t>Unity Document Suite 25 Seat Upgrade Pack</t>
  </si>
  <si>
    <t>A4P60Y1</t>
  </si>
  <si>
    <t>Unity Document Suite 100 Seat Upgrade Pack</t>
  </si>
  <si>
    <t>7640006607</t>
  </si>
  <si>
    <t>Unity Software Integration and/or End-User Training - One Hour - Performed by KMBS</t>
  </si>
  <si>
    <t>Konica Minolta-Dispatcher Phoenix Foundations</t>
  </si>
  <si>
    <t>DELIVERY: All Dispatcher Phoenix Main Software, MUST include item 7640008086, Level 2 Solutions Delivery Charge.</t>
  </si>
  <si>
    <t>7640001125</t>
  </si>
  <si>
    <t>Dispatcher Phoenix Foundations with 1 Active Input Connector</t>
  </si>
  <si>
    <t>7640016314</t>
  </si>
  <si>
    <t>7640016321</t>
  </si>
  <si>
    <t>7640016328</t>
  </si>
  <si>
    <t>Software Options</t>
  </si>
  <si>
    <t>7640014447</t>
  </si>
  <si>
    <t>7640016308</t>
  </si>
  <si>
    <t>7640016309</t>
  </si>
  <si>
    <t>7640015729</t>
  </si>
  <si>
    <t>7640015730</t>
  </si>
  <si>
    <t>7640015731</t>
  </si>
  <si>
    <t>7640015732</t>
  </si>
  <si>
    <t>7640015733</t>
  </si>
  <si>
    <t>7640015734</t>
  </si>
  <si>
    <t>7640015735</t>
  </si>
  <si>
    <t>7640015736</t>
  </si>
  <si>
    <t>7640016310</t>
  </si>
  <si>
    <t>7640016311</t>
  </si>
  <si>
    <t>7640016312</t>
  </si>
  <si>
    <t>7640016313</t>
  </si>
  <si>
    <t>7640018116</t>
  </si>
  <si>
    <t>7640018120</t>
  </si>
  <si>
    <t>Software Options Maintenance</t>
  </si>
  <si>
    <t>7640014449</t>
  </si>
  <si>
    <t>7640015766</t>
  </si>
  <si>
    <t>7640015767</t>
  </si>
  <si>
    <t>7640015768</t>
  </si>
  <si>
    <t>7640015769</t>
  </si>
  <si>
    <t>7640015770</t>
  </si>
  <si>
    <t>7640015771</t>
  </si>
  <si>
    <t>7640015772</t>
  </si>
  <si>
    <t>7640015773</t>
  </si>
  <si>
    <t>7640016315</t>
  </si>
  <si>
    <t>7640016316</t>
  </si>
  <si>
    <t>7640016317</t>
  </si>
  <si>
    <t>7640016318</t>
  </si>
  <si>
    <t>7640016319</t>
  </si>
  <si>
    <t>7640016320</t>
  </si>
  <si>
    <t>7640018117</t>
  </si>
  <si>
    <t>7640018121</t>
  </si>
  <si>
    <t>7640015774</t>
  </si>
  <si>
    <t>7640015775</t>
  </si>
  <si>
    <t>7640015776</t>
  </si>
  <si>
    <t>7640015777</t>
  </si>
  <si>
    <t>7640015778</t>
  </si>
  <si>
    <t>7640015779</t>
  </si>
  <si>
    <t>7640015780</t>
  </si>
  <si>
    <t>7640015781</t>
  </si>
  <si>
    <t>7640015782</t>
  </si>
  <si>
    <t>7640016322</t>
  </si>
  <si>
    <t>7640016323</t>
  </si>
  <si>
    <t>7640016324</t>
  </si>
  <si>
    <t>7640016325</t>
  </si>
  <si>
    <t>7640016326</t>
  </si>
  <si>
    <t>7640016327</t>
  </si>
  <si>
    <t>7640018118</t>
  </si>
  <si>
    <t>7640018122</t>
  </si>
  <si>
    <t>7640015783</t>
  </si>
  <si>
    <t>7640015784</t>
  </si>
  <si>
    <t>7640015785</t>
  </si>
  <si>
    <t>7640015786</t>
  </si>
  <si>
    <t>7640015787</t>
  </si>
  <si>
    <t>7640015788</t>
  </si>
  <si>
    <t>7640015789</t>
  </si>
  <si>
    <t>7640015790</t>
  </si>
  <si>
    <t>7640015791</t>
  </si>
  <si>
    <t>7640016329</t>
  </si>
  <si>
    <t>7640016330</t>
  </si>
  <si>
    <t>7640016331</t>
  </si>
  <si>
    <t>7640016332</t>
  </si>
  <si>
    <t>7640016333</t>
  </si>
  <si>
    <t>7640016334</t>
  </si>
  <si>
    <t>7640018119</t>
  </si>
  <si>
    <t>7640018123</t>
  </si>
  <si>
    <t>Installation Fees and Professional Services</t>
  </si>
  <si>
    <t>7640005345</t>
  </si>
  <si>
    <t>Konica Minolta SEC Consultation Services for Dispatcher Phoenix (Per Hour)</t>
  </si>
  <si>
    <t>7640005346</t>
  </si>
  <si>
    <t>Konica Minolta SEC Development Services for Dispatcher Phoenix (Per Hour)</t>
  </si>
  <si>
    <t>7640014526</t>
  </si>
  <si>
    <t>Dispatcher Phoenix Integration and End-User Training by KMBS: 1 Hour</t>
  </si>
  <si>
    <t>7640015792</t>
  </si>
  <si>
    <t>All sales of Dispatcher Phoenix Main Software and Software Options, MUST include the Corresponding Annual Maintenance in 1, 3, or 5-year increments.</t>
  </si>
  <si>
    <t>CUSTOMIZATION: Any customization is at extra cost and requires a Statement of Work.</t>
  </si>
  <si>
    <t>7640014446</t>
  </si>
  <si>
    <t>7640014448</t>
  </si>
  <si>
    <t>7640015741</t>
  </si>
  <si>
    <t>7640015746</t>
  </si>
  <si>
    <t>INSTALLATION: Dispatcher Phoenix Legal/Pro (remote) Installation Services by SEC (up to 4 hours), Item 7640015792, is available for Dispatcher Phoenix Pro installations.</t>
  </si>
  <si>
    <t>INTEGRATION AND TRAINING: Dispatcher Phoenix Pro MUST include units of Item 7640014526, Dispatcher Phoenix Integration and End-User Training: 1 Hour, as necessary.</t>
  </si>
  <si>
    <t>Konica Minolta-Dispatcher Phoenix Legal</t>
  </si>
  <si>
    <t xml:space="preserve">Dispatcher Phoenix Legal </t>
  </si>
  <si>
    <t>7640015724</t>
  </si>
  <si>
    <t>7640015751</t>
  </si>
  <si>
    <t>7640015756</t>
  </si>
  <si>
    <t>7640015761</t>
  </si>
  <si>
    <t>INSTALLATION: Dispatcher Phoenix Legal/Pro (remote) Installation Services by SEC (up to 4 hours), Item 7640015792, is recommended for Dispatcher Phoenix Legal installations.</t>
  </si>
  <si>
    <t>INTEGRATION AND TRAINING: Dispatcher Phoenix Legal MUST include units of Item 7640014526, Dispatcher Phoenix Integration and End-User Training: 1 Hour, as necessary.</t>
  </si>
  <si>
    <t>PrintShop Mail</t>
  </si>
  <si>
    <t>It is required for all sales of PrintShop Mail to include annual maintenance.</t>
  </si>
  <si>
    <t>It is required for all sales of DirectSmile Creator Pro for PrintShop Mail Starter and Professional to include annual maintenance.</t>
  </si>
  <si>
    <t>7640009493</t>
  </si>
  <si>
    <t>PrintShop Mail 7 Starter (100,000 records)</t>
  </si>
  <si>
    <t>7640009497</t>
  </si>
  <si>
    <t>PrintShop Mail 7 Production (unlimited records)</t>
  </si>
  <si>
    <t>7640009505</t>
  </si>
  <si>
    <t>PrintShop Mail 7 Web</t>
  </si>
  <si>
    <t>7640009494</t>
  </si>
  <si>
    <t>PrintShop Mail 7 Starter: Annual Maintenance</t>
  </si>
  <si>
    <t>7640009498</t>
  </si>
  <si>
    <t>PrintShop Mail 7 Production: Annual Maintenance</t>
  </si>
  <si>
    <t>7640009506</t>
  </si>
  <si>
    <t>PrintShop Mail 7 Web: Annual Maintenance</t>
  </si>
  <si>
    <t>7640009495</t>
  </si>
  <si>
    <t>PrintShop Mail 7 Starter: Annual Maintenance Renewal</t>
  </si>
  <si>
    <t>7640009499</t>
  </si>
  <si>
    <t>PrintShop Mail 7 Production: Annual Maintenance Renewal</t>
  </si>
  <si>
    <t>7640009507</t>
  </si>
  <si>
    <t>PrintShop Mail 7 Web: Annual Maintenance Renewal</t>
  </si>
  <si>
    <t>7640009496</t>
  </si>
  <si>
    <t>PrintShop Mail 7 Starter: Annual Maintenance Re-Entry</t>
  </si>
  <si>
    <t>7640009500</t>
  </si>
  <si>
    <t>PrintShop Mail 7 Production: Annual Maintenance Re-Entry</t>
  </si>
  <si>
    <t>7640009508</t>
  </si>
  <si>
    <t>PrintShop Mail 7 Web: Annual Maintenance Re-Entry</t>
  </si>
  <si>
    <t>Main Software Upgrade</t>
  </si>
  <si>
    <t>7640009509</t>
  </si>
  <si>
    <t>PrintShop Mail 7 Starter to PrintShop Mail 7 Production Upgrade</t>
  </si>
  <si>
    <t>7640009511</t>
  </si>
  <si>
    <t>PrintShop Mail 7 Starter to PrintShop Mail 7 Web Upgrade</t>
  </si>
  <si>
    <t>7640009513</t>
  </si>
  <si>
    <t>PrintShop Mail 7 Production to PrintShop Mail 7 Web Upgrade</t>
  </si>
  <si>
    <t xml:space="preserve">Main Software Upgrade Maintenance </t>
  </si>
  <si>
    <t>7640009510</t>
  </si>
  <si>
    <t>PrintShop Mail 7 Starter to PrintShop Mail 7 Production Upgrade: Annual Maintenance</t>
  </si>
  <si>
    <t>7640009512</t>
  </si>
  <si>
    <t>PrintShop Mail 7 Starter to PrintShop Mail 7 Web Upgrade: Annual Maintenance</t>
  </si>
  <si>
    <t>7640009514</t>
  </si>
  <si>
    <t>PrintShop Mail 7 Production to PrintShop Mail 7 Web Upgrade: Annual Maintenance</t>
  </si>
  <si>
    <t>Optional Software</t>
  </si>
  <si>
    <t>IMPORTANT: For DirectSmile CreatorPro, you must order 1 unit of Annual Maintenance, and units of Annual Maintenance</t>
  </si>
  <si>
    <t>Renewals to match any lease, as renewals are unavailable from Konica Minolta after the initial purchase.</t>
  </si>
  <si>
    <t>7640009515</t>
  </si>
  <si>
    <t>PrintShop Mail 7 Business to Consumer and Payment Module Upgrade (PrintShop Mail 7 Web only)</t>
  </si>
  <si>
    <t>7640009516</t>
  </si>
  <si>
    <t>PrintShop Mail 7 Additional 350,000 Records (PrintShop Mail 7 Starter only)</t>
  </si>
  <si>
    <t>7640016926</t>
  </si>
  <si>
    <t>DirectSmile Creator Pro for PrintShop Mail - 2 core system.  Includes 100 additional image sets for image personalization and unlimited Smilys.</t>
  </si>
  <si>
    <t>Optional Software Maintenance</t>
  </si>
  <si>
    <t>7640016927</t>
  </si>
  <si>
    <t>DirectSmile Creator Pro for PrintShop Mail - 2 core system.  Mandatory maintenance (OL Care) at Point of Purchase.</t>
  </si>
  <si>
    <t>Optional Software Maintenance Renewal</t>
  </si>
  <si>
    <t>7640016928</t>
  </si>
  <si>
    <t>DirectSmile Creator Pro for PrintShop Mail - 2 core system.  Mantenance (OL Care) Renewal at Point of Purchase.</t>
  </si>
  <si>
    <t>7640006610</t>
  </si>
  <si>
    <t>PrintShop Mail Software Integration and/or End-User Training - One Hour - Performed by KMBS</t>
  </si>
  <si>
    <t>DirectSmile Creator Pro for Printshop Mail Starter and Professional will only function with PrintShop Mail, not as a standalone application.</t>
  </si>
  <si>
    <t>DELIVERY: All PrintShop Mail and DirectSmile Software Licenses below MUST include item 7640008087, Level 3 Solutions Delivery Charge.</t>
  </si>
  <si>
    <t>IMPORTANT: Unlimited end-customer access to PrintShop Mail end-user web training by Objectif Lune is provided free of charge to customers with PrintShop Mail Annual Maintenance in effect.</t>
  </si>
  <si>
    <t>Unlimited end-customer access to the DirectSmile end-user video training by Objectif Lune, is provided free of charge to customers.</t>
  </si>
  <si>
    <t>EQINS1HR</t>
  </si>
  <si>
    <t>PS Installation – one hour (Pass through item)</t>
  </si>
  <si>
    <t>Corporate Announcements Application</t>
  </si>
  <si>
    <t>DELIVERY: All Corporate Announcements Application Software, MUST include item 7640008085 Level 1  Solutions Delivery Charge.</t>
  </si>
  <si>
    <t>7640018234</t>
  </si>
  <si>
    <t>Corporate Announcements with 5 MFP lic.</t>
  </si>
  <si>
    <t>7640018235</t>
  </si>
  <si>
    <t>Corporate Announcements 5 MFP add-on</t>
  </si>
  <si>
    <t>7640018236</t>
  </si>
  <si>
    <t>Corporate Announcements 25 MFP add-on</t>
  </si>
  <si>
    <t>7640018237</t>
  </si>
  <si>
    <t>Corporate Announcements 50 MFP add-on</t>
  </si>
  <si>
    <t>7640018238</t>
  </si>
  <si>
    <t>Corporate Announcements100 MFP add-on</t>
  </si>
  <si>
    <t>7640018239</t>
  </si>
  <si>
    <t>Corporate Announcements500 MFP add-on</t>
  </si>
  <si>
    <t>7640018240</t>
  </si>
  <si>
    <t>Corporate Announcements1000 MFP add-on</t>
  </si>
  <si>
    <t>Software Maintenance  Renewal</t>
  </si>
  <si>
    <t>7640018241</t>
  </si>
  <si>
    <t>1 yr Maint - Corp Announce w/ 5 MFP lic.</t>
  </si>
  <si>
    <t>7640018242</t>
  </si>
  <si>
    <t>1 yr Maint - Corp Announce  5 MFPadd-on</t>
  </si>
  <si>
    <t>7640018243</t>
  </si>
  <si>
    <t>1 yr Maint - Corp Announce  25 MFPadd-on</t>
  </si>
  <si>
    <t>7640018244</t>
  </si>
  <si>
    <t>1 yr Maint - Corp Announce  50 MFPadd-on</t>
  </si>
  <si>
    <t>7640018245</t>
  </si>
  <si>
    <t>1 yr Maint - Corp Announce 100 MFPadd-on</t>
  </si>
  <si>
    <t>7640018246</t>
  </si>
  <si>
    <t>1 yr Maint - Corp Announce 500 MFPadd-on</t>
  </si>
  <si>
    <t>7640018247</t>
  </si>
  <si>
    <t>1 yr Maint -Corp Announce 1000 MFPadd-on</t>
  </si>
  <si>
    <t>7640018248</t>
  </si>
  <si>
    <t>3 yr Maint - Corp Announce w/ 5 MFP lic.</t>
  </si>
  <si>
    <t>7640018249</t>
  </si>
  <si>
    <t>3yr Maint - Corp Announce  5 MFPadd-on</t>
  </si>
  <si>
    <t>7640018250</t>
  </si>
  <si>
    <t>3yr Maint - Corp Announce 25 MFPadd-on</t>
  </si>
  <si>
    <t>7640018251</t>
  </si>
  <si>
    <t>3yr Maint - Corp Announce 50 MFPadd-on</t>
  </si>
  <si>
    <t>7640018252</t>
  </si>
  <si>
    <t>3yr Maint - Corp Announce 100 MFPadd-on</t>
  </si>
  <si>
    <t>7640018253</t>
  </si>
  <si>
    <t>3yr Maint - Corp Announce 500 MFPadd-on</t>
  </si>
  <si>
    <t>7640018254</t>
  </si>
  <si>
    <t>3yr Maint - Corp Announce 1000 MFPadd-on</t>
  </si>
  <si>
    <t>7640018255</t>
  </si>
  <si>
    <t>5 yr Maint - Corp Announce w/ 5 MFP lic.</t>
  </si>
  <si>
    <t>7640018256</t>
  </si>
  <si>
    <t>5yr Maint - Corp Announce  5 MFPadd-on</t>
  </si>
  <si>
    <t>7640018257</t>
  </si>
  <si>
    <t>5yr Maint - Corp Announce  25 MFPadd-on</t>
  </si>
  <si>
    <t>7640018258</t>
  </si>
  <si>
    <t>5yr Maint - Corp Announce  50 MFPadd-on</t>
  </si>
  <si>
    <t>7640018259</t>
  </si>
  <si>
    <t>5yr Maint - Corp Announce  100 MFPadd-on</t>
  </si>
  <si>
    <t>7640018260</t>
  </si>
  <si>
    <t>5yr Maint - Corp Announce  500 MFPadd-on</t>
  </si>
  <si>
    <t>7640018261</t>
  </si>
  <si>
    <t>5yr Maint Corp Announce  1000 MFPadd-on</t>
  </si>
  <si>
    <t>7640018263</t>
  </si>
  <si>
    <t>Corporate Announce 1 HR Install/Training</t>
  </si>
  <si>
    <t>Corporate Announcement Application</t>
  </si>
  <si>
    <t>All sales of Corporate Announcements Application Software MUST include a minimum 1 year Annual Maintenance with the option of including 3 and 5 year agreements to match lease terms minimum 1 year Annual Maintenance with the option of including 3 and 5 year agreements to match lease terms</t>
  </si>
  <si>
    <t>Prism - DocRecord</t>
  </si>
  <si>
    <t>DocRecord Software / Base System</t>
  </si>
  <si>
    <t>DELIVERY: Each Prism DocRecord package MUST include item 7640008085, Level 1 Solutions Delivery Charge.</t>
  </si>
  <si>
    <t>Basic training for DocRecord; remote via webex; not to exceed 1 hour</t>
  </si>
  <si>
    <t>Advanced training for DocRecord; remote via webex; not to exceed 4 hours</t>
  </si>
  <si>
    <t xml:space="preserve">Standard Maintenance Notes:  
</t>
  </si>
  <si>
    <t>Maintenance level: M-F 5:00 AM to 5:00 PM (PST), no holidays. Includes all product updates and full-point upgrades.</t>
  </si>
  <si>
    <t>Order example: For 12 months of maintenance, the order would be placed as 12 each of the applicable part number.</t>
  </si>
  <si>
    <t>First Year: Maintenance is mandatory for the first 12 months of the product license</t>
  </si>
  <si>
    <t>A "Software Maintenance and Support Subscription Contract" is required for all Prism DocRecord Orders It is required for all DocRecord orders to include item# 7640000797.</t>
  </si>
  <si>
    <t>A2X0017</t>
  </si>
  <si>
    <t>bizhub  C754e - Includes PS, PCL &amp; XPS Controller, 2 GB Standard Memory, Dual Scan Document Feeder, Duplex Unit, 250 GB HD, USB Interfaces for Scan-to-USB Thumb Drive/Print-from-USB Thumb Drive, USB Local Printing</t>
  </si>
  <si>
    <t>OC-511 Original Cover</t>
  </si>
  <si>
    <t>PK-520 Punch Kit (2/3 Holes) for FS-534</t>
  </si>
  <si>
    <t>N/A</t>
  </si>
  <si>
    <t>Fax Stamp Unit</t>
  </si>
  <si>
    <t>Spare Tx Marker Stamp 2</t>
  </si>
  <si>
    <t xml:space="preserve">A4NMWY1 </t>
  </si>
  <si>
    <t>MK-730 Banner Paper Guide</t>
  </si>
  <si>
    <t>WT-506 - Working Table</t>
  </si>
  <si>
    <t>SC-508 - Copy Guard Kit</t>
  </si>
  <si>
    <t>MK-735 - Mount Kit (Internally mounts AU-201H or AU-202H Card Authentication Unit)</t>
  </si>
  <si>
    <t>KH-102 - Keyboard Holder (for External Keyboard)</t>
  </si>
  <si>
    <t>LK-111 i-Option License Kit (ThinPrint Client Support)</t>
  </si>
  <si>
    <t>7640018680</t>
  </si>
  <si>
    <t>DK-510 Enhanced Copy Desk</t>
  </si>
  <si>
    <t>XGPCS15DKM</t>
  </si>
  <si>
    <t>XGPCS20DKM</t>
  </si>
  <si>
    <t>A3ERWY1 / A3EP-PPC2-01</t>
  </si>
  <si>
    <t xml:space="preserve">SD-511 Saddle Stitcher ( for FS-534) / Harness </t>
  </si>
  <si>
    <t>Equitrac Express Software Suite</t>
  </si>
  <si>
    <t>If Equitrac is performing the installation it is required for all orders to include Equitrac Professional Installation Charges.information.</t>
  </si>
  <si>
    <t>EQ5EESU13PB</t>
  </si>
  <si>
    <t>Equitrac Express 5: Suite 3YR M&amp;S - EQ5EESU1-3PB</t>
  </si>
  <si>
    <t>EQ5EESU14PB</t>
  </si>
  <si>
    <t>Equitrac Express 5: Suite 4YR M&amp;S - EQ5EESU1-4PB</t>
  </si>
  <si>
    <t>EQ5EESU15PB</t>
  </si>
  <si>
    <t>Equitrac Express 5: Suite 5YR M&amp;S - EQ5EESU1-5PB</t>
  </si>
  <si>
    <t>EQ5EESUU3PB</t>
  </si>
  <si>
    <t>Equitrac Express 5: Suite upgrade (FROM EE4) 3YR M&amp;S - EQ5EESUU-3PB</t>
  </si>
  <si>
    <t>EQ5EESUU4PB</t>
  </si>
  <si>
    <t>Equitrac Express 5: Suite upgrade (FROM EE4) 4YR M&amp;S - EQ5EESUU-4PB</t>
  </si>
  <si>
    <t>EQ5EESUU5PB</t>
  </si>
  <si>
    <t>Equitrac Express 5: Suite upgrade (FROM EE4) 5YR M&amp;S - EQ5EESUU-5PB</t>
  </si>
  <si>
    <t>EQ5EESCU3PB</t>
  </si>
  <si>
    <t>Equitrac Express 5: SCE upgrade (FROM EE4) 3YR M&amp;S - EQ5EESCU-3PB</t>
  </si>
  <si>
    <t>EQ5EESCU4PB</t>
  </si>
  <si>
    <t>Equitrac Express 5: SCE upgrade (EO3 SBE/EE3 SCE/PAS/PRS) 4YR M&amp;S - EQ5EESCU-4PB</t>
  </si>
  <si>
    <t>EQ5EESCU5PB</t>
  </si>
  <si>
    <t>Equitrac Express 5: SCE upgrade (EO3 SBE/EE3 SCE/PAS/PRS) 5YR M&amp;S - EQ5EESCU-5PB</t>
  </si>
  <si>
    <t>EQ5PS0013PB</t>
  </si>
  <si>
    <t>EO5/EE5: Print Server 3yr M&amp;S - EQ5PS001-3PB</t>
  </si>
  <si>
    <t>EQ5PS0014PB</t>
  </si>
  <si>
    <t>EO5/EE5: Print Server 4yr M&amp;S - EQ5PS001-4PB</t>
  </si>
  <si>
    <t>EQ5PS0015PB</t>
  </si>
  <si>
    <t>EO5/EE5: Print Server 5yr M&amp;S - EQ5PS001-5PB</t>
  </si>
  <si>
    <t>EO5/EE5: Print Server upgrade 3yr M&amp;S - EQ5PS01U-3PB</t>
  </si>
  <si>
    <t>EO5/EE5: Print Server upgrade 4yr M&amp;S - EQ5PS01U-4PB</t>
  </si>
  <si>
    <t>EO5/EE5: Print Server upgrade 5yr M&amp;S - EQ5PS01U-5PB</t>
  </si>
  <si>
    <t>EQ5PS0103PB</t>
  </si>
  <si>
    <t>EO5/EE5: Print Server (10) 3yr M&amp;S - EQ5PS010-3PB</t>
  </si>
  <si>
    <t>EQ5PS0104PB</t>
  </si>
  <si>
    <t>EO5/EE5: Print Server (10) 4yr M&amp;S - EQ5PS010-4PB</t>
  </si>
  <si>
    <t>EQ5PS0105PB</t>
  </si>
  <si>
    <t>EO5/EE5: Print Server (10) 5yr M&amp;S - EQ5PS010-5PB</t>
  </si>
  <si>
    <t>EQ5PSU103PB</t>
  </si>
  <si>
    <t>EO5/EE5: Print Server (10)  Upgrade 3yr M&amp;S - EQ5PSU10-3PB</t>
  </si>
  <si>
    <t>EQ5PSU104PB</t>
  </si>
  <si>
    <t>EO5/EE5: Print Server (10) Upgrade 4yr M&amp;S - EQ5PSU10-4PB</t>
  </si>
  <si>
    <t>EQ5PSU105PB</t>
  </si>
  <si>
    <t>EO5/EE5: Print Server (10) Upgrade  5yr M&amp;S - EQ5PSU10-5PB</t>
  </si>
  <si>
    <t>EQ5CLS013PB</t>
  </si>
  <si>
    <t>EO5/EE5: Cluster Enabler 3yr M&amp;S - EQ5CLS01-3PB</t>
  </si>
  <si>
    <t>EQ5CLS014PB</t>
  </si>
  <si>
    <t>EO5/EE5: Cluster Enabler 4yr M&amp;S - EQ5CLS01-4PB</t>
  </si>
  <si>
    <t>EQ5CLS015PB</t>
  </si>
  <si>
    <t>EO5/EE5: Cluster Enabler 5yr M&amp;S - EQ5CLS01-5PB</t>
  </si>
  <si>
    <t>EQ5CLS0U3PB</t>
  </si>
  <si>
    <t>EO5/EE5: Cluster Enabler upgrade 3yr M&amp;S - EQ5CLS0U-3PB</t>
  </si>
  <si>
    <t>EQ5CLS0U4PB</t>
  </si>
  <si>
    <t>EO5/EE5: Cluster Enabler upgrade 4yr M&amp;S - EQ5CLS0U-4PB</t>
  </si>
  <si>
    <t>EQ5CLS0U5PB</t>
  </si>
  <si>
    <t>EO5/EE5: Cluster Enabler upgrade 5yr M&amp;S - EQ5CLS0U-5PB</t>
  </si>
  <si>
    <t xml:space="preserve">INSTALLATION (1): Each  Embedded Device with 3, 4 or 5 year support MUST include item 7640008121, KMBS </t>
  </si>
  <si>
    <t>Installation Fee for Equitrac Embedded Device (per MFP).</t>
  </si>
  <si>
    <t xml:space="preserve">INSTALLATION (2):  Each  Embedded Device (10) with 3, 4 or 5 year support MUST include item 7640008122, KMBS </t>
  </si>
  <si>
    <t>Installation Fee for Equitrac Embedded Device (per 10 MFPs).</t>
  </si>
  <si>
    <t xml:space="preserve">INSTALLATION (3): Each  Embedded Device (100) with 1 year support or Ext support MUST include item 7640008123, KMBS </t>
  </si>
  <si>
    <t>Installation Fee for Equitrac Embedded Device (per 100 MFPs).</t>
  </si>
  <si>
    <t xml:space="preserve">INSTALLATION (4): Each  Embedded Device (500) with 1 year support or Ext support MUST include item 7640008124, KMBS </t>
  </si>
  <si>
    <t>Installation Fee for Equitrac Embedded Device (per 500 MFPs).</t>
  </si>
  <si>
    <t>EQ5ED0013PB</t>
  </si>
  <si>
    <t>EO5/EE5: Embedded Device 3yr M&amp;S - EQ5ED001-3PB</t>
  </si>
  <si>
    <t>EQ5ED0014PB</t>
  </si>
  <si>
    <t>EO5/EE5: Embedded Device 4yr M&amp;S - EQ5ED001-4PB</t>
  </si>
  <si>
    <t>EQ5ED0015PB</t>
  </si>
  <si>
    <t>EO5/EE5: Embedded Device 5yr M&amp;S - EQ5ED001-5PB</t>
  </si>
  <si>
    <t>EQ5ED01U3PB</t>
  </si>
  <si>
    <t>EO5/EE5: Embedded Device Upgrade 3yr M&amp;S - EQ5ED01U-3PB</t>
  </si>
  <si>
    <t>EQ5ED01U4PB</t>
  </si>
  <si>
    <t>EO5/EE5: Embedded Device Upgrade 4yr M&amp;S - EQ5ED01U-4PB</t>
  </si>
  <si>
    <t>EQ5ED01U5PB</t>
  </si>
  <si>
    <t>EO5/EE5: Embedded Device Upgrade 5yr M&amp;S - EQ5ED01U-5PB</t>
  </si>
  <si>
    <t>EQ5ED0103PB</t>
  </si>
  <si>
    <t>EO5/EE5: Embedded Device (10) 3yr M&amp;S - EQ5ED010-3PB</t>
  </si>
  <si>
    <t>EQ5ED0104PB</t>
  </si>
  <si>
    <t>EO5/EE5: Embedded Device (10) 4yr M&amp;S - EQ5ED010-4PB</t>
  </si>
  <si>
    <t>EQ5ED0105PB</t>
  </si>
  <si>
    <t>EO5/EE5: Embedded Device (10) 5yr M&amp;S - EQ5ED010-5PB</t>
  </si>
  <si>
    <t>EQ5ED1003PB</t>
  </si>
  <si>
    <t>EO5/EE5: Embedded Device (100) 3yr M&amp;S - EQ5ED100-3PB</t>
  </si>
  <si>
    <t>EQ5ED1004PB</t>
  </si>
  <si>
    <t>EO5/EE5: Embedded Device (100) 4yr M&amp;S - EQ5ED100-4PB</t>
  </si>
  <si>
    <t>EQ5ED1005PB</t>
  </si>
  <si>
    <t>EO5/EE5: Embedded Device (100) 5yr M&amp;S - EQ5ED100-5PB</t>
  </si>
  <si>
    <t>EQ5ED5003PB</t>
  </si>
  <si>
    <t>EO5/EE5: Embedded Device (500) 3yr M&amp;S - EQ5ED500-3PB</t>
  </si>
  <si>
    <t>EQ5ED5004PB</t>
  </si>
  <si>
    <t>EO5/EE5: Embedded Device (500) 4yr M&amp;S - EQ5ED500-4PB</t>
  </si>
  <si>
    <t>EQ5ED5005PB</t>
  </si>
  <si>
    <t>EO5/EE5: Embedded Device (500) 5yr M&amp;S - EQ5ED500-5PB</t>
  </si>
  <si>
    <t>EQ5EL0013PB</t>
  </si>
  <si>
    <t>EO5/EE5: Embedded Device Loyalty 3yr M&amp;S - EQ5EL001-3PB</t>
  </si>
  <si>
    <t>EQ5EL0014PB</t>
  </si>
  <si>
    <t>EO5/EE5: Embedded Device Loyalty 4yr M&amp;S - EQ5EL001-4PB</t>
  </si>
  <si>
    <t>EQ5EL0015PB</t>
  </si>
  <si>
    <t>EO5/EE5: Embedded Device Loyalty 5yr M&amp;S - EQ5EL001-5PB</t>
  </si>
  <si>
    <t>EQ5EL0103PB</t>
  </si>
  <si>
    <t>EO5/EE5: Embedded Device (10) Loyalty  3yr M&amp;S - EQ5EL010-3PB</t>
  </si>
  <si>
    <t>EQ5EL0104PB</t>
  </si>
  <si>
    <t>EO5/EE5: Embedded Device (10) Loyalty 4yr M&amp;S - EQ5EL010-4PB</t>
  </si>
  <si>
    <t>EQ5EL0105PB</t>
  </si>
  <si>
    <t>EO5/EE5: Embedded Device (10) Loyalty 5yr M&amp;S - EQ5EL010-5PB</t>
  </si>
  <si>
    <t>EQ5EL1003PB</t>
  </si>
  <si>
    <t>EO5/EE5: Embedded Device (100) Loyalty 3yr M&amp;S - EQ5EL100-3PB</t>
  </si>
  <si>
    <t>EQ5EL1004PB</t>
  </si>
  <si>
    <t>EO5/EE5: Embedded Device (100)  Loyalty 4yr M&amp;S - EQ5EL100-4PB</t>
  </si>
  <si>
    <t>EQ5EL1005PB</t>
  </si>
  <si>
    <t>EO5/EE5: Embedded Device (100) Loyalty 5yr M&amp;S - EQ5EL100-5PB</t>
  </si>
  <si>
    <t>EQ5EL01U3PB</t>
  </si>
  <si>
    <t>EO5/EE5: Embedded Device Loyalty 3yr M&amp;S Version Upgrade- EQ5EL01U-3PB</t>
  </si>
  <si>
    <t>EQ5EL01U4PB</t>
  </si>
  <si>
    <t>EO5/EE5: Embedded Device Loyalty 4yr M&amp;S Version Upgrade - EQ5EL01U-4PB</t>
  </si>
  <si>
    <t>EQ5EL01U5PB</t>
  </si>
  <si>
    <t>EO5/EE5: Embedded Device Loyalty 5yr M&amp;S Version Upgrade- EQ5EL01U-5PB</t>
  </si>
  <si>
    <t>EQ5EL0XU3PB</t>
  </si>
  <si>
    <t>EO5/EE5: Embedded Device (10) Loyalty  3yr M&amp;S Version Upgrade - EQ5EL0XU-3PB</t>
  </si>
  <si>
    <t>EQ5EL0XU4PB</t>
  </si>
  <si>
    <t>EO5/EE5: Embedded Device (10) Loyalty 4yr M&amp;S Version Upgrade-  EQ5EL0XU-4PB</t>
  </si>
  <si>
    <t>EQ5EL0XU5PB</t>
  </si>
  <si>
    <t>EO5/EE5: Embedded Device (10) Loyalty 5yr M&amp;S Version Upgrade - EQ5EL0XU-5PB</t>
  </si>
  <si>
    <t>EQ5EL0CU3PB</t>
  </si>
  <si>
    <t>EO5/EE5: Embedded Device (100) Loyalty 3yr M&amp;S Version Upgrade - EQ5EL0CU-3PB</t>
  </si>
  <si>
    <t>EQ5EL0CU4PB</t>
  </si>
  <si>
    <t>EO5/EE5: Embedded Device (100)  Loyalty 4yr M&amp;S Version Upgrade - EQ5EL0CU-4PB</t>
  </si>
  <si>
    <t>EQ5EL0CU5PB</t>
  </si>
  <si>
    <t>EO5/EE5: Embedded Device (100) Loyalty 5yr M&amp;S Version Upgrade - EQ5EL0CU-5PB</t>
  </si>
  <si>
    <t>EQ5EDOXU3PB</t>
  </si>
  <si>
    <t>EO5/EE5: Embedded Device (10) Version Upgrade 3yr M&amp;S - EQ5EDOXU-3PB</t>
  </si>
  <si>
    <t>EQ5EDOXU4PB</t>
  </si>
  <si>
    <t>EO5/EE5: Embedded Device (10) Version Upgrade 4yr M&amp;S - EQ5EDOXU-4PB</t>
  </si>
  <si>
    <t>EQ5EDOXU5PB</t>
  </si>
  <si>
    <t>EO5/EE5: Embedded Device (10) Version Upgrade 5yr M&amp;S - EQ5EDOXU-5PB</t>
  </si>
  <si>
    <t>EQ5ED0CU3PB</t>
  </si>
  <si>
    <t>EO5/EE5: Embedded Device (100) Version Upgrade 3yr M&amp;S - EQ5EDOXU-3PB</t>
  </si>
  <si>
    <t>EQ5ED0CU4PB</t>
  </si>
  <si>
    <t>EO5/EE5: Embedded Device (100) Version Upgrade 4yr M&amp;S - EQ5EDOXU-4PB</t>
  </si>
  <si>
    <t>EQ5ED0CU5PB</t>
  </si>
  <si>
    <t>EO5/EE5: Embedded Device (100) Version Upgrade 5yr M&amp;S - EQ5EDOXU-5PB</t>
  </si>
  <si>
    <t>EQ5ED0DU3PB</t>
  </si>
  <si>
    <t>EO5/EE5: Embedded Device (500) Version Upgrade 3yr M&amp;S - EQ5ED0DU-3PB</t>
  </si>
  <si>
    <t>EQ5ED0DU4PB</t>
  </si>
  <si>
    <t>EO5/EE5: Embedded Device (500) Version Upgrade 4yr M&amp;S - EQ5ED0DU-4PB</t>
  </si>
  <si>
    <t>EQ5ED0DU5PB</t>
  </si>
  <si>
    <t>EO5/EE5: Embedded Device (500) Version Upgrade 5yr M&amp;S - EQ5ED0DU-5PB</t>
  </si>
  <si>
    <t>EQ5DC0013PB</t>
  </si>
  <si>
    <t>EO5/EE5: External Data Connector 3yr M&amp;S - EQ5DC001-3PB</t>
  </si>
  <si>
    <t>EQ5DC0014PB</t>
  </si>
  <si>
    <t>EO5/EE5: External Data Connector 4yr M&amp;S - EQ5DC001-4PB</t>
  </si>
  <si>
    <t>EQ5DC0015PB</t>
  </si>
  <si>
    <t>EO5/EE5: External Data Connector 5yr M&amp;S - EQ5DC001-5PB</t>
  </si>
  <si>
    <t>EQ5DC01U3PB</t>
  </si>
  <si>
    <t>EO5/EE5: External Data Connector upgrade 3yr M&amp;S - EQ5DC01U-3PB</t>
  </si>
  <si>
    <t>EQ5DC01U4PB</t>
  </si>
  <si>
    <t>EO5/EE5: External Data Connector upgrade 4yr M&amp;S - EQ5DC01U-4PB</t>
  </si>
  <si>
    <t>EQ5DC01U5PB</t>
  </si>
  <si>
    <t>EO5/EE5: External Data Connector upgrade 5yr M&amp;S - EQ5DC01U-5PB</t>
  </si>
  <si>
    <t>EQ5CC0013PB</t>
  </si>
  <si>
    <t>EE5: Campus Card Connector 3yr M&amp;S - EQ5CC001-3PB</t>
  </si>
  <si>
    <t>EQ5CC0014PB</t>
  </si>
  <si>
    <t>EE5: Campus Card Connector 4yr M&amp;S - EQ5CC001-4PB</t>
  </si>
  <si>
    <t>EQ5CC0015PB</t>
  </si>
  <si>
    <t>EE5: Campus Card Connector 5yr M&amp;S - EQ5CC001-5PB</t>
  </si>
  <si>
    <t>EQ5CC01U3PB</t>
  </si>
  <si>
    <t>EE5: Campus Card Connector upgrade 3yr M&amp;S - EQ5CC01U-3PB</t>
  </si>
  <si>
    <t>EQ5CC01U4PB</t>
  </si>
  <si>
    <t>EE5: Campus Card Connector upgrade 4yr M&amp;S - EQ5CC01U-4PB</t>
  </si>
  <si>
    <t>EQ5CC01U5PB</t>
  </si>
  <si>
    <t>EE5: Campus Card Connector upgrade 5yr M&amp;S - EQ5CC01U-5PB</t>
  </si>
  <si>
    <t>EQ5WS0103PB</t>
  </si>
  <si>
    <t>EO5/EE5: Workstation Client (10) 3yr M&amp;S - EQ5WS010-3PB</t>
  </si>
  <si>
    <t>EQ5WS0104PB</t>
  </si>
  <si>
    <t>EO5/EE5: Workstation Client (10) 4yr M&amp;S - EQ5WS010-4PB</t>
  </si>
  <si>
    <t>EQ5WS0105PB</t>
  </si>
  <si>
    <t>EO5/EE5: Workstation Client (10) 5yr M&amp;S - EQ5WS010-5PB</t>
  </si>
  <si>
    <t>EQ5WU0103PB</t>
  </si>
  <si>
    <t>EO5/EE5: Workstation Client upgrade (10) 3yr M&amp;S - EQ5WU010-3PB</t>
  </si>
  <si>
    <t>EQ5WU0104PB</t>
  </si>
  <si>
    <t>EO5/EE5: Workstation Client upgrade (10) 4yr M&amp;S - EQ5WU010-4PB</t>
  </si>
  <si>
    <t>EQ5WU0105PB</t>
  </si>
  <si>
    <t>EO5/EE5: Workstation Client upgrade (10) 5yr M&amp;S - EQ5WU010-5PB</t>
  </si>
  <si>
    <t>EQ5WS1003PB</t>
  </si>
  <si>
    <t>EO5/EE5: Workstation Client (100) 3yr M&amp;S - EQ5WS100-3PB</t>
  </si>
  <si>
    <t>EQ5WS1004PB</t>
  </si>
  <si>
    <t>EO5/EE5: Workstation Client (100) 4yr M&amp;S - EQ5WS100-4PB</t>
  </si>
  <si>
    <t>EQ5WS1005PB</t>
  </si>
  <si>
    <t>EO5/EE5: Workstation Client (100) 5yr M&amp;S - EQ5WS100-5PB</t>
  </si>
  <si>
    <t>EQ5WU1003PB</t>
  </si>
  <si>
    <t>EO5/EE5: Workstation Client upgrade (100) 3yr M&amp;S - EQ5WU100-3PB</t>
  </si>
  <si>
    <t>EQ5WU1004PB</t>
  </si>
  <si>
    <t>EO5/EE5: Workstation Client upgrade (100) 4yr M&amp;S - EQ5WU100-4PB</t>
  </si>
  <si>
    <t>EQ5WU1005PB</t>
  </si>
  <si>
    <t>EO5/EE5: Workstation Client upgrade (100) 5yr M&amp;S - EQ5WU100-5PB</t>
  </si>
  <si>
    <t>EQ5WS01K3PB</t>
  </si>
  <si>
    <t>EO5/EE5: Workstation Client (1000) 3yr M&amp;S - EQ5WS01K-3PB</t>
  </si>
  <si>
    <t>EQ5WS01K4PB</t>
  </si>
  <si>
    <t>EO5/EE5: Workstation Client (1000) 4yr M&amp;S - EQ5WS01K-4PB</t>
  </si>
  <si>
    <t>EQ5WS01K5PB</t>
  </si>
  <si>
    <t>EO5/EE5: Workstation Client (1000) 5yr M&amp;S - EQ5WS01K-5PB</t>
  </si>
  <si>
    <t xml:space="preserve">EQ5WU01K3PB </t>
  </si>
  <si>
    <t xml:space="preserve">EO5/EE5: Workstation Client upgrade (1000) 3yr M&amp;S - EQ5WU01K-3PB </t>
  </si>
  <si>
    <t xml:space="preserve">EQ5WU01K4PB </t>
  </si>
  <si>
    <t>EO5/EE5: Workstation Client upgrade (1000) 4yr M&amp;S - EQ5WU01K-4PB</t>
  </si>
  <si>
    <t xml:space="preserve">EQ5WU01K5PB </t>
  </si>
  <si>
    <t>EO5/EE5: Workstation Client upgrade (1000) 5yr M&amp;S - EQ5WU01K-5PB</t>
  </si>
  <si>
    <t xml:space="preserve"> NOTE: Print Assistant is now bundled into Equitrac Express 5, so no Licensing is required.</t>
  </si>
  <si>
    <t>EQ5RS0013PB</t>
  </si>
  <si>
    <t>EO5/EE5: Release Station 3yr M&amp;S - EQ5RS001-3PB</t>
  </si>
  <si>
    <t>EQ5RS0014PB</t>
  </si>
  <si>
    <t>EO5/EE5: Release Station 4yr M&amp;S - EQ5RS001-4PB</t>
  </si>
  <si>
    <t>EQ5RS0015PB</t>
  </si>
  <si>
    <t>EO5/EE5: Release Station 5yr M&amp;S - EQ5RS001-5PB</t>
  </si>
  <si>
    <t>EQ5RS01U3PB</t>
  </si>
  <si>
    <t>EO5/EE5: Release Station upgrade 3yr M&amp;S - EQ5RS01U-3PB</t>
  </si>
  <si>
    <t>EQ5RS01U4PB</t>
  </si>
  <si>
    <t>EO5/EE5: Release Station upgrade 4yr M&amp;S - EQ5RS01U-4PB</t>
  </si>
  <si>
    <t>EQ5RS01U5PB</t>
  </si>
  <si>
    <t>EO5/EE5: Release Station upgrade 5yr M&amp;S - EQ5RS01U-5PB</t>
  </si>
  <si>
    <t>EQ5RS0103PB</t>
  </si>
  <si>
    <t>EO5/EE5: Release Station (10) 3yr M&amp;S - EQ5RS010-3PB</t>
  </si>
  <si>
    <t>EQ5RS0104PB</t>
  </si>
  <si>
    <t>EO5/EE5: Release Station (10) 4yr M&amp;S - EQ5RS010-4PB</t>
  </si>
  <si>
    <t>EQ5RS0105PB</t>
  </si>
  <si>
    <t>EO5/EE5: Release Station (10) 5yr M&amp;S - EQ5RS010-5PB</t>
  </si>
  <si>
    <t>EQ5RSU103PB</t>
  </si>
  <si>
    <t>EO5/EE5: Release Station (10) upgrade 3yr M&amp;S - EQ5RSU10-3PB</t>
  </si>
  <si>
    <t>EQ5RSU104PB</t>
  </si>
  <si>
    <t>EO5/EE5: Release Station (10) upgrade 4yr M&amp;S - EQ5RSU10-4PB</t>
  </si>
  <si>
    <t>EQ5RSU105PB</t>
  </si>
  <si>
    <t>EO5/EE5: Release Station (10) upgrade 5yr M&amp;S - EQ5RSU10-5PB</t>
  </si>
  <si>
    <t>EQ5WR0013PB</t>
  </si>
  <si>
    <t>EO5/EE5: Web-based Release 3yr M&amp;S - EQ5WR001-3PB</t>
  </si>
  <si>
    <t>EQ5WR0014PB</t>
  </si>
  <si>
    <t>EO5/EE5: Web-based Release 4yr M&amp;S -EQ5WR001-4PB</t>
  </si>
  <si>
    <t>EQ5WR0015PB</t>
  </si>
  <si>
    <t>EO5/EE5: Web-based Release 5yr M&amp;S - EQ5WR001-5PB</t>
  </si>
  <si>
    <t>EQ5WR01U4PB</t>
  </si>
  <si>
    <t>EO5/EE5: Web-based Release Vers Upgrade 4yr M&amp;S - EQ5WR01U-4PB</t>
  </si>
  <si>
    <t>EQ5WR01U5PB</t>
  </si>
  <si>
    <t>EO5/EE5: Web-based Release Vers Upgrade 5yr M&amp;S - EQ5WR01U-5PB</t>
  </si>
  <si>
    <t>EQ5WR0103PB</t>
  </si>
  <si>
    <t>EO5/EE5: Web-based Release (10) 3yr M&amp;S - EQ5WR010-3PB</t>
  </si>
  <si>
    <t>EQ5WR0104PB</t>
  </si>
  <si>
    <t>EO5/EE5: Web-based Release (10) 4yr M&amp;S - EQ5WR010-4PB</t>
  </si>
  <si>
    <t>EQ5WR0105PB</t>
  </si>
  <si>
    <t>EO5/EE5: Web-based Release (10) 5yr M&amp;S - EQ5WR010-5PB</t>
  </si>
  <si>
    <t>EQ5WR1003PB</t>
  </si>
  <si>
    <t>EO5/EE5: Web-based Release (100) 3yr M&amp;S - EQ5WR100-3PB</t>
  </si>
  <si>
    <t>EQ5WR1004PB</t>
  </si>
  <si>
    <t>EO5/EE5: Web-based Release (100) 4yr M&amp;S - EQ5WR100-4PB</t>
  </si>
  <si>
    <t>EQ5WR1005PB</t>
  </si>
  <si>
    <t>EO5/EE5: Web-based Release (100) 5yr M&amp;S - EQ5WR100-5PB</t>
  </si>
  <si>
    <t>EQ5WR5003PB</t>
  </si>
  <si>
    <t>EO5/EE5: Web-based Release (500) 3yr M&amp;S - EQ5WR500-3PB</t>
  </si>
  <si>
    <t>EQ5WR5004PB</t>
  </si>
  <si>
    <t>EO5/EE5: Web-based Release (500) 4yr M&amp;S - EQ5WR500-4PB</t>
  </si>
  <si>
    <t>EQ5WR5005PB</t>
  </si>
  <si>
    <t>EO5/EE5: Web-based Release (500) 5yr M&amp;S - EQ5WR500-5PB</t>
  </si>
  <si>
    <t>EQ5WR01U3PB</t>
  </si>
  <si>
    <t>EO5/EE5: Web-based Release Vers Upgrade 3yr M&amp;S  - EQ5WR01U-3PB</t>
  </si>
  <si>
    <t>EQ5WR0XU3PB</t>
  </si>
  <si>
    <t>EO5/EE5: Web-based Release (10) Version Upgrade 3yr M&amp;S - EQ5WR0XU-3PB</t>
  </si>
  <si>
    <t>EQ5WR0XU4PB</t>
  </si>
  <si>
    <t>EO5/EE5: Web-based Release (10) Version Upgrade 4yr M&amp;S - EQ5WR0XU-4PB</t>
  </si>
  <si>
    <t>EQ5WR0XU5PB</t>
  </si>
  <si>
    <t>EO5/EE5: Web-based Release (10) Version Upgrade 5yr M&amp;S - EQ5WR0XU-5PB</t>
  </si>
  <si>
    <t>EQ5WR0CU3PB</t>
  </si>
  <si>
    <t>EO5/EE5: Web-based Release (100) Version Upgrade 3yr M&amp;S - EQ5WR0CU-3PB</t>
  </si>
  <si>
    <t>EQ5WR0CU4PB</t>
  </si>
  <si>
    <t>EO5/EE5: Web-based Release (100) Version Upgrade  4yr M&amp;S - EQ5WR0CU-4PB</t>
  </si>
  <si>
    <t>EQ5WROCU5PB</t>
  </si>
  <si>
    <t>EO5/EE5: Web-based Release (100) Version Upgrade 5yr M&amp;S - EQ5WROCU-5PB</t>
  </si>
  <si>
    <t>EQ5WR0DU3PB</t>
  </si>
  <si>
    <t>EO5/EE5: Web-based Release (500) Version Upgrade 3yr M&amp;S - EQ5WR0DU-3PB</t>
  </si>
  <si>
    <t>EQ5WR0DU4PB</t>
  </si>
  <si>
    <t>EO5/EE5: Web-based Release (500) Version Upgrade 4yr M&amp;S - EQ5WR0DU-4PB</t>
  </si>
  <si>
    <t>EQ5WR0DU5PB</t>
  </si>
  <si>
    <t>EO5/EE5: Web-based Release (500) Version Upgrade 5yr M&amp;S - EQ5WR0DU-5PB</t>
  </si>
  <si>
    <t>Equitrac Express Enterprise Licenses (Core functionality, price per network user)</t>
  </si>
  <si>
    <t xml:space="preserve">If Equitrac is performing the installation it is required for all orders to include Equitrac Professional Installation Charges. </t>
  </si>
  <si>
    <t>Please refer to Equitrac Quote for price information.  Equitrac Express 5  Enterprise pricing is based on individual users.</t>
  </si>
  <si>
    <t>EQ5EENCK3PB</t>
  </si>
  <si>
    <t>Equitrac Express 5: Core Enterprise License (1,000-4,999 users) 3yr M&amp;S - EQ5EENCK-3PB</t>
  </si>
  <si>
    <t>EQ5EENCK4PB</t>
  </si>
  <si>
    <t>Equitrac Express 5: Core Enterprise License (1,000-4,999 users) 4yr M&amp;S - EQ5EENCK-4PB</t>
  </si>
  <si>
    <t>EQ5EENCK5PB</t>
  </si>
  <si>
    <t>Equitrac Express 5: Core Enterprise License (1,000-4,999 users) 5yr M&amp;S - EQ5EENCK-5PB</t>
  </si>
  <si>
    <t>EQ5EENC13PB</t>
  </si>
  <si>
    <t>Equitrac Express 5: Core Enterprise License (5,000-9,999 users) 3yr M&amp;S - EQ5EENC1-3PB</t>
  </si>
  <si>
    <t>EQ5EENC14PB</t>
  </si>
  <si>
    <t>Equitrac Express 5: Core Enterprise License (5,000-9,999 users) 4yr M&amp;S - EQ5EENC1-4PB</t>
  </si>
  <si>
    <t>EQ5EENC15PB</t>
  </si>
  <si>
    <t>Equitrac Express 5: Core Enterprise License (5,000-9,999 users) 5yr M&amp;S - EQ5EENC1-5PB</t>
  </si>
  <si>
    <t>EQ5EENC23PB</t>
  </si>
  <si>
    <t>Equitrac Express 5: Core Enterprise License (10,000-24,999 users) 3yr M&amp;S - EQ5EENC2-3PB</t>
  </si>
  <si>
    <t>EQ5EENC24PB</t>
  </si>
  <si>
    <t>Equitrac Express 5: Core Enterprise License (10,000-24,999 users) 4yr M&amp;S - EQ5EENC2-4PB</t>
  </si>
  <si>
    <t>EQ5EENC25PB</t>
  </si>
  <si>
    <t>Equitrac Express 5: Core Enterprise License (10,000-24,999 users) 5yr M&amp;S - EQ5EENC2-5PB</t>
  </si>
  <si>
    <t>EQ5EENC33PB</t>
  </si>
  <si>
    <t>Equitrac Express 5: Core Enterprise License (25,000-49,999 users) 3yr M&amp;S - EQ5EENC3-3PB</t>
  </si>
  <si>
    <t>EQ5EENC34PB</t>
  </si>
  <si>
    <t>Equitrac Express 5: Core Enterprise License (25,000-49,999 users) 4yr M&amp;S - EQ5EENC3-4PB</t>
  </si>
  <si>
    <t>EQ5EENC35PB</t>
  </si>
  <si>
    <t>Equitrac Express 5: Core Enterprise License (25,000-49,999 users) 5yr M&amp;S - EQ5EENC3-5PB</t>
  </si>
  <si>
    <t>EQ5EENC43PB</t>
  </si>
  <si>
    <t>Equitrac Express 5: Core Enterprise License (50,000-99,999 users) 3yr M&amp;S - EQ5EENC4-3PB</t>
  </si>
  <si>
    <t>EQ5EENC44PB</t>
  </si>
  <si>
    <t>Equitrac Express 5: Core Enterprise License (50,000-99,999 users) 4yr M&amp;S - EQ5EENC4-4PB</t>
  </si>
  <si>
    <t>EQ5EENC45PB</t>
  </si>
  <si>
    <t>Equitrac Express 5: Core Enterprise License (50,000-99,999 users) 5yr M&amp;S - EQ5EENC4-5PB</t>
  </si>
  <si>
    <t>EQ5EENC53PB</t>
  </si>
  <si>
    <t>Equitrac Express 5: Core Enterprise License (100,000 and more users) 3yr M&amp;S - EQ5EENC5-3PB</t>
  </si>
  <si>
    <t>EQ5EENC54PB</t>
  </si>
  <si>
    <t>Equitrac Express 5: Core Enterprise License (100,000 and more users) 4yr M&amp;S - EQ5EENC5-4PB</t>
  </si>
  <si>
    <t>EQ5EENC55PB</t>
  </si>
  <si>
    <t>Equitrac Express 5: Core Enterprise License (100,000 and more users) 5yr M&amp;S - EQ5EENC5-5PB</t>
  </si>
  <si>
    <t>EQ5EENUK3PB</t>
  </si>
  <si>
    <t>Equitrac Express 5: Core Enterprise License (1,000-4,999 users) 3yr M&amp;S Ver Upgrade -EQ5EENUK-3PB</t>
  </si>
  <si>
    <t>EQ5EENUK4PB</t>
  </si>
  <si>
    <t>Equitrac Express 5: Core Enterprise License (1,000-4,999 users) 4yr M&amp;S Ver Upgrade - EQ5EENUK-4PB</t>
  </si>
  <si>
    <t>EQ5EENUK5PB</t>
  </si>
  <si>
    <t>Equitrac Express 5: Core Enterprise License (1,000-4,999 users) 5yr M&amp;S Ver Upgrade - EQ5EENUK-5PB</t>
  </si>
  <si>
    <t>EQ5EENU13PB</t>
  </si>
  <si>
    <t>Equitrac Express 5: Core Enterprise License (5,000-9,999 users) 3yr M&amp;S Ver Upgrade - EQ5EENU1-3PB</t>
  </si>
  <si>
    <t>EQ5EENU14PB</t>
  </si>
  <si>
    <t>Equitrac Express 5: Core Enterprise License (5,000-9,999 users) 4yr M&amp;S Ver Upgrade - EQ5EENU1-4PB</t>
  </si>
  <si>
    <t>EQ5EENU15PB</t>
  </si>
  <si>
    <t>Equitrac Express 5: Core Enterprise License (5,000-9,999 users) 5yr M&amp;S Ver Upgrade - EQ5EENU1-5PB</t>
  </si>
  <si>
    <t>EQ5EENU23PB</t>
  </si>
  <si>
    <t>Equitrac Express 5: Core Enterprise License (10,000-24,999 users) 3yr M&amp;S Ver Upgrade - EQ5EENU2-3PB</t>
  </si>
  <si>
    <t>EQ5EENU24PB</t>
  </si>
  <si>
    <t>Equitrac Express 5: Core Enterprise License (10,000-24,999 users) 4yr M&amp;S Ver Upgrade - EQ5EENU2-4PB</t>
  </si>
  <si>
    <t>EQ5EENU25PB</t>
  </si>
  <si>
    <t>Equitrac Express 5: Core Enterprise License (10,000-24,999 users) 5yr M&amp;S Ver Upgrade - EQ5EENU2-5PB</t>
  </si>
  <si>
    <t>EQ5EENU33PB</t>
  </si>
  <si>
    <t>Equitrac Express 5: Core Enterprise License (25,000-49,999 users) 3yr M&amp;S Ver Upgrade - EQ5EENU3-3PB</t>
  </si>
  <si>
    <t>EQ5EENU34PB</t>
  </si>
  <si>
    <t>Equitrac Express 5: Core Enterprise License (25,000-49,999 users) 4yr M&amp;S Ver Upgrade - EQ5EENU3-4PB</t>
  </si>
  <si>
    <t>EQ5EENU35PB</t>
  </si>
  <si>
    <t>Equitrac Express 5: Core Enterprise License (25,000-49,999 users) 5yr M&amp;S Ver Upgrade - EQ5EENU3-5PB</t>
  </si>
  <si>
    <t>EQ5EENU43PB</t>
  </si>
  <si>
    <t>Equitrac Express 5: Core Enterprise License (50,000-99,999 users) 3yr M&amp;S Ver Upgrade- EQ5EENU4-3PB</t>
  </si>
  <si>
    <t>EQ5EENU44PB</t>
  </si>
  <si>
    <t>Equitrac Express 5: Core Enterprise License (50,000-99,999 users) 4yr M&amp;S Ver Upgrade -EQ5EENU4-4PB</t>
  </si>
  <si>
    <t>EQ5EENU45PB</t>
  </si>
  <si>
    <t>Equitrac Express 5: Core Enterprise License (50,000-99,999 users) 5yr M&amp;S Ver Upgrade - EQ5EENU4-5PB</t>
  </si>
  <si>
    <t>EQ5EENU53PB</t>
  </si>
  <si>
    <t>Equitrac Express 5: Core Enterprise License (100,000 and more users) 3yr M&amp;S Ver Upgrade - EQ5EENU5-3PB</t>
  </si>
  <si>
    <t>EQ5EENU54PB</t>
  </si>
  <si>
    <t>Equitrac Express 5: Core Enterprise License (100,000 and more users) 4yr M&amp;S Ver Upgrade - EQ5EENU5-4PB</t>
  </si>
  <si>
    <t>EQ5EENU55PB</t>
  </si>
  <si>
    <t>Equitrac Express 5: Core Enterprise License (100,000 and more users) 5yr M&amp;S Ver Upgrade - EQ5EENU5-5PB</t>
  </si>
  <si>
    <t>Equitrac Express Enterprise Licenses (Enhanced functionality, price per network user)</t>
  </si>
  <si>
    <t>EQ5EECEK3PB</t>
  </si>
  <si>
    <t>Equitrac Express 5: Enhanced Enterprise License (1,000-4,999 users) 3yr M&amp;S - EQ5EECEK-3PB</t>
  </si>
  <si>
    <t>EQ5EECEK4PB</t>
  </si>
  <si>
    <t>Equitrac Express 5: Enhanced Enterprise License (1,000-4,999 users) 4yr M&amp;S - EQ5EECEK-4PB</t>
  </si>
  <si>
    <t>EQ5EECEK5PB</t>
  </si>
  <si>
    <t>Equitrac Express 5: Enhanced Enterprise License (1,000-4,999 users) 5yr M&amp;S - EQ5EECEK-5PB</t>
  </si>
  <si>
    <t>EQ5EECE13PB</t>
  </si>
  <si>
    <t>Equitrac Express 5: Enhanced Enterprise License (5,000-9,999 users) 3yr M&amp;S - EQ5EECE1-3PB</t>
  </si>
  <si>
    <t>EQ5EECE14PB</t>
  </si>
  <si>
    <t>Equitrac Express 5: Enhanced Enterprise License (5,000-9,999 users) 4yr M&amp;S - EQ5EECE1-4PB</t>
  </si>
  <si>
    <t>EQ5EECE15PB</t>
  </si>
  <si>
    <t>Equitrac Express 5: Enhanced Enterprise License (5,000-9,999 users) 5yr M&amp;S - EQ5EECE1-5PB</t>
  </si>
  <si>
    <t>EQ5EECE23PB</t>
  </si>
  <si>
    <t>Equitrac Express 5: Enhanced Enterprise License (10,000-24,999 users) 3yr M&amp;S - EQ5EECE2-3PB</t>
  </si>
  <si>
    <t>EQ5EECE24PB</t>
  </si>
  <si>
    <t>Equitrac Express 5: Enhanced Enterprise License (10,000-24,999 users) 4yr M&amp;S - EQ5EECE2-4PB</t>
  </si>
  <si>
    <t>EQ5EECE25PB</t>
  </si>
  <si>
    <t>Equitrac Express 5: Enhanced Enterprise License (10,000-24,999 users) 5yr M&amp;S - EQ5EECE2-5PB</t>
  </si>
  <si>
    <t>EQ5EECE33PB</t>
  </si>
  <si>
    <t>Equitrac Express 5: Enhanced Enterprise License (25,000-49,999 users) 3yr M&amp;S - EQ5EECE3-3PB</t>
  </si>
  <si>
    <t>EQ5EECE34PB</t>
  </si>
  <si>
    <t>Equitrac Express 5: Enhanced Enterprise License (25,000-49,999 users) 4yr M&amp;S - EQ5EECE3-4PB</t>
  </si>
  <si>
    <t>EQ5EECE35PB</t>
  </si>
  <si>
    <t>Equitrac Express 5: Enhanced Enterprise License (25,000-49,999 users) 5yr M&amp;S - EQ5EECE3-5PB</t>
  </si>
  <si>
    <t>EQ5EECE43PB</t>
  </si>
  <si>
    <t>Equitrac Express 5: Enhanced Enterprise License (50,000-99,999 users) 3yr M&amp;S - EQ5EECE4-3PB</t>
  </si>
  <si>
    <t>EQ5EECE44PB</t>
  </si>
  <si>
    <t>Equitrac Express 5: Enhanced Enterprise License (50,000-99,999 users) 4yr M&amp;S - EQ5EECE4-4PB</t>
  </si>
  <si>
    <t>EQ5EECE45PB</t>
  </si>
  <si>
    <t>Equitrac Express 5: Enhanced Enterprise License (50,000-99,999 users) 5yr M&amp;S - EQ5EECE4-5PB</t>
  </si>
  <si>
    <t>EQ5EECE53PB</t>
  </si>
  <si>
    <t>Equitrac Express 5: Enhanced Enterprise License (100,000 and more users) 3yr M&amp;S - EQ5EECE5-3PB</t>
  </si>
  <si>
    <t>EQ5EECE54PB</t>
  </si>
  <si>
    <t>Equitrac Express 5: Enhanced Enterprise License (100,000 and more users) 4yr M&amp;S - EQ5EECE5-4PB</t>
  </si>
  <si>
    <t>EQ5EECE55PB</t>
  </si>
  <si>
    <t>Equitrac Express 5: Enhanced Enterprise License (100,000 and more users) 5yr M&amp;S - EQ5EECE5-5PB</t>
  </si>
  <si>
    <t>EQ5EECUK3PB</t>
  </si>
  <si>
    <t>Equitrac Express 5: Enhanced Enterprise License (1,000-4,999 users) 3yr M&amp;S Ver Upgrade - EQ5EECUK-3PB</t>
  </si>
  <si>
    <t>EQ5EECUK4PB</t>
  </si>
  <si>
    <t>Equitrac Express 5: Enhanced Enterprise License (1,000-4,999 users) 4yr M&amp;S Ver Upgrade - EQ5EECUK-4PB</t>
  </si>
  <si>
    <t>EQ5EECUK5PB</t>
  </si>
  <si>
    <t>Equitrac Express 5: Enhanced Enterprise License (1,000-4,999 users) 5yr M&amp;S Ver Upgrade -EQ5EECUK-5PB</t>
  </si>
  <si>
    <t>EQ5EECU13PB</t>
  </si>
  <si>
    <t>Equitrac Express 5: Enhanced Enterprise License (5,000-9,999 users) 3yr M&amp;S Ver Upgrade - EQ5EECU1-3PB</t>
  </si>
  <si>
    <t>EQ5EECU14PB</t>
  </si>
  <si>
    <t>Equitrac Express 5: Enhanced Enterprise License (5,000-9,999 users) 4yr M&amp;S Ver Upgrade - EQ5EECU1-4PB</t>
  </si>
  <si>
    <t>EQ5EECU15PB</t>
  </si>
  <si>
    <t>Equitrac Express 5: Enhanced Enterprise License (5,000-9,999 users) 5yr M&amp;S Ver Upgrade- EQ5EECU1-5PB</t>
  </si>
  <si>
    <t>EQ5EECU23PB</t>
  </si>
  <si>
    <t>Equitrac Express 5: Enhanced Enterprise License (10,000-24,999 users) 3yr M&amp;S Ver Upgrade- EQ5EECU2-3PB</t>
  </si>
  <si>
    <t>EQ5EECU24PB</t>
  </si>
  <si>
    <t>Equitrac Express 5: Enhanced Enterprise License (10,000-24,999 users) 4yr M&amp;S Ver Upgrade - EQ5EECU2-4PB</t>
  </si>
  <si>
    <t>EQ5EECU25PB</t>
  </si>
  <si>
    <t>Equitrac Express 5: Enhanced Enterprise License (10,000-24,999 users) 5yr M&amp;S Ver Upgrade - EQ5EECU2-5PB</t>
  </si>
  <si>
    <t>EQ5EECU33PB</t>
  </si>
  <si>
    <t>Equitrac Express 5: Enhanced Enterprise License (25,000-49,999 users) 3yr M&amp;S Ver Upgrade - EQ5EECU3-3PB</t>
  </si>
  <si>
    <t>EQ5EECU34PB</t>
  </si>
  <si>
    <t>Equitrac Express 5: Enhanced Enterprise License (25,000-49,999 users) 4yr M&amp;S Ver Upgrade -EQ5EECU3-4PB</t>
  </si>
  <si>
    <t>EQ5EECU35PB</t>
  </si>
  <si>
    <t>Equitrac Express 5: Enhanced Enterprise License (25,000-49,999 users) 5yr M&amp;S Ver Upgrade - EQ5EECU3-5PB</t>
  </si>
  <si>
    <t>EQ5EECU43PB</t>
  </si>
  <si>
    <t>Equitrac Express 5: Enhanced Enterprise License (50,000-99,999 users) 3yr M&amp;S Ver Upgrade - EQ5EECU4-3PB</t>
  </si>
  <si>
    <t>EQ5EECU44PB</t>
  </si>
  <si>
    <t>Equitrac Express 5: Enhanced Enterprise License (50,000-99,999 users) 4yr M&amp;S Ver Upgrade - EQ5EECU4-4PB</t>
  </si>
  <si>
    <t>EQ5EECU45PB</t>
  </si>
  <si>
    <t>Equitrac Express 5: Enhanced Enterprise License (50,000-99,999 users) 5yr M&amp;S Ver Upgrade - EQ5EECU4-5PB</t>
  </si>
  <si>
    <t>EQ5EECU53PB</t>
  </si>
  <si>
    <t>Equitrac Express 5: Enhanced Enterprise License (100,000 and more users) 3yr M&amp;S Ver Upgrade - EQ5EECU5-3PB</t>
  </si>
  <si>
    <t>EQ5EECU54PB</t>
  </si>
  <si>
    <t>Equitrac Express 5: Enhanced Enterprise License (100,000 and more users) 4yr M&amp;S Ver Upgrade  - EQ5EECU5-4PB</t>
  </si>
  <si>
    <t>EQ5EECU55PB</t>
  </si>
  <si>
    <t>Equitrac Express 5: Enhanced Enterprise License (100,000 and more users) 5yr M&amp;S Ver Upgrade  - EQ5EECU5-5PB</t>
  </si>
  <si>
    <t>EQ5EEMED</t>
  </si>
  <si>
    <t>Equitrac Express 5: CD media kit only - EQ5EEMED</t>
  </si>
  <si>
    <t>EQ5EENFR</t>
  </si>
  <si>
    <t>Equitrac Express 5: NFR (Not for Resale) product - EQ5EENFR</t>
  </si>
  <si>
    <t>EQ5EETR1</t>
  </si>
  <si>
    <t>Equitrac Express 5: New customer trial (45-day) - EQ5EETR1</t>
  </si>
  <si>
    <t>EQ5EETR2</t>
  </si>
  <si>
    <t>Equitrac Express 5: New feature trial (45-day) - EQ5EETR2</t>
  </si>
  <si>
    <t>EQ5EFMED</t>
  </si>
  <si>
    <t>Equitrac Office 5: CD media kit only - EQ5EFMED</t>
  </si>
  <si>
    <t>EQ5EFNFR</t>
  </si>
  <si>
    <t>Equitrac Office 5: NFR (Not for Resale) product - EQ5EFNFR</t>
  </si>
  <si>
    <t>EQ5EFTR1</t>
  </si>
  <si>
    <t>Equitrac Office 5: New customer trial (45-day) - EQ5EFTR1</t>
  </si>
  <si>
    <t>EQ5EFTR2</t>
  </si>
  <si>
    <t>Equitrac Office 5: New feature trial (45-day) - EQ5EFTR2</t>
  </si>
  <si>
    <t>EQIN1DAY</t>
  </si>
  <si>
    <t>EQTR1DAY</t>
  </si>
  <si>
    <t>EQINS4HR</t>
  </si>
  <si>
    <t>EQWBN1HR</t>
  </si>
  <si>
    <t>EQPD1DAY</t>
  </si>
  <si>
    <t>EQPD1NGT</t>
  </si>
  <si>
    <t>EQPD1AIR</t>
  </si>
  <si>
    <t>EQTRAIN1</t>
  </si>
  <si>
    <t>EQTRAIN5</t>
  </si>
  <si>
    <t>EQTRN010</t>
  </si>
  <si>
    <t>EQPSSMAL</t>
  </si>
  <si>
    <t>EQPSLARG</t>
  </si>
  <si>
    <t>PC1CFE003PB</t>
  </si>
  <si>
    <t>PageCounter (base) 3yr M&amp;S - PC1CFE00-3PB</t>
  </si>
  <si>
    <t>PC1CFE004PB</t>
  </si>
  <si>
    <t>PageCounter (base) 4yr M&amp;S - PC1CFE00-4PB</t>
  </si>
  <si>
    <t>PC1CFE005PB</t>
  </si>
  <si>
    <t>PC1CFME03PB</t>
  </si>
  <si>
    <t>PC1CFME04PB</t>
  </si>
  <si>
    <t>PC1CFME05PB</t>
  </si>
  <si>
    <t>PC1CFX003PB</t>
  </si>
  <si>
    <t>PC1CFX004PB</t>
  </si>
  <si>
    <t>PC1CFX005PB</t>
  </si>
  <si>
    <t>PC1CFY003PB</t>
  </si>
  <si>
    <t>PC1CFY004PB</t>
  </si>
  <si>
    <t>PC1CFY005PB</t>
  </si>
  <si>
    <t>PC1CFZ003PB</t>
  </si>
  <si>
    <t>PC1CFZ004PB</t>
  </si>
  <si>
    <t>PC1CFZ005PB</t>
  </si>
  <si>
    <t>PC3CFE003PB</t>
  </si>
  <si>
    <t>PC3CFE004PB</t>
  </si>
  <si>
    <t>PC3CFE005PB</t>
  </si>
  <si>
    <t>PC3CFME03PB</t>
  </si>
  <si>
    <t>PC3CFME04PB</t>
  </si>
  <si>
    <t>PC3CFME05PB</t>
  </si>
  <si>
    <t>PC3CFX003PB</t>
  </si>
  <si>
    <t>PC3CFX004PB</t>
  </si>
  <si>
    <t>PC3CFX005PB</t>
  </si>
  <si>
    <t>PC3CFY003PB</t>
  </si>
  <si>
    <t>PC3CFY004PB</t>
  </si>
  <si>
    <t>PC3CFY005PB</t>
  </si>
  <si>
    <t>PC3CFZ003PB</t>
  </si>
  <si>
    <t>PC3CFZ004PB</t>
  </si>
  <si>
    <t>PC3CFZ005PB</t>
  </si>
  <si>
    <t>DELIVERY: Each Equitrac Pay Station product MUST include item 7640008089, Level 5 Solutions Delivery Charge.</t>
  </si>
  <si>
    <t>EPAYUB003PB</t>
  </si>
  <si>
    <t>EPAYUB004PB</t>
  </si>
  <si>
    <t>EPAYUB005PB</t>
  </si>
  <si>
    <t>EPAYUB0M3PB</t>
  </si>
  <si>
    <t>EPAYUB0M4PB</t>
  </si>
  <si>
    <t>EPAYUB0M5PB</t>
  </si>
  <si>
    <t>EPAYUBCM3PB</t>
  </si>
  <si>
    <t>EPAYUBCM4PB</t>
  </si>
  <si>
    <t>EPAYUBCM5PB</t>
  </si>
  <si>
    <t>EPAYUBMD3PB</t>
  </si>
  <si>
    <t>EPAYUBMD4PB</t>
  </si>
  <si>
    <t>EPAYUBMD5PB</t>
  </si>
  <si>
    <t>EPAYCB003PB</t>
  </si>
  <si>
    <t>EPAYCB004PB</t>
  </si>
  <si>
    <t>EPAYCB005PB</t>
  </si>
  <si>
    <t>EPAYCB0M3PB</t>
  </si>
  <si>
    <t>EPAYCB0M4PB</t>
  </si>
  <si>
    <t>EPAYCB0M5PB</t>
  </si>
  <si>
    <t>EPAYCBCM3PB</t>
  </si>
  <si>
    <t>EPAYCBCM4PB</t>
  </si>
  <si>
    <t>EPAYCBCM5PB</t>
  </si>
  <si>
    <t>EPAY08023PB</t>
  </si>
  <si>
    <t>EPAY08024PB</t>
  </si>
  <si>
    <t>EPAY08025PB</t>
  </si>
  <si>
    <t>EPAY08043PB</t>
  </si>
  <si>
    <t>EPAY08044PB</t>
  </si>
  <si>
    <t>EPAY08045PB</t>
  </si>
  <si>
    <t>EPAY05023PB</t>
  </si>
  <si>
    <t>EPAY05024PB</t>
  </si>
  <si>
    <t>EPAY05025PB</t>
  </si>
  <si>
    <t>EPAYC5023PB</t>
  </si>
  <si>
    <t>EPAYC5024PB</t>
  </si>
  <si>
    <t>EPAYC5025PB</t>
  </si>
  <si>
    <t>EPAY08203PB</t>
  </si>
  <si>
    <t>EPAY08204PB</t>
  </si>
  <si>
    <t>EPAY08205PB</t>
  </si>
  <si>
    <t>EPAY08213PB</t>
  </si>
  <si>
    <t>EPAY08214PB</t>
  </si>
  <si>
    <t>EPAY08215PB</t>
  </si>
  <si>
    <t>EPAY08243PB</t>
  </si>
  <si>
    <t>EPAY08244PB</t>
  </si>
  <si>
    <t>EPAY08245PB</t>
  </si>
  <si>
    <t>EPAY08253PB</t>
  </si>
  <si>
    <t>EPAY08254PB</t>
  </si>
  <si>
    <t>EPAY08255PB</t>
  </si>
  <si>
    <t>EPAY08263PB</t>
  </si>
  <si>
    <t>EPAY08264PB</t>
  </si>
  <si>
    <t>EPAY08265PB</t>
  </si>
  <si>
    <t>EPAY08273PB</t>
  </si>
  <si>
    <t>EPAY08274PB</t>
  </si>
  <si>
    <t>EPAY08275PB</t>
  </si>
  <si>
    <t>EPAYC8263PB</t>
  </si>
  <si>
    <t>EPAYC8264PB</t>
  </si>
  <si>
    <t>EPAYC8265PB</t>
  </si>
  <si>
    <t>EPAYC8273PB</t>
  </si>
  <si>
    <t>EPAYC8274PB</t>
  </si>
  <si>
    <t>EPAYC8275PB</t>
  </si>
  <si>
    <t>COPCABLE</t>
  </si>
  <si>
    <t>Equitrac Copier Cable (12'/3.6m) - COPCABLE</t>
  </si>
  <si>
    <t>CABX0094</t>
  </si>
  <si>
    <t>Keycounter 4 pin interface - CABX0094</t>
  </si>
  <si>
    <t>CABX0813</t>
  </si>
  <si>
    <t>Vendor 8 pin interface - CABX0813</t>
  </si>
  <si>
    <t>EPAYCB06</t>
  </si>
  <si>
    <t>Pay Station 6' Serial DB9 Female to Male Cable (required for Release Station) - EPAYCB06</t>
  </si>
  <si>
    <t>EPAY0801</t>
  </si>
  <si>
    <t>EPAY0551</t>
  </si>
  <si>
    <t>EPAYRBSH</t>
  </si>
  <si>
    <t>EPAY1020</t>
  </si>
  <si>
    <t>EPAY1002</t>
  </si>
  <si>
    <t>EPAY1012</t>
  </si>
  <si>
    <t>EPAY1013</t>
  </si>
  <si>
    <t>MSCCRDPR</t>
  </si>
  <si>
    <t>PrinterOn Enterprise Product Licenses</t>
  </si>
  <si>
    <t>Minimum requirements to incorporate PrinterOn would be Equitrac Small Campus Edition (SCE) or higher with at least</t>
  </si>
  <si>
    <t>one (1) embedded device license.  Please note that if the customer already has Equitrac installed meeting the minimum</t>
  </si>
  <si>
    <t>requirements  they do not need to purchase more.</t>
  </si>
  <si>
    <t>EQ5PO0103PB</t>
  </si>
  <si>
    <t>PrinterOn Enterprise Solution (10 devices) 3yrs M&amp;S - EQ5PO010-3PB</t>
  </si>
  <si>
    <t>EQ5PO0104PB</t>
  </si>
  <si>
    <t>PrinterOn Enterprise Solution (10 devices) 4yrs M&amp;S - EQ5PO010-4PB</t>
  </si>
  <si>
    <t>EQ5PO0105PB</t>
  </si>
  <si>
    <t>PrinterOn Enterprise Solution (10 devices) 5yrs M&amp;S - EQ5PO010-5PB</t>
  </si>
  <si>
    <t>EQ5PO0253PB</t>
  </si>
  <si>
    <t>PrinterOn Enterprise Solution (25 devices) 3yrs M&amp;S - EQ5PO025-3PB</t>
  </si>
  <si>
    <t>EQ5PO0254PB</t>
  </si>
  <si>
    <t>PrinterOn Enterprise Solution (25 devices) 4yrs M&amp;S - EQ5PO025-4PB</t>
  </si>
  <si>
    <t>EQ5PO0255PB</t>
  </si>
  <si>
    <t>PrinterOn Enterprise Solution (25 devices) 5yrs M&amp;S - EQ5PO025-5PB</t>
  </si>
  <si>
    <t>EQ5PO1003PB</t>
  </si>
  <si>
    <t>PrinterOn Enterprise Solution (100 devices) 3yrs M&amp;S - EQ5PO100-3PB</t>
  </si>
  <si>
    <t>EQ5PO1004PB</t>
  </si>
  <si>
    <t>PrinterOn Enterprise Solution (100 devices) 4yrs M&amp;S - EQ5PO100-4PB</t>
  </si>
  <si>
    <t>EQ5PO1005PB</t>
  </si>
  <si>
    <t>PrinterOn Enterprise Solution (100 devices) 5yrs M&amp;S -EQ5PO100-5PB</t>
  </si>
  <si>
    <t>EQ5PO5003PB</t>
  </si>
  <si>
    <t>PrinterOn Enterprise Solution (500 devices) 3yrs M&amp;S - EQ5PO500-3PB</t>
  </si>
  <si>
    <t>EQ5PO5004PB</t>
  </si>
  <si>
    <t>PrinterOn Enterprise Solution (500 devices) 4yrs M&amp;S - EQ5PO500-4PB</t>
  </si>
  <si>
    <t>EQ5PO5005PB</t>
  </si>
  <si>
    <t>PrinterOn Enterprise Solution (500 devices) 5yrs M&amp;S - EQ5PO500-5PB</t>
  </si>
  <si>
    <t>EQ5PO01K3PB</t>
  </si>
  <si>
    <t>PrinterOn Enterprise Solution (1000 devices) 3yrs M&amp;S -EQ5PO01K-3PB</t>
  </si>
  <si>
    <t>EQ5PO01K4PB</t>
  </si>
  <si>
    <t>PrinterOn Enterprise Solution (1000 devices) 4yrs M&amp;S - EQ5PO01K-4PB</t>
  </si>
  <si>
    <t>EQ5PO01K5PB</t>
  </si>
  <si>
    <t>PrinterOn Enterprise Solution (1000 devices) 5yrs M&amp;S - EQ5PO01K-5PB</t>
  </si>
  <si>
    <t>Equitrac Express  Software Suite</t>
  </si>
  <si>
    <t>EQ5EESU11PB</t>
  </si>
  <si>
    <t>Equitrac Express 5: Suite 1YR M&amp;S Renewal - EQ5EESU1-1PB</t>
  </si>
  <si>
    <t>EQ5EESUU1PB</t>
  </si>
  <si>
    <t>Equitrac Express 5: Suite upgrade (FROM EE4) 1YR M&amp;S Renewal - EQ5EESUU-1PB</t>
  </si>
  <si>
    <t>EQ5EESCU1PB</t>
  </si>
  <si>
    <t>Equitrac Express 5: SCE upgrade (FROM EE4) 1YR M&amp;S Renewal - EQ5EESCU-1PB</t>
  </si>
  <si>
    <t>EQ5PS0011PB</t>
  </si>
  <si>
    <t>EO5/EE5: Print Server 1yr M&amp;S Renewal - EQ5PS001-1PB</t>
  </si>
  <si>
    <t>EQ5PS0101PB</t>
  </si>
  <si>
    <t>EO5/EE5: Print Server (10) 1yr M&amp;S Renewal - EQ5PS010-1PB</t>
  </si>
  <si>
    <t>EQ5CLS011PB</t>
  </si>
  <si>
    <t>EO5/EE5: Cluster Enabler 1yr M&amp;S Renewal - EQ5CLS01-1PB</t>
  </si>
  <si>
    <t>EQ5PS01U1PB</t>
  </si>
  <si>
    <t>EO5/EE5: Print Server upgrade 1yr M&amp;S Renewal - EQ5PS01U-1PB</t>
  </si>
  <si>
    <t>EQ5PSU101PB</t>
  </si>
  <si>
    <t>EO5/EE5: Print Server (10)  Upgrade 1yr M&amp;S Renewal - EQ5PSU10-1PB</t>
  </si>
  <si>
    <t>EQ5CLS0U1PB</t>
  </si>
  <si>
    <t>EO5/EE5: Cluster Enabler upgrade 3yr M&amp;S - EQ5CLS0U-1PB</t>
  </si>
  <si>
    <t>EQ5ED0011PB</t>
  </si>
  <si>
    <t>EO5/EE5: Embedded Device 1yr M&amp;S Renewal - EQ5ED001-1PB</t>
  </si>
  <si>
    <t>EQ5EL0011PB</t>
  </si>
  <si>
    <t>EO5/EE5: Embedded Device Loyalty 1yr M&amp;S Renewal - EQ5EL001-1PB</t>
  </si>
  <si>
    <t>EQ5EL0101PB</t>
  </si>
  <si>
    <t>EO5/EE5: Embedded Device (10) Loyalty  1yr M&amp;S Renewal - EQ5EL010-1PB</t>
  </si>
  <si>
    <t>EQ5EL1001PB</t>
  </si>
  <si>
    <t>EO5/EE5: Embedded Device (100) Loyalty 1yr M&amp;S Renewal - EQ5EL100-1PB</t>
  </si>
  <si>
    <t>EQ5ED0101PB</t>
  </si>
  <si>
    <t>EO5/EE5: Embedded Device (10) 1yr M&amp;S Renewal - EQ5ED010-1PB</t>
  </si>
  <si>
    <t>EQ5ED1001PB</t>
  </si>
  <si>
    <t>EO5/EE5: Embedded Device (100) 1yr M&amp;S Renewal - EQ5ED100-1PB</t>
  </si>
  <si>
    <t>EQ5ED5001PB</t>
  </si>
  <si>
    <t>EO5/EE5: Embedded Device (500) 1yr M&amp;S Renewal - EQ5ED500-1PB</t>
  </si>
  <si>
    <t>EQ5ED01U13PB</t>
  </si>
  <si>
    <t>EO5/EE5: Embedded Device Upgrade 1yr M&amp;S Renewal - EQ5ED01U-1PB</t>
  </si>
  <si>
    <t>EQ5EL01U1PB</t>
  </si>
  <si>
    <t>EO5/EE5: Embedded Device Loyalty Version Upgrade -1yr M&amp;S Renewal- EQ5EL01U-1PB</t>
  </si>
  <si>
    <t>EQ5EL0XU1PB</t>
  </si>
  <si>
    <t>EO5/EE5: Embedded Device (10) Loyalty Version Upgrade- 1yr M&amp;S Renewal - EQ5EL0XU-1PB</t>
  </si>
  <si>
    <t>EQ5EL0CU1PB</t>
  </si>
  <si>
    <t>EO5/EE5: Embedded Device (100) Loyalty  Version Upgrade - 1yr M&amp;S Renewal - EQ5EL0CU-1PB</t>
  </si>
  <si>
    <t>EQ5EDOXU1PB</t>
  </si>
  <si>
    <t>EO5/EE5: Embedded Device (10) Version Upgrade- 1yr M&amp;S Renewal - EQ5EDOXU-1PB</t>
  </si>
  <si>
    <t>EQ5ED0CU1PB</t>
  </si>
  <si>
    <t>EO5/EE5: Embedded Device (100) Version Upgrade - 1yr M&amp;S Renewal - EQ5EDOXU-1PB</t>
  </si>
  <si>
    <t>EQ5ED0DU1PB</t>
  </si>
  <si>
    <t>EO5/EE5: Embedded Device (500) Version Upgrade - 1yr M&amp;S Renewal - EQ5ED0DU-1PB</t>
  </si>
  <si>
    <t>EQ5DC0011PB</t>
  </si>
  <si>
    <t>EO5/EE5: External Data Connector 1yr M&amp;S Renew - EQ5DC001-1PB</t>
  </si>
  <si>
    <t>EQ5DC01U1PB</t>
  </si>
  <si>
    <t>EO5/EE5: External Data Connector Upgrade 1yr M&amp;S Renew - EQ5DC01U-1PB</t>
  </si>
  <si>
    <t>EQ5CC0011PB</t>
  </si>
  <si>
    <t>EE5: Campus Card Connector 1yr M&amp;S Renew - EQ5CC001-1PB</t>
  </si>
  <si>
    <t>EQ5CC01U1PB</t>
  </si>
  <si>
    <t>EE5: Campus Card Connector upgrade 1yr M&amp;S Renew- EQ5CC01U-1PB</t>
  </si>
  <si>
    <t>EQ5WS0101PB</t>
  </si>
  <si>
    <t>EO5/EE5: Workstation Client (10) 1yr M&amp;S Renewal - EQ5WS010-1PB</t>
  </si>
  <si>
    <t>EQ5WS1001PB</t>
  </si>
  <si>
    <t>EO5/EE5: Workstation Client (100) 1yr M&amp;S Renewal - EQ5WS100-1PB</t>
  </si>
  <si>
    <t>EQ5WS01K1PB</t>
  </si>
  <si>
    <t>EO5/EE5: Workstation Client (1000) 1yr M&amp;S Renewal - EQ5WS01K-1PB</t>
  </si>
  <si>
    <t>EQ5WU0101PB</t>
  </si>
  <si>
    <t>EO5/EE5: Workstation Client upgrade (10) 1yr M&amp;S Renewal - EQ5WU010-1PB</t>
  </si>
  <si>
    <t>EQ5WU1001PB</t>
  </si>
  <si>
    <t>EO5/EE5: Workstation Client upgrade (100) 1yr M&amp;S Renewal- EQ5WU100-1PB</t>
  </si>
  <si>
    <t xml:space="preserve">EQ5WU01K1PB </t>
  </si>
  <si>
    <t xml:space="preserve">EO5/EE5: Workstation Client upgrade (1000) 1yr M&amp;S Renewal - EQ5WU01K-1PB </t>
  </si>
  <si>
    <t>EQ5RS0011PB</t>
  </si>
  <si>
    <t>EO5/EE5: Release Station 1yr M&amp;S Renewal- EQ5RS001-1PB</t>
  </si>
  <si>
    <t>EQ5RS0101PB</t>
  </si>
  <si>
    <t>EO5/EE5: Release Station (10) 1yr M&amp;SRenewal - EQ5RS010-1PB</t>
  </si>
  <si>
    <t>EQ5RS01U1PB</t>
  </si>
  <si>
    <t>EO5/EE5: Release Station upgrade 1yr M&amp;S Renewal- EQ5RS01U-1PB</t>
  </si>
  <si>
    <t>EQ5RSU101PB</t>
  </si>
  <si>
    <t>EO5/EE5: Release Station (10) upgrade 1yr M&amp;S Renual - EQ5RSU10-1PB</t>
  </si>
  <si>
    <t>EQ5WR0011PB</t>
  </si>
  <si>
    <t>EO5/EE5: Web-based Release 1yr M&amp;S Renewal - EQ5WR001-1PB</t>
  </si>
  <si>
    <t>EQ5WR0101PB</t>
  </si>
  <si>
    <t>EO5/EE5: Web-based Release (10) 1yr M&amp;S Renewal - EQ5WR010-1PB</t>
  </si>
  <si>
    <t>EQ5WR1001PB</t>
  </si>
  <si>
    <t>EO5/EE5: Web-based Release (100) 1yr M&amp;S Renewal - EQ5WR100-1PB</t>
  </si>
  <si>
    <t>EQ5WR5001PB</t>
  </si>
  <si>
    <t>EO5/EE5: Web-based Release (500) 1yr M&amp;S Renewal - EQ5WR500-1PB</t>
  </si>
  <si>
    <t>EQ5WR01U1PB</t>
  </si>
  <si>
    <t>EO5/EE5: Web-based Release Vers Upgrade 1yr M&amp;S Renewal - EQ5WR01U-1PB</t>
  </si>
  <si>
    <t>EQ5WR0XU1PB</t>
  </si>
  <si>
    <t>EO5/EE5: Web-based Release (10) Version Upgrade 1yr M&amp;S Renewal - EQ5WR0XU-1PB</t>
  </si>
  <si>
    <t>EQ5WR0CU1PB</t>
  </si>
  <si>
    <t>EO5/EE5: Web-based Release (100) Version Upgrade 1yr M&amp;S Renewal - EQ5WR0CU-1PB</t>
  </si>
  <si>
    <t>EQ5WR0DU1PB</t>
  </si>
  <si>
    <t>EO5/EE5: Web-based Release (500) Version Upgrade 1yr M&amp;S Renewal - EQ5WR0DU-1PB</t>
  </si>
  <si>
    <t>MAINTENANCE RENEWAL- Equitrac Express Enterprise Licenses (Core functionality, price per network user)</t>
  </si>
  <si>
    <t>EQ5EENCK1PB</t>
  </si>
  <si>
    <t>Equitrac Express 5: Core Enterprise License (1,000-4,999 users) 1yr M&amp;S Renewal - EQ5EENCK-1PB</t>
  </si>
  <si>
    <t>EQ5EENC11PB</t>
  </si>
  <si>
    <t>Equitrac Express 5: Core Enterp License (5,000-9,999 users) 1yr M&amp;S Renewal - EQ5EENC1-1PB</t>
  </si>
  <si>
    <t>EQ5EENC21PB</t>
  </si>
  <si>
    <t>Equitrac Express 5: Core Enterprise License (10,000-24,999 users) 1yr M&amp;S Renewal - EQ5EENC2-1PB</t>
  </si>
  <si>
    <t>EQ5EENC31PB</t>
  </si>
  <si>
    <t>Equitrac Express 5: Core Enterprise License (25,000-49,999 users) 1yr M&amp;S Renewal - EQ5EENC3-1PB</t>
  </si>
  <si>
    <t>EQ5EENC41PB</t>
  </si>
  <si>
    <t>Equitrac Express 5: Core Enterprise License (50,000-99,999 users) 1yrM&amp;S Renewal - EQ5EENC4-1PB</t>
  </si>
  <si>
    <t>EQ5EENC51PB</t>
  </si>
  <si>
    <t>Equitrac Express 5: Core Enterprise License (100,000 and more users) 1yr M&amp;S Renewal - EQ5EENC5-1PB</t>
  </si>
  <si>
    <t>EQ5EENUK1PB</t>
  </si>
  <si>
    <t>Equitrac Express 5: Core Enterprise License (1,000-4,999 users)Ver Upgrade 1yr M&amp;S Renewal -EQ5EENUK-1PB</t>
  </si>
  <si>
    <t>EQ5EENU11PB</t>
  </si>
  <si>
    <t>Equitrac Express 5: Core Enterprise License(5,000-9,999 users)Ver Upgrade 1yr M&amp;S Renewal - EQ5EENU1-1PB</t>
  </si>
  <si>
    <t>EQ5EENU21PB</t>
  </si>
  <si>
    <t>Equitrac Express 5: Core Enterprise License (10,000-24,999 users)Ver Upgrade 3yr M&amp;S  - EQ5EENU2-1PB</t>
  </si>
  <si>
    <t>EQ5EENU31PB</t>
  </si>
  <si>
    <t>Equitrac Express 5: Core Enterp License(25,000-49,999 users) Ver Upgrade 1yrM&amp;S Renewal - EQ5EENU3-3PB</t>
  </si>
  <si>
    <t>EQ5EENU41PB</t>
  </si>
  <si>
    <t>Equitrac Express 5: Core Enterp License(50,000-99,999 users)Ver Upgrade 1yr M&amp;S Renewal- EQ5EENU4-1PB</t>
  </si>
  <si>
    <t>EQ5EENU51PB</t>
  </si>
  <si>
    <t>Equitrac Express 5: Core Enterprise License (100,000+ users) Ver Upgrade 1yr M&amp;S Renewal - EQ5EENU5-1PB</t>
  </si>
  <si>
    <t>EQ5EECEK1PB</t>
  </si>
  <si>
    <t>Equitrac Express 5: Enhanced Enterprise License (1,000-4,999 users) 1yr M&amp;S Renewal - EQ5EECEK-1PB</t>
  </si>
  <si>
    <t>EQ5EECE11PB</t>
  </si>
  <si>
    <t>Equitrac Express 5: Enhanced Enterprise License (5,000-9,999 users) 1yr M&amp;S Renewal - EQ5EECE1-1PB</t>
  </si>
  <si>
    <t>EQ5EECE21PB</t>
  </si>
  <si>
    <t>Equitrac Express 5: Enhanced Enterprise License (10,000-24,999 users) 1yr M&amp;S Renewal - EQ5EECE2-1PB</t>
  </si>
  <si>
    <t>EQ5EECE31PB</t>
  </si>
  <si>
    <t>Equitrac Express 5: Enhanced Enterprise License (25,000-49,999 users) 1yr M&amp;S Renewal - EQ5EECE3-1PB</t>
  </si>
  <si>
    <t>EQ5EECE41PB</t>
  </si>
  <si>
    <t>Equitrac Express 5: Enhanced Enterprise License (50,000-99,999 users) 1yr M&amp;S Renewal - EQ5EECE4-1PB</t>
  </si>
  <si>
    <t>EQ5EECE51PB</t>
  </si>
  <si>
    <t>Equitrac Express 5: Enhanced Enterprise License (100,000 and more users) 1yr M&amp;S Renewal - EQ5EECE5-1PB</t>
  </si>
  <si>
    <t>EQ5EECUK1PB</t>
  </si>
  <si>
    <t>Equitrac Express 5: Enhanced Enterp License (1,000-4,999 users)Ver Upgrade 1yrM&amp;S Renewal - EQ5EECUK-1PB</t>
  </si>
  <si>
    <t>EQ5EECU11PB</t>
  </si>
  <si>
    <t>Equitrac Express 5: Enhanced Enterp License (5,000-9,999 users)Ver Upgrade 1yrM&amp;S  - EQ5EECU1-1PB</t>
  </si>
  <si>
    <t>EQ5EECU21PB</t>
  </si>
  <si>
    <t>Equitrac Express 5: Enhanced Enterp License (10,000-24,999 users)Ver Upgrade 1yrM&amp;S - EQ5EECU2-1PB</t>
  </si>
  <si>
    <t>EQ5EECU31PB</t>
  </si>
  <si>
    <t>Equitrac Express 5: Enhanced Enterp License (25,000-49,999 users)Ver Upgrade 1yr M&amp;S  - EQ5EECU3-1PB</t>
  </si>
  <si>
    <t>EQ5EECU41PB</t>
  </si>
  <si>
    <t>Equitrac Express 5: Enhanced Enterp License (50,000-99,999 users)Ver Upgrade 1yrM&amp;S  - EQ5EECU4-1PB</t>
  </si>
  <si>
    <t>EQ5EECU51PB</t>
  </si>
  <si>
    <t>Equitrac Express 5: Enhanced Enterprise License (100,000+ users)Ver Upgrade 1yrM&amp;S  - EQ5EECU5-1PB</t>
  </si>
  <si>
    <t>PC1CFE001PB</t>
  </si>
  <si>
    <t>PageCounter (base) 1yr M&amp;S Renewal- PC1CFE00-1PB</t>
  </si>
  <si>
    <t>PC1CFME01PB</t>
  </si>
  <si>
    <t>PageCounter with Magstripe 1yr M&amp;S Renewal - PC1CFME0-1PB</t>
  </si>
  <si>
    <t>PC1CFX001PB</t>
  </si>
  <si>
    <t>PageCounter with Mifare HID i-Class 1yr M&amp;S Renewal - PC1CFX00-1PB</t>
  </si>
  <si>
    <t>PC1CFY001PB</t>
  </si>
  <si>
    <t>PageCounter with Legic 1yr M&amp;S Renewal - PC1CFY00-1PB</t>
  </si>
  <si>
    <t>PC1CFZ001PB</t>
  </si>
  <si>
    <t>PageCounter with HID 1yr M&amp;S Renewal - PC1CFZ00-1B</t>
  </si>
  <si>
    <t>PC3CFE001PB</t>
  </si>
  <si>
    <t>PageCounter with Keyboard 1yr M&amp;S Renewal - PC3CFE00-1PB</t>
  </si>
  <si>
    <t>PC3CFME01PB</t>
  </si>
  <si>
    <t>PageCounter with Keyboard &amp; Magstripe 1yr M&amp;S Renewal - PC3CFME0-1PB</t>
  </si>
  <si>
    <t>PC3CFX001PB</t>
  </si>
  <si>
    <t>PageCounter with Keyboard &amp; Mifare/HID i-Class 1yr M&amp;S Renewal - PC3CFX00-1PB</t>
  </si>
  <si>
    <t>PC3CFY001PB</t>
  </si>
  <si>
    <t>PageCounter with Keyboard &amp; Legic 1yr M&amp;S Renewal - PC3CFY00-1PB</t>
  </si>
  <si>
    <t>PC3CFZ001PB</t>
  </si>
  <si>
    <t>PageCounter with Keyboard &amp; HID 1yr M&amp;S Renewal - PC3CFZ00-1PB</t>
  </si>
  <si>
    <t>EQ5PO0101PB</t>
  </si>
  <si>
    <t>PrinterOn Enterprise Solution (10 devices) 1yrs M&amp;S Renewal - EQ5PO010-1PB</t>
  </si>
  <si>
    <t>EQ5PO0251PB</t>
  </si>
  <si>
    <t>PrinterOn Enterprise Solution (25 devices) 1yrs M&amp;S Renewal - EQ5PO025-1PB</t>
  </si>
  <si>
    <t>EQ5PO1001PB</t>
  </si>
  <si>
    <t>PrinterOn Enterprise Solution (100 devices) 1yrs M&amp;S Renewal - EQ5PO100-1PB</t>
  </si>
  <si>
    <t>EQ5PO5001PB</t>
  </si>
  <si>
    <t>PrinterOn Enterprise Solution (500 devices) 1yrs M&amp;S Renewal - EQ5PO500-1PB</t>
  </si>
  <si>
    <t>EQ5PO01K1PB</t>
  </si>
  <si>
    <t>PrinterOn Enterprise Solution (1000 devices) 1yrs M&amp;S Renewal -EQ5PO01K-1PB</t>
  </si>
  <si>
    <t>Equitrac Office Software Suite</t>
  </si>
  <si>
    <t>EQ5EFSU13PB</t>
  </si>
  <si>
    <t>Equitrac Office 5: Suite 3yr M&amp;S - EQ5EFSU1-3PB</t>
  </si>
  <si>
    <t>EQ5EFSU14PB</t>
  </si>
  <si>
    <t>Equitrac Office 5: Suite 4yr M&amp;S - EQ5EFSU1-4PB</t>
  </si>
  <si>
    <t>EQ5EFSU15PB</t>
  </si>
  <si>
    <t>Equitrac Office 5: Suite 5yr M&amp;S - EQ5EFSU1-5PB</t>
  </si>
  <si>
    <t>EQ5EFSUU3PB</t>
  </si>
  <si>
    <t>Equitrac Office 5: Suite upgrade (From EQ4) 3yr M&amp;S - EQ5EFSUU-3PB</t>
  </si>
  <si>
    <t>EQ5EFSUU4PB</t>
  </si>
  <si>
    <t>Equitrac Office 5: Suite upgrade (FROM EQ4) 4yr M&amp;S - EQ5EFSUU-4PB</t>
  </si>
  <si>
    <t>EQ5EFSUU5PB</t>
  </si>
  <si>
    <t>Equitrac Office 5: Suite upgrade (FROM EQ4) 5yr M&amp;S - EQ5EFSUU-5PB</t>
  </si>
  <si>
    <t>EQ5EFSBU3PB</t>
  </si>
  <si>
    <t>Equitrac Office 5: SBE upgrade (FROM EQ4) 3yr M&amp;S - EQ5EFSBU-3PB</t>
  </si>
  <si>
    <t>EQ5EFSBU4PB</t>
  </si>
  <si>
    <t>Equitrac Office 5: SBE upgrade (FROM EQ4) 4yr M&amp;S - EQ5EFSBU-4PB</t>
  </si>
  <si>
    <t>EQ5EFSBU5PB</t>
  </si>
  <si>
    <t>Equitrac Office 5: SBE upgrade (FROM EQ4) 5yr M&amp;S - EQ5EFSBU-5PB</t>
  </si>
  <si>
    <t>Equitrac Office Small Medium Business Licensing</t>
  </si>
  <si>
    <t>EQ5EFSMB3PB</t>
  </si>
  <si>
    <t>EO SMB base license (incl. 25 users, 1 embedded) 3YR M&amp;S - EQ5EFSMB-3PB</t>
  </si>
  <si>
    <t>EQ5EFSMB4PB</t>
  </si>
  <si>
    <t>EO SMB base license (incl. 25 users, 1 embedded) 4YR M&amp;S - EQ5EFSMB-4PB</t>
  </si>
  <si>
    <t>EQ5EFSMB5PB</t>
  </si>
  <si>
    <t>EO SMB base license (incl. 25 users, 1 embedded) 5YR M&amp;S -EQ5EFSMB-5PB</t>
  </si>
  <si>
    <t>EQ5SU0253PB</t>
  </si>
  <si>
    <t>Equitrac Office SMB user license (25) 3YR M&amp;S - EQ5SU025-3PB</t>
  </si>
  <si>
    <t>EQ5SU0254PB</t>
  </si>
  <si>
    <t>Equitrac Office SMB user license (25) 4YR M&amp;S - EQ5SU025-4PB</t>
  </si>
  <si>
    <t>EQ5SU0255PB</t>
  </si>
  <si>
    <t>Equitrac Office SMB user license (25) 5YR M&amp;S - EQ5SU025-5PB</t>
  </si>
  <si>
    <t>EQ5SU1003PB</t>
  </si>
  <si>
    <t>Equitrac Office SMB user license (100) 3YR M&amp;S - EQ5SU100-3PB</t>
  </si>
  <si>
    <t>EQ5SU1004PB</t>
  </si>
  <si>
    <t>Equitrac Office SMB user license (100) 4YR M&amp;S - EQ5SU100-4PB</t>
  </si>
  <si>
    <t>EQ5SU1005PB</t>
  </si>
  <si>
    <t>Equitrac Office SMB user license (100) 5YR M&amp;S - EQ5SU100-5PB</t>
  </si>
  <si>
    <t>EQ5SU2503PB</t>
  </si>
  <si>
    <t>Equitrac Office SMB user license (250) 3YR M&amp;S - EQ5SU250-3PB</t>
  </si>
  <si>
    <t>EQ5SU2504PB</t>
  </si>
  <si>
    <t>Equitrac Office SMB user license (250) 4YR M&amp;S - EQ5SU250-4PB</t>
  </si>
  <si>
    <t>EQ5SU2505PB</t>
  </si>
  <si>
    <t>Equitrac Office SMB user license (250) 5YR M&amp;S - EQ5SU250-5PB</t>
  </si>
  <si>
    <t>EQ5EFSUB3PB</t>
  </si>
  <si>
    <t>EO SMB base license (incl. 25 users, 1 embedded) 3YR M&amp;S - EQ5EFSUB-3PB  Version Upgrade</t>
  </si>
  <si>
    <t>EQ5EFSUB4PB</t>
  </si>
  <si>
    <t>EO SMB base license (incl. 25 users, 1 embedded) 4YR M&amp;S - EQ5EFSUB-4PB  Version Upgrade</t>
  </si>
  <si>
    <t>EQ5EFSUB5PB</t>
  </si>
  <si>
    <t>EO SMB base license (incl. 25 users, 1 embedded) 5YR M&amp;S - EQ5EFSUB-5PB  Version Upgrade</t>
  </si>
  <si>
    <t>EQ5SG0253PB</t>
  </si>
  <si>
    <t>Equitrac Office SMB user license (25) 3YR M&amp;S - EQ5SG025-3PB Version Upgrade</t>
  </si>
  <si>
    <t>EQ5SG0254PB</t>
  </si>
  <si>
    <t>Equitrac Office SMB user license (25) 4YR M&amp;S - EQ5SG025-4PB Version Upgrade</t>
  </si>
  <si>
    <t>EQ5SG0255PB</t>
  </si>
  <si>
    <t>Equitrac Office SMB user license (25) 5YR M&amp;S - EQ5SG025-5PB Version Upgrade</t>
  </si>
  <si>
    <t>EQ5SG1003PB</t>
  </si>
  <si>
    <t>Equitrac Office SMB user license (100) 3YR M&amp;S -EQ5SG100-3PB Version Upgrade</t>
  </si>
  <si>
    <t>EQ5SG1004PB</t>
  </si>
  <si>
    <t>Equitrac Office SMB user license (100) 4YR M&amp;S - EQ5SG100-4PB Version Upgrade</t>
  </si>
  <si>
    <t>EQ5SG1005PB</t>
  </si>
  <si>
    <t>Equitrac Office SMB user license (100) 5YR M&amp;S - EQ5SG100-4PB Version Upgrade</t>
  </si>
  <si>
    <t>EQ5SG2503PB</t>
  </si>
  <si>
    <t>Equitrac Office SMB user license (250) 3YR M&amp;S - EQ5SG250-3PB Version Upgrade</t>
  </si>
  <si>
    <t>EQ5SG2504PB</t>
  </si>
  <si>
    <t>Equitrac Office SMB user license (250) 4YR M&amp;S - EQ5SG250-4PB Version Upgrade</t>
  </si>
  <si>
    <t>EQ5SG2505PB</t>
  </si>
  <si>
    <t>Equitrac Office SMB user license (250) 5YR M&amp;S - EQ5SG250-5PB Version Upgrade</t>
  </si>
  <si>
    <t>NOTE: Print Assistant is now bundled into Equitrac Express 5, so no Licensing is required.</t>
  </si>
  <si>
    <t>Equitrac Office  Enterprise Licenses (Core functionality, price per network user)</t>
  </si>
  <si>
    <t>EQ5EFNCK3PB</t>
  </si>
  <si>
    <t>Equitrac Office 5: Core Enterprise License (1,000-4,999 users) 3yr M&amp;S - EQ5EFNCK-3PB</t>
  </si>
  <si>
    <t>EQ5EFNCK4PB</t>
  </si>
  <si>
    <t>Equitrac Office 5: Core Enterprise License (1,000-4,999 users) 4yr M&amp;S - EQ5EFNCK-4PB</t>
  </si>
  <si>
    <t>EQ5EFNCK5PB</t>
  </si>
  <si>
    <t>Equitrac Office 5: Core Enterprise License (1,000-4,999 users) 5yr M&amp;S - EQ5EFNCK-5PB</t>
  </si>
  <si>
    <t>EQ5EFNC13PB</t>
  </si>
  <si>
    <t>Equitrac Office 5: Core Enterprise License (5,000-9,999 users) 3yr M&amp;S - EQ5EFNC1-3PB</t>
  </si>
  <si>
    <t>EQ5EFNC14PB</t>
  </si>
  <si>
    <t>Equitrac Office 5: Core Enterprise License (5,000-9,999 users) 4yr M&amp;S - EQ5EFNC1-4PB</t>
  </si>
  <si>
    <t>EQ5EFNC15PB</t>
  </si>
  <si>
    <t>Equitrac Office 5: Core Enterprise License (5,000-9,999 users) 5yr M&amp;S - EQ5EFNC1-5PB</t>
  </si>
  <si>
    <t>EQ5EFNC23PB</t>
  </si>
  <si>
    <t>Equitrac Office 5: Core Enterprise License (10,000-24,999 users) 3yr M&amp;S - EQ5EFNC2-3PB</t>
  </si>
  <si>
    <t>EQ5EFNC24PB</t>
  </si>
  <si>
    <t>Equitrac Office 5: Core Enterprise License (10,000-24,999 users) 4yr M&amp;S - EQ5EFNC2-4PB</t>
  </si>
  <si>
    <t>EQ5EFNC25PB</t>
  </si>
  <si>
    <t>Equitrac Office 5: Core Enterprise License (10,000-24,999 users) 5yr M&amp;S - EQ5EFNC2-5PB</t>
  </si>
  <si>
    <t>EQ5EFNC33PB</t>
  </si>
  <si>
    <t>Equitrac Office 5: Core Enterprise License (25,000-49,999 users) 3yr M&amp;S - EQ5EFNC3-3PB</t>
  </si>
  <si>
    <t>EQ5EFNC34PB</t>
  </si>
  <si>
    <t>Equitrac Office 5: Core Enterprise License (25,000-49,999 users) 4yr M&amp;S - EQ5EFNC3-4PB</t>
  </si>
  <si>
    <t>EQ5EFNC35PB</t>
  </si>
  <si>
    <t>Equitrac Office 5: Core Enterprise License (25,000-49,999 users) 5yr M&amp;S - EQ5EFNC3-5PB</t>
  </si>
  <si>
    <t>EQ5EFNC43PB</t>
  </si>
  <si>
    <t>Equitrac Office 5: Core Enterprise License (50,000-99,999 users) 3yr M&amp;S - EQ5EFNC4-3PB</t>
  </si>
  <si>
    <t>EQ5EFNC44PB</t>
  </si>
  <si>
    <t>Equitrac Office 5: Core Enterprise License (50,000-99,999 users) 4yr M&amp;S - EQ5EFNC4-4PB</t>
  </si>
  <si>
    <t>EQ5EFNC45PB</t>
  </si>
  <si>
    <t>Equitrac Office 5: Core Enterprise License (50,000-99,999 users) 5yr M&amp;S - EQ5EFNC4-5PB</t>
  </si>
  <si>
    <t>EQ5EFNC53PB</t>
  </si>
  <si>
    <t>Equitrac Office 5: Core Enterprise License (100,000 and more users) 3yr M&amp;S - EQ5EFNC5-3PB</t>
  </si>
  <si>
    <t>EQ5EFNC54PB</t>
  </si>
  <si>
    <t>Equitrac Office 5: Core Enterprise License (100,000 and more users) 4yr M&amp;S - EQ5EFNC5-4PB</t>
  </si>
  <si>
    <t>EQ5EFNC55PB</t>
  </si>
  <si>
    <t>Equitrac Office 5: Core Enterprise License (100,000 and more users) 5yr M&amp;S - EQ5EFNC5-5PB</t>
  </si>
  <si>
    <t>EQ5EFNUK3PB</t>
  </si>
  <si>
    <t>Equitrac Office 5: Core Enterprise License (1,000-4,999 users) 3yr M&amp;S Version Upgrade - EQ5EFNUK-3PB</t>
  </si>
  <si>
    <t>EQ5EFNUK4PB</t>
  </si>
  <si>
    <t>Equitrac Office 5: Core Enterprise License (1,000-4,999 users) 4yr M&amp;S Version Upgrade - EQ5EFNUK-4PB</t>
  </si>
  <si>
    <t>EQ5EFNUK5PB</t>
  </si>
  <si>
    <t>Equitrac Office 5: Core Enterprise License (1,000-4,999 users) 5yr M&amp;S Version Upgrade - EQ5EFNUK-5PB</t>
  </si>
  <si>
    <t>EQ5EFNU13PB</t>
  </si>
  <si>
    <t>Equitrac Office 5: Core Enterprise License (5,000-9,999 users) 3yr M&amp;S Version Upgrade - EQ5EFNU1-3PB</t>
  </si>
  <si>
    <t>EQ5EFNU14PB</t>
  </si>
  <si>
    <t>Equitrac Office 5: Core Enterprise License (5,000-9,999 users) 4yr M&amp;S Version Upgrade - EQ5EFNU1-4PB</t>
  </si>
  <si>
    <t>EQ5EFNU15PB</t>
  </si>
  <si>
    <t>Equitrac Office 5: Core Enterprise License (5,000-9,999 users) 5yr M&amp;S Version Upgrade -EQ5EFNU1-5PB</t>
  </si>
  <si>
    <t>EQ5EFNU23PB</t>
  </si>
  <si>
    <t>Equitrac Office 5: Core Enterprise License (10,000-24,999 users) 3yr M&amp;S Version Upgrade - EQ5EFNU2-3PB</t>
  </si>
  <si>
    <t>EQ5EFNU24PB</t>
  </si>
  <si>
    <t>Equitrac Office 5: Core Enterprise License (10,000-24,999 users) 4yr M&amp;S Version Upgrade - EQ5EFNU2-4PB</t>
  </si>
  <si>
    <t>EQ5EFNU25PB</t>
  </si>
  <si>
    <t>Equitrac Office 5: Core Enterprise License (10,000-24,999 users) 5yr M&amp;S Version Upgrade -EQ5EFNU2-5PB</t>
  </si>
  <si>
    <t>EQ5EFNU33PB</t>
  </si>
  <si>
    <t>Equitrac Office 5: Core Enterprise License (25,000-49,999 users) 3yr M&amp;S Version Upgrade - EQ5EFNU3-3PB</t>
  </si>
  <si>
    <t>EQ5EFNU34PB</t>
  </si>
  <si>
    <t>Equitrac Office 5: Core Enterprise License (25,000-49,999 users) 4yr M&amp;S Version Upgrade -EQ5EFNU3-4PB</t>
  </si>
  <si>
    <t>EQ5EFNU35PB</t>
  </si>
  <si>
    <t>Equitrac Office 5: Core Enterprise License (25,000-49,999 users) 5yr M&amp;S Version Upgrade -EQ5EFNU3-5PB</t>
  </si>
  <si>
    <t>EQ5EFNU43PB</t>
  </si>
  <si>
    <t>Equitrac Office 5: Core Enterprise License 50,000-99,999 users) 3yr M&amp;S Version Upgrade - EQ5EFNU4-3PB</t>
  </si>
  <si>
    <t>EQ5EFNU44PB</t>
  </si>
  <si>
    <t>Equitrac Office 5: Core Enterprise License (50,000-99,999 users) 4yr M&amp;S Version Upgrade -EQ5EFNU4-4PB</t>
  </si>
  <si>
    <t>EQ5EFNU45PB</t>
  </si>
  <si>
    <t>Equitrac Office 5: Core Enterprise License (50,000-99,999 users) 5yr M&amp;S Version Upgrade -EQ5EFNU4-5PB</t>
  </si>
  <si>
    <t>EQ5EFNU53PB</t>
  </si>
  <si>
    <t>Equitrac Office 5: Core Enterprise License (100,000+ users) 3yr M&amp;S Vers Upgrade -EQ5EFNU5-3PB</t>
  </si>
  <si>
    <t>EQ5EFNU54PB</t>
  </si>
  <si>
    <t>Equitrac Office 5: Core Enterprise License (100,000+users) 4yr M&amp;S Vers Upgrade - EQ5EFNU5-4PB</t>
  </si>
  <si>
    <t>EQ5EFNU55PB</t>
  </si>
  <si>
    <t>Equitrac Office 5: Core Enterprise License (100,000+ users) 5yr M&amp;S Vers Upgrade - EQ5EFNU5-5PB</t>
  </si>
  <si>
    <t>Equitrac Office  Enterprise Licenses (Enhanced functionality, price per network user)</t>
  </si>
  <si>
    <t>EQ5EFNEK3PB</t>
  </si>
  <si>
    <t>Equitrac Office 5: Enhanced Enterprise License (1,000-4,999 users) 3yr M&amp;S - EQ5EFNEK-3PB</t>
  </si>
  <si>
    <t>EQ5EFNEK4PB</t>
  </si>
  <si>
    <t>Equitrac Office 5: Enhanced Enterprise License (1,000-4,999 users) 4yr M&amp;S - EQ5EFNEK-4PB</t>
  </si>
  <si>
    <t>EQ5EFNEK5PB</t>
  </si>
  <si>
    <t>Equitrac Office 5: Enhanced Enterprise License (1,000-4,999 users) 5yr M&amp;S - EQ5EFNEK-5PB</t>
  </si>
  <si>
    <t>EQ5EFNE13PB</t>
  </si>
  <si>
    <t>Equitrac Office 5: Enhanced Enterprise License (5,000-9,999 users) 3yr M&amp;S - EQ5EFNE1-3PB</t>
  </si>
  <si>
    <t>EQ5EFNE14PB</t>
  </si>
  <si>
    <t>Equitrac Office 5: Enhanced Enterprise License (5,000-9,999 users) 4yr M&amp;S - EQ5EFNE1-4PB</t>
  </si>
  <si>
    <t>EQ5EFNE15PB</t>
  </si>
  <si>
    <t>Equitrac Office 5: Enhanced Enterprise License (5,000-9,999 users) 5yr M&amp;S - EQ5EFNE1-5PB</t>
  </si>
  <si>
    <t>EQ5EFNE23PB</t>
  </si>
  <si>
    <t>Equitrac Office 5: Enhanced Enterprise License (10,000-24,999 users) 3yr M&amp;S - EQ5EFNE2-3PB</t>
  </si>
  <si>
    <t>EQ5EFNE24PB</t>
  </si>
  <si>
    <t>Equitrac Office 5: Enhanced Enterprise License (10,000-24,999 users) 4yr M&amp;S - EQ5EFNE2-4PB</t>
  </si>
  <si>
    <t>EQ5EFNE25PB</t>
  </si>
  <si>
    <t>Equitrac Office 5: Enhanced Enterprise License (10,000-24,999 users) 5yr M&amp;S - EQ5EFNE2-5PB</t>
  </si>
  <si>
    <t>EQ5EFNE33PB</t>
  </si>
  <si>
    <t>Equitrac Office 5: Enhanced Enterprise License (25,000-49,999 users) 3yr M&amp;S - EQ5EFNE3-3PB</t>
  </si>
  <si>
    <t>EQ5EFNE34PB</t>
  </si>
  <si>
    <t>Equitrac Office 5: Enhanced Enterprise License (25,000-49,999 users) 4yr M&amp;S - EQ5EFNE3-4PB</t>
  </si>
  <si>
    <t>EQ5EFNE35PB</t>
  </si>
  <si>
    <t>Equitrac Office 5: Enhanced Enterprise License (25,000-49,999 users) 5yr M&amp;S - EQ5EFNE3-5PB</t>
  </si>
  <si>
    <t>EQ5EFNE43PB</t>
  </si>
  <si>
    <t>Equitrac Office 5: Enhanced Enterprise License (50,000-99,999 users) 3yr M&amp;S - EQ5EFNE4-3PB</t>
  </si>
  <si>
    <t>EQ5EFNE44PB</t>
  </si>
  <si>
    <t>Equitrac Office 5: Enhanced Enterprise License (50,000-99,999 users) 4yr M&amp;S - EQ5EFNE4-4PB</t>
  </si>
  <si>
    <t>EQ5EFNE45PB</t>
  </si>
  <si>
    <t>Equitrac Office 5: Enhanced Enterprise License (50,000-99,999 users) 5yr M&amp;S - EQ5EFNE4-5PB</t>
  </si>
  <si>
    <t>EQ5EFNE53PB</t>
  </si>
  <si>
    <t>Equitrac Office 5: Enhanced Enterprise License (100,000 and more users) 3yr M&amp;S - EQ5EFNE5-3PB</t>
  </si>
  <si>
    <t>EQ5EFNE54PB</t>
  </si>
  <si>
    <t>Equitrac Office 5: Enhanced Enterprise License (100,000 and more users) 4yr M&amp;S - EQ5EFNE5-4PB</t>
  </si>
  <si>
    <t>EQ5EFNE55PB</t>
  </si>
  <si>
    <t>Equitrac Office 5: Enhanced Enterprise License (100,000 and more users) 5yr M&amp;S - EQ5EFNE5-5PB</t>
  </si>
  <si>
    <t>EQ5EFEUK3PB</t>
  </si>
  <si>
    <t>Equitrac Office 5: Enhanced Enterprise License (1,000-4,999 users) 3yr M&amp;S Ver Upgrade  - EQ5EFEUK-3PB</t>
  </si>
  <si>
    <t>EQ5EFEUK4PB</t>
  </si>
  <si>
    <t>Equitrac Office 5: Enhanced Enterprise License (1,000-4,999 users) 4yr M&amp;S Ver Upgrade -EQ5EFEUK-4PB</t>
  </si>
  <si>
    <t>EQ5EFEUK5PB</t>
  </si>
  <si>
    <t xml:space="preserve">Equitrac Office 5: Enhanced Enterprise License (1,000-4,999 users) 5yr M&amp;S Ver Upgrade - EQ5EFEUK-5PB </t>
  </si>
  <si>
    <t>EQ5EFEU13PB</t>
  </si>
  <si>
    <t>Equitrac Office 5: Enhanced Enterprise License (5,000-9,999 users) 3yr M&amp;S Ver Upgrade- EQ5EFEU1-3PB</t>
  </si>
  <si>
    <t>EQ5EFEU14PB</t>
  </si>
  <si>
    <t>Equitrac Office 5: Enhanced Enterprise License (5,000-9,999 users) 4yr M&amp;S Ver Upgrade- EQ5EFEU1-4PB</t>
  </si>
  <si>
    <t>EQ5EFEU15PB</t>
  </si>
  <si>
    <t>Equitrac Office 5: Enhanced Enterprise License (5,000-9,999 users) 5yr M&amp;Sver Upgrade  - EQ5EFEU1-5PB</t>
  </si>
  <si>
    <t>EQ5EFEU23PB</t>
  </si>
  <si>
    <t>Equitrac Office 5: Enhanced Enterprise License (10,000-24,999 users) 3yr M&amp;S Ver Upgrade - EQ5EFEU2-3PB</t>
  </si>
  <si>
    <t>EQ5EFEU24PB</t>
  </si>
  <si>
    <t>Equitrac Office 5: Enhanced Enterprise License (10,000-24,999 users) 4yr M&amp;Sver Upgrade  - EQ5EFEU2-4PB</t>
  </si>
  <si>
    <t>EQ5EFEU25PB</t>
  </si>
  <si>
    <t>Equitrac Office 5: Enhanced Enterprise License (10,000-24,999 users) 5yr M&amp;S Ver Upgrade - EQ5EFEU2-5PB</t>
  </si>
  <si>
    <t>EQ5EFEU33PB</t>
  </si>
  <si>
    <t>Equitrac Office 5: Enhanced Enterprise License (25,000-49,999 users) 3yr M&amp;S Ver Upgrade - EQ5EFEU3-3PB</t>
  </si>
  <si>
    <t>EQ5EFEU34PB</t>
  </si>
  <si>
    <t>Equitrac Office 5: Enhanced Enterprise License (25,000-49,999 users) 4yr M&amp;S Ver Upgrade - EQ5EFEU3-4PB</t>
  </si>
  <si>
    <t>EQ5EFEU35PB</t>
  </si>
  <si>
    <t>Equitrac Office 5: Enhanced Enterprise License (25,000-49,999 users) 5yr M&amp;S Ver Upgrade -EQ5EFEU3-5PB</t>
  </si>
  <si>
    <t>EQ5EFEU43PB</t>
  </si>
  <si>
    <t>Equitrac Office 5: Enhanced Enterprise License (50,000-99,999 users) 3yr M&amp;S Ver Upgrade - EQ5EFEU4-3PB</t>
  </si>
  <si>
    <t>EQ5EFEU44PB</t>
  </si>
  <si>
    <t>Equitrac Office 5: Enhanced Enterprise License (50,000-99,999 users) 4yr M&amp;S Ver Upgrade - EQ5EFEU4-4PB</t>
  </si>
  <si>
    <t>EQ5EFEU45PB</t>
  </si>
  <si>
    <t>Equitrac Office 5: Enhanced Enterprise License (50,000-99,999 users) 5yr M&amp;S Ver Upgrade - EQ5EFEU4-5PB</t>
  </si>
  <si>
    <t>EQ5EFEU53PB</t>
  </si>
  <si>
    <t>Equitrac Office 5: Enhanced Enterprise License (100,000 and more users) 3yr M&amp;S Vers Upgrade -EQ5EFEU5-3PB</t>
  </si>
  <si>
    <t>EQ5EFEU54PB</t>
  </si>
  <si>
    <t>Equitrac Office 5: Enhanced Enterprise License (100,000 and more users) 4yr M&amp;S Vers Upgrade -EQ5EFEU5-4PB</t>
  </si>
  <si>
    <t>EQ5EFEU55PB</t>
  </si>
  <si>
    <t>Equitrac Office 5: Enhanced Enterprise License (100,000 and more users) 5yr M&amp;S Vers Upgrade - EQ5EFEU5-5PB</t>
  </si>
  <si>
    <t>EQ5EFSU11PB</t>
  </si>
  <si>
    <t>Equitrac Office 5: Suite 1yr M&amp;S  Renewal -  EQ5EFSU1-1PB</t>
  </si>
  <si>
    <t>EQ5EFSUU1PB</t>
  </si>
  <si>
    <t>Equitrac Office 5: Suite upgrade (From EQ4) 1yr M&amp;S Renewal -EQ5EFSUU-1PB</t>
  </si>
  <si>
    <t>EQ5EFSBU1PB</t>
  </si>
  <si>
    <t>Equitrac Office 5: SBE upgrade (FROM EQ4) 1yr M&amp;S Renewal - EQ5EFSBU-1PB</t>
  </si>
  <si>
    <t>EQ5EFSMB1PB</t>
  </si>
  <si>
    <t>EO SMB base license (incl. 25 users, 1 embedded) 1YR M&amp;S Renewal - EQ5EFSMB-1PB</t>
  </si>
  <si>
    <t>EQ5SU0251PB</t>
  </si>
  <si>
    <t>Equitrac Office SMB user license (25) 1YR M&amp;S Renewal  - EQ5SU025-1PB</t>
  </si>
  <si>
    <t>EQ5SU1001PB</t>
  </si>
  <si>
    <t>Equitrac Office SMB user license (100) 1YR M&amp;S Renewal- EQ5SU100-1PB</t>
  </si>
  <si>
    <t>EQ5SU2501PB</t>
  </si>
  <si>
    <t>Equitrac Office SMB user license (250) 1YR M&amp;S Renewal - EQ5SU250-1PB</t>
  </si>
  <si>
    <t>EQ5EFSUB1PB</t>
  </si>
  <si>
    <t xml:space="preserve">EO SMB base license (incl. 25 users, 1 embedded) Version Upgrade -1YR M&amp;S Renewal - EQ5EFSUB-1PB  </t>
  </si>
  <si>
    <t>EQ5SG0251PB</t>
  </si>
  <si>
    <t xml:space="preserve">Equitrac Office SMB user license (25) Version Upgrade- 1YR M&amp;S Renewal - EQ5SG025-1PB </t>
  </si>
  <si>
    <t>EQ5SG1001PB</t>
  </si>
  <si>
    <t xml:space="preserve">Equitrac Office SMB user license (100) Version Upgrade -1YR M&amp;S Renewal -EQ5SG100-1PB </t>
  </si>
  <si>
    <t>EQ5SG2501PB</t>
  </si>
  <si>
    <t xml:space="preserve">Equitrac Office SMB user license (250) Version Upgrade 1YR M&amp;S Renewal- EQ5SG250-1PB </t>
  </si>
  <si>
    <t>Equitrac Office Enterprise Licenses* (Core functionality, price per network user)</t>
  </si>
  <si>
    <t>EQ5EFNCK1PB</t>
  </si>
  <si>
    <t>Equitrac Office 5: Core Enterprise License (1,000-4,999 users) 1yr M&amp;S Renewal- EQ5EFNCK-1PB</t>
  </si>
  <si>
    <t>EQ5EFNC11PB</t>
  </si>
  <si>
    <t>Equitrac Office 5: Core Enterprise License (5,000-9,999 users) 1yr M&amp;Srenewal  - EQ5EFNC1-1PB</t>
  </si>
  <si>
    <t>EQ5EFNC21PB</t>
  </si>
  <si>
    <t>Equitrac Office 5: Core Enterprise License (10,000-24,999 users) 1yr M&amp;S Renewal - EQ5EFNC213PB</t>
  </si>
  <si>
    <t>EQ5EFNC31PB</t>
  </si>
  <si>
    <t>Equitrac Office 5: Core Enterprise License (25,000-49,999 users) 1yr M&amp;S Renewal - EQ5EFNC3-1PB</t>
  </si>
  <si>
    <t>EQ5EFNC41PB</t>
  </si>
  <si>
    <t>Equitrac Office 5: Core Enterprise License (100,000 and more users) 1yr M&amp;S Renewal - EQ5EFNC5-1PB</t>
  </si>
  <si>
    <t>EQ5EFNC51PB</t>
  </si>
  <si>
    <t>EQ5EFNUK1PB</t>
  </si>
  <si>
    <t>Equitrac Office 5: Core Enterprise License (1,000-4,999 users) Version Upgrade 1yr M&amp;S  Renewal - EQ5EFNUK-1PB</t>
  </si>
  <si>
    <t>EQ5EFNU11PB</t>
  </si>
  <si>
    <t>Equitrac Office 5: Core Enterprise License (5,000-9,999 users) Version Upgrade 3yr M&amp;S Renewal - EQ5EFNU1-1PB</t>
  </si>
  <si>
    <t>EQ5EFNU21PB</t>
  </si>
  <si>
    <t>Equitrac Office 5: Core Enterprise License (10,000-24,999 users) Ver Upgrade 1yr M&amp;S Renewal - EQ5EFNU2-1PB</t>
  </si>
  <si>
    <t>EQ5EFNU31PB</t>
  </si>
  <si>
    <t>Equitrac Office 5: Core Enterprise License (25,000-49,999 users) Ver Upgrade 1yr M&amp;S Renewal - EQ5EFNU3-1PB</t>
  </si>
  <si>
    <t>EQ5EFNU41PB</t>
  </si>
  <si>
    <t>Equitrac Office 5: Core Enterprise License 50,000-99,999 users) Ver Upgrade 1yr M&amp;S Renewal - EQ5EFNU4-1PB</t>
  </si>
  <si>
    <t>EQ5EFNU51PB</t>
  </si>
  <si>
    <t>Equitrac Office 5: Core Enterprise License (100,000+ users) Version Upgrade 1yr M&amp;S Renewal -EQ5EFNU5-1PB</t>
  </si>
  <si>
    <t>Equitrac Office Enterprise Licenses* (Enhanced functionality, price per network user)</t>
  </si>
  <si>
    <t>EQ5EFNEK1PB</t>
  </si>
  <si>
    <t>Equitrac Office 5: Enhanced Enterprise License (1,000-4,999 users) 1yr M&amp;S Renewal - EQ5EFNEK-1PB</t>
  </si>
  <si>
    <t>EQ5EFNE11PB</t>
  </si>
  <si>
    <t>Equitrac Office 5: Enhanced Enterprise License (5,000-9,999 users) 1yr M&amp;S Renewal- EQ5EFNE1-1PB</t>
  </si>
  <si>
    <t>EQ5EFNE21PB</t>
  </si>
  <si>
    <t>Equitrac Office 5: Enhanced Enterprise License (10,000-24,999 users) 1yr M&amp;S Renewal- EQ5EFNE2-1PB</t>
  </si>
  <si>
    <t>EQ5EFNE31PB</t>
  </si>
  <si>
    <t>Equitrac Office 5: Enhanced Enterprise License (25,000-49,999 users) 1yr M&amp;S Renewal - EQ5EFNE3-1PB</t>
  </si>
  <si>
    <t>EQ5EFNE41PB</t>
  </si>
  <si>
    <t>Equitrac Office 5: Enhanced Enterprise License (50,000-99,999 users) 1yr M&amp;S Renewal - EQ5EFNE4-1PB</t>
  </si>
  <si>
    <t>EQ5EFNE51PB</t>
  </si>
  <si>
    <t>Equitrac Office 5: Enhanced Enterprise License (100,000 and more users) 1yr M&amp;S Renewal -EQ5EFNE5-1PB</t>
  </si>
  <si>
    <t>EQ5EFEUK1PB</t>
  </si>
  <si>
    <t>Equitrac Office 5: Enhanced Enterprise License 1,000-4,999 users Ver Upgrade 1yr M&amp;S Renewal - EQ5EFEUK-1PB</t>
  </si>
  <si>
    <t>EQ5EFEU11PB</t>
  </si>
  <si>
    <t>Equitrac Office 5: Enhanced Enterprise License (5,000-9,999 users)Ver Upgrade 1yr M&amp;S Renewal - EQ5EFEU1-1PB</t>
  </si>
  <si>
    <t>EQ5EFEU21PB</t>
  </si>
  <si>
    <t>Equitrac Office 5: Enhanced Enterprise License 10,000-24,999 usersVer Upgrade 1yrM&amp;S Renewal - EQ5EFEU2-1PB</t>
  </si>
  <si>
    <t>EQ5EFEU31PB</t>
  </si>
  <si>
    <t>Equitrac Office 5: Enhanced Enterp License 25,000-49,999 users Ver Upgrade 1yrM&amp;S Renewal - EQ5EFEU3-1PB</t>
  </si>
  <si>
    <t>EQ5EFEU41PB</t>
  </si>
  <si>
    <t>Equitrac Office 5: Enhanced Enterp License 50,000-99,999 users VerUpgrade 1yrM&amp;S  Renewal - EQ5EFEU4-1PB</t>
  </si>
  <si>
    <t>EQ5EFEU51PB</t>
  </si>
  <si>
    <t>Equitrac Office 5: Enhanced Enterprise License (100,000+ users) Vers Upgrade 1yr M&amp;S Renewal -EQ5EFEU5-1PB</t>
  </si>
  <si>
    <t>Pagecounter Terminals &amp; Accessories</t>
  </si>
  <si>
    <t>DELIVERY: Each Equitrac PageCounter Terminal MUST include item 7640008088, Level 4 Solutions Delivery Charge.</t>
  </si>
  <si>
    <t>It is required for all Equitrac Professional orders to include item # 7640001054</t>
  </si>
  <si>
    <t xml:space="preserve">PageCounter Professional Products are devices for Equitrac Professional Suite of software. </t>
  </si>
  <si>
    <t>7640014466</t>
  </si>
  <si>
    <t>PageCounter Firmware Update</t>
  </si>
  <si>
    <t>DELIVERY: Each Equitrac TouchPoint item MUST include item 7640008088, Level 4 Solutions Delivery Charge.</t>
  </si>
  <si>
    <t>INSTALLATION: Each Equitrac TouchPoint item MUST include item 7640008126, KMBS Equitrac Installation Fee.</t>
  </si>
  <si>
    <t>TouchPoint Console - TPC00001-N</t>
  </si>
  <si>
    <t>TouchPoint Console with fax - TPC01001-N</t>
  </si>
  <si>
    <t>TouchPoint Console with dual fax - TPC02001-N</t>
  </si>
  <si>
    <t>7640015346</t>
  </si>
  <si>
    <t>TouchPoint card reader - Indala/EM Marin/Hitag</t>
  </si>
  <si>
    <t>7640015347</t>
  </si>
  <si>
    <t>TouchPoint card reader - EM Marin</t>
  </si>
  <si>
    <t>7640015348</t>
  </si>
  <si>
    <t>TouchPoint card reader - Hitag</t>
  </si>
  <si>
    <t>DELIVERY: Each Equitrac PageCounter CDR for Call Accounting MUST include item 7640008088, Level 4 Solutions Delivery Charge.</t>
  </si>
  <si>
    <t>INSTALLATION: Each Equitrac PageCounter for Call Accounting MUST include item 7640008126, KMBS Equitrac Installation Fee.</t>
  </si>
  <si>
    <t>It is required for all Equitrac Professional orders to include item# 7640001054</t>
  </si>
  <si>
    <t>7640015349</t>
  </si>
  <si>
    <t>Equitrac Professional Base - No PC</t>
  </si>
  <si>
    <t>7640015350</t>
  </si>
  <si>
    <t>Equitrac Professional Enterprise Edition Base: No PC</t>
  </si>
  <si>
    <t>It is required for all Equitrac Printing Systems orders to include item# 7640001054</t>
  </si>
  <si>
    <t>7640015351</t>
  </si>
  <si>
    <t>Equitrac Professional 5: Scan to DMS Device License</t>
  </si>
  <si>
    <t>7640015352</t>
  </si>
  <si>
    <t>Equitrac Professional 5: Scan to Searchable PDF Device License</t>
  </si>
  <si>
    <t>7640016083</t>
  </si>
  <si>
    <t>EP5: OmniPage OCR add-on</t>
  </si>
  <si>
    <t>Equitrac Copier Cable (Standard Length 12foot) - COPCABLE</t>
  </si>
  <si>
    <t>7640001053</t>
  </si>
  <si>
    <t>Equitrac Annual Maintenance</t>
  </si>
  <si>
    <t>Equitrac SmartPrint Software Suite</t>
  </si>
  <si>
    <t>EQ5EESC13PB</t>
  </si>
  <si>
    <t>Equitrac Express 5: Small Campus Edition 3YR M&amp;S - EQ5EESC1-3PB</t>
  </si>
  <si>
    <t>EQ5EESC14PB</t>
  </si>
  <si>
    <t>Equitrac Express 5: Small Campus Edition 4YR M&amp;S - EQ5EESC1-4PB</t>
  </si>
  <si>
    <t>EQ5EESC15PB</t>
  </si>
  <si>
    <t>Equitrac Express 5: Small Campus Edition 5YR M&amp;S - EQ5EESC1-5PB</t>
  </si>
  <si>
    <t>EQ5EFSB13PB</t>
  </si>
  <si>
    <t>Equitrac Office 5: Small Business Edition 3yr M&amp;S - EQ5EFSB1-3PB</t>
  </si>
  <si>
    <t>EQ5EFSB14PB</t>
  </si>
  <si>
    <t>Equitrac Office 5: Small Business Edition 4yr M&amp;S - EQ5EFSB1-4PB</t>
  </si>
  <si>
    <t>EQ5EFSB15PB</t>
  </si>
  <si>
    <t>Equitrac Office 5: Small Business Edition 5yr M&amp;S - EQ5EFSB1-5PB</t>
  </si>
  <si>
    <t>EQ5EFSMP3PB</t>
  </si>
  <si>
    <t>EO5/EE5: EmbDev Promo 3yr M&amp;S - EQ5EFSMP-3PB</t>
  </si>
  <si>
    <t>EQ5EFSMP4PB</t>
  </si>
  <si>
    <t>EO5/EE5: EmbDev Promo 4yr M&amp;S - EQ5EFSMP-4PB</t>
  </si>
  <si>
    <t>EQ5EFSMP5PB</t>
  </si>
  <si>
    <t>EO5/EE5: EmbDev Promo 5yr M&amp;S - EQ5EFSMP-5PB</t>
  </si>
  <si>
    <t>EQ5EESC11PB</t>
  </si>
  <si>
    <t>Equitrac Express 5: Small Campus Edition 1YR M&amp;S Renewal - EQ5EESC1-1PB</t>
  </si>
  <si>
    <t>EQ5EFSB11PB</t>
  </si>
  <si>
    <t>Equitrac Office 5: Small Business Edition 1yr M&amp;S Renewal - EQ5EFSB1-1PB</t>
  </si>
  <si>
    <t>EQ5EFSMP1PR</t>
  </si>
  <si>
    <t>EO5/EE5: EmbDevice Promo 1yr M&amp;S Renewal - EQ5EFSMP-1PR</t>
  </si>
  <si>
    <t>Hyland Software: OnBase (Access-Integrate-Revenue)</t>
  </si>
  <si>
    <t>OBIPW1</t>
  </si>
  <si>
    <t xml:space="preserve">HSI OnBase: Access: Multi-User Server </t>
  </si>
  <si>
    <t>OBIPA1</t>
  </si>
  <si>
    <t xml:space="preserve">HSI OnBase: Access: Single User Server </t>
  </si>
  <si>
    <t>CTIPC1</t>
  </si>
  <si>
    <t>HSI OnBase: Access: Concurrent Client Each, Qty 1-100</t>
  </si>
  <si>
    <t>CTIPC2</t>
  </si>
  <si>
    <t>HSI OnBase: Access: Concurrent Client Each, Qty 101-200</t>
  </si>
  <si>
    <t>CTIPC3</t>
  </si>
  <si>
    <t>HSI OnBase: Access: Concurrent Client Each, Qty 201+</t>
  </si>
  <si>
    <t>CTIPW1</t>
  </si>
  <si>
    <t>HSI OnBase: Access: Workstation Client Each, Qty 1-100</t>
  </si>
  <si>
    <t>CTIPW2</t>
  </si>
  <si>
    <t>HSI OnBase: Access: Workstation Client Each, Qty 101-200</t>
  </si>
  <si>
    <t>CTIPW3</t>
  </si>
  <si>
    <t>HSI OnBase: Access: Workstation Client Each, Qty 201+</t>
  </si>
  <si>
    <t>CTIPN1</t>
  </si>
  <si>
    <t>HSI OnBase: Access: Named User Client Each, Qty 1-100</t>
  </si>
  <si>
    <t>CTIPN2</t>
  </si>
  <si>
    <t>HSI OnBase: Access: Named User Client Each, Qty 101-200</t>
  </si>
  <si>
    <t>CTIPN3</t>
  </si>
  <si>
    <t>HSI OnBase: Access: Named User Client Each, Qty 201+</t>
  </si>
  <si>
    <t>WTIPW1</t>
  </si>
  <si>
    <t xml:space="preserve">HSI OnBase: Access: Web Server </t>
  </si>
  <si>
    <t>UNIPI1</t>
  </si>
  <si>
    <t xml:space="preserve">HSI OnBase: Access: Unity Client Server </t>
  </si>
  <si>
    <t>SGIPW1</t>
  </si>
  <si>
    <t>HSI OnBase: Access: Gateway Caching Server Per Location</t>
  </si>
  <si>
    <t>OMIPI1IPHN</t>
  </si>
  <si>
    <t>HSI OnBase: Access: Mobile Access for iPhone Per Platform, Per Server</t>
  </si>
  <si>
    <t>OMIPW1IPAD</t>
  </si>
  <si>
    <t xml:space="preserve">HSI OnBase: Access: Mobile Access for iPad </t>
  </si>
  <si>
    <t>OMIPI1ANDPH</t>
  </si>
  <si>
    <t>HSI OnBase: Access: Mobile Access for Android Per Platform, Per Server</t>
  </si>
  <si>
    <t>OMIPI1WINPH</t>
  </si>
  <si>
    <t>HSI OnBase: Access: Mobile Access for Windows Phone Per Platform, Per Server</t>
  </si>
  <si>
    <t>OMIPI1BBPH</t>
  </si>
  <si>
    <t>HSI OnBase: Access: Mobile Access for Blackberry Phone Per Platform, Per Server</t>
  </si>
  <si>
    <t>OLIPI107</t>
  </si>
  <si>
    <t xml:space="preserve">HSI OnBase: Access: Integration for Microsoft Outlook 2007 </t>
  </si>
  <si>
    <t>OLIPI110</t>
  </si>
  <si>
    <t xml:space="preserve">HSI OnBase: Access: Integration for Microsoft Outlook 2010 </t>
  </si>
  <si>
    <t>OLIPI113</t>
  </si>
  <si>
    <t>HSI OB AS: IN MST Outlook 2013</t>
  </si>
  <si>
    <t>GRIPI1</t>
  </si>
  <si>
    <t xml:space="preserve">HSI OnBase: Access: Integration for Novell GroupWise </t>
  </si>
  <si>
    <t>LNIPI1</t>
  </si>
  <si>
    <t xml:space="preserve">HSI OnBase: Access: Integration for IBM Lotus Notes </t>
  </si>
  <si>
    <t>UBIPW1</t>
  </si>
  <si>
    <t>HSI OnBase: Access: Unity Briefcase Each, Qty 1-100</t>
  </si>
  <si>
    <t>UBIPW2</t>
  </si>
  <si>
    <t>HSI OnBase: Access: Unity Briefcase Each, Qty 101-200</t>
  </si>
  <si>
    <t>UBIPW3</t>
  </si>
  <si>
    <t>HSI OnBase: Access: Unity Briefcase Each, Qty 201+</t>
  </si>
  <si>
    <t>KIIPW1</t>
  </si>
  <si>
    <t>HSI OnBase: Access: Kiosk Named Access License Per Kiosk.</t>
  </si>
  <si>
    <t>OSIPI1</t>
  </si>
  <si>
    <t xml:space="preserve">HSI OnBase: Access: eCommerce Application </t>
  </si>
  <si>
    <t>GWIPI1</t>
  </si>
  <si>
    <t>HSI OnBase: Access: Public Sector Constituency Web Access Per Constituent Per System/Database.</t>
  </si>
  <si>
    <t>ELIPI2</t>
  </si>
  <si>
    <t xml:space="preserve">HSI OnBase: Access: Image-Only Multi-User Server </t>
  </si>
  <si>
    <t>ELIPC2</t>
  </si>
  <si>
    <t>HSI OnBase: Access: Image-Only Concurrent Client Each</t>
  </si>
  <si>
    <t>ELIPW2</t>
  </si>
  <si>
    <t>HSI OnBase: Access: Image-Only Workstation Client Each</t>
  </si>
  <si>
    <t>ELIPN2</t>
  </si>
  <si>
    <t>HSI OnBase: Access: Image-Only Named User Client Each</t>
  </si>
  <si>
    <t>Integrate</t>
  </si>
  <si>
    <t>AEIPI1</t>
  </si>
  <si>
    <t>HSI OnBase: Integrate: Application Enabler Per enabled application</t>
  </si>
  <si>
    <t>AEIPI2</t>
  </si>
  <si>
    <t>HSI OnBase: Integrate: Enterprise Application Enabler For all applications</t>
  </si>
  <si>
    <t>HEIPC1</t>
  </si>
  <si>
    <t>HSI OnBase: Integrate: Host Enabler Concurrent Client Each</t>
  </si>
  <si>
    <t>HEIPW1</t>
  </si>
  <si>
    <t>HSI OnBase: Integrate: Host Enabler Workstation Client Each</t>
  </si>
  <si>
    <t>OIIPW113</t>
  </si>
  <si>
    <t>HSI OB ITE: Off_BusApp2013 QT 1-100</t>
  </si>
  <si>
    <t>OIIPW213</t>
  </si>
  <si>
    <t>HSI OB ITE: OBAF 2013 QT 101 - 200</t>
  </si>
  <si>
    <t>OIIPW313</t>
  </si>
  <si>
    <t>HSI OB ITE: OBAF 2013 QT 201 - 400</t>
  </si>
  <si>
    <t>OIIPW413</t>
  </si>
  <si>
    <t>HSI OB ITE: OBAF 2013 QT 401+</t>
  </si>
  <si>
    <t>OIIPC113</t>
  </si>
  <si>
    <t>HSI OB ITE: OBAF 2013 (CNCR) QT 1-100</t>
  </si>
  <si>
    <t>OIIPC213</t>
  </si>
  <si>
    <t>HSI OB ITE: OBAF 2013 (CNCR) QT 101-200</t>
  </si>
  <si>
    <t>OIIPC313</t>
  </si>
  <si>
    <t>HSI OB ITE: OBAF 2013 (CNCR) QT 201-400</t>
  </si>
  <si>
    <t>OIIPW107</t>
  </si>
  <si>
    <t>HSI OnBase: Integrate: Office Business Application for 2007 Each, Qty 1-100</t>
  </si>
  <si>
    <t>OIIPW207</t>
  </si>
  <si>
    <t>HSI OnBase: Integrate: Office Business Application for 2007 Each, Qty 101-200</t>
  </si>
  <si>
    <t>OIIPW307</t>
  </si>
  <si>
    <t>HSI OnBase: Integrate: Office Business Application for 2007 Each, Qty 201-400</t>
  </si>
  <si>
    <t>OIIPW407</t>
  </si>
  <si>
    <t>HSI OnBase: Integrate: Office Business Application for 2007 401+</t>
  </si>
  <si>
    <t>OIIPC107</t>
  </si>
  <si>
    <t>HSI OnBase: Integrate: Office Business Application for 2007 (Concurrent) Each, Qty 1-100</t>
  </si>
  <si>
    <t>OIIPC207</t>
  </si>
  <si>
    <t>HSI OnBase: Integrate: Office Business Application for 2007 (Concurrent) Each, Qty 101-200</t>
  </si>
  <si>
    <t>OIIPC307</t>
  </si>
  <si>
    <t>HSI OnBase: Integrate: Office Business Application for 2007 (Concurrent) Each, Qty 201-400</t>
  </si>
  <si>
    <t>OIIPW110</t>
  </si>
  <si>
    <t>HSI OnBase: Integrate: Office Business Application for 2010 Each, Qty 1-100</t>
  </si>
  <si>
    <t>OIIPW210</t>
  </si>
  <si>
    <t>HSI OnBase: Integrate: Office Business Application for 2010 Each, Qty 101-200</t>
  </si>
  <si>
    <t>OIIPW310</t>
  </si>
  <si>
    <t>HSI OnBase: Integrate: Office Business Application for 2010 Each, Qty 201-400</t>
  </si>
  <si>
    <t>OIIPW410</t>
  </si>
  <si>
    <t>HSI OnBase: Integrate: Office Business Application for 2010 401+</t>
  </si>
  <si>
    <t>OIIPC110</t>
  </si>
  <si>
    <t>HSI OnBase: Integrate: Office Business Application for 2010 (Concurrent) Each, Qty 1-100</t>
  </si>
  <si>
    <t>OIIPC210</t>
  </si>
  <si>
    <t>HSI OnBase: Integrate: Office Business Application for 2010 (Concurrent) Each, Qty 101-200</t>
  </si>
  <si>
    <t>OIIPC310</t>
  </si>
  <si>
    <t>HSI OnBase: Integrate: Office Business Application for 2010 (Concurrent) Each, Qty 201-400</t>
  </si>
  <si>
    <t>ARIPI1</t>
  </si>
  <si>
    <t xml:space="preserve">HSI OnBase: Integrate: Archival API </t>
  </si>
  <si>
    <t>RVIPI1</t>
  </si>
  <si>
    <t xml:space="preserve">HSI OnBase: Integrate: Reverse API </t>
  </si>
  <si>
    <t>APIPQ1</t>
  </si>
  <si>
    <t>HSI OnBase: Integrate: Query API For initial 500 queries per hour (OnBase Client)</t>
  </si>
  <si>
    <t>APIPQ2</t>
  </si>
  <si>
    <t>HSI OnBase: Integrate: Query API For additional blocks of 500 queries per hour (OnBase Client)</t>
  </si>
  <si>
    <t>APIPQ3</t>
  </si>
  <si>
    <t>HSI OnBase: Integrate: Query API For initial 500 queries per hour (OnBase Unity/Core)</t>
  </si>
  <si>
    <t>APIPQ4</t>
  </si>
  <si>
    <t>HSI OnBase: Integrate: Query API For additional blocks of 500 queries per hour (OnBase Unity/Core)</t>
  </si>
  <si>
    <t>UIIPI1</t>
  </si>
  <si>
    <t xml:space="preserve">HSI OnBase: Integrate: Unity Integration Toolkit </t>
  </si>
  <si>
    <t>ORIPI1</t>
  </si>
  <si>
    <t xml:space="preserve">HSI OnBase: Integrate: Integration for Oracle E-Business Suite </t>
  </si>
  <si>
    <t>S3IPI1</t>
  </si>
  <si>
    <t xml:space="preserve">HSI OnBase: Integrate: Integration for Lawson S3 </t>
  </si>
  <si>
    <t>SAIPI1</t>
  </si>
  <si>
    <t xml:space="preserve">HSI OnBase: Integrate: Connector for use with SAP ArchiveLink </t>
  </si>
  <si>
    <t>PAIPI1</t>
  </si>
  <si>
    <t>HSI OnBase: Integrate: Business Process Automation for SAP Per Configured Business Object</t>
  </si>
  <si>
    <t>SBIPI1</t>
  </si>
  <si>
    <t xml:space="preserve">HSI OnBase: Integrate: Bar Code Import for use with SAP ArchiveLink </t>
  </si>
  <si>
    <t>SDIPI1</t>
  </si>
  <si>
    <t xml:space="preserve">HSI OnBase: Integrate: Print List and Data Archive for use with SAP ArchiveLink </t>
  </si>
  <si>
    <t>SIIPI1</t>
  </si>
  <si>
    <t xml:space="preserve">HSI OnBase: Integrate: Business Indexing Connector for use with SAP ArchiveLink </t>
  </si>
  <si>
    <t>IVIPI1</t>
  </si>
  <si>
    <t xml:space="preserve">HSI OnBase: Integrate: Imaging iViews for use with SAP ArchiveLink </t>
  </si>
  <si>
    <t>XIIPI1</t>
  </si>
  <si>
    <t xml:space="preserve">HSI OnBase: Integrate: Integration for SAP Exchange Infrastructure (XI) </t>
  </si>
  <si>
    <t>PEIPI1</t>
  </si>
  <si>
    <t xml:space="preserve">HSI OnBase: Integrate: Integration for Oracle PeopleSoft Enterprise </t>
  </si>
  <si>
    <t>DTLIPI1</t>
  </si>
  <si>
    <t xml:space="preserve">HSI OnBase: Integrate: Integration for Datatel </t>
  </si>
  <si>
    <t>SUIPI1</t>
  </si>
  <si>
    <t xml:space="preserve">HSI OnBase: Integrate: Integration for SunGard Banner </t>
  </si>
  <si>
    <t>D7501725</t>
  </si>
  <si>
    <t>HSI OnBase: Integrate: BizTalk Server Standard Runtime Per Processor, Single Processor</t>
  </si>
  <si>
    <t>C5E00740</t>
  </si>
  <si>
    <t>HSI OnBase: Integrate: Visual Studio Professional Per User</t>
  </si>
  <si>
    <t>SPIPI1</t>
  </si>
  <si>
    <t xml:space="preserve">HSI OnBase: Integrate: Web Parts for Microsoft SharePoint </t>
  </si>
  <si>
    <t>SLIPI1</t>
  </si>
  <si>
    <t xml:space="preserve">HSI OnBase: Integrate: Content Connector for Microsoft SharePoint </t>
  </si>
  <si>
    <t>SSIPI1</t>
  </si>
  <si>
    <t xml:space="preserve">HSI OnBase: Integrate: Ad-Hoc Scanning Server for Microsoft SharePoint </t>
  </si>
  <si>
    <t>SSIPN1</t>
  </si>
  <si>
    <t>HSI OnBase: Integrate: Ad-hoc Scanning Named User for Microsoft SharePoint Each</t>
  </si>
  <si>
    <t>PMIPI1</t>
  </si>
  <si>
    <t xml:space="preserve">HSI OnBase: Integrate: Site Provisioning for Microsoft SharePoint </t>
  </si>
  <si>
    <t>EGIPI1</t>
  </si>
  <si>
    <t xml:space="preserve">HSI OnBase: Integrate: Integration for ESRI ArcGIS Server </t>
  </si>
  <si>
    <t>AGIPI1</t>
  </si>
  <si>
    <t xml:space="preserve">HSI OnBase: Integrate: Integration for ESRI ArcGIS Desktop </t>
  </si>
  <si>
    <t>IXIPI1</t>
  </si>
  <si>
    <t>HSI OnBase: Integrate: Conversion Tool for IXOS (No Maintenance)</t>
  </si>
  <si>
    <t>RCIPI1</t>
  </si>
  <si>
    <t>HSI OnBase: Integrate: Conversion Tool for Ricoh eCabinet (No Maintenance)</t>
  </si>
  <si>
    <t>Revenue Cycle Management</t>
  </si>
  <si>
    <t>POSIPI1</t>
  </si>
  <si>
    <t xml:space="preserve">HSI OnBase: Revenue Cycle Management: Point of Service (POS) Cash Receipt </t>
  </si>
  <si>
    <t>POSIPC1</t>
  </si>
  <si>
    <t>HSI OnBase: Revenue Cycle Management: POS Concurrent Client Each, Qty 1-50</t>
  </si>
  <si>
    <t>POSIPC2</t>
  </si>
  <si>
    <t>HSI OnBase: Revenue Cycle Management: POS Concurrent Client Each, Qty 51-100</t>
  </si>
  <si>
    <t>POSIPC3</t>
  </si>
  <si>
    <t>HSI OnBase: Revenue Cycle Management: POS Concurrent Client Each, Qty 101-250</t>
  </si>
  <si>
    <t>POSIPC4</t>
  </si>
  <si>
    <t>HSI OnBase: Revenue Cycle Management: POS Concurrent Client Each, Qty 251-500</t>
  </si>
  <si>
    <t>POSIPC5</t>
  </si>
  <si>
    <t>HSI OnBase: Revenue Cycle Management: POS Concurrent Client Each, Qty 501-1000</t>
  </si>
  <si>
    <t>POSIPC6</t>
  </si>
  <si>
    <t>HSI OnBase: Revenue Cycle Management: POS Concurrent Client Each, Qty 1001+</t>
  </si>
  <si>
    <t>CPIPI1</t>
  </si>
  <si>
    <t xml:space="preserve">HSI OnBase: Revenue Cycle Management: Charge Processing Base License </t>
  </si>
  <si>
    <t>PPRIPI1</t>
  </si>
  <si>
    <t xml:space="preserve">HSI OnBase: Revenue Cycle Management: Payment Processing </t>
  </si>
  <si>
    <t>HPIIPI1</t>
  </si>
  <si>
    <t xml:space="preserve">HSI OnBase: Revenue Cycle Management: Additional Host Posting Interface </t>
  </si>
  <si>
    <t>HPIIPW1</t>
  </si>
  <si>
    <t xml:space="preserve">HSI OnBase: Revenue Cycle Management: Additional ADE or Validation License </t>
  </si>
  <si>
    <t>EDIIPI1</t>
  </si>
  <si>
    <t xml:space="preserve">HSI OnBase: Revenue Cycle Management: ANSI X12 EDI Toolkit </t>
  </si>
  <si>
    <t>EDIIPW1</t>
  </si>
  <si>
    <t>HSI OnBase: Revenue Cycle Management: Additional EDI Processing Station Each</t>
  </si>
  <si>
    <t>PWLIPI1</t>
  </si>
  <si>
    <t xml:space="preserve">HSI OnBase: Revenue Cycle Management: Payment Worklists </t>
  </si>
  <si>
    <t>PPAIPI1</t>
  </si>
  <si>
    <t xml:space="preserve">HSI OnBase: Revenue Cycle Management: Payment Processing Automated Plug-ins </t>
  </si>
  <si>
    <t>ARMIPI1</t>
  </si>
  <si>
    <t>HSI OB RC MM: AR Management</t>
  </si>
  <si>
    <t>DENIPI1</t>
  </si>
  <si>
    <t>HSI OB RC MM: Denial Management</t>
  </si>
  <si>
    <t>DARIPI1</t>
  </si>
  <si>
    <t xml:space="preserve">HSI OnBase: Revenue Cycle Management: Data Analytics Report Manager </t>
  </si>
  <si>
    <t>TWRIPI1</t>
  </si>
  <si>
    <t xml:space="preserve">HSI OnBase: Revenue Cycle Management: Treasury Workstation Reconciliation </t>
  </si>
  <si>
    <t>RMBIPI1</t>
  </si>
  <si>
    <t xml:space="preserve">HSI OnBase: Revenue Cycle Management: Receivables Management </t>
  </si>
  <si>
    <t>AAHIPI1</t>
  </si>
  <si>
    <t xml:space="preserve">HSI OnBase: Revenue Cycle Management: Additional AutoLink to Host System </t>
  </si>
  <si>
    <t>RMAIPI1</t>
  </si>
  <si>
    <t xml:space="preserve">HSI OnBase: Revenue Cycle Management: Receivables Management Automated Plug-ins </t>
  </si>
  <si>
    <t>RCMIPC1</t>
  </si>
  <si>
    <t>HSI OnBase: Revenue Cycle Management: RCM Concurrent Client Each, Qty 1-10</t>
  </si>
  <si>
    <t>RCMIPC2</t>
  </si>
  <si>
    <t>HSI OnBase: Revenue Cycle Management: RCM Concurrent Client Each, Qty 11-25</t>
  </si>
  <si>
    <t>RCMIPC3</t>
  </si>
  <si>
    <t xml:space="preserve">HSI OnBase: Revenue Cycle Management: RCM Concurrent Client Each, Qty 26-50 </t>
  </si>
  <si>
    <t>RCMIPC4</t>
  </si>
  <si>
    <t>HSI OnBase: Revenue Cycle Management: RCM Concurrent Client Each, Qty 51-100</t>
  </si>
  <si>
    <t>RCMIPC5</t>
  </si>
  <si>
    <t>HSI OnBase: Revenue Cycle Management: RCM Concurrent Client Each, Qty 101-250</t>
  </si>
  <si>
    <t>RCMIPC6</t>
  </si>
  <si>
    <t>HSI OnBase: Revenue Cycle Management: RCM Concurrent Client Each, 251-500</t>
  </si>
  <si>
    <t>RCMIPC7</t>
  </si>
  <si>
    <t>HSI OnBase: Revenue Cycle Management: RCM Concurrent Client Each, Qty 501-1000</t>
  </si>
  <si>
    <t>RCMIPC8</t>
  </si>
  <si>
    <t>HSI OnBase: Revenue Cycle Management: RCM Concurrent Client Each, Qty 1001+</t>
  </si>
  <si>
    <t>HPLIPI1</t>
  </si>
  <si>
    <t xml:space="preserve">HSI OnBase: Revenue Cycle Management: Additional HPI Plug-In Linker </t>
  </si>
  <si>
    <t>RCMIPW1</t>
  </si>
  <si>
    <t>HSI OnBase: Revenue Cycle Management: RCM Workstation Client Each, Qty 1-10</t>
  </si>
  <si>
    <t>RCMIPW2</t>
  </si>
  <si>
    <t>HSI OnBase: Revenue Cycle Management: RCM Workstation Client Each, Qty 11-25</t>
  </si>
  <si>
    <t>RCMIPW3</t>
  </si>
  <si>
    <t>HSI OnBase: Revenue Cycle Management: RCM Workstation Client Each, Qty 26-50</t>
  </si>
  <si>
    <t>RCMIPW4</t>
  </si>
  <si>
    <t>HSI OnBase: Revenue Cycle Management: RCM Workstation Client Each, Qty 51-100</t>
  </si>
  <si>
    <t>RCMIPW5</t>
  </si>
  <si>
    <t>HSI OnBase: Revenue Cycle Management: RCM Workstation Client Each, Qty 101-250</t>
  </si>
  <si>
    <t>RCMIPW6</t>
  </si>
  <si>
    <t>HSI OnBase: Revenue Cycle Management: RCM Workstation Client Each, Qty 251-500</t>
  </si>
  <si>
    <t>RCMIPW7</t>
  </si>
  <si>
    <t>HSI OnBase: Revenue Cycle Management: RCM Workstation Client Each, Qty 501-1000</t>
  </si>
  <si>
    <t>RCMIPW8</t>
  </si>
  <si>
    <t>HSI OnBase: Revenue Cycle Management: RCM Workstation Client Each, Qty 1001+</t>
  </si>
  <si>
    <t>PRMIPI1</t>
  </si>
  <si>
    <t xml:space="preserve">HSI OnBase: Revenue Cycle Management: Payer Rate Matrix </t>
  </si>
  <si>
    <t>Hyland Software:  OnBase (Capture-Process-Store)</t>
  </si>
  <si>
    <t>TIIPW1</t>
  </si>
  <si>
    <t>HSI OnBase: Capture: Production Document Imaging (TWAIN) For first</t>
  </si>
  <si>
    <t>TIIPW2</t>
  </si>
  <si>
    <t>HSI OnBase: Capture: Production Document Imaging (TWAIN) For second and beyond</t>
  </si>
  <si>
    <t>TIIPN1</t>
  </si>
  <si>
    <t>HSI OnBase: Capture: Production Document Imaging (TWAIN) (Named Use) For first</t>
  </si>
  <si>
    <t>TIIPN2</t>
  </si>
  <si>
    <t>HSI OnBase: Capture: Production Document Imaging (TWAIN) (Named Use) For Second and beyond</t>
  </si>
  <si>
    <t>ASIPW1</t>
  </si>
  <si>
    <t>HSI OnBase: Capture: Production Document Imaging (ISIS) For first</t>
  </si>
  <si>
    <t>ASIPW2</t>
  </si>
  <si>
    <t>HSI OnBase: Capture: Production Document Imaging (ISIS) For second and beyond</t>
  </si>
  <si>
    <t>DSIPW1</t>
  </si>
  <si>
    <t>HSI OnBase: Capture: Disconnected Scanning For first</t>
  </si>
  <si>
    <t>DSIPW2</t>
  </si>
  <si>
    <t>HSI OnBase: Capture: Disconnected Scanning For second and beyond</t>
  </si>
  <si>
    <t>AIIPW1</t>
  </si>
  <si>
    <t>HSI OnBase: Capture: Desktop Document Imaging For &lt;= 15 pages per minute</t>
  </si>
  <si>
    <t>AIIPW2</t>
  </si>
  <si>
    <t>HSI OnBase: Capture: Desktop Document Imaging For &lt;= 30 pages per minute</t>
  </si>
  <si>
    <t>AIIPW3</t>
  </si>
  <si>
    <t>HSI OnBase: Capture: Desktop Document Imaging For &gt; 30 pages per minute</t>
  </si>
  <si>
    <t>AIIPN1</t>
  </si>
  <si>
    <t xml:space="preserve">HSI OnBase: Capture: Desktop Document Imaging (Named Use) </t>
  </si>
  <si>
    <t>FOIPW1</t>
  </si>
  <si>
    <t xml:space="preserve">HSI OnBase: Capture: Front Office Scanning </t>
  </si>
  <si>
    <t>ESIPW1</t>
  </si>
  <si>
    <t xml:space="preserve">HSI OnBase: Capture: Express Scanning </t>
  </si>
  <si>
    <t>WSIPN1</t>
  </si>
  <si>
    <t xml:space="preserve">HSI OnBase: Capture: Web Scanning Named User </t>
  </si>
  <si>
    <t>BSIPW1</t>
  </si>
  <si>
    <t xml:space="preserve">HSI OnBase: Capture: Bar Code Recognition Server </t>
  </si>
  <si>
    <t>BCIPI1</t>
  </si>
  <si>
    <t>HSI OnBase: Capture: Bar Code Generator This is for the standalone Bar Code Generator. It is included with every Application Enabler purchase at no additional charge.</t>
  </si>
  <si>
    <t>MTIPI1</t>
  </si>
  <si>
    <t xml:space="preserve">HSI OnBase: Capture: Merchant Capture </t>
  </si>
  <si>
    <t>EBIPI1</t>
  </si>
  <si>
    <t xml:space="preserve">HSI OnBase: Capture: Image Segment Archiver </t>
  </si>
  <si>
    <t>IAIPW1</t>
  </si>
  <si>
    <t>HSI OnBase: Capture: Advanced Capture Per concurrent instance.</t>
  </si>
  <si>
    <t>AZIPW1</t>
  </si>
  <si>
    <t>HSI OnBase: Capture: Ad-hoc Advanced Capture Per Workstation</t>
  </si>
  <si>
    <t>ICIPW1</t>
  </si>
  <si>
    <t>HSI OB Cpr: INT CAP AP 1 CORE</t>
  </si>
  <si>
    <t>ICIPW2</t>
  </si>
  <si>
    <t>HSI OB Cpr: INT CAPAP 2-5 Cores</t>
  </si>
  <si>
    <t>ICIPW3</t>
  </si>
  <si>
    <t>HSI OB Cpr: INT CAPAP 6+Cores</t>
  </si>
  <si>
    <t>ARIPW1</t>
  </si>
  <si>
    <t xml:space="preserve">HSI OnBase: Capture: Automated Redaction </t>
  </si>
  <si>
    <t>PTIPC1</t>
  </si>
  <si>
    <t xml:space="preserve">HSI OnBase: Capture: Virtual Print Driver </t>
  </si>
  <si>
    <t>CLIPW1</t>
  </si>
  <si>
    <t xml:space="preserve">HSI OnBase: Capture: COLD / ERM </t>
  </si>
  <si>
    <t>ACIPW1</t>
  </si>
  <si>
    <t xml:space="preserve">HSI OnBase: Capture: Advanced COLD / ERM </t>
  </si>
  <si>
    <t>DPIPW1</t>
  </si>
  <si>
    <t xml:space="preserve">HSI OnBase: Capture: Document Import Processor </t>
  </si>
  <si>
    <t>ADIPW1</t>
  </si>
  <si>
    <t xml:space="preserve">HSI OnBase: Capture: Advanced Document Import Processor </t>
  </si>
  <si>
    <t>TYIPI1</t>
  </si>
  <si>
    <t xml:space="preserve">HSI OnBase: Capture: Directory Import Processor </t>
  </si>
  <si>
    <t>DXIPW1</t>
  </si>
  <si>
    <t xml:space="preserve">HSI OnBase: Capture: XML Index Document Import Processor </t>
  </si>
  <si>
    <t>XMIPW1</t>
  </si>
  <si>
    <t xml:space="preserve">HSI OnBase: Capture: XML Tag Import Processor </t>
  </si>
  <si>
    <t>RPIPW1</t>
  </si>
  <si>
    <t xml:space="preserve">HSI OnBase: Capture: Remittance Processor </t>
  </si>
  <si>
    <t>APIPW1</t>
  </si>
  <si>
    <t xml:space="preserve">HSI OnBase: Capture: Advanced Remittance Processor </t>
  </si>
  <si>
    <t>PCIPW1</t>
  </si>
  <si>
    <t xml:space="preserve">HSI OnBase: Capture: PCL Input Filter </t>
  </si>
  <si>
    <t>AFIPW1</t>
  </si>
  <si>
    <t xml:space="preserve">HSI OnBase: Capture: AFP Input Filter </t>
  </si>
  <si>
    <t>DJIPW1</t>
  </si>
  <si>
    <t xml:space="preserve">HSI OnBase: Capture: DJDE Input Filter </t>
  </si>
  <si>
    <t>PIIPW1</t>
  </si>
  <si>
    <t xml:space="preserve">HSI OnBase: Capture: PDF Input Filter </t>
  </si>
  <si>
    <t>EAIPI1</t>
  </si>
  <si>
    <t>HSI OnBase: Capture: E-mail Archive for Microsoft Exchange Per Mailbox Archived</t>
  </si>
  <si>
    <t>SSIPW1</t>
  </si>
  <si>
    <t xml:space="preserve">HSI OnBase: Capture: Subscription Server </t>
  </si>
  <si>
    <t>MAIPI1</t>
  </si>
  <si>
    <t xml:space="preserve">HSI OnBase: Capture: Archive Services for Microsoft SharePoint </t>
  </si>
  <si>
    <t>FOIPI1</t>
  </si>
  <si>
    <t>HSI OnBase: Capture: 132 Column Font Qty 1-100 desktops</t>
  </si>
  <si>
    <t>FOIPI2</t>
  </si>
  <si>
    <t>HSI OnBase: Capture: 132 Column Font Qty 101+ desktops</t>
  </si>
  <si>
    <t>FSIPI1RF</t>
  </si>
  <si>
    <t xml:space="preserve">HSI OnBase: Capture: Integration for SoftLinx Replixfax </t>
  </si>
  <si>
    <t>FSIPI1BF</t>
  </si>
  <si>
    <t xml:space="preserve">HSI OnBase: Capture: Integration for Biscom FAXCOM </t>
  </si>
  <si>
    <t>FSIPI1EF</t>
  </si>
  <si>
    <t xml:space="preserve">HSI OnBase: Capture: Integration for Esker Fax </t>
  </si>
  <si>
    <t>RFIPW1</t>
  </si>
  <si>
    <t xml:space="preserve">HSI OnBase: Capture: Integration for Open Text Fax Server, RightFax Edition </t>
  </si>
  <si>
    <t>ECIPW1</t>
  </si>
  <si>
    <t>HSI OnBase: Capture: Integration for eCopy ShareScan Per Device</t>
  </si>
  <si>
    <t>EEIPI1</t>
  </si>
  <si>
    <t xml:space="preserve">HSI OnBase: Capture: Enterprise Integration for eCopy ShareScan </t>
  </si>
  <si>
    <t>ASIPI1</t>
  </si>
  <si>
    <t xml:space="preserve">HSI OnBase: Capture: Integration for AutoStore Route to OnBase </t>
  </si>
  <si>
    <t>HPIPW1</t>
  </si>
  <si>
    <t>HSI OnBase: Capture: Integration for HP Connect Each, 1-10 Devices</t>
  </si>
  <si>
    <t>HPIPW2</t>
  </si>
  <si>
    <t>HSI OnBase: Capture: Integration for HP Connect Each, 11-50 Devices</t>
  </si>
  <si>
    <t>HPIPW3</t>
  </si>
  <si>
    <t>HSI OnBase: Capture: Integration for HP Connect Each, 51-100 Devices</t>
  </si>
  <si>
    <t>HPIPW4</t>
  </si>
  <si>
    <t>HSI OnBase: Capture: Integration for HP Connect Each, 101+ Devices</t>
  </si>
  <si>
    <t>HPIPWE</t>
  </si>
  <si>
    <t>HSI OnBase: Capture: Integration for HP Connect Enterprise License</t>
  </si>
  <si>
    <t>OSIPW1</t>
  </si>
  <si>
    <t>HSI OnBase: Capture: Integration for Sharp MFP Per Device, 1-10 Devices</t>
  </si>
  <si>
    <t>OSIPW2</t>
  </si>
  <si>
    <t>HSI OnBase: Capture: Integration for Sharp MFP Per Device, 11-50 Devices</t>
  </si>
  <si>
    <t>OSIPW3</t>
  </si>
  <si>
    <t>HSI OnBase: Capture: Integration for Sharp MFP Unlimited</t>
  </si>
  <si>
    <t>KMIPW1</t>
  </si>
  <si>
    <t>HSI OnBase: Capture: Integration for Konica Minolta bizhub MarketPlace MFP Per Device</t>
  </si>
  <si>
    <t>KDIPW1</t>
  </si>
  <si>
    <t>HSI OnBase: Capture: Integration for Konica Minolta bizhub MarketPlace MFP Per Server</t>
  </si>
  <si>
    <t>OTIPW1</t>
  </si>
  <si>
    <t>HSI OnBase: Capture: Integration for Visioneer OneTouch Each</t>
  </si>
  <si>
    <t>EKIPI1</t>
  </si>
  <si>
    <t xml:space="preserve">HSI OnBase: Capture: Connector for Esker DeliveryWare </t>
  </si>
  <si>
    <t>CRIPI1</t>
  </si>
  <si>
    <t xml:space="preserve">HSI OnBase: Capture: Integration for Cardiff TeleForm </t>
  </si>
  <si>
    <t>KXIPI1</t>
  </si>
  <si>
    <t xml:space="preserve">HSI OnBase: Capture: Integration for Kofax Capture </t>
  </si>
  <si>
    <t>OFIPI1</t>
  </si>
  <si>
    <t xml:space="preserve">HSI OnBase: Capture: Integration for OCR for AnyDoc </t>
  </si>
  <si>
    <t>RDIPI1</t>
  </si>
  <si>
    <t xml:space="preserve">HSI OnBase: Capture: Integration for ReadSoft DOCUMENTS </t>
  </si>
  <si>
    <t>ELIPI1</t>
  </si>
  <si>
    <t xml:space="preserve">HSI OnBase: Capture: COLD/ERM-Only Multi-User Server </t>
  </si>
  <si>
    <t>ELIPC1</t>
  </si>
  <si>
    <t>HSI OnBase: Capture: COLD/ERM-Only Concurrent Client Each</t>
  </si>
  <si>
    <t>ELIPW1</t>
  </si>
  <si>
    <t>HSI OnBase: Capture: COLD/ERM-Only Workstation Client Each</t>
  </si>
  <si>
    <t>ELIPN1</t>
  </si>
  <si>
    <t>HSI OnBase: Capture: COLD/ERM-Only Named User Client Each</t>
  </si>
  <si>
    <t>DIIPW1</t>
  </si>
  <si>
    <t>HSI OnBase: Capture: Production Document Imaging (Kofax or TWAIN) For first</t>
  </si>
  <si>
    <t>DIIPW2</t>
  </si>
  <si>
    <t>HSI OnBase: Capture: Production Document Imaging (Kofax or TWAIN) For second and beyond</t>
  </si>
  <si>
    <t>NSIPW2</t>
  </si>
  <si>
    <t>HSI OnBase: Capture: Integration for the ScanSnap Network fi-6010N iScanner Per Unit</t>
  </si>
  <si>
    <t>Measure</t>
  </si>
  <si>
    <t>RPIPI1</t>
  </si>
  <si>
    <t xml:space="preserve">HSI OnBase: Measure: Report Services </t>
  </si>
  <si>
    <t>ERIPI1</t>
  </si>
  <si>
    <t xml:space="preserve">HSI OnBase: Measure: Exception Reports </t>
  </si>
  <si>
    <t>RXIPI1</t>
  </si>
  <si>
    <t xml:space="preserve">HSI OnBase: Measure: Report Mining </t>
  </si>
  <si>
    <t>MNIPI1</t>
  </si>
  <si>
    <t>HSI OnBase: Measure: Report Mining Integration for Datawatch Monarch If the customer purchases both Report Mining Integration licenses, the second license will be discounted 50%.</t>
  </si>
  <si>
    <t>MNIPI2</t>
  </si>
  <si>
    <t>HSI OnBase: Measure: Report Mining Integration for Datawatch Monarch | RMS If the customer purchases both Report Mining Integration licenses, the second license will be discounted 50%.</t>
  </si>
  <si>
    <t>BAIPI1</t>
  </si>
  <si>
    <t xml:space="preserve">HSI OnBase: Measure: Business Activity Monitoring </t>
  </si>
  <si>
    <t>XTIPI1</t>
  </si>
  <si>
    <t xml:space="preserve">HSI OnBase: Measure: Extractor for Data Warehousing </t>
  </si>
  <si>
    <t>Process</t>
  </si>
  <si>
    <t>WLIPC1</t>
  </si>
  <si>
    <t>HSI OnBase: Process: Workflow Concurrent Client SL Each, Qty 1-20</t>
  </si>
  <si>
    <t>WLIPC2</t>
  </si>
  <si>
    <t>HSI OnBase: Process: Workflow Concurrent Client SL Each, Qty 21-50</t>
  </si>
  <si>
    <t>WLIPC3</t>
  </si>
  <si>
    <t>HSI OnBase: Process: Workflow Concurrent Client SL Each, Qty 51-100</t>
  </si>
  <si>
    <t>WLIPC4</t>
  </si>
  <si>
    <t>HSI OnBase: Process: Workflow Concurrent Client SL Each, Qty 101-300</t>
  </si>
  <si>
    <t>WLIPC5</t>
  </si>
  <si>
    <t>HSI OnBase: Process: Workflow Concurrent Client SL Each, Qty 301-1,000</t>
  </si>
  <si>
    <t>WLIPC6</t>
  </si>
  <si>
    <t>HSI OnBase: Process: Workflow Concurrent Client SL Each, 1,001+</t>
  </si>
  <si>
    <t>WLIPW1</t>
  </si>
  <si>
    <t>HSI OnBase: Process: Workflow Workstation Client SL Each, Qty 1-20</t>
  </si>
  <si>
    <t>WLIPW2</t>
  </si>
  <si>
    <t>HSI OnBase: Process: Workflow Workstation Client SL Each, Qty 21-50</t>
  </si>
  <si>
    <t>WLIPW3</t>
  </si>
  <si>
    <t>HSI OnBase: Process: Workflow Workstation Client SL Each, Qty 51-100</t>
  </si>
  <si>
    <t>WLIPW4</t>
  </si>
  <si>
    <t>HSI OnBase: Process: Workflow Workstation Client SL Each, Qty 101-300</t>
  </si>
  <si>
    <t>WLIPW5</t>
  </si>
  <si>
    <t>HSI OnBase: Process: Workflow Workstation Client SL Each, Qty 301-1,000</t>
  </si>
  <si>
    <t>WLIPW6</t>
  </si>
  <si>
    <t>HSI OnBase: Process: Workflow Workstation Client SL Each, Qty 1,001+</t>
  </si>
  <si>
    <t>WLIPN1</t>
  </si>
  <si>
    <t>HSI OnBase: Process: Workflow Named User Client SL Each, Qty 1-20</t>
  </si>
  <si>
    <t>WLIPN2</t>
  </si>
  <si>
    <t>HSI OnBase: Process: Workflow Named User Client SL Each, Qty 21-50</t>
  </si>
  <si>
    <t>WLIPN3</t>
  </si>
  <si>
    <t>HSI OnBase: Process: Workflow Named User Client SL Each, Qty 51-100</t>
  </si>
  <si>
    <t>WLIPN4</t>
  </si>
  <si>
    <t>HSI OnBase: Process: Workflow Named User Client SL Each, Qty 101-300</t>
  </si>
  <si>
    <t>WLIPN5</t>
  </si>
  <si>
    <t>HSI OnBase: Process: Workflow Named User Client SL Each, Qty 301-1,000</t>
  </si>
  <si>
    <t>WLIPN6</t>
  </si>
  <si>
    <t>HSI OnBase: Process: Workflow Named User Client SL Each, Qty 1,001+</t>
  </si>
  <si>
    <t>WAIPI1</t>
  </si>
  <si>
    <t>HSI OB Prs: Workflow Approval Management</t>
  </si>
  <si>
    <t>VLIPC1</t>
  </si>
  <si>
    <t>HSI OnBase: Process: WorkView Concurrent Client SL Each, Qty 1-20</t>
  </si>
  <si>
    <t>VLIPC2</t>
  </si>
  <si>
    <t>HSI OnBase: Process: WorkView Concurrent Client SL Each, Qty 21-50</t>
  </si>
  <si>
    <t>VLIPC3</t>
  </si>
  <si>
    <t>HSI OnBase: Process: WorkView Concurrent Client SL Each, Qty 51-100</t>
  </si>
  <si>
    <t>VLIPC4</t>
  </si>
  <si>
    <t>HSI OnBase: Process: WorkView Concurrent Client SL Each, Qty 101-300</t>
  </si>
  <si>
    <t>VLIPC5</t>
  </si>
  <si>
    <t>HSI OnBase: Process: WorkView Concurrent Client SL Each, Qty 301-1,000</t>
  </si>
  <si>
    <t>VLIPC6</t>
  </si>
  <si>
    <t>HSI OnBase: Process: WorkView Concurrent Client SL Each, Qty 1,001+</t>
  </si>
  <si>
    <t>VLIPW1</t>
  </si>
  <si>
    <t>HSI OnBase: Process: WorkView Workstation Client SL Each, Qty 1-20</t>
  </si>
  <si>
    <t>VLIPW2</t>
  </si>
  <si>
    <t>HSI OnBase: Process: WorkView Workstation Client SL Each, Qty 21-50</t>
  </si>
  <si>
    <t>VLIPW3</t>
  </si>
  <si>
    <t>HSI OnBase: Process: WorkView Workstation Client SL Each, Qty 51-100</t>
  </si>
  <si>
    <t>VLIPW4</t>
  </si>
  <si>
    <t>HSI OnBase: Process: WorkView Workstation Client SL Each, Qty 101-300</t>
  </si>
  <si>
    <t>VLIPW5</t>
  </si>
  <si>
    <t>HSI OnBase: Process: WorkView Workstation Client SL Each, Qty 301-1,000</t>
  </si>
  <si>
    <t>VLIPW6</t>
  </si>
  <si>
    <t>HSI OnBase: Process: WorkView Workstation Client SL Each, Qty 1,001+</t>
  </si>
  <si>
    <t>VLIPN1</t>
  </si>
  <si>
    <t>HSI OnBase: Process: WorkView Named User Client SL Each, Qty 1-20</t>
  </si>
  <si>
    <t>VLIPN2</t>
  </si>
  <si>
    <t>HSI OnBase: Process: WorkView Named User Client SL Each, Qty 21-50</t>
  </si>
  <si>
    <t>VLIPN3</t>
  </si>
  <si>
    <t>HSI OnBase: Process: WorkView Named User Client SL Each, Qty 51-100</t>
  </si>
  <si>
    <t>VLIPN4</t>
  </si>
  <si>
    <t>HSI OnBase: Process: WorkView Named User Client SL Each, Qty 101-300</t>
  </si>
  <si>
    <t>VLIPN5</t>
  </si>
  <si>
    <t>HSI OnBase: Process: WorkView Named User Client SL Each, Qty 301-1,000</t>
  </si>
  <si>
    <t>VLIPN6</t>
  </si>
  <si>
    <t>HSI OnBase: Process: WorkView Named User Client SL Each, Qty 1,001+</t>
  </si>
  <si>
    <t>WWIPC1</t>
  </si>
  <si>
    <t>HSI OnBase: Process: Workflow/WorkView Concurrent Client SL Each, Qty 1-20</t>
  </si>
  <si>
    <t>WWIPC2</t>
  </si>
  <si>
    <t>HSI OnBase: Process: Workflow/WorkView Concurrent Client SL Each, Qty 21-50</t>
  </si>
  <si>
    <t>WWIPC3</t>
  </si>
  <si>
    <t>HSI OnBase: Process: Workflow/WorkView Concurrent Client SL Each, Qty 51-100</t>
  </si>
  <si>
    <t>WWIPC4</t>
  </si>
  <si>
    <t>HSI OnBase: Process: Workflow/WorkView Concurrent Client SL Each, Qty 101-300</t>
  </si>
  <si>
    <t>WWIPC5</t>
  </si>
  <si>
    <t>HSI OnBase: Process: Workflow/WorkView Concurrent Client SL Each, Qty 301-1,000</t>
  </si>
  <si>
    <t>WWIPC6</t>
  </si>
  <si>
    <t>HSI OnBase: Process: Workflow/WorkView Concurrent Client SL Each, Qty 1,001+</t>
  </si>
  <si>
    <t>WWIPW1</t>
  </si>
  <si>
    <t>HSI OnBase: Process: Workflow/WorkView Workstation Client SL Each, Qty 1-20</t>
  </si>
  <si>
    <t>WWIPW2</t>
  </si>
  <si>
    <t>HSI OnBase: Process: Workflow/WorkView Workstation Client SL Each, Qty 21-50</t>
  </si>
  <si>
    <t>WWIPW3</t>
  </si>
  <si>
    <t>HSI OnBase: Process: Workflow/WorkView Workstation Client SL Each, Qty 51-100</t>
  </si>
  <si>
    <t>WWIPW4</t>
  </si>
  <si>
    <t>HSI OnBase: Process: Workflow/WorkView Workstation Client SL Each, Qty 101-300</t>
  </si>
  <si>
    <t>WWIPW5</t>
  </si>
  <si>
    <t>HSI OnBase: Process: Workflow/WorkView Workstation Client SL Each, Qty 301-1,000</t>
  </si>
  <si>
    <t>WWIPW6</t>
  </si>
  <si>
    <t>HSI OnBase: Process: Workflow/WorkView Workstation Client SL Each, Qty 1,001+</t>
  </si>
  <si>
    <t>WWIPN1</t>
  </si>
  <si>
    <t>HSI OnBase: Process: Workflow/WorkView Named User Client SL Each, Qty 1-20</t>
  </si>
  <si>
    <t>WWIPN2</t>
  </si>
  <si>
    <t>HSI OnBase: Process: Workflow/WorkView Named User Client SL Each, Qty 21-50</t>
  </si>
  <si>
    <t>WWIPN3</t>
  </si>
  <si>
    <t>HSI OnBase: Process: Workflow/WorkView Named User Client SL Each, Qty 51-100</t>
  </si>
  <si>
    <t>WWIPN4</t>
  </si>
  <si>
    <t>HSI OnBase: Process: Workflow/WorkView Named User Client SL Each, Qty 101-300</t>
  </si>
  <si>
    <t>WWIPN5</t>
  </si>
  <si>
    <t>HSI OnBase: Process: Workflow/WorkView Named User Client SL Each, Qty 301-1,000</t>
  </si>
  <si>
    <t>WWIPN6</t>
  </si>
  <si>
    <t>HSI OnBase: Process: Workflow/WorkView Named User Client SL Each, Qty 1,001+</t>
  </si>
  <si>
    <t>CHIPI1</t>
  </si>
  <si>
    <t>HSI OB Prs: OnBase CKL PRCCONT</t>
  </si>
  <si>
    <t>CMIPN1</t>
  </si>
  <si>
    <t xml:space="preserve">HSI OnBase: Process: Case Manager Named User Client </t>
  </si>
  <si>
    <t>FMIPI1</t>
  </si>
  <si>
    <t xml:space="preserve">HSI OnBase: Process: E-Forms </t>
  </si>
  <si>
    <t>FFIPI1</t>
  </si>
  <si>
    <t>HSI OnBase: Process: Integration for FormFast Per Department</t>
  </si>
  <si>
    <t>FFIPI2</t>
  </si>
  <si>
    <t>HSI OnBase: Process: Integration for FormFast Enterprise</t>
  </si>
  <si>
    <t>AXIPI1</t>
  </si>
  <si>
    <t>HSI OnBase: Process: Integration for Access Forms Per Department</t>
  </si>
  <si>
    <t>AXIPI2</t>
  </si>
  <si>
    <t>HSI OnBase: Process: Integration for Access Forms Enterprise</t>
  </si>
  <si>
    <t>BRIPI1</t>
  </si>
  <si>
    <t xml:space="preserve">HSI OnBase: Process: Business Rules Engine </t>
  </si>
  <si>
    <t>BMIPI1</t>
  </si>
  <si>
    <t xml:space="preserve">HSI OnBase: Process: Business Process Modeling </t>
  </si>
  <si>
    <t>TLIPI1</t>
  </si>
  <si>
    <t xml:space="preserve">HSI OnBase: Process: BPM Tools Suite </t>
  </si>
  <si>
    <t>BNIPI1</t>
  </si>
  <si>
    <t xml:space="preserve">HSI OnBase: Process: BPMN Modeler </t>
  </si>
  <si>
    <t>WOIPI1</t>
  </si>
  <si>
    <t xml:space="preserve">HSI OnBase: Process: WorkView Integration for Microsoft Outlook 2007 </t>
  </si>
  <si>
    <t>WVIPI1</t>
  </si>
  <si>
    <t xml:space="preserve">HSI OnBase: Process: WorkView Integration for Microsoft Outlook 2010 </t>
  </si>
  <si>
    <t>WFIPD1</t>
  </si>
  <si>
    <t xml:space="preserve">HSI OnBase: Process: Workflow Departmental Server </t>
  </si>
  <si>
    <t>WFIPI1</t>
  </si>
  <si>
    <t xml:space="preserve">HSI OnBase: Process: Workflow Enterprise Server </t>
  </si>
  <si>
    <t>WFIPC1</t>
  </si>
  <si>
    <t>HSI OnBase: Process: Workflow Concurrent Client Each</t>
  </si>
  <si>
    <t>WFIPW1</t>
  </si>
  <si>
    <t>HSI OnBase: Process: Workflow Workstation Client Each</t>
  </si>
  <si>
    <t>WFIPN1</t>
  </si>
  <si>
    <t>HSI OnBase: Process: Workflow Named User Client Each</t>
  </si>
  <si>
    <t>RMIPI1</t>
  </si>
  <si>
    <t xml:space="preserve">HSI OnBase: Process: WorkView Server </t>
  </si>
  <si>
    <t>RMIPC1</t>
  </si>
  <si>
    <t>HSI OnBase: Process: WorkView Concurrent Client Each</t>
  </si>
  <si>
    <t>RMIPW1</t>
  </si>
  <si>
    <t>HSI OnBase: Process: WorkView Workstation Client Each</t>
  </si>
  <si>
    <t>RMIPN1</t>
  </si>
  <si>
    <t>HSI OnBase: Process: WorkView Named User Client Each</t>
  </si>
  <si>
    <t>WCIPC1</t>
  </si>
  <si>
    <t>HSI OnBase: Process: Workflow/WorkView Concurrent Client Each</t>
  </si>
  <si>
    <t>WCIPW1</t>
  </si>
  <si>
    <t>HSI OnBase: Process: Workflow/WorkView Workstation Client Each</t>
  </si>
  <si>
    <t>WCIPN1</t>
  </si>
  <si>
    <t>HSI OnBase: Process: Workflow/WorkView Named User Client Each</t>
  </si>
  <si>
    <t>PDFIPI1</t>
  </si>
  <si>
    <t xml:space="preserve">HSI OnBase: Process: PDF Framework </t>
  </si>
  <si>
    <t>OCIPW1</t>
  </si>
  <si>
    <t xml:space="preserve">HSI OnBase: Process: Batch OCR </t>
  </si>
  <si>
    <t>AOIPW1</t>
  </si>
  <si>
    <t xml:space="preserve">HSI OnBase: Process: Ad-hoc Document OCR </t>
  </si>
  <si>
    <t>WTIPI1</t>
  </si>
  <si>
    <t xml:space="preserve">HSI OnBase: Process: Conversion From Microsoft Office To Image Framework </t>
  </si>
  <si>
    <t>WTIPI1AS</t>
  </si>
  <si>
    <t xml:space="preserve">HSI OnBase: Process: Conversion Framework for Aspose </t>
  </si>
  <si>
    <t>IRIPI1</t>
  </si>
  <si>
    <t xml:space="preserve">HSI OnBase: Process: ICR Support for Full-Page OCR &amp; Advanced Capture </t>
  </si>
  <si>
    <t>AHIPW1</t>
  </si>
  <si>
    <t xml:space="preserve">HSI OnBase: Process: ACH Generator </t>
  </si>
  <si>
    <t>OMIPI1</t>
  </si>
  <si>
    <t xml:space="preserve">HSI OnBase: Process: OMR Marks Generator </t>
  </si>
  <si>
    <t>DXIPI1</t>
  </si>
  <si>
    <t>HSI OB Prs: INT DocuSign eSign</t>
  </si>
  <si>
    <t>NCIPI1</t>
  </si>
  <si>
    <t xml:space="preserve">HSI OnBase: Process: Integration for CIC SignatureOne Ceremony Server </t>
  </si>
  <si>
    <t>PWIPI1</t>
  </si>
  <si>
    <t xml:space="preserve">HSI OnBase: Process: Signature Pad Interface (TWAIN) </t>
  </si>
  <si>
    <t>DGIPN1</t>
  </si>
  <si>
    <t>HSI OnBase: Process: Digital Signatures Each</t>
  </si>
  <si>
    <t>DCIPW1</t>
  </si>
  <si>
    <t xml:space="preserve">HSI OnBase: Process: Digital Signing Server </t>
  </si>
  <si>
    <t>DMIPI1</t>
  </si>
  <si>
    <t xml:space="preserve">HSI OnBase: Process: EDM Services </t>
  </si>
  <si>
    <t>ADIPI1</t>
  </si>
  <si>
    <t xml:space="preserve">HSI OnBase: Process: Document Composition </t>
  </si>
  <si>
    <t>BDIPI1</t>
  </si>
  <si>
    <t xml:space="preserve">HSI OnBase: Process: Enterprise Document Composition </t>
  </si>
  <si>
    <t>SCIPW1</t>
  </si>
  <si>
    <t xml:space="preserve">HSI OnBase: Process: Statement Composition </t>
  </si>
  <si>
    <t>ISIPI1</t>
  </si>
  <si>
    <t>HSI OnBase: Process: Image Statements Per Block, 1-10,000 Statements per Month</t>
  </si>
  <si>
    <t>ISIPI2</t>
  </si>
  <si>
    <t>HSI OnBase: Process: Image Statements Per Block, 10,001-50,000 Statements per Month</t>
  </si>
  <si>
    <t>ISIPI3</t>
  </si>
  <si>
    <t>HSI OnBase: Process: Image Statements Per Block, 50,001+ Statements per Month</t>
  </si>
  <si>
    <t>PDIPW1</t>
  </si>
  <si>
    <t xml:space="preserve">HSI OnBase: Process: Print Distribution </t>
  </si>
  <si>
    <t>DDIPI1</t>
  </si>
  <si>
    <t>HSI OnBase: Process: Document Distribution Per Block, Sold in blocks of 250 with a minimum initial purchase of 4 blocks (1,000).</t>
  </si>
  <si>
    <t>COIPI1</t>
  </si>
  <si>
    <t xml:space="preserve">HSI OnBase: Process: Collaboration </t>
  </si>
  <si>
    <t>PRIPI1</t>
  </si>
  <si>
    <t xml:space="preserve">HSI OnBase: Process: Physical Records Management </t>
  </si>
  <si>
    <t>DKTIPI1</t>
  </si>
  <si>
    <t>HSI OB Prs:DK Trans&amp;Comp</t>
  </si>
  <si>
    <t>DKTIPI2</t>
  </si>
  <si>
    <t>Enter_Web_Acs Doc_Know_Trans&amp;Comp</t>
  </si>
  <si>
    <t>LDIPW1</t>
  </si>
  <si>
    <t>HSI OnBase: Process: Document Tracking 1-10 Workstations, Per Workstation</t>
  </si>
  <si>
    <t>LDIPW2</t>
  </si>
  <si>
    <t>HSI OnBase: Process: Document Tracking 11-25 Workstations, Per Workstation</t>
  </si>
  <si>
    <t>LDIPW3</t>
  </si>
  <si>
    <t>HSI OnBase: Process: Document Tracking 25-50 Workstations, Per Workstation</t>
  </si>
  <si>
    <t>LDIPW4</t>
  </si>
  <si>
    <t>HSI OnBase: Process: Document Tracking 51-100 Workstations, Per Workstation</t>
  </si>
  <si>
    <t>LDIPW5</t>
  </si>
  <si>
    <t>HSI OnBase: Process: Document Tracking 100+ Workstations, Per Workstation</t>
  </si>
  <si>
    <t>IDIPI1</t>
  </si>
  <si>
    <t xml:space="preserve">HSI OnBase: Process: Full-Text Indexing Server for Autonomy IDOL </t>
  </si>
  <si>
    <t>IDIPC1</t>
  </si>
  <si>
    <t>HSI OnBase: Process: Full-Text Indexing Concurrent Client for Autonomy IDOL Each</t>
  </si>
  <si>
    <t>IDIPW1</t>
  </si>
  <si>
    <t>HSI OnBase: Process: Full-Text Indexing Workstation Client for Autonomy IDOL Each</t>
  </si>
  <si>
    <t>IDIPN1</t>
  </si>
  <si>
    <t>HSI OnBase: Process: Full-Text Indexing Named User Client for Autonomy IDOL Each</t>
  </si>
  <si>
    <t>CFIPI1</t>
  </si>
  <si>
    <t xml:space="preserve">HSI OnBase: Process: Context Search Framework </t>
  </si>
  <si>
    <t>MIIPI1</t>
  </si>
  <si>
    <t xml:space="preserve">HSI OnBase: Process: Integration for Microsoft InfoPath </t>
  </si>
  <si>
    <t>PHIPI1</t>
  </si>
  <si>
    <t xml:space="preserve">HSI OnBase: Process: Integration for Microsoft Search </t>
  </si>
  <si>
    <t>AVIPN1</t>
  </si>
  <si>
    <t>HSI OnBase: Process: AutoVue Named Client License Each</t>
  </si>
  <si>
    <t>CSIPI1</t>
  </si>
  <si>
    <t xml:space="preserve">HSI OnBase: Process: CAD Services </t>
  </si>
  <si>
    <t>CVIPC1</t>
  </si>
  <si>
    <t xml:space="preserve">HSI OnBase: Process: CAD Services Concurrent Client - View Only </t>
  </si>
  <si>
    <t>CVIPW1</t>
  </si>
  <si>
    <t xml:space="preserve">HSI OnBase: Process: CAD Services Workstation Client - View Only </t>
  </si>
  <si>
    <t>CMIPC1</t>
  </si>
  <si>
    <t xml:space="preserve">HSI OnBase: Process: CAD Services Concurrent Client - View/Markup </t>
  </si>
  <si>
    <t>CMIPW1</t>
  </si>
  <si>
    <t xml:space="preserve">HSI OnBase: Process: CAD Services Workstation Client - View/Markup </t>
  </si>
  <si>
    <t>Store</t>
  </si>
  <si>
    <t>DRIPI1</t>
  </si>
  <si>
    <t xml:space="preserve">HSI OnBase: Store: Document Retention </t>
  </si>
  <si>
    <t>RIIPI1</t>
  </si>
  <si>
    <t xml:space="preserve">HSI OnBase: Store: Records Management </t>
  </si>
  <si>
    <t>DTIPI1</t>
  </si>
  <si>
    <t>HSI OnBase: Store: Document Transfer Per Site</t>
  </si>
  <si>
    <t>DSIPI1</t>
  </si>
  <si>
    <t xml:space="preserve">HSI OnBase: Store: Distributed Disk Services </t>
  </si>
  <si>
    <t>CTIPI1</t>
  </si>
  <si>
    <t xml:space="preserve">HSI OnBase: Store: Storage Integration for EMC Centera </t>
  </si>
  <si>
    <t>TVIPI1</t>
  </si>
  <si>
    <t xml:space="preserve">HSI OnBase: Store: Storage Integration for IBM Tivoli </t>
  </si>
  <si>
    <t>KOIPI1</t>
  </si>
  <si>
    <t xml:space="preserve">HSI OnBase: Store: Integration for KOMpliance </t>
  </si>
  <si>
    <t>CDIPW1</t>
  </si>
  <si>
    <t xml:space="preserve">HSI OnBase: Store: CD Authoring </t>
  </si>
  <si>
    <t>DVIPW1</t>
  </si>
  <si>
    <t xml:space="preserve">HSI OnBase: Store: DVD Authoring </t>
  </si>
  <si>
    <t>BAIPW1</t>
  </si>
  <si>
    <t xml:space="preserve">HSI OnBase: Store: Blu-ray Authoring </t>
  </si>
  <si>
    <t>AAIPW1</t>
  </si>
  <si>
    <t xml:space="preserve">HSI OnBase: Store: Automated CD Authoring </t>
  </si>
  <si>
    <t>AVIPW1</t>
  </si>
  <si>
    <t xml:space="preserve">HSI OnBase: Store: Automated DVD Authoring </t>
  </si>
  <si>
    <t>PBIAI1</t>
  </si>
  <si>
    <t>HSI OnBase: Store: Publishing Per year</t>
  </si>
  <si>
    <t>ADIPC1</t>
  </si>
  <si>
    <t>HSI OnBase: Store: Automated CD/DVD Publishing 1-100 Institutions</t>
  </si>
  <si>
    <t>ADIPC2</t>
  </si>
  <si>
    <t>HSI OnBase: Store: Automated CD/DVD Publishing Each, Additional blocks of 100 Institutions</t>
  </si>
  <si>
    <t>EPIPI1</t>
  </si>
  <si>
    <t xml:space="preserve">HSI OnBase: Store: Encrypted CD/DVD Publishing </t>
  </si>
  <si>
    <t>EXIPC1</t>
  </si>
  <si>
    <t xml:space="preserve">HSI OnBase: Store: Export </t>
  </si>
  <si>
    <t>PBIPI1</t>
  </si>
  <si>
    <t>HSI OnBase: Store: Aggregate Publishing Per entity receiving CDs/DVDs</t>
  </si>
  <si>
    <t>AKIPI1</t>
  </si>
  <si>
    <t xml:space="preserve">HSI OnBase: Store: Encrypted Alpha Keywords </t>
  </si>
  <si>
    <t>EHIPI1</t>
  </si>
  <si>
    <t xml:space="preserve">HSI OnBase: Store: Encrypted Disk Groups </t>
  </si>
  <si>
    <t>SNIPI1</t>
  </si>
  <si>
    <t>HIS OnBase: Store: Single Sign-On for Microsoft Active Directory Service</t>
  </si>
  <si>
    <t>SNIPI2</t>
  </si>
  <si>
    <t xml:space="preserve">HSI OnBase: Store: Single Sign-On for CA eTrust SiteMinder </t>
  </si>
  <si>
    <t>SNIPI3</t>
  </si>
  <si>
    <t xml:space="preserve">HSI OnBase: Store: Single Sign-On for IBM Tivoli Access Manager </t>
  </si>
  <si>
    <t>SNIPI4</t>
  </si>
  <si>
    <t>HSI OnBase: Store: Single Sign-On for Microsoft Passport Contact Hyland</t>
  </si>
  <si>
    <t>SNIPI5</t>
  </si>
  <si>
    <t xml:space="preserve">HSI OnBase: Store: Single Sign-On for RSA Sign-On Manager </t>
  </si>
  <si>
    <t>SNIPI6</t>
  </si>
  <si>
    <t xml:space="preserve">HSI OnBase: Store: Single Sign-On for SAP Enterprise Portal </t>
  </si>
  <si>
    <t>SNIPI7</t>
  </si>
  <si>
    <t>HSI OnBase: Store: Single Sign-On for Custom Applications Contact Hyland</t>
  </si>
  <si>
    <t>SNIPI8</t>
  </si>
  <si>
    <t xml:space="preserve">HSI OnBase: Store: Single Sign-On for PeopleSoft Enterprise </t>
  </si>
  <si>
    <t>SNIPI12</t>
  </si>
  <si>
    <t xml:space="preserve">HSI OnBase: Store: Single Sign-On for OnBase Entrust </t>
  </si>
  <si>
    <t>SNIPI13</t>
  </si>
  <si>
    <t xml:space="preserve">HSI OnBase: Store: Single Sign-On for RSA Access Manager </t>
  </si>
  <si>
    <t>SNIPI14</t>
  </si>
  <si>
    <t xml:space="preserve">HSI OnBase: Store: Single Sign-On for SAML </t>
  </si>
  <si>
    <t>SNIPI15</t>
  </si>
  <si>
    <t>HSI OnBase: Store: Single Sign-On for Microsoft Active Directory Federation Services Price is an Annual Maintenance Payment.</t>
  </si>
  <si>
    <t>Hyland Software:  OnBase (Vertical Markets)</t>
  </si>
  <si>
    <t>Banking and Treasury</t>
  </si>
  <si>
    <t>PTIPI1</t>
  </si>
  <si>
    <t xml:space="preserve">HSI OnBase: Banking and Treasury: Ad-hoc IRD Printing </t>
  </si>
  <si>
    <t>P9IPW1</t>
  </si>
  <si>
    <t xml:space="preserve">HSI OnBase: Banking and Treasury: Image Cash Letter Generator (X9.37) </t>
  </si>
  <si>
    <t>P9IPW19100</t>
  </si>
  <si>
    <t xml:space="preserve">HSI OnBase: Banking and Treasury: Image Cash Letter Generator (X9.100) </t>
  </si>
  <si>
    <t>PFIPW1</t>
  </si>
  <si>
    <t xml:space="preserve">HSI OnBase: Banking and Treasury: Posting File Generator </t>
  </si>
  <si>
    <t>RGIPW1</t>
  </si>
  <si>
    <t xml:space="preserve">HSI OnBase: Banking and Treasury: NSF File Processor </t>
  </si>
  <si>
    <t>BRIPW1</t>
  </si>
  <si>
    <t>HSI OnBase: Banking and Treasury: Branch Capture For each branch (1-5)</t>
  </si>
  <si>
    <t>BRIPW2</t>
  </si>
  <si>
    <t>HSI OnBase: Banking and Treasury: Branch Capture For each additional branch (6+)</t>
  </si>
  <si>
    <t>EGIPW1</t>
  </si>
  <si>
    <t xml:space="preserve">HSI OnBase: Banking and Treasury: eMortgage Delivery for Chase </t>
  </si>
  <si>
    <t>FNIPW1</t>
  </si>
  <si>
    <t>HSI OnBase: Banking and Treasury: Signature / ID Client Each</t>
  </si>
  <si>
    <t>CRIPW1</t>
  </si>
  <si>
    <t>HSI OnBase: Banking and Treasury: Integration for A2IA CAR/LAR 1-10 Blocks</t>
  </si>
  <si>
    <t>CRIPW2</t>
  </si>
  <si>
    <t>HSI OnBase: Banking and Treasury: Integration for A2IA CAR/LAR 11-25 Blocks</t>
  </si>
  <si>
    <t>CRIPW3</t>
  </si>
  <si>
    <t>HSI OnBase: Banking and Treasury: Integration for A2IA CAR/LAR 25-50 Blocks</t>
  </si>
  <si>
    <t>CRIPW4</t>
  </si>
  <si>
    <t>HSI OnBase: Banking and Treasury: Integration for A2IA CAR/LAR 50-75 Blocks</t>
  </si>
  <si>
    <t>CRIPW5</t>
  </si>
  <si>
    <t>HSI OnBase: Banking and Treasury: Integration for A2IA CAR/LAR 75+ Blocks</t>
  </si>
  <si>
    <t>VYIPI1</t>
  </si>
  <si>
    <t xml:space="preserve">HSI OnBase: Banking and Treasury: Integration for Mitek Validify </t>
  </si>
  <si>
    <t>GDIPW1</t>
  </si>
  <si>
    <t xml:space="preserve">HSI OnBase: Banking and Treasury: Integration for Goldleaf </t>
  </si>
  <si>
    <t>Q2IPI1</t>
  </si>
  <si>
    <t xml:space="preserve">HSI OnBase: Banking and Treasury: Integration with Q2 Software </t>
  </si>
  <si>
    <t>TEIPI1</t>
  </si>
  <si>
    <t xml:space="preserve">HSI OnBase: Banking and Treasury: Integration for Teres Solutions SAIL </t>
  </si>
  <si>
    <t>CLIPI1</t>
  </si>
  <si>
    <t xml:space="preserve">HSI OnBase: Banking and Treasury: Integration for Custom Credit Systems CustomLender </t>
  </si>
  <si>
    <t>Government</t>
  </si>
  <si>
    <t>AMIPW1</t>
  </si>
  <si>
    <t xml:space="preserve">HSI OnBase: Government: Agenda Management </t>
  </si>
  <si>
    <t>AAIPI1</t>
  </si>
  <si>
    <t xml:space="preserve">HSI OnBase: Government: Integration for Accela </t>
  </si>
  <si>
    <t>CYIPI1</t>
  </si>
  <si>
    <t xml:space="preserve">HSI OnBase: Government: Integration for Azteca Cityworks </t>
  </si>
  <si>
    <t>ICIPI1</t>
  </si>
  <si>
    <t xml:space="preserve">HSI OnBase: Government: Integration for CourtView </t>
  </si>
  <si>
    <t>TKIPI1</t>
  </si>
  <si>
    <t xml:space="preserve">HSI OnBase: Government: Integration for DTS TrakRecord </t>
  </si>
  <si>
    <t>AZIPI1</t>
  </si>
  <si>
    <t xml:space="preserve">HSI OnBase: Government: Integration for Azteca Cityworks Server </t>
  </si>
  <si>
    <t>PLIPN1</t>
  </si>
  <si>
    <t>HSI OnBase: Government: Plan Review Named User Each</t>
  </si>
  <si>
    <t>PSIPI1</t>
  </si>
  <si>
    <t>HSI OnBase: Government: Public Sector Constituency Web Access (Workflow) Per Constituent Per System/Database.</t>
  </si>
  <si>
    <t>Healthcare</t>
  </si>
  <si>
    <t>MRIPI1</t>
  </si>
  <si>
    <t xml:space="preserve">HSI OnBase: Healthcare: Medical Records Management Solution </t>
  </si>
  <si>
    <t>MGIPI1</t>
  </si>
  <si>
    <t xml:space="preserve">HSI OnBase: Healthcare: Medical Records Coding Interface </t>
  </si>
  <si>
    <t>MOIPI1</t>
  </si>
  <si>
    <t xml:space="preserve">HSI OnBase: Healthcare: Medical Records Transcription Interface </t>
  </si>
  <si>
    <t>MRIPC1</t>
  </si>
  <si>
    <t>HSI OnBase: Healthcare: MRMS Chart Completion Concurrent Client Per Concurrent signer.</t>
  </si>
  <si>
    <t>PCIPI1</t>
  </si>
  <si>
    <t xml:space="preserve">HSI OnBase: Healthcare: MRMS Physical Chart Tracking </t>
  </si>
  <si>
    <t>INIPI1</t>
  </si>
  <si>
    <t xml:space="preserve">HSI OnBase: Healthcare: Medical Records Release of Information </t>
  </si>
  <si>
    <t>REIPI1</t>
  </si>
  <si>
    <t>HSI OnBase: Healthcare: Medical Records Release of Information for GE Centricity EMR Per Physician, 0-20 Physicians</t>
  </si>
  <si>
    <t>REIPI2</t>
  </si>
  <si>
    <t>HSI OnBase: Healthcare: Medical Records Release of Information for GE Centricity EMR Per Physician, 20-50 Physicians</t>
  </si>
  <si>
    <t>REIPI3</t>
  </si>
  <si>
    <t>HSI OnBase: Healthcare: Medical Records Release of Information for GE Centricity EMR Per Physician, 50+ Physicians</t>
  </si>
  <si>
    <t>RSIPI1</t>
  </si>
  <si>
    <t xml:space="preserve">HSI OnBase: Healthcare: Medical Records Release of Information (Standalone) </t>
  </si>
  <si>
    <t>OPIPI1</t>
  </si>
  <si>
    <t>HSI OB HC: INT Optum CAC</t>
  </si>
  <si>
    <t>P1IPW1</t>
  </si>
  <si>
    <t xml:space="preserve">HSI OnBase: Healthcare: EDI 810 Processor </t>
  </si>
  <si>
    <t>P5IPW15010</t>
  </si>
  <si>
    <t xml:space="preserve">HSI OnBase: Healthcare: EDI 835 EOB Processor (HIPAA 5010) </t>
  </si>
  <si>
    <t>P7IPW15010</t>
  </si>
  <si>
    <t xml:space="preserve">HSI OnBase: Healthcare: EDI 837 Processor (HIPAA 5010) </t>
  </si>
  <si>
    <t>HLIPW1</t>
  </si>
  <si>
    <t>HSI OnBase: Healthcare: HL7 Module Includes 2 Workflow Concurrent Client SL Licenses and Advanced HL7 functionality</t>
  </si>
  <si>
    <t>PAIPW1</t>
  </si>
  <si>
    <t>HSI OnBase: Healthcare: Document Imaging for PACS Per Workstation</t>
  </si>
  <si>
    <t>EMIPI1</t>
  </si>
  <si>
    <t>HSI OnBase: Healthcare: Integration for Epic For a single integration to an Epic product.</t>
  </si>
  <si>
    <t>EMIPI3</t>
  </si>
  <si>
    <t>HSI OnBase: Healthcare: Integration for Epic For enterprise Epic integration.</t>
  </si>
  <si>
    <t>ECIPC1</t>
  </si>
  <si>
    <t>HSI OnBase: Healthcare: Epic Concurrent Client Each, Qty 1-100</t>
  </si>
  <si>
    <t>ECIPC2</t>
  </si>
  <si>
    <t>HSI OnBase: Healthcare: Epic Concurrent Client Each, Qty 101-200</t>
  </si>
  <si>
    <t>ECIPC3</t>
  </si>
  <si>
    <t>HSI OnBase: Healthcare: Epic Concurrent Client Each, Qty 201+</t>
  </si>
  <si>
    <t>MCIPI1</t>
  </si>
  <si>
    <t xml:space="preserve">HSI OnBase: Healthcare: Signature Deficiencies for Epic </t>
  </si>
  <si>
    <t>DEIPI1</t>
  </si>
  <si>
    <t xml:space="preserve">HSI OnBase: Healthcare: Signature Deficiencies for EMR’s </t>
  </si>
  <si>
    <t>GEIPI1</t>
  </si>
  <si>
    <t xml:space="preserve">HSI OnBase: Healthcare: Integration for GE Centricity (for Hospitals) </t>
  </si>
  <si>
    <t>CNIPI1</t>
  </si>
  <si>
    <t xml:space="preserve">HSI OnBase: Healthcare: Integration for Cerner Millennium </t>
  </si>
  <si>
    <t>EYIPI1</t>
  </si>
  <si>
    <t xml:space="preserve">HSI OnBase: Healthcare: Integration for Eclipsys </t>
  </si>
  <si>
    <t>KGIPI1</t>
  </si>
  <si>
    <t xml:space="preserve">HSI OnBase: Healthcare: EKG Integration for GE Muse </t>
  </si>
  <si>
    <t>SVIPI1</t>
  </si>
  <si>
    <t xml:space="preserve">HSI OnBase: Healthcare: Integration for Sentillion Vergence </t>
  </si>
  <si>
    <t>WDIPI1</t>
  </si>
  <si>
    <t xml:space="preserve">HSI OnBase: Healthcare: Integration for OPUS (CSC Common Web Desktop) </t>
  </si>
  <si>
    <t>EFIPI1</t>
  </si>
  <si>
    <t xml:space="preserve">HSI OnBase: Healthcare: Integration for Effica EMR </t>
  </si>
  <si>
    <t>ALIPI1</t>
  </si>
  <si>
    <t xml:space="preserve">HSI OnBase: Healthcare: Integration for Allscripts Homecare (Existing Customers) </t>
  </si>
  <si>
    <t>ALIPW1</t>
  </si>
  <si>
    <t>HSI OnBase: Healthcare: Workstation Client for Allscripts Homecare Integration Per Nurse</t>
  </si>
  <si>
    <t>DGIPI1</t>
  </si>
  <si>
    <t xml:space="preserve">HSI OnBase: Healthcare: DICOM Integration for GE </t>
  </si>
  <si>
    <t>TMIPI1</t>
  </si>
  <si>
    <t xml:space="preserve">HSI OnBase: Healthcare: DICOM Integration for TeraMedica </t>
  </si>
  <si>
    <t>GMIPI1</t>
  </si>
  <si>
    <t xml:space="preserve">HSI OnBase: Healthcare: Multi-user Server for GE Centricity (Clinical) </t>
  </si>
  <si>
    <t>GCIPC1</t>
  </si>
  <si>
    <t>HSI OnBase: Healthcare: Clinical Concurrent Client for GE Centricity Each</t>
  </si>
  <si>
    <t>GUIPW1</t>
  </si>
  <si>
    <t>HSI OnBase: Healthcare: Document Imaging for GE Centricity (Unlimited) (Clinical) Each</t>
  </si>
  <si>
    <t>GIIPW1</t>
  </si>
  <si>
    <t>HSI OnBase: Healthcare: Clinical Indexing Workstation Client for GE Centricity Each</t>
  </si>
  <si>
    <t>GSIPW1</t>
  </si>
  <si>
    <t>HSI OnBase: Healthcare: Disconnected Scanning for GE Centricity (Clinical) Each</t>
  </si>
  <si>
    <t>DSIPC1</t>
  </si>
  <si>
    <t>HSI OnBase: Healthcare: Healthcare Disconnected Scanning for Citrix For first</t>
  </si>
  <si>
    <t>DSIPC2</t>
  </si>
  <si>
    <t>HSI OnBase: Healthcare: Healthcare Disconnected Scanning for Citrix For second and beyond</t>
  </si>
  <si>
    <t>EPIPC1</t>
  </si>
  <si>
    <t xml:space="preserve">HSI OnBase: Healthcare: Healthcare Express Scanning for Citrix </t>
  </si>
  <si>
    <t>FOIPC1</t>
  </si>
  <si>
    <t xml:space="preserve">HSI OnBase: Healthcare: Healthcare Front Office Scanning for Citrix </t>
  </si>
  <si>
    <t>EIIPW1</t>
  </si>
  <si>
    <t xml:space="preserve">HSI OnBase: Healthcare: Integrated Scanning for Epic </t>
  </si>
  <si>
    <t>IBIPI1</t>
  </si>
  <si>
    <t xml:space="preserve">HSI OnBase: Healthcare: Integration for GE Centricity Image Broker </t>
  </si>
  <si>
    <t>GLIPI1</t>
  </si>
  <si>
    <t>HSI OnBase: Healthcare: General Ledger Journal Entry and Export General Ledger Journal Entry and Export</t>
  </si>
  <si>
    <t>Audit Compliance Administration</t>
  </si>
  <si>
    <t>HSAUIPI1</t>
  </si>
  <si>
    <t>HSI OnBase: Audit Compliance Administration Audit Compliance Administration for Hospitals 1-5 Hospitals</t>
  </si>
  <si>
    <t>HSAUIPI2</t>
  </si>
  <si>
    <t>HSI OnBase: Audit Compliance Administration Audit Compliance Administration for Hospitals 6-10 Hospitals</t>
  </si>
  <si>
    <t>HSAUIPI3</t>
  </si>
  <si>
    <t>HSI OnBase: Audit Compliance Administration Audit Compliance Administration for Hospitals 11-20 Hospitals</t>
  </si>
  <si>
    <t>HSAUIPI4</t>
  </si>
  <si>
    <t>HSI OnBase: Audit Compliance Administration Audit Compliance Administration for Hospitals 20+ Hospitals, Per Hospital</t>
  </si>
  <si>
    <t>HSAUISI1</t>
  </si>
  <si>
    <t>HSI OnBase: Audit Compliance Administration Audit Compliance Administration for Hospitals - Subscription Per Month, 1-5 Hospitals</t>
  </si>
  <si>
    <t>HSAUISI2</t>
  </si>
  <si>
    <t>HSI OnBase: Audit Compliance Administration Audit Compliance Administration for Hospitals - Subscription Per Month, 6-10 Hospitals</t>
  </si>
  <si>
    <t>HSAUISI3</t>
  </si>
  <si>
    <t>HSI OnBase: Audit Compliance Administration Audit Compliance Administration for Hospitals - Subscription Per Month, 11-20 Hospitals</t>
  </si>
  <si>
    <t>HSAUISI4</t>
  </si>
  <si>
    <t>HSI OnBase: Audit Compliance Administration Audit Compliance Administration for Hospitals - Subscription Per Month, 20+ Hospitals</t>
  </si>
  <si>
    <t>SAAUIPI1</t>
  </si>
  <si>
    <t xml:space="preserve">HSI OnBase: Audit Compliance Administration Audit Compliance Administration for Stand Alone Outpatient Facilities </t>
  </si>
  <si>
    <t>SAAUISI1</t>
  </si>
  <si>
    <t>HSI OnBase: Audit Compliance Administration Audit Compliance Administration for Stand Alone Outpatient Facilities - Subscription Per Month</t>
  </si>
  <si>
    <t>CAAUIPI1</t>
  </si>
  <si>
    <t>HSI OnBase: Audit Compliance Administration Audit Compliance Administration for Critical Access Hospitals Critical Access Hospitals Operating &lt;50 Beds.</t>
  </si>
  <si>
    <t>CAAUISI1</t>
  </si>
  <si>
    <t>HSI OnBase: Audit Compliance Administration Audit Compliance Administration for Critical Access Hospitals - Subscription Per Month, Critical Access Hospitals Operating &lt; 50 Beds</t>
  </si>
  <si>
    <t>Higher Education</t>
  </si>
  <si>
    <t>AYIPI1</t>
  </si>
  <si>
    <t xml:space="preserve">HSI OnBase: Higher Education: Integration for EMT Apply Yourself </t>
  </si>
  <si>
    <t>T1IPW1</t>
  </si>
  <si>
    <t xml:space="preserve">HSI OnBase: Higher Education: EDI TS 130 Processor </t>
  </si>
  <si>
    <t>Insurance</t>
  </si>
  <si>
    <t>FAIPN1</t>
  </si>
  <si>
    <t>HSI OB INS: OB Insurance Field Adj App</t>
  </si>
  <si>
    <t>IGIPI1</t>
  </si>
  <si>
    <t>HSI OnBase: Insurance: Insurance Agent Web Access</t>
  </si>
  <si>
    <t>ACIPI1</t>
  </si>
  <si>
    <t xml:space="preserve">HSI OnBase: Insurance: Integration for ACORD </t>
  </si>
  <si>
    <t>Local Government Licensing</t>
  </si>
  <si>
    <t>GVBMU2</t>
  </si>
  <si>
    <t xml:space="preserve">HSI OnBase: Local Government Licensing: Local Government Licensing Bundle </t>
  </si>
  <si>
    <t>GVBMU2CTIPC1</t>
  </si>
  <si>
    <t>HSI OnBase: Local Government Licensing: Local Government Concurrent Client Each</t>
  </si>
  <si>
    <t>GVBMU2WLIPC1</t>
  </si>
  <si>
    <t>HSI OnBase: Local Government Licensing: Local Government Workflow Concurrent Client SL Each</t>
  </si>
  <si>
    <t>GVBMU2CTIPN1</t>
  </si>
  <si>
    <t>HSI OnBase: Local Government Licensing: Local Government Named User Client Each</t>
  </si>
  <si>
    <t>GVBMU2WLIPN1</t>
  </si>
  <si>
    <t>HSI OnBase: Local Government Licensing: Local Government Workflow Named User Client SL Each</t>
  </si>
  <si>
    <t>GVBMU2TIIPW1</t>
  </si>
  <si>
    <t>HSI OnBase: Local Government Licensing: Local Government Production Document Imaging (TWAIN) For first</t>
  </si>
  <si>
    <t>GVBMU2TIIPW2</t>
  </si>
  <si>
    <t>HSI OnBase: Local Government Licensing: Local Government Production Document Imaging (TWAIN) For second and beyond.</t>
  </si>
  <si>
    <t>GVBMU2ASIPW1</t>
  </si>
  <si>
    <t>HSI OnBase: Local Government Licensing: Local Government Production Document Imaging (ISIS) For first</t>
  </si>
  <si>
    <t>GVBMU2ASIPW2</t>
  </si>
  <si>
    <t>HSI OnBase: Local Government Licensing: Local Government Production Document Imaging (ISIS) For second and beyond.</t>
  </si>
  <si>
    <t>GVBMU2OIIPW107</t>
  </si>
  <si>
    <t>HSI OnBase: Local Government Licensing: Local Government Office Business Application for 2007 Each</t>
  </si>
  <si>
    <t>GVBMU2OIIPW110</t>
  </si>
  <si>
    <t>HSI OnBase: Local Government Licensing: Local Government Office Business Application for 2010 Each</t>
  </si>
  <si>
    <t>GVBMU2DRIPI1</t>
  </si>
  <si>
    <t xml:space="preserve">HSI OnBase: Local Government Licensing: Local Government Document Retention </t>
  </si>
  <si>
    <t>GVBMU2DSIPI1</t>
  </si>
  <si>
    <t xml:space="preserve">HSI OnBase: Local Government Licensing: Local Government Distributed Disk Service </t>
  </si>
  <si>
    <t>GVBMU2WTIPW1</t>
  </si>
  <si>
    <t xml:space="preserve">HSI OnBase: Local Government Licensing: Local Government Web Server </t>
  </si>
  <si>
    <t>Hyland Software:   OnBase (Online)</t>
  </si>
  <si>
    <t>OnBase Online Express</t>
  </si>
  <si>
    <t>OBOLXHOST</t>
  </si>
  <si>
    <t>HSI OnBase: OnBase Online Express: Code for the monthly hosting charge for OBOL Express orders. Minimum 10 GB per customer.</t>
  </si>
  <si>
    <t>OBOLXSUB</t>
  </si>
  <si>
    <t>HSI OnBase: OnBase Online Express: Code for the monthly subscription charge for OBOL Express orders. Minimum 10 GB per customer.</t>
  </si>
  <si>
    <t>OBOLXDSCN</t>
  </si>
  <si>
    <t>HSI OnBase: OnBase Online Express: OnBase Online Express Disconnected Scanning Per month.</t>
  </si>
  <si>
    <t>OBOLXSETUP</t>
  </si>
  <si>
    <t>HSI OnBase: OnBase Online Express: OnBase Online Express Charges and Options Required</t>
  </si>
  <si>
    <t>OBOLXSVCS2</t>
  </si>
  <si>
    <t>HSI OnBase: OnBase Online Express: OnBase Online Express Charges and Options Optional: $150 per request, $10 per GB with 4 GB minimum.</t>
  </si>
  <si>
    <t>OBOLXCOLD</t>
  </si>
  <si>
    <t>HSI OnBase: OnBase Online Express: OnBase Online Express COLD Per Month</t>
  </si>
  <si>
    <t>OBOLXNSIPW1</t>
  </si>
  <si>
    <t>HSI OnBase: OnBase Online Express: OnBase Online Express Integration for the Fujitsu fi-6000 Network Scanner Per month</t>
  </si>
  <si>
    <t>OBOLXDRIPI1</t>
  </si>
  <si>
    <t>HSI OnBase: OnBase Online Express: OnBase Online Express Document Retention Per month</t>
  </si>
  <si>
    <t>OBOLSVCSCONV</t>
  </si>
  <si>
    <t>HSI OnBase: OnBase Online Express: OnBase Online Express Conversion to Perpetual License Premise Solution or OnBase OnLine (SPDDNA)</t>
  </si>
  <si>
    <t>OBOLXNSMPW1</t>
  </si>
  <si>
    <t>HSI OnBase: OnBase Online Express Maintenance: OnBase Online Express Integration for the Fujitsu fi-6000 Network Scanner Per month</t>
  </si>
  <si>
    <t>OBOLXDRMPI1</t>
  </si>
  <si>
    <t>HSI OnBase: OnBase Online Express Maintenance: OnBase Online Express Document Retention Per month</t>
  </si>
  <si>
    <t>OnBase Online Licensing and Services</t>
  </si>
  <si>
    <t>OBOLSUB</t>
  </si>
  <si>
    <t xml:space="preserve">HSI OnBase: OnBase Online Licensing and Services: Subscription Fee </t>
  </si>
  <si>
    <t>OBOLOOPS</t>
  </si>
  <si>
    <t>HSI OnBase: OnBase Online Licensing and Services: OnBase Online Perpetual Software (Purchased) Use List Price Product Codes</t>
  </si>
  <si>
    <t>OBOLHOSTSILVER</t>
  </si>
  <si>
    <t>HSI OB ON LCG &amp; Srv: HO Fee+4% 4K Min</t>
  </si>
  <si>
    <t>OBOLHOSTGOLD</t>
  </si>
  <si>
    <t>HSI OB ON LCG &amp; Srv: HO Fee+2.5% 2K Min</t>
  </si>
  <si>
    <t>OBOLHOSTPLATINUM</t>
  </si>
  <si>
    <t>HSI OB ON LCG &amp; Srv: HO Fee+3% 3K Min</t>
  </si>
  <si>
    <t>OBOLHOSTDOUBLEPLAT</t>
  </si>
  <si>
    <t>HSI OB ON LCG &amp; Srv: HO Fee+2% 500 Min</t>
  </si>
  <si>
    <t>OBOLEXSUP1</t>
  </si>
  <si>
    <t>HSI OB ON LCG &amp; Srv: Add 1%Ext Host Fee</t>
  </si>
  <si>
    <t>OBSETUPSUB</t>
  </si>
  <si>
    <t>HSI OnBase: OnBase Online Licensing and Services: OnBase Online Subscription Setup Fee Solution Provider Discounts Apply.</t>
  </si>
  <si>
    <t>OBSETUPHOST</t>
  </si>
  <si>
    <t>HSI OnBase: OnBase Online Licensing and Services: OnBase Online Hosting Setup Fee Solution Provider Discounts Apply.</t>
  </si>
  <si>
    <t>OBOLSTORGE</t>
  </si>
  <si>
    <t>HSI OnBase: OnBase Online Licensing and Services: OnBase Online Storage Fee Solution Provider Discounts Apply.</t>
  </si>
  <si>
    <t>OBOLSVCSBACKFILE</t>
  </si>
  <si>
    <t>HSI OnBase: OnBase Online Licensing and Services: OnBase Online Backfile Conversion Fee Per GB. Discounts Apply.</t>
  </si>
  <si>
    <t>OBOLSVCS</t>
  </si>
  <si>
    <t>HSI OnBase: OnBase Online Licensing and Services: OnBase Online Professional Services (SPDDNA)</t>
  </si>
  <si>
    <t>OBOLHOSTCUSTOM</t>
  </si>
  <si>
    <t>HSI OnBase: OnBase Online Licensing and Services: Custom Code Isolation Fee Solution Provider Discounts Apply.</t>
  </si>
  <si>
    <t>OBOLSVCSSTAGING</t>
  </si>
  <si>
    <t>HSI OnBase: OnBase Online Licensing and Services: Staging Environment Solution Provider Discounts Apply.</t>
  </si>
  <si>
    <t>OBOLTD</t>
  </si>
  <si>
    <t>HSI OnBase: OnBase Online Licensing and Services: Temporary Deployments (SPDDNA)</t>
  </si>
  <si>
    <t>FTSSH1</t>
  </si>
  <si>
    <t>HSI OnBase: OnBase Online Licensing and Services: Full-Text Indexing Hosting Package Per month. Solution Provider Discounts Apply.</t>
  </si>
  <si>
    <t>RSSSH1</t>
  </si>
  <si>
    <t>HSI OnBase: OnBase Online Licensing and Services: Report Services Hosting Package Per month. Solution Provider Discounts Apply.</t>
  </si>
  <si>
    <t>OCRSSH1</t>
  </si>
  <si>
    <t>HSI OnBase: OnBase Online Licensing and Services: OCR Hosting Package Per Month. (SPDDNA)</t>
  </si>
  <si>
    <t>BCHPSP</t>
  </si>
  <si>
    <t>HSI OnBase: OnBase Online Licensing and Services: Business Continuity Hosting Package Solution Provider Discounts Apply.</t>
  </si>
  <si>
    <t>OBOLSVCSEXSSH1</t>
  </si>
  <si>
    <t xml:space="preserve">HSI OnBase: OnBase Online Licensing and Services: Data Extraction Charges </t>
  </si>
  <si>
    <t>OBOLSVCSIMPORT</t>
  </si>
  <si>
    <t>HSI OnBase: OnBase Online Licensing and Services: File Import Charges Solution Provider Discounts Apply.</t>
  </si>
  <si>
    <t>OBOLSVCSCLSPD</t>
  </si>
  <si>
    <t>HSI OnBase: OnBase Online Licensing and Services: Citrix License Solution Provider Discounts Apply.</t>
  </si>
  <si>
    <t>OBOLSVCSCONVPLPS</t>
  </si>
  <si>
    <t>HSI OnBase: OnBase Online Licensing and Services: Conversion to Perpetual License Premise Solution (SPDDNA)</t>
  </si>
  <si>
    <t>OBOLFSSSH1</t>
  </si>
  <si>
    <t xml:space="preserve">HSI OnBase: OnBase Online Licensing and Services: File Transfer Services </t>
  </si>
  <si>
    <t>OnBase Private Build</t>
  </si>
  <si>
    <t>PRBRM1</t>
  </si>
  <si>
    <t xml:space="preserve">HSI OnBase: OnBase Private Build: Private Build Fee </t>
  </si>
  <si>
    <t>PRBRD1</t>
  </si>
  <si>
    <t>HSI OnBase: OnBase Private Build: Private Build Change Fee Per Defect</t>
  </si>
  <si>
    <t xml:space="preserve">OnBase Project Management Services: </t>
  </si>
  <si>
    <t>PMSSUP</t>
  </si>
  <si>
    <t>HSI OnBase: OnBase Project Management Services: Daily Project Management Services Per Hour</t>
  </si>
  <si>
    <t>OnBase Online Service Level Agreement Pricing</t>
  </si>
  <si>
    <t>OBOLSLA</t>
  </si>
  <si>
    <t xml:space="preserve">HSI OnBase: OnBase Online Service Level Agreement Pricing: OnBase Online SLA Billing Code </t>
  </si>
  <si>
    <t>Hyland Software:   OnBase (Training)</t>
  </si>
  <si>
    <t>OnBase Education Services for Customers</t>
  </si>
  <si>
    <t>TRITEKC</t>
  </si>
  <si>
    <t>HSI OnBase: OnBase Education Services for Customers: Introduction to Installation PP at Hyland or Online</t>
  </si>
  <si>
    <t>TRITEK2C</t>
  </si>
  <si>
    <t>HSI OnBase: OnBase Education Services for Customers: Introduction to Installation Plus T&amp;E. Up to 12 Employees Online or at Customer Site (SPDDNA)</t>
  </si>
  <si>
    <t>TRCRT1C</t>
  </si>
  <si>
    <t>HSI OnBase: OnBase Education Services for Customers: Installer Certification PP at Hyland.</t>
  </si>
  <si>
    <t>TRCRT2C</t>
  </si>
  <si>
    <t>HSI OnBase: OnBase Education Services for Customers: Installer Certification Plus T&amp;E. Up to 12 Employees Online or at Customer Site.</t>
  </si>
  <si>
    <t>TRSYS1</t>
  </si>
  <si>
    <t>HSI OnBase: OnBase Education Services for Customers: System Administration PP at Hyland or Online</t>
  </si>
  <si>
    <t>TRSYS2</t>
  </si>
  <si>
    <t>HSI OnBase: OnBase Education Services for Customers: System Administration Plus T&amp;E. Up to 12 Employees Online or at Customer Site.</t>
  </si>
  <si>
    <t>TRSYS3</t>
  </si>
  <si>
    <t>HSI OnBase: OnBase Education Services for Customers: Advanced System Administration PP at Hyland</t>
  </si>
  <si>
    <t>TRSYS4</t>
  </si>
  <si>
    <t>HSI OnBase: OnBase Education Services for Customers: Advanced System Administration Plus T&amp;E On-Site</t>
  </si>
  <si>
    <t>TRWKF1C</t>
  </si>
  <si>
    <t>HSI OnBase: OnBase Education Services for Customers: Introduction to Workflow PP at Hyland.</t>
  </si>
  <si>
    <t>TRWKF3C</t>
  </si>
  <si>
    <t>HSI OnBase: OnBase Education Services for Customers: Introduction to Workflow Plus T&amp;E. Up to 12 Employees at Customer Site.</t>
  </si>
  <si>
    <t>TRWFE2</t>
  </si>
  <si>
    <t>HSI OnBase: OnBase Education Services for Customers: Workflow Design PP at Hyland or Online.</t>
  </si>
  <si>
    <t>TRWFE4</t>
  </si>
  <si>
    <t>HSI OnBase: OnBase Education Services for Customers: Workflow Design Plus T&amp;E. Up to 12 Employees Online or at Customer Site.</t>
  </si>
  <si>
    <t>TRAPI1C</t>
  </si>
  <si>
    <t>HSI OnBase: OnBase Education Services for Customers: OnBase API Certification PP at Hyland or Online.</t>
  </si>
  <si>
    <t>TRAPI2C</t>
  </si>
  <si>
    <t>HSI OnBase: OnBase Education Services for Customers: OnBase API Certification Plus T&amp;E. Up to 12 Employees Online or at Customer Site.</t>
  </si>
  <si>
    <t>TRCSA1</t>
  </si>
  <si>
    <t>HSI OnBase: OnBase Education Services for Customers: Web Server / Application Enabler Administration PP at Hyland</t>
  </si>
  <si>
    <t>TRCSA2</t>
  </si>
  <si>
    <t>HSI OnBase: OnBase Education Services for Customers: Web Server / Application Enabler Administration Plus T&amp;E On-Site</t>
  </si>
  <si>
    <t>WSTWA2</t>
  </si>
  <si>
    <t>HSI OnBase: OnBase Education Services for Customers: Web Server – Online PP</t>
  </si>
  <si>
    <t>WSTWA2C</t>
  </si>
  <si>
    <t>HSI OnBase: OnBase Education Services for Customers: Web Server – Online Up to 12 Employees.</t>
  </si>
  <si>
    <t>AETWA2</t>
  </si>
  <si>
    <t>HSI OnBase: OnBase Education Services for Customers: Application Enabler - Online PP at Hyland or Online.</t>
  </si>
  <si>
    <t>AETWA2C</t>
  </si>
  <si>
    <t>HSI OnBase: OnBase Education Services for Customers: Application Enabler - Online Up to 12 Employees. (Online Only)</t>
  </si>
  <si>
    <t>TRWVI2</t>
  </si>
  <si>
    <t>HSI OnBase: OnBase Education Services for Customers: WorkView Implementation PP at Hyland or Online.</t>
  </si>
  <si>
    <t>TRWVI2C</t>
  </si>
  <si>
    <t>HSI OnBase: OnBase Education Services for Customers: WorkView Implementation Plus T&amp;E. Up to 12 Employees Online or at Customer Site.</t>
  </si>
  <si>
    <t>PHTOI1</t>
  </si>
  <si>
    <t xml:space="preserve">HSI OnBase: OnBase Education Services for Customers: Partner Hosted Customer Training Course </t>
  </si>
  <si>
    <t>TRUAW1</t>
  </si>
  <si>
    <t>HSI OnBase: OnBase Education Services for Customers: OnBase System Administrator Recertification - Online PP (SPDDNA)</t>
  </si>
  <si>
    <t>WATWC1</t>
  </si>
  <si>
    <t>HSI OnBase: OnBase Education Services for Customers: OnBase Workflow Administrator Recertification - Online PP (SPDDNA)</t>
  </si>
  <si>
    <t>TREND1</t>
  </si>
  <si>
    <t>HSI OnBase: OnBase Education Services for Customers: OnBase End User Training Per Day, Plus T&amp;E On-Site</t>
  </si>
  <si>
    <t>TRCCC1</t>
  </si>
  <si>
    <t>HSI OnBase: OnBase Education Services for Customers: Custom Customer Training Per Day, Plus T&amp;E at Customer site or online</t>
  </si>
  <si>
    <t>TRCCC2</t>
  </si>
  <si>
    <t>HSI OnBase: OnBase Education Services for Customers: Custom Customer Training PP at Hyland or Online</t>
  </si>
  <si>
    <t>ACTCI1C</t>
  </si>
  <si>
    <t>HSI OnBase: OnBase Education Services for Customers: Advanced Capture Solutions Training Class PP at Hyland or Online.</t>
  </si>
  <si>
    <t>TQTCE1</t>
  </si>
  <si>
    <t>HSI OnBase: OnBase Education Services for Customers: TechQuest PP at Hyland.</t>
  </si>
  <si>
    <t>PETWS1</t>
  </si>
  <si>
    <t>HSI OnBase: OnBase Education Services for Customers: Premium Education Subscription Per Institution. 12 Month Subscription</t>
  </si>
  <si>
    <t>EFTWI1</t>
  </si>
  <si>
    <t>HSI OnBase: OnBase Education Services for Customers: Basic Electronic Forms - Online PP.</t>
  </si>
  <si>
    <t>TRTSC1C</t>
  </si>
  <si>
    <t>HSI OnBase: OnBase Education Services for Customers: Supporting OnBase PP at Hyland</t>
  </si>
  <si>
    <t>HCTRSYS1</t>
  </si>
  <si>
    <t>HSI OnBase: OnBase Education Services for Customers: System Administration - Healthcare PP at Hyland or Online.</t>
  </si>
  <si>
    <t>HCTRSYS2</t>
  </si>
  <si>
    <t>HSI OnBase: OnBase Education Services for Customers: System Administration - Healthcare Plus T&amp;E. Up to 12 Employees Online or at Customer Site.</t>
  </si>
  <si>
    <t>OnBase Education Services for Solution Providers</t>
  </si>
  <si>
    <t>TRITEK</t>
  </si>
  <si>
    <t>HSI OnBase: OnBase Education Services for Solution Providers: Introduction to Installation PP at Hyland</t>
  </si>
  <si>
    <t>TRITEK2</t>
  </si>
  <si>
    <t>HSI OnBase: OnBase Education Services for Solution Providers: Introduction to Installation Plus T&amp;E. Up to 12 Employees Online or at Partner Site</t>
  </si>
  <si>
    <t>TRCRT1</t>
  </si>
  <si>
    <t>HSI OnBase: OnBase Education Services for Solution Providers: Installer Certification PP at Hyland</t>
  </si>
  <si>
    <t>TRCRT2</t>
  </si>
  <si>
    <t>HSI OnBase: OnBase Education Services for Solution Providers: Installer Certification Plus T&amp;E. Up to 12 Employees at Partner Site.</t>
  </si>
  <si>
    <t>TRSYS1P</t>
  </si>
  <si>
    <t>HSI OnBase: OnBase Education Services for Solution Providers: System Administration PP at Hyland or Online.</t>
  </si>
  <si>
    <t>TRSYS2P</t>
  </si>
  <si>
    <t>HSI OnBase: OnBase Education Services for Solution Providers: System Administration Plus T&amp;E. Up to 12 Employees Online or at Partner Site.</t>
  </si>
  <si>
    <t>TRWKF1</t>
  </si>
  <si>
    <t>HSI OnBase: OnBase Education Services for Solution Providers: Introduction to Workflow PP at Hyland</t>
  </si>
  <si>
    <t>TRWKF3</t>
  </si>
  <si>
    <t>HSI OnBase: OnBase Education Services for Solution Providers: Introduction to Workflow Plus T&amp;E.  Up to 12 Employees at Partner Site.</t>
  </si>
  <si>
    <t>TRWFE2P</t>
  </si>
  <si>
    <t>HSI OnBase: OnBase Education Services for Solution Providers: Workflow Design PP at Hyland or Online.</t>
  </si>
  <si>
    <t>TRWFE4P</t>
  </si>
  <si>
    <t>HSI OnBase: OnBase Education Services for Solution Providers: Workflow Design Plus T&amp;E. Up to 12 Employees Online or at Partner Site.</t>
  </si>
  <si>
    <t>TRAPI1</t>
  </si>
  <si>
    <t>HSI OnBase: OnBase Education Services for Solution Providers: OnBase API Certification PP at Hyland</t>
  </si>
  <si>
    <t>TRAPI2</t>
  </si>
  <si>
    <t>HSI OnBase: OnBase Education Services for Solution Providers: OnBase API Certification Plus T&amp;E. Up to 12 Employees Online or at Partner Site.</t>
  </si>
  <si>
    <t>TRWVI1</t>
  </si>
  <si>
    <t>HSI OnBase: OnBase Education Services for Solution Providers: WorkView Implementation PP at Hyland or Online.</t>
  </si>
  <si>
    <t>TRWVI1P</t>
  </si>
  <si>
    <t>HSI OnBase: OnBase Education Services for Solution Providers: WorkView Implementation Plus T&amp;E. Up to 12 Employees Online or at Partner Site. (SPDDNA)</t>
  </si>
  <si>
    <t>TRCSI1</t>
  </si>
  <si>
    <t>HSI OnBase: OnBase Education Services for Solution Providers: Web Server and Application Enabler Implementation PP at Hyland (SPDDNA)</t>
  </si>
  <si>
    <t>WSTWA1</t>
  </si>
  <si>
    <t>HSI OnBase: OnBase Education Services for Solution Providers: Web Server – Online PP (SPDDNA)</t>
  </si>
  <si>
    <t>WSTWA1P</t>
  </si>
  <si>
    <t>HSI OnBase: OnBase Education Services for Solution Providers: Web Server – Online Up to 12 Employees (SPDDNA)</t>
  </si>
  <si>
    <t>AETWA1</t>
  </si>
  <si>
    <t>HSI OnBase: OnBase Education Services for Solution Providers: Application Enabler - Online PP at Hyland or Online.</t>
  </si>
  <si>
    <t>AETWA1P</t>
  </si>
  <si>
    <t>HSI OnBase: OnBase Education Services for Solution Providers: Application Enabler - Online Up to 12 Employees. (Onlne Only)</t>
  </si>
  <si>
    <t>TRTSC1</t>
  </si>
  <si>
    <t>HSI OnBase: OnBase Education Services for Solution Providers: Supporting OnBase PP at Hyland (SPDDNA)</t>
  </si>
  <si>
    <t>TRPCC1</t>
  </si>
  <si>
    <t>HSI OnBase: OnBase Education Services for Solution Providers: Custom Solution Provider Training Per day + T&amp;E</t>
  </si>
  <si>
    <t>TRPCC2</t>
  </si>
  <si>
    <t>HSI OnBase: OnBase Education Services for Solution Providers: Custom Solution Provider Training PP at Hyland or Online (SPDDNA)</t>
  </si>
  <si>
    <t>TQTCE1P</t>
  </si>
  <si>
    <t>HSI OnBase: OnBase Education Services for Solution Providers: TechQuest PP at Hyland.</t>
  </si>
  <si>
    <t>PETWS1P</t>
  </si>
  <si>
    <t>HSI OnBase: OnBase Education Services for Solution Providers: Premium Education Subscription Per Institution. 12 Month Subscription</t>
  </si>
  <si>
    <t>EFTWI1P</t>
  </si>
  <si>
    <t>HSI OnBase: OnBase Education Services for Solution Providers: Basic Electronic Forms - Online PP. (SPDDNA)</t>
  </si>
  <si>
    <t>HCTRSYS1P</t>
  </si>
  <si>
    <t>HSI OnBase: OnBase Education Services for Solution Providers: System Administration - Healthcare PP at Hyland or Online.</t>
  </si>
  <si>
    <t>HCTRSYS2P</t>
  </si>
  <si>
    <t>HSI OnBase: OnBase Education Services for Solution Providers: System Administration - Healthcare Plus T&amp;E. Up to 12 Employees Online or at Partner Site.</t>
  </si>
  <si>
    <t>ACTCI1P</t>
  </si>
  <si>
    <t>HSI OnBase: OnBase Education Services for Solution Providers: Advanced Capture Solutions Training Class PP at Hyland or Online. (SPDDNA)</t>
  </si>
  <si>
    <t>Hyland Software: OnBase (ProServe)</t>
  </si>
  <si>
    <t>MAINT1</t>
  </si>
  <si>
    <t>HSI OnBase: OnBase Annual Maintenance and Support: Annual Maintenance 18% of the current list price for each licensed module, subject to increase to 18.5%, 19.0%, 19.5% and 20.0% for maintenance periods commencing after each of December 1, 2010, 2011, 2012 and 2013.</t>
  </si>
  <si>
    <t>MAINTX</t>
  </si>
  <si>
    <t>HSI OnBase: OnBase Annual Maintenance and Support: Annual Maintenance (Contract Negotiated) Contractually agreed upon annual maintenance fee, usually from enterprise or similar license arrangement</t>
  </si>
  <si>
    <t>MAINTR</t>
  </si>
  <si>
    <t>HSI OnBase: OnBase Annual Maintenance and Support: Annual Maintenance Reinstatement 10% of the annual maintenance fee + annual maintenance fees for the entire lapse period</t>
  </si>
  <si>
    <t>OnBase Extended Support</t>
  </si>
  <si>
    <t>EXSUP1</t>
  </si>
  <si>
    <t>HSI OnBase: OnBase Extended Support: Extended Support Fee 15% of the annual maintenance fee</t>
  </si>
  <si>
    <t xml:space="preserve">Hyland Software Services: </t>
  </si>
  <si>
    <t>INSTL1</t>
  </si>
  <si>
    <t>HSI OnBase: Hyland Software Services: Installation Per hour, Plus T&amp;E</t>
  </si>
  <si>
    <t>WFCNS1</t>
  </si>
  <si>
    <t>HSI OnBase: Hyland Software Services: Consulting Per hour, Plus T&amp;E</t>
  </si>
  <si>
    <t>DBSRV1DS</t>
  </si>
  <si>
    <t>HSI OnBase: Hyland Software Services: Database Services Per hour, Plus T&amp;E</t>
  </si>
  <si>
    <t>DBSRV1CR</t>
  </si>
  <si>
    <t>HSI OnBase: Hyland Software Services: Custom Reporting Per hour, Plus T&amp;E</t>
  </si>
  <si>
    <t>DBSRV1BCP</t>
  </si>
  <si>
    <t>HSI OnBase: Hyland Software Services: Business Continuity Planning Per hour, plus T&amp;E</t>
  </si>
  <si>
    <t>DBSRV1</t>
  </si>
  <si>
    <t>HSI OnBase: Hyland Software Services: Database Platform Migration Services Per hour, Plus T&amp;E</t>
  </si>
  <si>
    <t>SFTWR1</t>
  </si>
  <si>
    <t>HSI OnBase: Hyland Software Services: Software Development By Hyland Quote Only.</t>
  </si>
  <si>
    <t>CUSOL1</t>
  </si>
  <si>
    <t>HSI OnBase: Hyland Software Services: Consulting (CSG) Per hour, Plus T&amp;E</t>
  </si>
  <si>
    <t>EIASV1</t>
  </si>
  <si>
    <t>HSI OnBase: Hyland Software Services: Enterprise Information Assessment Services (EIA) As Negotiated</t>
  </si>
  <si>
    <t>SFMWR1</t>
  </si>
  <si>
    <t>HSI OnBase: Hyland Software Services Maintenance: Software Development By Hyland Quote Only.</t>
  </si>
  <si>
    <t>KMBS BIS ECM Professional Services</t>
  </si>
  <si>
    <t>7640018696</t>
  </si>
  <si>
    <t>KMBIS ECM Pro_Serv: Time &amp; Materials HR</t>
  </si>
  <si>
    <t>7640018697</t>
  </si>
  <si>
    <t>KMBIS ECM Pro_Serv: Milestone Payments</t>
  </si>
  <si>
    <t>7640018698</t>
  </si>
  <si>
    <t>KMBIS ECM Pro_Serv: 25-HR Prepaid Block</t>
  </si>
  <si>
    <t>7640018699</t>
  </si>
  <si>
    <t>KMBIS ECM Pro_Serv: 50-HR Prepaid Block</t>
  </si>
  <si>
    <t>7640018700</t>
  </si>
  <si>
    <t>KMBIS ECM Pro_Serv: 100-HR Prepaid Block</t>
  </si>
  <si>
    <t>7640018701</t>
  </si>
  <si>
    <t>KMBIS ECM Pro_Serv:SW Assurance/Maint</t>
  </si>
  <si>
    <t>Dispatcher Phoenix Foundations</t>
  </si>
  <si>
    <t>7640018969</t>
  </si>
  <si>
    <t>10 Active Inputs (for Dispatcher Phoenix)</t>
  </si>
  <si>
    <t>7640018970</t>
  </si>
  <si>
    <t>25  Active Inputs (for Dispatcher Phoenix)</t>
  </si>
  <si>
    <t>7640018971</t>
  </si>
  <si>
    <t>50  Active Inputs (for Dispatcher Phoenix)</t>
  </si>
  <si>
    <t>7640018972</t>
  </si>
  <si>
    <t>100 Active Inputs (for Dispatcher Phoenix)</t>
  </si>
  <si>
    <t>7640018979</t>
  </si>
  <si>
    <t>Dispatcher Phoenix: Maintenance Reactivation Key - Foundations</t>
  </si>
  <si>
    <t xml:space="preserve">DP Foundations Software Maintenance (1 yr.) </t>
  </si>
  <si>
    <t>7640018984</t>
  </si>
  <si>
    <t>10 Active Inputs (for DP) Software Maintenance (1 yr.)</t>
  </si>
  <si>
    <t>7640018985</t>
  </si>
  <si>
    <t>25 Active Inputs (for DP) Software Maintenance (1 yr.)</t>
  </si>
  <si>
    <t>7640018986</t>
  </si>
  <si>
    <t>50 Active Inputs (for DP) Software Maintenance (1 yr.)</t>
  </si>
  <si>
    <t>7640018987</t>
  </si>
  <si>
    <t>100 Active Inputs (for DP) Software Maintenance (1 yr.)</t>
  </si>
  <si>
    <t xml:space="preserve">DP Foundations Software Maintenance (3 yrs.) </t>
  </si>
  <si>
    <t>7640018988</t>
  </si>
  <si>
    <t>10 Active Inputs (for DP) Software Maintenance (3 yrs.)</t>
  </si>
  <si>
    <t>7640018989</t>
  </si>
  <si>
    <t>25 Active Inputs (for DP) Software Maintenance (3 yrs.)</t>
  </si>
  <si>
    <t>7640018990</t>
  </si>
  <si>
    <t>50 Active Inputs (for DP) Software Maintenance (3 yrs.)</t>
  </si>
  <si>
    <t>7640018991</t>
  </si>
  <si>
    <t>100 Active Inputs (for DP) Software Maintenance (3 yrs.)</t>
  </si>
  <si>
    <t xml:space="preserve">DP Foundations Software Maintenance (5 yrs.) </t>
  </si>
  <si>
    <t>7640018992</t>
  </si>
  <si>
    <t>10 Active Inputs (for DP) Software Maintenance (5 yrs.)</t>
  </si>
  <si>
    <t>7640018993</t>
  </si>
  <si>
    <t>25 Active Inputs (for DP) Software Maintenance (5 yrs.)</t>
  </si>
  <si>
    <t>7640018994</t>
  </si>
  <si>
    <t>50 Active Inputs (for DP) Software Maintenance (5 yrs.)</t>
  </si>
  <si>
    <t>7640018995</t>
  </si>
  <si>
    <t>100 Active Inputs (for DP) Software Maintenance (5 yrs.)</t>
  </si>
  <si>
    <t xml:space="preserve">DP 1 Additional Active Input </t>
  </si>
  <si>
    <t>DP Print to File  (includes Printer Port Monitor)</t>
  </si>
  <si>
    <t>DP Page Count &amp; Color Route Bundle (for advanced job routing)</t>
  </si>
  <si>
    <t xml:space="preserve">DP Advanced Bates Stamp </t>
  </si>
  <si>
    <t>DP Convert to PDF (file conversion to PDF Searchable, PDF/A, etc.)</t>
  </si>
  <si>
    <t>DP SMTP In &amp; Email Parser Bundle</t>
  </si>
  <si>
    <t>DP LPR Input</t>
  </si>
  <si>
    <t>DP Advanced OCR (for zonal OCR)</t>
  </si>
  <si>
    <t xml:space="preserve">DP Convert to Microsoft Office </t>
  </si>
  <si>
    <t xml:space="preserve">DP Barcode Processing </t>
  </si>
  <si>
    <t xml:space="preserve">DP 2D Barcode Processing </t>
  </si>
  <si>
    <t xml:space="preserve">DP Redact &amp; Highlight/Strikeout Bundle </t>
  </si>
  <si>
    <t>DP File Parsing Bundle (for print file manipulation)</t>
  </si>
  <si>
    <t>DP Metadata Bundle (for metadata creation and routing)</t>
  </si>
  <si>
    <t>DP KDK Generator &amp; KDK-PDL Converter Bundle (for use with Kodak print files)</t>
  </si>
  <si>
    <t xml:space="preserve">DP Microsoft SharePoint Connector </t>
  </si>
  <si>
    <t>DP OBDC Processing (for connection to ODBC-compliant databases)</t>
  </si>
  <si>
    <t>7640018452</t>
  </si>
  <si>
    <t>DP OnBase Connector  (requires additional Hyland OnBase license)</t>
  </si>
  <si>
    <t>7640018613</t>
  </si>
  <si>
    <t xml:space="preserve">DP Worldox Connector </t>
  </si>
  <si>
    <t>7640018967</t>
  </si>
  <si>
    <t>DP Forms Processing (for image data extraction)</t>
  </si>
  <si>
    <t>7640018968</t>
  </si>
  <si>
    <t>DP Distribution Connector Bundle</t>
  </si>
  <si>
    <t>DP 1 Additional Active Input Software Maintenance (1 yr.)</t>
  </si>
  <si>
    <t xml:space="preserve">DP Advanced Bates Stamp Software Maintenance (1 yr.) </t>
  </si>
  <si>
    <t xml:space="preserve">DP Convert to PDF Software Maintenance (1 yr.) </t>
  </si>
  <si>
    <t>DP SMTP In &amp; Email Parser Bundle Software Maintenance (1 yr.)</t>
  </si>
  <si>
    <t>DP LPR Input Software Maintenance (1 yr.)</t>
  </si>
  <si>
    <t xml:space="preserve">DP Advanced OCR Software Maintenance (1 yr.)  </t>
  </si>
  <si>
    <t>DP Convert to Microsoft Office Software Maintenance (1 yr.)</t>
  </si>
  <si>
    <t xml:space="preserve">DP Barcode Processing Software Maintenance (1 yr.) </t>
  </si>
  <si>
    <t>DP 2D Barcode Processing Software Maintenance (1 yr.)</t>
  </si>
  <si>
    <t xml:space="preserve">DP Print to File Software Maintenance (1 yr.) </t>
  </si>
  <si>
    <t xml:space="preserve">DP Page Count &amp; Color Route Bundle Software Maintenance (1 yr.) </t>
  </si>
  <si>
    <t>DP Redact &amp; Highlight/Strikeout Bundle Software Maintenance (1 yr.)</t>
  </si>
  <si>
    <t xml:space="preserve">DP File Parsing Bundle Software Maintenance (1 yr.) </t>
  </si>
  <si>
    <t xml:space="preserve">DP Metadata Bundle Software Maintenance (1 yr.) </t>
  </si>
  <si>
    <t xml:space="preserve">DP KDK Generator &amp; KDK-PDL Bundle Software Maintenance (1 yr.) </t>
  </si>
  <si>
    <t>DP Microsoft SharePoint Connector Software Maintenance (1 yr.)</t>
  </si>
  <si>
    <t>DP OBDC Processing Software Maintenance (1 yr.)</t>
  </si>
  <si>
    <t>7640018453</t>
  </si>
  <si>
    <t>DP OnBase Connector Software Maintenance (1 yr.)</t>
  </si>
  <si>
    <t>7640018614</t>
  </si>
  <si>
    <t>DP Worldox Connector Software Maintenance (1 yr.)</t>
  </si>
  <si>
    <t>7640018996</t>
  </si>
  <si>
    <t>DP Forms Processing Software Maintenance (1 yr.)</t>
  </si>
  <si>
    <t>7640018999</t>
  </si>
  <si>
    <t>DP Distribution Connector Bundle Software Maintenance (1 yr.)</t>
  </si>
  <si>
    <t>DP 1 Additional Active Input Software Maintenance (3 yrs.)</t>
  </si>
  <si>
    <t>DP Advanced Bates Stamp Software Maintenance (3 yrs.)</t>
  </si>
  <si>
    <t xml:space="preserve">DP Convert to PDF Software Maintenance (3 yrs.)  </t>
  </si>
  <si>
    <t>DP SMTP In &amp; Email Parser Bundle Software Maintenance (3 yrs.)</t>
  </si>
  <si>
    <t>DP LPR Input Software Maintenance (3 yrs.)</t>
  </si>
  <si>
    <t xml:space="preserve">DP Advanced OCR Software Maintenance (3 yrs.) </t>
  </si>
  <si>
    <t>DP Convert to Microsoft Office Software Maintenance (3 yrs.)</t>
  </si>
  <si>
    <t xml:space="preserve">DP Barcode Processing Software Maintenance (3 yrs.) </t>
  </si>
  <si>
    <t>DP 2D Barcode Processing Software Maintenance (3 yrs.)</t>
  </si>
  <si>
    <t xml:space="preserve">DP Print to File Software Maintenance (3 yrs.) </t>
  </si>
  <si>
    <t>DP Page Count &amp; Color Route Bundle Software  Maintenance (3 yrs.)</t>
  </si>
  <si>
    <t>DP Redact &amp; Highlight/Strikeout Bundle Software Maintenance (3 yrs.)</t>
  </si>
  <si>
    <t xml:space="preserve">DP File Parsing Bundle Software Maintenance (3 yrs.) </t>
  </si>
  <si>
    <t xml:space="preserve">DP Metadata Bundle Software Maintenance (3 yrs.) </t>
  </si>
  <si>
    <t xml:space="preserve">DP KDK Generator &amp; KDK-PDL Bundle Software Maintenance (3 yrs.) </t>
  </si>
  <si>
    <t>DP Microsoft SharePoint Connector Software Maintenance (3 yrs.)</t>
  </si>
  <si>
    <t>DP OBDC Processing Software Maintenance (3 yrs.)</t>
  </si>
  <si>
    <t>7640018454</t>
  </si>
  <si>
    <t>DP OnBase Connector Software Maintenance (3 yrs.)</t>
  </si>
  <si>
    <t>7640018615</t>
  </si>
  <si>
    <t>DP Worldox Connector Software Maintenance (3 yrs.)</t>
  </si>
  <si>
    <t>7640018997</t>
  </si>
  <si>
    <t xml:space="preserve">DP Forms Processing Software Maintenance (3 yr.) </t>
  </si>
  <si>
    <t>7640019000</t>
  </si>
  <si>
    <t>DP Distribution Connector Bundle Software Maintenance (3 yr.)</t>
  </si>
  <si>
    <t>DP 1 Additional Active Input Software Maintenance (5 yrs.)</t>
  </si>
  <si>
    <t>DP Advanced Bates Stamp Software Maintenance (5 yrs.)</t>
  </si>
  <si>
    <t xml:space="preserve">DP Convert to PDF Software Maintenance (5 yrs.)  </t>
  </si>
  <si>
    <t>DP SMTP In &amp; Email Parser Bundle Software Maintenance (5 yrs.)</t>
  </si>
  <si>
    <t>DP LPR Input Software Maintenance (5 yrs.)</t>
  </si>
  <si>
    <t xml:space="preserve">DP Advanced OCR Software Maintenance (5 yrs.) </t>
  </si>
  <si>
    <t>DP Convert to Microsoft Office Software Maintenance (5 yrs.)</t>
  </si>
  <si>
    <t xml:space="preserve">DP Barcode Processing Software Maintenance (5 yrs.) </t>
  </si>
  <si>
    <t>DP 2D Barcode Processing Software Maintenance (5 yrs.)</t>
  </si>
  <si>
    <t xml:space="preserve">DP Print to File Software Maintenance (5 yrs.) </t>
  </si>
  <si>
    <t>DP Page Count &amp; Color Route Bundle Software Maintenance (5 yrs.)</t>
  </si>
  <si>
    <t>DP Redact &amp; Highlight/Strikeout Bundle Software Maintenance (5 yrs.)</t>
  </si>
  <si>
    <t xml:space="preserve">DP File Parsing  Bundle Software Maintenance (5 yrs.) </t>
  </si>
  <si>
    <t xml:space="preserve">DP Metadata Bundle Software Maintenance (5 yrs.) </t>
  </si>
  <si>
    <t xml:space="preserve">DP KDK Generator &amp; KDK-PDL Bundle Software Maintenance (5 yrs.) </t>
  </si>
  <si>
    <t>DP Microsoft SharePoint Connector Software Maintenance (5 yrs.)</t>
  </si>
  <si>
    <t>DP OBDC Processing Software Maintenance (5 yrs.)</t>
  </si>
  <si>
    <t>7640018455</t>
  </si>
  <si>
    <t>DP OnBase Connector Software Maintenance (5 yrs.)</t>
  </si>
  <si>
    <t>7640018616</t>
  </si>
  <si>
    <t>DP Worldox Connector Software Maintenance (5 yrs.)</t>
  </si>
  <si>
    <t>7640018998</t>
  </si>
  <si>
    <t xml:space="preserve">DP Forms Processing Software Maintenance (5 yr.) </t>
  </si>
  <si>
    <t>7640019001</t>
  </si>
  <si>
    <t>DP Distribution Connector Bundle Software Maintenance (5 yr.)</t>
  </si>
  <si>
    <t>Dispatcher Phoenix Remote Installation Services performed by SEC (up to 4 hours)</t>
  </si>
  <si>
    <t>Konica Minolta-Dispatcher Phoenix Professional</t>
  </si>
  <si>
    <t>Dispatcher Phoenix Professional (DP Pro) includes:
  - 1 Active Input
  - Metadata Bundle (for metadata creation and routing)
  - ODBC Processing
  - SharePoint Connector
  - Distribution Connector Bundle
  - Print to File  (includes Printer Port Monitor)
  - LPR Input
  - Page Count &amp; Color Route Bundle (for advanced job routing)
  - File Parsing Bundle (for print file manipulation)
  - OBDC Processing (for connection to ODBC-compliant databases)</t>
  </si>
  <si>
    <t>7640018980</t>
  </si>
  <si>
    <t>Dispatcher Phoenix: Maintenance Reactivation Key - Professional</t>
  </si>
  <si>
    <t>DP Professional Software Maintenance 1 yr.</t>
  </si>
  <si>
    <t>DP Professional Software Maintenance 3 yrs</t>
  </si>
  <si>
    <t>DP Professional Software Maintenance 5 yrs</t>
  </si>
  <si>
    <t xml:space="preserve">Dispatcher Phoenix Legal (DP Legal) includes:
  - 1 Active Inputs
  - SharePoint Connector
  - Print to File  (includes Printer Port Monitor)
  - Page Count &amp; Color Route Bundle (for advanced job routing)
  - Advanced Bates Stamp 
  - Convert to PDF (file conversion to PDF Searchable, PDF/A, etc.)
  - DP Redact &amp; Highlight/Strikeout Bundle </t>
  </si>
  <si>
    <t>7640018981</t>
  </si>
  <si>
    <t>Dispatcher Phoenix: Maintenance Reactivation Key - Legal</t>
  </si>
  <si>
    <t>DP Legal Software Maintenance 1 yr</t>
  </si>
  <si>
    <t>DP Legal Software Maintenance 3 yrs</t>
  </si>
  <si>
    <t>DP Legal Software Maintenance 5 yrs</t>
  </si>
  <si>
    <t>Konica Minolta-Dispatcher Phoenix Healthcare</t>
  </si>
  <si>
    <t>7640018965</t>
  </si>
  <si>
    <t>Dispatcher Phoenix Healthcare (DP Healthcare) Includes:
  - 2 Active Inputs
  - Advanced OCR (zonal extraction)
  - 1D and 2D Barcode Processing
  - Convert to Microsoft Office
  - Hyland OnBase Connector
  - Redact, Highlight/Strikeout Bundle
  - Convert to PDF (PDF/A, PDF/A searchable, PDF, PDF searchable)
  - Metadata Bundle (for metadata creation and routing)
  - ODBC Processing
  - SMTP with Email Parser</t>
  </si>
  <si>
    <t>7640018982</t>
  </si>
  <si>
    <t>Dispatcher Phoenix: Maintenance Reactivation Key - Healthcare</t>
  </si>
  <si>
    <t>7640018973</t>
  </si>
  <si>
    <t>DP Healthcare Software Maintenance 1 yr</t>
  </si>
  <si>
    <t>7640018974</t>
  </si>
  <si>
    <t>DP Healthcare Software Maintenance 3 yrs</t>
  </si>
  <si>
    <t>7640018975</t>
  </si>
  <si>
    <t>DP Healthcare Software Maintenance 5 yrs</t>
  </si>
  <si>
    <t>Konica Minolta-Dispatcher Phoenix Education</t>
  </si>
  <si>
    <t>7640018966</t>
  </si>
  <si>
    <t>Dispatcher Phoenix Education Includes:
  - 2 Active Inputs
  - Advanced OCR (zonal extraction)
  - Convert to Microsoft Office
  - Convert to PDF (PDF/A, PDF/A searchable, PDF, PDF searchable)
  - Redact &amp; Highlight/Strikeout Bundle 
  - Metadata Bundle (for metadata creation and routing)
  - Microsoft SharePoint Connector
  - Distribution Connector Bundle</t>
  </si>
  <si>
    <t>7640018983</t>
  </si>
  <si>
    <t>Dispatcher Phoenix: Maintenance Reactivation Key - Education</t>
  </si>
  <si>
    <t>7640018976</t>
  </si>
  <si>
    <t>DP Education Software Maintenance 1 yr</t>
  </si>
  <si>
    <t>7640018977</t>
  </si>
  <si>
    <t>DP Education Software Maintenance 3 yrs</t>
  </si>
  <si>
    <t>7640018978</t>
  </si>
  <si>
    <t>DP Education Software Maintenance 5 yrs</t>
  </si>
  <si>
    <t>CasiRuso Card Reader</t>
  </si>
  <si>
    <t>7640014688</t>
  </si>
  <si>
    <t>Basic Professional Services - Level 1 951</t>
  </si>
  <si>
    <t>bizhub SECURE - a professional security service that will provide lock down protection on your bizhub MFP (HDD encryption, HDD lock password protection and automatic data deletion)</t>
  </si>
  <si>
    <t>Annual Maintenance</t>
  </si>
  <si>
    <t xml:space="preserve">A Minimum of One Year of  Maintenance and Support is Mandatory Corresponding to the Appropriate Bundle </t>
  </si>
  <si>
    <t>In-Plant Print Shop Plans:</t>
  </si>
  <si>
    <t>Commercial Printer Plans:</t>
  </si>
  <si>
    <t>PageDNA</t>
  </si>
  <si>
    <t>Prism PrintPath</t>
  </si>
  <si>
    <t>PrintPath with ONE YEAR of Maintenance</t>
  </si>
  <si>
    <t>PP20001</t>
  </si>
  <si>
    <t>PrintPath Server (requires at least 1 PrintPath MFP Connector). 1 Year Maintenance Included.  Not more than 1 Server for each 50 embedded connectors.</t>
  </si>
  <si>
    <t>PP21001</t>
  </si>
  <si>
    <t>PrintPath MFP Embedded Connector: 1 - 9 MFP quantity. 1 Year Maintenance Included</t>
  </si>
  <si>
    <t>PP21010</t>
  </si>
  <si>
    <t>PrintPath MFP Embedded Connector: 10 - 24 MFP quantity. 1 Year Maintenance Included</t>
  </si>
  <si>
    <t>PP21025</t>
  </si>
  <si>
    <t>PrintPath MFP Embedded Connector: 25 - 49 MFP quantity. 1 Year Maintenance Included</t>
  </si>
  <si>
    <t>PP21050</t>
  </si>
  <si>
    <t>PrintPath MFP Embedded Connector: 50 - 74 MFP quantity. 1 Year Maintenance Included</t>
  </si>
  <si>
    <t>PP21075</t>
  </si>
  <si>
    <t>PrintPath MFP Embedded Connector: 75 - 99 MFP quantity. 1 Year Maintenance Included</t>
  </si>
  <si>
    <t>PP21100</t>
  </si>
  <si>
    <t>PrintPath MFP Embedded Connector: 100 - 149 MFP quantity. 1 Year Maintenance Included</t>
  </si>
  <si>
    <t>PP21150</t>
  </si>
  <si>
    <t>PrintPath MFP Embedded Connector: 150 - 249 MFP quantity. 1 Year Maintenance Included</t>
  </si>
  <si>
    <t>PP21250</t>
  </si>
  <si>
    <t>PrintPath MFP Embedded Connector: 250+ MFP quantity. 1 Year Maintenance Included</t>
  </si>
  <si>
    <t>PrintPath with up to FIVE YEARS of Maintenance</t>
  </si>
  <si>
    <t>PP20005</t>
  </si>
  <si>
    <t>PrintPath Server (requires at least 1 PrintPath MFP Connector). Extended Maintenance Included  Not more than 1 Server for each 50 embedded connectors.</t>
  </si>
  <si>
    <t>PP22001</t>
  </si>
  <si>
    <t>PrintPath MFP Embedded Connector: 1 - 9 MFP quantity. Extended Maintenance Included</t>
  </si>
  <si>
    <t>PP22010</t>
  </si>
  <si>
    <t>PrintPath MFP Embedded Connector: 10 - 24 MFP quantity. Extended Maintenance Included</t>
  </si>
  <si>
    <t>PP22025</t>
  </si>
  <si>
    <t>PrintPath MFP Embedded Connector: 25 - 49 MFP quantity. Extended Maintenance Included</t>
  </si>
  <si>
    <t>PP22050</t>
  </si>
  <si>
    <t>PrintPath MFP Embedded Connector: 50 - 74 MFP quantity. Extended Maintenance Included</t>
  </si>
  <si>
    <t>PP22075</t>
  </si>
  <si>
    <t>PrintPath MFP Embedded Connector: 75 - 99 MFP quantity. Extended Maintenance Included</t>
  </si>
  <si>
    <t>PP22100</t>
  </si>
  <si>
    <t>PrintPath MFP Embedded Connector: 100 - 149 MFP quantity. Extended Maintenance Included</t>
  </si>
  <si>
    <t>PP22150</t>
  </si>
  <si>
    <t>PrintPath MFP Embedded Connector: 150 - 249 MFP quantity. Extended Maintenance Included</t>
  </si>
  <si>
    <t>PP22250</t>
  </si>
  <si>
    <t>PrintPath MFP Embedded Connector: 250+ MFP quantity. Extended Maintenance Included</t>
  </si>
  <si>
    <t>PP50001</t>
  </si>
  <si>
    <t>Installation of PrintPath Server only (each bizhub MFP connector also requires an installation charge)  NOTE: Requires a KMBS service technician to be on-site to verify installation and machine settings while installing PrintPath</t>
  </si>
  <si>
    <t>PP50005</t>
  </si>
  <si>
    <t>Installation of PrintPath MFP Connector (each bizhub MFP connector requires an installation charge)  NOTE: Requires a KMBS service technician to be on-site to verify installation and machine settings while Prism is installing PrintPath</t>
  </si>
  <si>
    <t>KM Installation of PrintPath Server only (each bizhub MFP connector also requires an installation charge)</t>
  </si>
  <si>
    <t>7640019015</t>
  </si>
  <si>
    <t>KM Installation of PrintPath MFP Connector (each bizhub MFP connector requires an installation charge)</t>
  </si>
  <si>
    <t>PP20001M</t>
  </si>
  <si>
    <t>1 year Annual Maintenance - Server</t>
  </si>
  <si>
    <t>PP20001M5</t>
  </si>
  <si>
    <t>5 years Annual Maintenance - Server</t>
  </si>
  <si>
    <t>PP21001M</t>
  </si>
  <si>
    <t>1 year Annual Maintenance - MFP Embedded Connector, 1 - 9 MFP quantity</t>
  </si>
  <si>
    <t>PP21001M5</t>
  </si>
  <si>
    <t>5 years Annual Maintenance - MFP Embedded Connector, 1 - 9 MFP quantity</t>
  </si>
  <si>
    <t>PP21010M</t>
  </si>
  <si>
    <t>1 year Annual Maintenance - MFP Embedded Connector, 10 - 24 MFP quantity</t>
  </si>
  <si>
    <t>PP21010M5</t>
  </si>
  <si>
    <t>5 years Annual Maintenance - MFP Embedded Connector, 10 - 24 MFP quantity</t>
  </si>
  <si>
    <t>PP21025M</t>
  </si>
  <si>
    <t>1 year Annual Maintenance - MFP Embedded Connector, 25 - 49 MFP quantity</t>
  </si>
  <si>
    <t>PP21025M5</t>
  </si>
  <si>
    <t>5 years Annual Maintenance - MFP Embedded Connector, 25 - 49 MFP quantity</t>
  </si>
  <si>
    <t>PP21050M</t>
  </si>
  <si>
    <t>1 year Annual Maintenance - MFP Embedded Connector, 50 - 74 MFP quantity</t>
  </si>
  <si>
    <t>PP21050M5</t>
  </si>
  <si>
    <t>5 years Annual Maintenance - MFP Embedded Connector, 50 - 74 MFP quantity</t>
  </si>
  <si>
    <t>PP21075M</t>
  </si>
  <si>
    <t>1 year Annual Maintenance - MFP Embedded Connector, 75 - 99 MFP quantity</t>
  </si>
  <si>
    <t>PP21075M5</t>
  </si>
  <si>
    <t>5 years Annual Maintenance - MFP Embedded Connector, 75 - 99 MFP quantity</t>
  </si>
  <si>
    <t>PP21100M</t>
  </si>
  <si>
    <t>1 year Annual Maintenance - MFP Embedded Connector, 100 - 149 MFP quantity</t>
  </si>
  <si>
    <t>PP21100M5</t>
  </si>
  <si>
    <t>5 years Annual Maintenance - MFP Embedded Connector, 100 - 149 MFP quantity</t>
  </si>
  <si>
    <t>PP21150M</t>
  </si>
  <si>
    <t>1 year Annual Maintenance - MFP Embedded Connector, 150 - 249 MFP quantity</t>
  </si>
  <si>
    <t>PP21150M5</t>
  </si>
  <si>
    <t>5 years Annual Maintenance - MFP Embedded Connector, 150 - 249 MFP quantity</t>
  </si>
  <si>
    <t>PP21250M</t>
  </si>
  <si>
    <t>1 year Annual Maintenance - MFP Embedded Connector, 250+ MFP quantity</t>
  </si>
  <si>
    <t>PP21250M5</t>
  </si>
  <si>
    <t>5 years Annual Maintenance - MFP Embedded Connector, 250+ MFP quantity</t>
  </si>
  <si>
    <t>7640019016</t>
  </si>
  <si>
    <t>7640014560</t>
  </si>
  <si>
    <t>Indala Card Reader</t>
  </si>
  <si>
    <t>Card Readers</t>
  </si>
  <si>
    <t>7640014558</t>
  </si>
  <si>
    <t>MiFre Card Reader</t>
  </si>
  <si>
    <t>CSSPH</t>
  </si>
  <si>
    <t>CSS Premium Host</t>
  </si>
  <si>
    <t>CSSPF</t>
  </si>
  <si>
    <t>CSS Premium Feed</t>
  </si>
  <si>
    <t>CSSXH</t>
  </si>
  <si>
    <t>CSS Express Host</t>
  </si>
  <si>
    <t>CSSXF</t>
  </si>
  <si>
    <t>CSS Express Feed</t>
  </si>
  <si>
    <t>CSSPO</t>
  </si>
  <si>
    <t>CSS Print Only</t>
  </si>
  <si>
    <t>CSSPHU</t>
  </si>
  <si>
    <t>CSS Premium Host Upgrade</t>
  </si>
  <si>
    <t>CSSPFU</t>
  </si>
  <si>
    <t>CSS Premium Feed Upgrade</t>
  </si>
  <si>
    <t>CSSXHU</t>
  </si>
  <si>
    <t>CSS Express Host Upgrade</t>
  </si>
  <si>
    <t>CSSXFU</t>
  </si>
  <si>
    <t>CSS Express Feed Upgrade</t>
  </si>
  <si>
    <t>CSSIMP</t>
  </si>
  <si>
    <t>CSS Import</t>
  </si>
  <si>
    <t>CTEC000</t>
  </si>
  <si>
    <t>Copitrak eClipse</t>
  </si>
  <si>
    <t>CTEF000</t>
  </si>
  <si>
    <t>Copitrak eClipse Fax</t>
  </si>
  <si>
    <t>CTEX000</t>
  </si>
  <si>
    <t>Copitrak eClipse CFX</t>
  </si>
  <si>
    <t>CTRKRI</t>
  </si>
  <si>
    <t>Reinstall of SP Stock Unit</t>
  </si>
  <si>
    <t>CTRKEFS</t>
  </si>
  <si>
    <t>eClipse Floor Stand</t>
  </si>
  <si>
    <t>CTRKEDM</t>
  </si>
  <si>
    <t>eClipse Desk Mount</t>
  </si>
  <si>
    <t>CTRKEWM</t>
  </si>
  <si>
    <t>eClipse Wall Mount</t>
  </si>
  <si>
    <t>CTRKEKM</t>
  </si>
  <si>
    <t>eClipse Keyboard Mount</t>
  </si>
  <si>
    <t>CRU00Y00CT</t>
  </si>
  <si>
    <t>USB Card Reader - Legic</t>
  </si>
  <si>
    <t>CRU0MF02CT</t>
  </si>
  <si>
    <t>Equitrac USB Card Reader, Multi Card</t>
  </si>
  <si>
    <t>CTRKEKB</t>
  </si>
  <si>
    <t>eClipse USB Keyboard</t>
  </si>
  <si>
    <t>CTRKINT</t>
  </si>
  <si>
    <t>Copier Interface Cable w/o Unit</t>
  </si>
  <si>
    <t>CTRKINTU</t>
  </si>
  <si>
    <t>Copier Interface Cable w/ Unit</t>
  </si>
  <si>
    <t>CTRKINTC</t>
  </si>
  <si>
    <t>Auto Color Detection Module w/o Unit</t>
  </si>
  <si>
    <t>CTRKINTCU</t>
  </si>
  <si>
    <t>Auto Color Detection Module w/ Unit</t>
  </si>
  <si>
    <t>CTMCIF0N</t>
  </si>
  <si>
    <t>Special Interfaces (MCIF)</t>
  </si>
  <si>
    <t>ECESINTS</t>
  </si>
  <si>
    <t>Special Interfaces (MCIF) ECES</t>
  </si>
  <si>
    <t>ECESEC</t>
  </si>
  <si>
    <t>eClipse ECES Embedded on eCopy</t>
  </si>
  <si>
    <t>ECESEFI</t>
  </si>
  <si>
    <t>eClipse ECES Embedded on EFI</t>
  </si>
  <si>
    <t>ECESPC</t>
  </si>
  <si>
    <t>eClipse ECES Embedded on PC</t>
  </si>
  <si>
    <t>ECESPCS</t>
  </si>
  <si>
    <t>eClipse ECES Embedded on PC - Scan Only</t>
  </si>
  <si>
    <t>ECESKM</t>
  </si>
  <si>
    <t>eClipse ECES Embedded on Konica Minolta</t>
  </si>
  <si>
    <t>ECESCN</t>
  </si>
  <si>
    <t>eClipse ECES Embedded on Canon</t>
  </si>
  <si>
    <t>ECESHP</t>
  </si>
  <si>
    <t>eClipse ECES Embedded on HP</t>
  </si>
  <si>
    <t>ECESLM</t>
  </si>
  <si>
    <t>eClipse ECES Embedded on Lexmark</t>
  </si>
  <si>
    <t>ECESRI</t>
  </si>
  <si>
    <t>eClipse ECES Embedded on Ricoh</t>
  </si>
  <si>
    <t>ECESXRX</t>
  </si>
  <si>
    <t>eClipse ECES Embedded on Xerox EIP</t>
  </si>
  <si>
    <t>ECESCNRFEU</t>
  </si>
  <si>
    <t>eClipse ECES Canon Royalty Fee - EMEA</t>
  </si>
  <si>
    <t>ECESCNRFNA</t>
  </si>
  <si>
    <t>eClipse ECES Canon Royalty Fee - USA</t>
  </si>
  <si>
    <t>ECESLMRF</t>
  </si>
  <si>
    <t>eClipse ECES Lexmark Royalty Fee</t>
  </si>
  <si>
    <t>SCANARI</t>
  </si>
  <si>
    <t>Accuroute Integration</t>
  </si>
  <si>
    <t>SCANECES</t>
  </si>
  <si>
    <t>Scan Routing &amp; Tracking Embedded</t>
  </si>
  <si>
    <t>SCANECESS</t>
  </si>
  <si>
    <t>Scan Embedded Server</t>
  </si>
  <si>
    <t>SCANDMS</t>
  </si>
  <si>
    <t>Scan to DMS Per Device License</t>
  </si>
  <si>
    <t>SCANOCR</t>
  </si>
  <si>
    <t>Scan OCR Per Device License</t>
  </si>
  <si>
    <t>SCANSUM</t>
  </si>
  <si>
    <t>Scan to Summation Per Device License</t>
  </si>
  <si>
    <t>SCANPRO</t>
  </si>
  <si>
    <t>Scan Routing &amp; Tracking Upgrade - Pro</t>
  </si>
  <si>
    <t>SCANECL</t>
  </si>
  <si>
    <t>Scan Routing &amp; Tracking Upgrade - Eclipse</t>
  </si>
  <si>
    <t>DSTPDEVB</t>
  </si>
  <si>
    <t>Desktop Control of In-View Device Basic</t>
  </si>
  <si>
    <t>DSTPDEVP</t>
  </si>
  <si>
    <t>Desktop Scan Premium 1 seat</t>
  </si>
  <si>
    <t>DSTPDEVP10</t>
  </si>
  <si>
    <t>Desktop Scan Premium 10 seats</t>
  </si>
  <si>
    <t>DSTPDEVP50</t>
  </si>
  <si>
    <t>Desktop Scan Premium 50 seats</t>
  </si>
  <si>
    <t>DSTPDEVP100</t>
  </si>
  <si>
    <t>Desktop Scan Premium 100 seats</t>
  </si>
  <si>
    <t>DSTPDEVP250</t>
  </si>
  <si>
    <t>Desktop Scan Premium 250 seats</t>
  </si>
  <si>
    <t>DSTPSP</t>
  </si>
  <si>
    <t>Desktop Secure Print Only</t>
  </si>
  <si>
    <t>DSTPPRT</t>
  </si>
  <si>
    <t>Desktop Print Single</t>
  </si>
  <si>
    <t>DSTPPRT10</t>
  </si>
  <si>
    <t>Desktop Print 10 Pack</t>
  </si>
  <si>
    <t>DSTPPRT50</t>
  </si>
  <si>
    <t>Desktop Print 50 Pack</t>
  </si>
  <si>
    <t>DSTPPRT100</t>
  </si>
  <si>
    <t>Desktop Print 100 Pack</t>
  </si>
  <si>
    <t>DSTPPRT500</t>
  </si>
  <si>
    <t>Desktop Print 500 Pack</t>
  </si>
  <si>
    <t>DSTPPRT1K</t>
  </si>
  <si>
    <t>Desktop Print 1000 Pack</t>
  </si>
  <si>
    <t>DSTPPRTU</t>
  </si>
  <si>
    <t>Desktop Print Upgrade Single</t>
  </si>
  <si>
    <t>DSTPPRTU10</t>
  </si>
  <si>
    <t>Desktop Print Upgrade 10 Pack</t>
  </si>
  <si>
    <t>DSTPPRTU50</t>
  </si>
  <si>
    <t>Desktop Print Upgrade 50 Pack</t>
  </si>
  <si>
    <t>DSTPPRTU100</t>
  </si>
  <si>
    <t>Desktop Print Upgrade 100 Pack</t>
  </si>
  <si>
    <t>DSTPPRTU500</t>
  </si>
  <si>
    <t>Desktop Print Upgrade 500 Pack</t>
  </si>
  <si>
    <t>DSTPPRTU1K</t>
  </si>
  <si>
    <t>Desktop Print Upgrade 1000 Pack</t>
  </si>
  <si>
    <t>DSTPECA</t>
  </si>
  <si>
    <t>Editing and Cost Allocation</t>
  </si>
  <si>
    <t>DSTPECAU</t>
  </si>
  <si>
    <t>Editing and Cost Allocation upgrade</t>
  </si>
  <si>
    <t>DSTPWDSB</t>
  </si>
  <si>
    <t>Web Disbursement</t>
  </si>
  <si>
    <t>PRNTINT</t>
  </si>
  <si>
    <t>Print Room In-Take Software</t>
  </si>
  <si>
    <t>PRNTTKWV</t>
  </si>
  <si>
    <t>Print Room Ticket / Web View</t>
  </si>
  <si>
    <t>PRNTRVW</t>
  </si>
  <si>
    <t>Print Room Remote View</t>
  </si>
  <si>
    <t>CPBHST</t>
  </si>
  <si>
    <t>Copitrak Phone Basic Host</t>
  </si>
  <si>
    <t>CPBFD</t>
  </si>
  <si>
    <t>Copitrak Phone Basic Feed</t>
  </si>
  <si>
    <t>CPPHST</t>
  </si>
  <si>
    <t>Copitrak Phone Professional Host</t>
  </si>
  <si>
    <t>CPPFD</t>
  </si>
  <si>
    <t>Copitrak Phone Professional Feed</t>
  </si>
  <si>
    <t>CPBHSTU</t>
  </si>
  <si>
    <t>Copitrak Phone Basic Host upg</t>
  </si>
  <si>
    <t>CPBFDU</t>
  </si>
  <si>
    <t>Copitrak Phone Basic Feed upg</t>
  </si>
  <si>
    <t>CPPHSTU</t>
  </si>
  <si>
    <t>Copitrak Phone Professional Host upg</t>
  </si>
  <si>
    <t>CPPFDU</t>
  </si>
  <si>
    <t>Copitrak Phone Professional Feed upg</t>
  </si>
  <si>
    <t>CPECA</t>
  </si>
  <si>
    <t>Copitrak Phone DSTP-ECA</t>
  </si>
  <si>
    <t>CPBUFF</t>
  </si>
  <si>
    <t>Scannex Buffer</t>
  </si>
  <si>
    <t xml:space="preserve">It is required for all Nuance Copitrak orders to include installation item # NDIINSTALLATION </t>
  </si>
  <si>
    <t>NDIANNUALLICENSE</t>
  </si>
  <si>
    <t>Annual License and/or HW support</t>
  </si>
  <si>
    <t>NDIINSTALLATION</t>
  </si>
  <si>
    <t>Delivery</t>
  </si>
  <si>
    <t>Copitrak</t>
  </si>
  <si>
    <t>AU-205H</t>
  </si>
  <si>
    <t>R5427000136466</t>
  </si>
  <si>
    <t>Konica Minolta-Dispatcher Phoenix Government</t>
  </si>
  <si>
    <t xml:space="preserve">All sales of Dispatcher Phoenix Main Software and Software Options, MUST include the </t>
  </si>
  <si>
    <t>Corresponding Annual Maintenance in 1, 3, or 5-year increments.</t>
  </si>
  <si>
    <t>7640019155</t>
  </si>
  <si>
    <t>Dispatcher Phoenix Government (DP Govt) includes:
  - 2 Active Inputs
  - Advanced OCR
  - 1D Barcode Processing
  - Convert to Microsoft Office
  - Redact, Highlight and Strikeout
  - Convert to PDF (PDF/A, PDF/A searchable, PDF, PDF searchable)
  - Metadata Bundle (for metadata creation and routing)
  - ODBC Processing
  - SharePoint Connector
 - Copy Defender
-  CAC/PIV authentication</t>
  </si>
  <si>
    <t>7640019159</t>
  </si>
  <si>
    <t>Dispatcher Phoenix: Maintenance Reactivation Key - Government</t>
  </si>
  <si>
    <t>7640019156</t>
  </si>
  <si>
    <t xml:space="preserve">DP Government Software Maintenance (1 yr.) </t>
  </si>
  <si>
    <t>7640019157</t>
  </si>
  <si>
    <t xml:space="preserve">DP Government Software Maintenance (3 yr.) </t>
  </si>
  <si>
    <t>7640019158</t>
  </si>
  <si>
    <t xml:space="preserve">DP Government Software Maintenance (5 yr.) </t>
  </si>
  <si>
    <t>L276CWL350</t>
  </si>
  <si>
    <t>7640019160</t>
  </si>
  <si>
    <t xml:space="preserve">DP Copy Defender </t>
  </si>
  <si>
    <t>7640019163</t>
  </si>
  <si>
    <t>DP Copy Defender Software Maintenance (5 yr.)</t>
  </si>
  <si>
    <t xml:space="preserve">Bluebeam Revu STANDARD - SOFTWARE </t>
  </si>
  <si>
    <t>7640016534</t>
  </si>
  <si>
    <t>Bluebeam Revu Standard - Software (1-4 users)</t>
  </si>
  <si>
    <t>7640016535</t>
  </si>
  <si>
    <t xml:space="preserve">Bluebeam Revu Standard - Software (5-9 users) </t>
  </si>
  <si>
    <t>7640016536</t>
  </si>
  <si>
    <t xml:space="preserve">Bluebeam Revu Standard - Software (10-24 users) </t>
  </si>
  <si>
    <t>7640016537</t>
  </si>
  <si>
    <t xml:space="preserve">Bluebeam Revu Standard - Software (25-49 users) </t>
  </si>
  <si>
    <t>7640016538</t>
  </si>
  <si>
    <t xml:space="preserve">Bluebeam Revu Standard - Software (50-99 users) </t>
  </si>
  <si>
    <t>7640016539</t>
  </si>
  <si>
    <t xml:space="preserve">Bluebeam Revu Standard - Software (100-199 users) </t>
  </si>
  <si>
    <t>7640016540</t>
  </si>
  <si>
    <t xml:space="preserve">Bluebeam Revu Standard - Software (200-349 users) </t>
  </si>
  <si>
    <t>7640016541</t>
  </si>
  <si>
    <t xml:space="preserve">Bluebeam Revu Standard - Software (350-499 users) </t>
  </si>
  <si>
    <t>7640016542</t>
  </si>
  <si>
    <t xml:space="preserve">Bluebeam Revu Standard - Software (500-999 users) </t>
  </si>
  <si>
    <t>7640016543</t>
  </si>
  <si>
    <t xml:space="preserve">Bluebeam Revu Standard - Software (1,000+ users) </t>
  </si>
  <si>
    <t>Bluebeam Revu STANDARD ANNUAL MAINTENANCE</t>
  </si>
  <si>
    <t>7640016544</t>
  </si>
  <si>
    <t>Bluebeam Revu Standard -  Annual Maintenance (1-4 users)</t>
  </si>
  <si>
    <t>7640016545</t>
  </si>
  <si>
    <t xml:space="preserve">Bluebeam Revu Standard -  Annual Maintenance (5-9 users) </t>
  </si>
  <si>
    <t>7640016546</t>
  </si>
  <si>
    <t xml:space="preserve">Bluebeam Revu Standard -  Annual Maintenance (10-24 users) </t>
  </si>
  <si>
    <t>7640016547</t>
  </si>
  <si>
    <t xml:space="preserve">Bluebeam Revu Standard -  Annual Maintenance (25-49 users) </t>
  </si>
  <si>
    <t>7640016548</t>
  </si>
  <si>
    <t xml:space="preserve">Bluebeam Revu Standard -  Annual Maintenance (50-99 users) </t>
  </si>
  <si>
    <t>7640016549</t>
  </si>
  <si>
    <t xml:space="preserve">Bluebeam Revu Standard -  Annual Maintenance (100-199 users) </t>
  </si>
  <si>
    <t>7640016550</t>
  </si>
  <si>
    <t xml:space="preserve">Bluebeam Revu Standard -  Annual Maintenance (200-349 users) </t>
  </si>
  <si>
    <t>7640016551</t>
  </si>
  <si>
    <t xml:space="preserve">Bluebeam Revu Standard -  Annual Maintenance (350-499 users) </t>
  </si>
  <si>
    <t>7640016552</t>
  </si>
  <si>
    <t xml:space="preserve">Bluebeam Revu Standard -  Annual Maintenance (500-999 users) </t>
  </si>
  <si>
    <t>7640016553</t>
  </si>
  <si>
    <t xml:space="preserve">Bluebeam Revu Standard -  Annual Maintenance (1,000+ users) </t>
  </si>
  <si>
    <t>Bluebeam Revu STANDARD - SOFTWARE UPGRADE</t>
  </si>
  <si>
    <t>7640016554</t>
  </si>
  <si>
    <t>Bluebeam Revu Standard - Software Upgrade (1-4 users)</t>
  </si>
  <si>
    <t>7640016555</t>
  </si>
  <si>
    <t>Bluebeam Revu Standard - Software Upgrade (5-9 users)</t>
  </si>
  <si>
    <t>7640016556</t>
  </si>
  <si>
    <t>Bluebeam Revu Standard - Software Upgrade (10-24 users)</t>
  </si>
  <si>
    <t>7640016557</t>
  </si>
  <si>
    <t>Bluebeam Revu Standard - Software Upgrade (25-49 users)</t>
  </si>
  <si>
    <t>7640016558</t>
  </si>
  <si>
    <t>Bluebeam Revu Standard - Software Upgrade (50-99 users)</t>
  </si>
  <si>
    <t>7640016559</t>
  </si>
  <si>
    <t>Bluebeam Revu Standard - Software Upgrade (100-199 users)</t>
  </si>
  <si>
    <t>7640016560</t>
  </si>
  <si>
    <t>Bluebeam Revu Standard - Software Upgrade (200-349 users)</t>
  </si>
  <si>
    <t>7640016561</t>
  </si>
  <si>
    <t>Bluebeam Revu Standard - Software Upgrade (350-499 users)</t>
  </si>
  <si>
    <t>7640016562</t>
  </si>
  <si>
    <t>Bluebeam Revu Standard - Software Upgrade (500-999 users)</t>
  </si>
  <si>
    <t>7640016563</t>
  </si>
  <si>
    <t>Bluebeam Revu Standard - Software Upgrade (1,000+ users)</t>
  </si>
  <si>
    <t xml:space="preserve">Bluebeam Revu CAD  - SOFTWARE </t>
  </si>
  <si>
    <t>7640016574</t>
  </si>
  <si>
    <t xml:space="preserve">Bluebeam Revu CAD - Software (1-4 users) </t>
  </si>
  <si>
    <t>7640016575</t>
  </si>
  <si>
    <t xml:space="preserve">Bluebeam Revu CAD - Software (5-9 users) </t>
  </si>
  <si>
    <t>7640016576</t>
  </si>
  <si>
    <t xml:space="preserve">Bluebeam Revu CAD - Software (10-24 users) </t>
  </si>
  <si>
    <t>7640016577</t>
  </si>
  <si>
    <t xml:space="preserve">Bluebeam Revu CAD - Software (25-49 users) </t>
  </si>
  <si>
    <t>7640016578</t>
  </si>
  <si>
    <t xml:space="preserve">Bluebeam Revu CAD - Software (50-99 users) </t>
  </si>
  <si>
    <t>7640016579</t>
  </si>
  <si>
    <t xml:space="preserve">Bluebeam Revu CAD - Software (100-199 users) </t>
  </si>
  <si>
    <t>7640016580</t>
  </si>
  <si>
    <t xml:space="preserve">Bluebeam Revu CAD - Software (200-349 users) </t>
  </si>
  <si>
    <t>7640016581</t>
  </si>
  <si>
    <t xml:space="preserve">Bluebeam Revu CAD - Software (350-499 users) </t>
  </si>
  <si>
    <t>7640016582</t>
  </si>
  <si>
    <t xml:space="preserve">Bluebeam Revu CAD - Software (500-999 users) </t>
  </si>
  <si>
    <t>7640016583</t>
  </si>
  <si>
    <t xml:space="preserve">Bluebeam Revu CAD - Software (1,000+ users) </t>
  </si>
  <si>
    <t>Bluebeam Revu CAD - ANNUAL MAINTENANCE</t>
  </si>
  <si>
    <t>7640016584</t>
  </si>
  <si>
    <t xml:space="preserve">Bluebeam Revu CAD -  Annual Maintenance (1-4 users) </t>
  </si>
  <si>
    <t>7640016585</t>
  </si>
  <si>
    <t xml:space="preserve">Bluebeam Revu CAD -  Annual Maintenance (5-9 users) </t>
  </si>
  <si>
    <t>7640016586</t>
  </si>
  <si>
    <t xml:space="preserve">Bluebeam Revu CAD -  Annual Maintenance (10-24 users) </t>
  </si>
  <si>
    <t>7640016587</t>
  </si>
  <si>
    <t xml:space="preserve">Bluebeam Revu CAD -  Annual Maintenance (25-49 users) </t>
  </si>
  <si>
    <t>7640016588</t>
  </si>
  <si>
    <t xml:space="preserve">Bluebeam Revu CAD -  Annual Maintenance (50-99 users) </t>
  </si>
  <si>
    <t>7640016589</t>
  </si>
  <si>
    <t xml:space="preserve">Bluebeam Revu CAD -  Annual Maintenance (100-199 users) </t>
  </si>
  <si>
    <t>7640016590</t>
  </si>
  <si>
    <t xml:space="preserve">Bluebeam Revu CAD -  Annual Maintenance (200-349 users) </t>
  </si>
  <si>
    <t>7640016591</t>
  </si>
  <si>
    <t xml:space="preserve">Bluebeam Revu CAD -  Annual Maintenance (350-499 users) </t>
  </si>
  <si>
    <t>7640016592</t>
  </si>
  <si>
    <t xml:space="preserve">Bluebeam Revu CAD -  Annual Maintenance (500-999 users) </t>
  </si>
  <si>
    <t>7640016593</t>
  </si>
  <si>
    <t xml:space="preserve">Bluebeam Revu CAD -  Annual Maintenance (1,000+ users) </t>
  </si>
  <si>
    <t>Bluebeam Revu CAD - SOFTWARE UPGRADE</t>
  </si>
  <si>
    <t>7640016594</t>
  </si>
  <si>
    <t>Bluebeam Revu CAD - Software Upgrade (1-4 users)</t>
  </si>
  <si>
    <t>7640016595</t>
  </si>
  <si>
    <t>Bluebeam Revu CAD - Software Upgrade (5-9 users)</t>
  </si>
  <si>
    <t>7640016596</t>
  </si>
  <si>
    <t>Bluebeam Revu CAD - Software Upgrade (10-24 users)</t>
  </si>
  <si>
    <t>7640016597</t>
  </si>
  <si>
    <t>Bluebeam Revu CAD - Software Upgrade (25-49 users)</t>
  </si>
  <si>
    <t>7640016598</t>
  </si>
  <si>
    <t>Bluebeam Revu CAD - Software Upgrade (50-99 users)</t>
  </si>
  <si>
    <t>7640016599</t>
  </si>
  <si>
    <t>Bluebeam Revu CAD - Software Upgrade (100-199 users)</t>
  </si>
  <si>
    <t>7640016600</t>
  </si>
  <si>
    <t>Bluebeam Revu CAD - Software Upgrade (200-349 users)</t>
  </si>
  <si>
    <t>7640016601</t>
  </si>
  <si>
    <t>Bluebeam Revu CAD - Software Upgrade (350-499 users)</t>
  </si>
  <si>
    <t>7640016602</t>
  </si>
  <si>
    <t>Bluebeam Revu CAD - Software Upgrade (500-999 users)</t>
  </si>
  <si>
    <t>7640016603</t>
  </si>
  <si>
    <t>Bluebeam Revu CAD - Software Upgrade (1,000+ users)</t>
  </si>
  <si>
    <t>Bluebeam Revu  EXTREME - SOFTWARE</t>
  </si>
  <si>
    <t>7640016614</t>
  </si>
  <si>
    <t xml:space="preserve">Bluebeam Revu eXtreme - Software (1-4 users) </t>
  </si>
  <si>
    <t>7640016615</t>
  </si>
  <si>
    <t xml:space="preserve">Bluebeam Revu eXtreme - Software (5-9 users) </t>
  </si>
  <si>
    <t>7640016616</t>
  </si>
  <si>
    <t xml:space="preserve">Bluebeam Revu eXtreme - Software (10-24 users) </t>
  </si>
  <si>
    <t>7640016617</t>
  </si>
  <si>
    <t xml:space="preserve">Bluebeam Revu eXtreme - Software (25-49 users) </t>
  </si>
  <si>
    <t>7640016618</t>
  </si>
  <si>
    <t xml:space="preserve">Bluebeam Revu eXtreme - Software (50-99 users) </t>
  </si>
  <si>
    <t>7640016619</t>
  </si>
  <si>
    <t xml:space="preserve">Bluebeam Revu eXtreme - Software (100-199 users) </t>
  </si>
  <si>
    <t>7640016620</t>
  </si>
  <si>
    <t xml:space="preserve">Bluebeam Revu eXtreme - Software (200-349 users) </t>
  </si>
  <si>
    <t>7640016621</t>
  </si>
  <si>
    <t xml:space="preserve">Bluebeam Revu eXtreme - Software (350-499 users) </t>
  </si>
  <si>
    <t>7640016622</t>
  </si>
  <si>
    <t xml:space="preserve">Bluebeam Revu eXtreme - Software (500-999 users) </t>
  </si>
  <si>
    <t>7640016623</t>
  </si>
  <si>
    <t xml:space="preserve">Bluebeam Revu eXtreme - Software (1,000+ users) </t>
  </si>
  <si>
    <t>Bluebeam Revu EXTREME - ANNUAL MAINTENANCE</t>
  </si>
  <si>
    <t>7640016624</t>
  </si>
  <si>
    <t xml:space="preserve">Bluebeam Revu eXtreme - Annual Maintenance(1-4 users) </t>
  </si>
  <si>
    <t>7640016625</t>
  </si>
  <si>
    <t xml:space="preserve">Bluebeam Revu eXtreme - Annual Maintenance(5-9 users) </t>
  </si>
  <si>
    <t>7640016626</t>
  </si>
  <si>
    <t xml:space="preserve">Bluebeam Revu eXtreme - Annual Maintenance(10-24 users) </t>
  </si>
  <si>
    <t>7640016627</t>
  </si>
  <si>
    <t xml:space="preserve">Bluebeam Revu eXtreme - Annual Maintenance(25-49 users) </t>
  </si>
  <si>
    <t>7640016628</t>
  </si>
  <si>
    <t xml:space="preserve">Bluebeam Revu eXtreme - Annual Maintenance(50-99 users) </t>
  </si>
  <si>
    <t>7640016629</t>
  </si>
  <si>
    <t xml:space="preserve">Bluebeam Revu eXtreme - Annual Maintenance(100-199 users) </t>
  </si>
  <si>
    <t>7640016630</t>
  </si>
  <si>
    <t xml:space="preserve">Bluebeam Revu eXtreme - Annual Maintenance(200-349 users) </t>
  </si>
  <si>
    <t>7640016631</t>
  </si>
  <si>
    <t xml:space="preserve">Bluebeam Revu eXtreme - Annual Maintenance(350-499 users) </t>
  </si>
  <si>
    <t>7640016632</t>
  </si>
  <si>
    <t xml:space="preserve">Bluebeam Revu eXtreme - Annual Maintenance(500-999 users) </t>
  </si>
  <si>
    <t>7640016633</t>
  </si>
  <si>
    <t xml:space="preserve">Bluebeam Revu eXtreme - Annual Maintenance(1,000+ users) </t>
  </si>
  <si>
    <t>Bluebeam Revu EXTREME - SOFTWARE UPGRADE</t>
  </si>
  <si>
    <t>7640016634</t>
  </si>
  <si>
    <t xml:space="preserve">Bluebeam Revu eXtreme - Software Upgrade (1-4 users) </t>
  </si>
  <si>
    <t>7640016635</t>
  </si>
  <si>
    <t xml:space="preserve">Bluebeam Revu eXtreme - Software Upgrade (5-9 users) </t>
  </si>
  <si>
    <t>7640016636</t>
  </si>
  <si>
    <t xml:space="preserve">Bluebeam Revu eXtreme - Software Upgrade (10-24 users) </t>
  </si>
  <si>
    <t>7640016637</t>
  </si>
  <si>
    <t xml:space="preserve">Bluebeam Revu eXtreme - Software Upgrade (25-49 users) </t>
  </si>
  <si>
    <t>7640016638</t>
  </si>
  <si>
    <t xml:space="preserve">Bluebeam Revu eXtreme - Software Upgrade (50-99 users) </t>
  </si>
  <si>
    <t>7640016639</t>
  </si>
  <si>
    <t xml:space="preserve">Bluebeam Revu eXtreme - Software Upgrade (100-199 users) </t>
  </si>
  <si>
    <t>7640016640</t>
  </si>
  <si>
    <t xml:space="preserve">Bluebeam Revu eXtreme - Software Upgrade (200-349 users) </t>
  </si>
  <si>
    <t>7640016641</t>
  </si>
  <si>
    <t xml:space="preserve">Bluebeam Revu eXtreme - Software Upgrade (350-499 users) </t>
  </si>
  <si>
    <t>7640016642</t>
  </si>
  <si>
    <t xml:space="preserve">Bluebeam Revu eXtreme - Software Upgrade (500-999 users) </t>
  </si>
  <si>
    <t>7640016643</t>
  </si>
  <si>
    <t xml:space="preserve">Bluebeam Revu eXtreme - Software Upgrade (1,000+ users) </t>
  </si>
  <si>
    <t xml:space="preserve">BLUEBEAM ENTERPRISE LICENSE </t>
  </si>
  <si>
    <t>7640016644</t>
  </si>
  <si>
    <t>Bluebeam ENTERPRISE LICENSE - Automates the Management of the Customers Software *No Reseller Margin Offered. Price is set at $5.00 per seat.</t>
  </si>
  <si>
    <t>BLUEBEAM Q v4 (1 server)</t>
  </si>
  <si>
    <t>7640016645</t>
  </si>
  <si>
    <t>Bluebeam Q (1 server includes 1 year Annual Maintenance)</t>
  </si>
  <si>
    <t>7640016646</t>
  </si>
  <si>
    <t>Bluebeam Q Annual Maintenance - renewal price per server (optional after 1 year)</t>
  </si>
  <si>
    <t>7640016647</t>
  </si>
  <si>
    <t>Bluebeam Q Upgrade Price (per server)</t>
  </si>
  <si>
    <t>BLUEBEAM STUDIO ENTERPRISE</t>
  </si>
  <si>
    <t>7640016648</t>
  </si>
  <si>
    <t xml:space="preserve">Bluebeam STUDIO ENTERPRISE includes one Studio Enterprise license and product Annual Maintenance for one year from the date of purchase. </t>
  </si>
  <si>
    <t>7640016649</t>
  </si>
  <si>
    <t>Bluebeam Studio Enterprise Annual Maintenance - renewal price per server (optional after 1 year)</t>
  </si>
  <si>
    <t>7640016650</t>
  </si>
  <si>
    <t>Bluebeam Studio Enterprise Upgrade Price (per server)</t>
  </si>
  <si>
    <t>BLUEBEAM PRO-RATED MAINTENANCE</t>
  </si>
  <si>
    <t>89364500PROMAINT</t>
  </si>
  <si>
    <t>Bluebeam Revu Pro-Rated Maintenance</t>
  </si>
  <si>
    <t>7640016651</t>
  </si>
  <si>
    <t>KMBS PROFESSIONAL SERVICES FOR BLUEBEAM</t>
  </si>
  <si>
    <t>BLUEBEAM  REVU Standard Academic - Software with Annual Maintenance Package</t>
  </si>
  <si>
    <t>7640018493</t>
  </si>
  <si>
    <t>BLUEBEAM REVU Standard Academic - Software with Annual Maintenance Package (1-4 users)</t>
  </si>
  <si>
    <t>7640018494</t>
  </si>
  <si>
    <t xml:space="preserve">BLUEBEAM REVU Standard Academic - Software with Annual Maintenance Package (5-9 users) </t>
  </si>
  <si>
    <t>7640018495</t>
  </si>
  <si>
    <t xml:space="preserve">BLUEBEAM REVU Standard Academic - Software with Annual Maintenance Package (10-24 users) </t>
  </si>
  <si>
    <t>7640018496</t>
  </si>
  <si>
    <t xml:space="preserve">BLUEBEAM REVU Standard Academic - Software with Annual Maintenance Package (25-49 users) </t>
  </si>
  <si>
    <t>7640018497</t>
  </si>
  <si>
    <t xml:space="preserve">BLUEBEAM REVU Standard Academic - Software with Annual Maintenance Package (50-99 users) </t>
  </si>
  <si>
    <t>7640018498</t>
  </si>
  <si>
    <t xml:space="preserve">BLUEBEAM REVU Standard Academic - Software with Annual Maintenance Package (100-199 users) </t>
  </si>
  <si>
    <t>7640018499</t>
  </si>
  <si>
    <t xml:space="preserve">BLUEBEAM REVU Standard Academic - Software with Annual Maintenance Package (200-349 users) </t>
  </si>
  <si>
    <t>7640018500</t>
  </si>
  <si>
    <t xml:space="preserve">BLUEBEAM REVU Standard Academic - Software with Annual Maintenance Package (350-499 users) </t>
  </si>
  <si>
    <t>7640018501</t>
  </si>
  <si>
    <t xml:space="preserve">BLUEBEAM REVU Standard Academic - Software with Annual Maintenance Package (500-999 users) </t>
  </si>
  <si>
    <t>7640018502</t>
  </si>
  <si>
    <t xml:space="preserve">BLUEBEAM REVU Standard Academic - Software with Annual Maintenance Package (1,000+ users) </t>
  </si>
  <si>
    <t>BLUEBEAM  REVU Standard Academic - Software</t>
  </si>
  <si>
    <t>7640018503</t>
  </si>
  <si>
    <t>BLUEBEAM REVU Standard Academic - Software (1-4 users)</t>
  </si>
  <si>
    <t>7640018504</t>
  </si>
  <si>
    <t xml:space="preserve">BLUEBEAM REVU Standard Academic - Software (5-9 users) </t>
  </si>
  <si>
    <t>7640018505</t>
  </si>
  <si>
    <t xml:space="preserve">BLUEBEAM REVU Standard Academic - Software (10-24 users) </t>
  </si>
  <si>
    <t>7640018506</t>
  </si>
  <si>
    <t xml:space="preserve">BLUEBEAM REVU Standard Academic - Software (25-49 users) </t>
  </si>
  <si>
    <t>7640018507</t>
  </si>
  <si>
    <t xml:space="preserve">BLUEBEAM REVU Standard Academic - Software (50-99 users) </t>
  </si>
  <si>
    <t>7640018508</t>
  </si>
  <si>
    <t xml:space="preserve">BLUEBEAM REVU Standard Academic - Software (100-199 users) </t>
  </si>
  <si>
    <t>7640018509</t>
  </si>
  <si>
    <t xml:space="preserve">BLUEBEAM REVU Standard Academic - Software (200-349 users) </t>
  </si>
  <si>
    <t>7640018510</t>
  </si>
  <si>
    <t xml:space="preserve">BLUEBEAM REVU Standard Academic - Software (350-499 users) </t>
  </si>
  <si>
    <t>7640018511</t>
  </si>
  <si>
    <t xml:space="preserve">BLUEBEAM REVU Standard Academic - Software (500-999 users) </t>
  </si>
  <si>
    <t>7640018512</t>
  </si>
  <si>
    <t xml:space="preserve">BLUEBEAM REVU Standard Academic - Software (1,000+ users) </t>
  </si>
  <si>
    <t>BLUEBEAM  REVU Standard Academic - Annual Maintenance</t>
  </si>
  <si>
    <t>7640018513</t>
  </si>
  <si>
    <t>BLUEBEAM REVU Standard Academic - Annual Maintenance (1-4 users)</t>
  </si>
  <si>
    <t>7640018514</t>
  </si>
  <si>
    <t xml:space="preserve">BLUEBEAM REVU Standard Academic - Annual Maintenance (5-9 users) </t>
  </si>
  <si>
    <t>7640018515</t>
  </si>
  <si>
    <t xml:space="preserve">BLUEBEAM REVU Standard Academic - Annual Maintenance (10-24 users) </t>
  </si>
  <si>
    <t>7640018516</t>
  </si>
  <si>
    <t xml:space="preserve">BLUEBEAM REVU Standard Academic - Annual Maintenance (25-49 users) </t>
  </si>
  <si>
    <t>7640018517</t>
  </si>
  <si>
    <t xml:space="preserve">BLUEBEAM REVU Standard Academic - Annual Maintenance (50-99 users) </t>
  </si>
  <si>
    <t>7640018518</t>
  </si>
  <si>
    <t xml:space="preserve">BLUEBEAM REVU Standard Academic - Annual Maintenance (100-199 users) </t>
  </si>
  <si>
    <t>7640018519</t>
  </si>
  <si>
    <t xml:space="preserve">BLUEBEAM REVU Standard Academic - Annual Maintenance (200-349 users) </t>
  </si>
  <si>
    <t>7640018520</t>
  </si>
  <si>
    <t xml:space="preserve">BLUEBEAM REVU Standard Academic - Annual Maintenance (350-499 users) </t>
  </si>
  <si>
    <t>7640018521</t>
  </si>
  <si>
    <t xml:space="preserve">BLUEBEAM REVU Standard Academic - Annual Maintenance (500-999 users) </t>
  </si>
  <si>
    <t>7640018522</t>
  </si>
  <si>
    <t xml:space="preserve">BLUEBEAM REVU Standard Academic - Annual Maintenance (1,000+ users) </t>
  </si>
  <si>
    <t>BLUEBEAM  REVU CAD Academic - Software with Annual Maintenance Package</t>
  </si>
  <si>
    <t>7640018523</t>
  </si>
  <si>
    <t>BLUEBEAM REVU CAD Academic - Software with Annual Maintenance Package (1-4 users)</t>
  </si>
  <si>
    <t>7640018524</t>
  </si>
  <si>
    <t xml:space="preserve">BLUEBEAM REVU CAD Academic - Software with Annual Maintenance Package (5-9 users) </t>
  </si>
  <si>
    <t>7640018525</t>
  </si>
  <si>
    <t xml:space="preserve">BLUEBEAM REVU CAD Academic - Software with Annual Maintenance Package (10-24 users) </t>
  </si>
  <si>
    <t>7640018526</t>
  </si>
  <si>
    <t xml:space="preserve">BLUEBEAM REVU CAD Academic - Software with Annual Maintenance Package (25-49 users) </t>
  </si>
  <si>
    <t>7640018527</t>
  </si>
  <si>
    <t xml:space="preserve">BLUEBEAM REVU CAD Academic - Software with Annual Maintenance Package (50-99 users) </t>
  </si>
  <si>
    <t>7640018528</t>
  </si>
  <si>
    <t xml:space="preserve">BLUEBEAM REVU CAD Academic - Software with Annual Maintenance Package (100-199 users) </t>
  </si>
  <si>
    <t>7640018529</t>
  </si>
  <si>
    <t xml:space="preserve">BLUEBEAM REVU CAD Academic - Software with Annual Maintenance Package (200-349 users) </t>
  </si>
  <si>
    <t>7640018530</t>
  </si>
  <si>
    <t xml:space="preserve">BLUEBEAM REVU CAD Academic - Software with Annual Maintenance Package (350-499 users) </t>
  </si>
  <si>
    <t>7640018531</t>
  </si>
  <si>
    <t xml:space="preserve">BLUEBEAM REVU CAD Academic - Software with Annual Maintenance Package (500-999 users) </t>
  </si>
  <si>
    <t>7640018532</t>
  </si>
  <si>
    <t xml:space="preserve">BLUEBEAM REVU CAD Academic - Software with Annual Maintenance Package (1,000+ users) </t>
  </si>
  <si>
    <t>BLUEBEAM REVU CAD Academic - SOFTWARE</t>
  </si>
  <si>
    <t>7640018533</t>
  </si>
  <si>
    <t xml:space="preserve">BLUEBEAM REVU CAD Academic - Software (1-4 users) </t>
  </si>
  <si>
    <t>7640018534</t>
  </si>
  <si>
    <t xml:space="preserve">BLUEBEAM REVU CAD Academic - Software (5-9 users) </t>
  </si>
  <si>
    <t>7640018535</t>
  </si>
  <si>
    <t xml:space="preserve">BLUEBEAM REVU CAD Academic - Software (10-24 users) </t>
  </si>
  <si>
    <t>7640018536</t>
  </si>
  <si>
    <t xml:space="preserve">BLUEBEAM REVU CAD Academic - Software (25-49 users) </t>
  </si>
  <si>
    <t>7640018537</t>
  </si>
  <si>
    <t xml:space="preserve">BLUEBEAM REVU CAD Academic - Software (50-99 users) </t>
  </si>
  <si>
    <t>7640018538</t>
  </si>
  <si>
    <t xml:space="preserve">BLUEBEAM REVU CAD Academic - Software (100-199 users) </t>
  </si>
  <si>
    <t>7640018539</t>
  </si>
  <si>
    <t xml:space="preserve">BLUEBEAM REVU CAD Academic - Software (200-349 users) </t>
  </si>
  <si>
    <t>7640018540</t>
  </si>
  <si>
    <t xml:space="preserve">BLUEBEAM REVU CAD Academic - Software (350-499 users) </t>
  </si>
  <si>
    <t>7640018541</t>
  </si>
  <si>
    <t xml:space="preserve">BLUEBEAM REVU CAD Academic - Software (500-999 users) </t>
  </si>
  <si>
    <t>7640018542</t>
  </si>
  <si>
    <t xml:space="preserve">BLUEBEAM REVU CAD Academic - Software (1,000+ users) </t>
  </si>
  <si>
    <t>BLUEBEAM REVU CAD Academic - Annual Maintenance</t>
  </si>
  <si>
    <t>7640018543</t>
  </si>
  <si>
    <t xml:space="preserve">BLUEBEAM REVU CAD Academic - Annual Maintenance (1-4 users) </t>
  </si>
  <si>
    <t>7640018544</t>
  </si>
  <si>
    <t xml:space="preserve">BLUEBEAM REVU CAD Academic - Annual Maintenance (5-9 users) </t>
  </si>
  <si>
    <t>7640018545</t>
  </si>
  <si>
    <t xml:space="preserve">BLUEBEAM REVU CAD Academic - Annual Maintenance (10-24 users) </t>
  </si>
  <si>
    <t>7640018546</t>
  </si>
  <si>
    <t xml:space="preserve">BLUEBEAM REVU CAD Academic - Annual Maintenance (25-49 users) </t>
  </si>
  <si>
    <t>7640018547</t>
  </si>
  <si>
    <t xml:space="preserve">BLUEBEAM REVU CAD Academic - Annual Maintenance (50-99 users) </t>
  </si>
  <si>
    <t>7640018548</t>
  </si>
  <si>
    <t xml:space="preserve">BLUEBEAM REVU CAD Academic - Annual Maintenance (100-199 users) </t>
  </si>
  <si>
    <t>7640018549</t>
  </si>
  <si>
    <t xml:space="preserve">BLUEBEAM REVU CAD Academic - Annual Maintenance (200-349 users) </t>
  </si>
  <si>
    <t>7640018550</t>
  </si>
  <si>
    <t xml:space="preserve">BLUEBEAM REVU CAD Academic - Annual Maintenance (350-499 users) </t>
  </si>
  <si>
    <t>7640018551</t>
  </si>
  <si>
    <t xml:space="preserve">BLUEBEAM REVU CAD Academic - Annual Maintenance (500-999 users) </t>
  </si>
  <si>
    <t>7640018552</t>
  </si>
  <si>
    <t xml:space="preserve">BLUEBEAM REVU CAD Academic - Annual Maintenance (1,000+ users) </t>
  </si>
  <si>
    <t>BLUEBEAM  REVU EXTREME Academic - Software with Annual Maintenance Package</t>
  </si>
  <si>
    <t>7640018553</t>
  </si>
  <si>
    <t>BLUEBEAM REVU eXtreme Academic - Software with Annual Maintenance Package (1-4 users)</t>
  </si>
  <si>
    <t>7640018554</t>
  </si>
  <si>
    <t xml:space="preserve">BLUEBEAM REVU eXtreme Academic - Software with Annual Maintenance Package (5-9 users) </t>
  </si>
  <si>
    <t>7640018555</t>
  </si>
  <si>
    <t xml:space="preserve">BLUEBEAM REVU eXtreme Academic - Software with Annual Maintenance Package (10-24 users) </t>
  </si>
  <si>
    <t>7640018556</t>
  </si>
  <si>
    <t xml:space="preserve">BLUEBEAM REVU eXtreme Academic - Software with Annual Maintenance Package (25-49 users) </t>
  </si>
  <si>
    <t>7640018557</t>
  </si>
  <si>
    <t xml:space="preserve">BLUEBEAM REVU eXtreme Academic - Software with Annual Maintenance Package (50-99 users) </t>
  </si>
  <si>
    <t>7640018558</t>
  </si>
  <si>
    <t xml:space="preserve">BLUEBEAM REVU eXtreme Academic - Software with Annual Maintenance Package (100-199 users) </t>
  </si>
  <si>
    <t>7640018559</t>
  </si>
  <si>
    <t xml:space="preserve">BLUEBEAM REVU eXtreme Academic - Software with Annual Maintenance Package (200-349 users) </t>
  </si>
  <si>
    <t>7640018560</t>
  </si>
  <si>
    <t xml:space="preserve">BLUEBEAM REVU eXtreme Academic - Software with Annual Maintenance Package (350-499 users) </t>
  </si>
  <si>
    <t>7640018561</t>
  </si>
  <si>
    <t xml:space="preserve">BLUEBEAM REVU eXtreme Academic - Software with Annual Maintenance Package (500-999 users) </t>
  </si>
  <si>
    <t>7640018562</t>
  </si>
  <si>
    <t xml:space="preserve">BLUEBEAM REVU eXtreme Academic - Software with Annual Maintenance Package (1,000+ users) </t>
  </si>
  <si>
    <t>BLUEBEAM  REVU EXTREME Academic - SOFTWARE</t>
  </si>
  <si>
    <t>7640018563</t>
  </si>
  <si>
    <t xml:space="preserve">BLUEBEAM REVU eXtreme Academic - Software (1-4 users) </t>
  </si>
  <si>
    <t>7640018564</t>
  </si>
  <si>
    <t xml:space="preserve">BLUEBEAM REVU eXtreme Academic - Software (5-9 users) </t>
  </si>
  <si>
    <t>7640018565</t>
  </si>
  <si>
    <t xml:space="preserve">BLUEBEAM REVU eXtreme Academic - Software (10-24 users) </t>
  </si>
  <si>
    <t>7640018566</t>
  </si>
  <si>
    <t xml:space="preserve">BLUEBEAM REVU eXtreme Academic - Software (25-49 users) </t>
  </si>
  <si>
    <t>7640018567</t>
  </si>
  <si>
    <t xml:space="preserve">BLUEBEAM REVU eXtreme Academic - Software (50-99 users) </t>
  </si>
  <si>
    <t>7640018568</t>
  </si>
  <si>
    <t xml:space="preserve">BLUEBEAM REVU eXtreme Academic - Software (100-199 users) </t>
  </si>
  <si>
    <t>7640018569</t>
  </si>
  <si>
    <t xml:space="preserve">BLUEBEAM REVU eXtreme Academic - Software (200-349 users) </t>
  </si>
  <si>
    <t>7640018570</t>
  </si>
  <si>
    <t xml:space="preserve">BLUEBEAM REVU eXtreme Academic - Software (350-499 users) </t>
  </si>
  <si>
    <t>7640018571</t>
  </si>
  <si>
    <t xml:space="preserve">BLUEBEAM REVU eXtreme Academic - Software (500-999 users) </t>
  </si>
  <si>
    <t>7640018572</t>
  </si>
  <si>
    <t xml:space="preserve">BLUEBEAM REVU eXtreme Academic - Software (1,000+ users) </t>
  </si>
  <si>
    <t>BLUEBEAM  REVU EXTREME Academic- Annual Maintenance</t>
  </si>
  <si>
    <t>7640018573</t>
  </si>
  <si>
    <t xml:space="preserve">BLUEBEAM REVU eXtreme Academic - Annual Maintenance(1-4 users) </t>
  </si>
  <si>
    <t>7640018574</t>
  </si>
  <si>
    <t xml:space="preserve">BLUEBEAM REVU eXtreme Academic - Annual Maintenance(5-9 users) </t>
  </si>
  <si>
    <t>7640018575</t>
  </si>
  <si>
    <t xml:space="preserve">BLUEBEAM REVU eXtreme Academic - Annual Maintenance(10-24 users) </t>
  </si>
  <si>
    <t>7640018576</t>
  </si>
  <si>
    <t xml:space="preserve">BLUEBEAM REVU eXtreme Academic - Annual Maintenance(25-49 users) </t>
  </si>
  <si>
    <t>7640018577</t>
  </si>
  <si>
    <t xml:space="preserve">BLUEBEAM REVU eXtreme Academic - Annual Maintenance(50-99 users) </t>
  </si>
  <si>
    <t>7640018578</t>
  </si>
  <si>
    <t xml:space="preserve">BLUEBEAM REVU eXtreme Academic - Annual Maintenance(100-199 users) </t>
  </si>
  <si>
    <t>7640018579</t>
  </si>
  <si>
    <t xml:space="preserve">BLUEBEAM REVU eXtreme Academic - Annual Maintenance(200-349 users) </t>
  </si>
  <si>
    <t>7640018580</t>
  </si>
  <si>
    <t xml:space="preserve">BLUEBEAM REVU eXtreme Academic - Annual Maintenance(350-499 users) </t>
  </si>
  <si>
    <t>7640018581</t>
  </si>
  <si>
    <t xml:space="preserve">BLUEBEAM REVU eXtreme Academic - Annual Maintenance(500-999 users) </t>
  </si>
  <si>
    <t>7640018582</t>
  </si>
  <si>
    <t xml:space="preserve">BLUEBEAM REVU eXtreme Academic - Annual Maintenance(1,000+ users) </t>
  </si>
  <si>
    <t>Bluebeam</t>
  </si>
  <si>
    <t>7800SW</t>
  </si>
  <si>
    <t>7800 netZtouch QBX 7.5" TS Terminal, TCP/IP, Copy &amp; Print Release w/ Mag Swipe</t>
  </si>
  <si>
    <t>7800MF</t>
  </si>
  <si>
    <t>7800 netZtouch QBX 7.5" TS Terminal, TCP/IP, Copy &amp; Print Release w/ MiFare</t>
  </si>
  <si>
    <t>7800PRX</t>
  </si>
  <si>
    <t>7800 netZtouch QBX 7.5" TS Terminal, TCP/IP, Copy &amp; Print Release w/ Prox</t>
  </si>
  <si>
    <t>7800HID</t>
  </si>
  <si>
    <t>7800 netZtouch QBX 7.5" TS Terminal, TCP/IP, Copy &amp; Print Release w/ HID iClass</t>
  </si>
  <si>
    <t>7800SWMF</t>
  </si>
  <si>
    <t>7800 netZtouch QBX 7.5" TS Terminal, TCP/IP, Copy &amp; Print Release w/ Mag Swipe &amp; MiFare</t>
  </si>
  <si>
    <t>7800SWHID</t>
  </si>
  <si>
    <t>7800 netZtouch QBX 7.5" TS Terminal, TCP/IP, Copy &amp; Print Release w/ Mag Swipe &amp; HID iClass</t>
  </si>
  <si>
    <t>7800BC</t>
  </si>
  <si>
    <t>7800 netZtouch QBX 7.5" TS Terminal, TCP/IP, Copy &amp; Print Release w/ Bar Code Reader</t>
  </si>
  <si>
    <t>It is required for all sales of Prism DocAudit to include maintenance, and installation (found below),</t>
  </si>
  <si>
    <t>which is delivered by Konica Minotla.</t>
  </si>
  <si>
    <t>Note: A KMBS technical representative must be on site at the time of the DocAudit remote</t>
  </si>
  <si>
    <t>installation in order to enable the bizhub Image Log Transfer function on the MFP.</t>
  </si>
  <si>
    <t xml:space="preserve">Note: A KMBS technical representative must be on site at the time of the Doc Audit remote </t>
  </si>
  <si>
    <t>7640018694</t>
  </si>
  <si>
    <t>Remote training and/or remote installation for DocAudit by KMBS; 3 hours.</t>
  </si>
  <si>
    <t>A87RWY1</t>
  </si>
  <si>
    <t>Reverse Automatic Document Feeder DF-629</t>
  </si>
  <si>
    <t>Dual Scan Document Feeder DF-704</t>
  </si>
  <si>
    <t>A2XM019</t>
  </si>
  <si>
    <t>A2XMWY8</t>
  </si>
  <si>
    <t>A2XMWY7</t>
  </si>
  <si>
    <t>A2YVWY2</t>
  </si>
  <si>
    <t>A2YUWY2</t>
  </si>
  <si>
    <t>A3EUW12</t>
  </si>
  <si>
    <t>A883011</t>
  </si>
  <si>
    <t xml:space="preserve">FK-514 Fax Kit </t>
  </si>
  <si>
    <t>A886WY1</t>
  </si>
  <si>
    <t>MK-742 Mount Kit (3rd&amp;4th Fax Line Mount Kit)</t>
  </si>
  <si>
    <t>A884W11</t>
  </si>
  <si>
    <t>FAX Kit FK-515</t>
  </si>
  <si>
    <t>EK-608 Local USB Interface Kit</t>
  </si>
  <si>
    <t>EK-609 Local USB Interface Kit</t>
  </si>
  <si>
    <t>KMBS Professional Project Services</t>
  </si>
  <si>
    <t>A7PY011 / MXA87AWY1KMUS</t>
  </si>
  <si>
    <t>bizhub C308 COPIER/PRINTER - Includes PS, PCL &amp; XPS Controller,4 GB Standard Memory, Web Browser, Duplex Unit, 250 GB HDD, USB Interfaces for Scan-to-USB Thumb Drive/Print-from-USB Thumb Drive, USB Local Printing / UK-211</t>
  </si>
  <si>
    <t>A7PU011 / MXA87AWY1KMUS</t>
  </si>
  <si>
    <t>bizhub C368 COPIER/PRINTER - Includes PS, PCL &amp; XPS Controller,4 GB Standard Memory, Web Browser, Duplex Unit, 250 GB HDD, USB Interfaces for Scan-to-USB Thumb Drive/Print-from-USB Thumb Drive, USB Local Printing / UK-211</t>
  </si>
  <si>
    <t>Finisher FS-534 with SD-511 + RU-513</t>
  </si>
  <si>
    <t>Finisher FS-534 + RU-513</t>
  </si>
  <si>
    <t>SP40000</t>
  </si>
  <si>
    <t>ScanPath, connection to first MFP</t>
  </si>
  <si>
    <t>SP40001</t>
  </si>
  <si>
    <t>ScanPath; Each Additional MFP(s), priced each</t>
  </si>
  <si>
    <t>SP41006</t>
  </si>
  <si>
    <t>Module, Scan-to-HIS (Healthcare)</t>
  </si>
  <si>
    <t>SP41008</t>
  </si>
  <si>
    <t>Module, Scan-to-Lab (Healthcare)</t>
  </si>
  <si>
    <t>SP41010</t>
  </si>
  <si>
    <t>Module, Scan-to-Pharmacy (Healthcare)</t>
  </si>
  <si>
    <t>SE20001</t>
  </si>
  <si>
    <t>ScanPath Express, 1-9 MFP Licenses, price each</t>
  </si>
  <si>
    <t>SE20010</t>
  </si>
  <si>
    <t>ScanPath Express, 10-24 MFP Licenses, price each</t>
  </si>
  <si>
    <t>SE20025</t>
  </si>
  <si>
    <t>ScanPath Express, 25-49 MFP Licenses, price each</t>
  </si>
  <si>
    <t>SE20050</t>
  </si>
  <si>
    <t>ScanPath Express, 50-99 MFP Licenses, price each</t>
  </si>
  <si>
    <t>SE20100</t>
  </si>
  <si>
    <t>ScanPath Express, 100-199 MFP Licenses, price each</t>
  </si>
  <si>
    <t>SE20200</t>
  </si>
  <si>
    <t>ScanPath Express, 200+ MFP Licenses, price each</t>
  </si>
  <si>
    <t>PS20070</t>
  </si>
  <si>
    <t>Prism Project Services (Per Hour) and/or Hourly Charge For Remote  Training</t>
  </si>
  <si>
    <t>SP40000M1</t>
  </si>
  <si>
    <t>1 Year Maintenance, ScanPath, connection to first MFP</t>
  </si>
  <si>
    <t>SP40001M1</t>
  </si>
  <si>
    <t>1 Year Maintenance, ScanPath; Each Additional MFP(s), priced each MFP</t>
  </si>
  <si>
    <t>SP41006M1</t>
  </si>
  <si>
    <t>1 Year Maintenance, Module, Scan-to-HIS</t>
  </si>
  <si>
    <t>SP41008M1</t>
  </si>
  <si>
    <t>1 Year Maintenance, Module, Scan-to-Lab</t>
  </si>
  <si>
    <t>SP41010M1</t>
  </si>
  <si>
    <t>1 Year Maintenance, Module, Scan-to-Pharmacy</t>
  </si>
  <si>
    <t>SP41013M1</t>
  </si>
  <si>
    <t>1 Year Maintenance, Module, Secure Healthcare Records (HL7) Connector</t>
  </si>
  <si>
    <t>SP40000ME</t>
  </si>
  <si>
    <t>Extended Year Maintenance, ScanPath, connection to first MFP</t>
  </si>
  <si>
    <t>SP40001ME</t>
  </si>
  <si>
    <t>Extended Year Maintenance, ScanPath; Each Additional MFP(s), priced each MFP</t>
  </si>
  <si>
    <t>SP41006ME</t>
  </si>
  <si>
    <t>Extended Year Maintenance, Module, Scan-to-HIS</t>
  </si>
  <si>
    <t>SP41008ME</t>
  </si>
  <si>
    <t>Extended Year Maintenance, Module, Scan-to-Lab</t>
  </si>
  <si>
    <t>SP41010ME</t>
  </si>
  <si>
    <t>Extended Year Maintenance, Module, Scan-to-Pharmacy</t>
  </si>
  <si>
    <t>SP41013ME</t>
  </si>
  <si>
    <t>Extended Year Maintenance, Module, Secure Healthcare Records (HL7) Connector</t>
  </si>
  <si>
    <t>SE20001M1</t>
  </si>
  <si>
    <t>1 Year Maintenance for SE20001, 1 MFP License</t>
  </si>
  <si>
    <t>SE20010M1</t>
  </si>
  <si>
    <t>1 Year Maintenance for SE20010, 10 MFP Licenses</t>
  </si>
  <si>
    <t>SE20025M1</t>
  </si>
  <si>
    <t>1 Year Maintenance for SE20025, 25 MFP Licenses</t>
  </si>
  <si>
    <t>SE20050M1</t>
  </si>
  <si>
    <t>1 Year Maintenance for SE20050, 50 MFP Licenses</t>
  </si>
  <si>
    <t>SE20100M1</t>
  </si>
  <si>
    <t>1 Year Maintenance for SE20100, 100 MFP Licenses</t>
  </si>
  <si>
    <t>SE20200M1</t>
  </si>
  <si>
    <t>1 Year Maintenance for SE20200, 200 MFP Licenses</t>
  </si>
  <si>
    <t>SE20001ME</t>
  </si>
  <si>
    <t>Extended Maintenance for SE20001, 1 MFP License</t>
  </si>
  <si>
    <t>SE20010ME</t>
  </si>
  <si>
    <t>Extended Maintenance for SE20010, 10 MFP Licenses</t>
  </si>
  <si>
    <t>SE20025ME</t>
  </si>
  <si>
    <t>Extended Maintenance for SE20025, 25 MFP Licenses</t>
  </si>
  <si>
    <t>SE20050ME</t>
  </si>
  <si>
    <t>Extended Maintenance for SE20050, 50 MFP Licenses</t>
  </si>
  <si>
    <t>SE20100ME</t>
  </si>
  <si>
    <t>Extended Maintenance for SE20100, 100 MFP Licenses</t>
  </si>
  <si>
    <t>SE20200ME</t>
  </si>
  <si>
    <t>Extended Maintenance for SE20200, 200 MFP Licenses</t>
  </si>
  <si>
    <t>STEAMtrax</t>
  </si>
  <si>
    <t> STEAMtrax Subscription Fees</t>
  </si>
  <si>
    <t>394206LICEDU</t>
  </si>
  <si>
    <t>Engineering Curriculum Modules ‐ Annual Site License ‐ 1‐Seat</t>
  </si>
  <si>
    <t>394207LICEDU</t>
  </si>
  <si>
    <t>Engineering Curriculum Modules ‐ Annual Site License ‐ 25‐Seat</t>
  </si>
  <si>
    <t>394208LICEDU</t>
  </si>
  <si>
    <t>Engineering Curriculum Module‐ Annual Site License ‐ 50‐Seat</t>
  </si>
  <si>
    <t>394209LICEDU</t>
  </si>
  <si>
    <t>Engineerng Curriculum Modules‐ Annual Site License ‐ 100‐Seat</t>
  </si>
  <si>
    <t>394210LICEDU</t>
  </si>
  <si>
    <t>Engineering Curriculum Modules‐ Annual Site License ‐ 500‐Seat</t>
  </si>
  <si>
    <t>394211LICEDU</t>
  </si>
  <si>
    <t>Engineering Curriculum Modules‐ Annual Site License ‐ 1,000‐Seat</t>
  </si>
  <si>
    <t>394212LICEDU</t>
  </si>
  <si>
    <t>Engineering Curriculum Modules - Annual Site License ‐ 5,000‐Seat</t>
  </si>
  <si>
    <t>394213LICEDU</t>
  </si>
  <si>
    <t>Engineering Curriculum ‐ Annual Site License ‐ 10,000‐Seat</t>
  </si>
  <si>
    <t>394215LICEDU</t>
  </si>
  <si>
    <t>Annual Site License Renewal -  1-Seat</t>
  </si>
  <si>
    <t>394216LICEDU</t>
  </si>
  <si>
    <t>Annual Site License Renewal 25‐Seat</t>
  </si>
  <si>
    <t>394217LICEDU</t>
  </si>
  <si>
    <t>Annual Site License Renewal  ‐  50-Seat</t>
  </si>
  <si>
    <t>394218LICEDU</t>
  </si>
  <si>
    <t>Annual Site License Renewal‐ 100‐Seat</t>
  </si>
  <si>
    <t>394219LICEDU</t>
  </si>
  <si>
    <t>Annual Site License Renewal ‐ 500Seat</t>
  </si>
  <si>
    <t>394220LICEDU</t>
  </si>
  <si>
    <t>Annual Site License Renewal  ‐ 1,000Seat</t>
  </si>
  <si>
    <t>394221LICEDU</t>
  </si>
  <si>
    <t>Annual Site License Renewal ‐ 5,000Seat</t>
  </si>
  <si>
    <t>394222LICEDU</t>
  </si>
  <si>
    <t>Annual Site License Renewal ‐ 10,000‐Seat</t>
  </si>
  <si>
    <t>STEAMtrax Engineering Kits</t>
  </si>
  <si>
    <t>394223EDU</t>
  </si>
  <si>
    <t>3DS Engineering Kit E ‐ Making Magnet Mining Machine</t>
  </si>
  <si>
    <t>394224EDU</t>
  </si>
  <si>
    <t>3DS Engineering Kit E ‐ Building Beaver Dam Models</t>
  </si>
  <si>
    <t>394225EDU</t>
  </si>
  <si>
    <t>3DS Engineering Kit E ‐ Constructing Earthquake Resistant Structures</t>
  </si>
  <si>
    <t>394226EDU</t>
  </si>
  <si>
    <t>3DS Engineering Kit E ‐ Making Morse Code Messages</t>
  </si>
  <si>
    <t>394227EDU</t>
  </si>
  <si>
    <t>3DS Engineering Kit E ‐ Connecting an Irrigation System</t>
  </si>
  <si>
    <t>394228EDU</t>
  </si>
  <si>
    <t>3DS Engineering Kit E ‐ Welding Weather Resistant Roofs</t>
  </si>
  <si>
    <t>394229EDU</t>
  </si>
  <si>
    <t>3DS Engineering Kit E ‐ Building a Better Rubber Band Racer</t>
  </si>
  <si>
    <t>394230EDU</t>
  </si>
  <si>
    <t>3DS Engineering Kit E ‐ Creating Crab Coverings</t>
  </si>
  <si>
    <t>394231EDU</t>
  </si>
  <si>
    <t>3DS Engineering Kit E ‐ Tinkering with Turbines</t>
  </si>
  <si>
    <t>394232EDU</t>
  </si>
  <si>
    <t>3DS Engineering Kit M ‐ Creating a Construction Crane</t>
  </si>
  <si>
    <t>394233EDU</t>
  </si>
  <si>
    <t>3DS Engineering Kit M ‐ Designing An Efficient Compost Bin</t>
  </si>
  <si>
    <t>394234EDU</t>
  </si>
  <si>
    <t>3DS Engineering Kit M ‐ Producing Plate Tectonic Models</t>
  </si>
  <si>
    <t>394235EDU</t>
  </si>
  <si>
    <t>3DS Engineering Kit M ‐ Building an Organ Transport Compartment Kit</t>
  </si>
  <si>
    <t>394236EDU</t>
  </si>
  <si>
    <t>3DS Engineering Kit M ‐ Synthesize A Solar Leaf Model</t>
  </si>
  <si>
    <t>394237EDU</t>
  </si>
  <si>
    <t>3DS Engineering Kit M ‐ Creating Coastal Barriers</t>
  </si>
  <si>
    <t>394238EDU</t>
  </si>
  <si>
    <t>3DS Engineering Kit M ‐ Fabricating Football Helmets</t>
  </si>
  <si>
    <t>394239EDU</t>
  </si>
  <si>
    <t>3DS Engineering Kit M ‐ Making A Survival Heat Pack</t>
  </si>
  <si>
    <t>394240EDU</t>
  </si>
  <si>
    <t>3DS Engineering Kit M ‐ Making a 3D Topographic Landform Model</t>
  </si>
  <si>
    <t>394241EDU</t>
  </si>
  <si>
    <t>3DS Toolbox</t>
  </si>
  <si>
    <t>STEAMtrax Professional Development Fees </t>
  </si>
  <si>
    <t>394245EDU</t>
  </si>
  <si>
    <t>Professional Training ‐ 1 day</t>
  </si>
  <si>
    <t>394246EDU</t>
  </si>
  <si>
    <t>Professional Training ‐ 2 day</t>
  </si>
  <si>
    <t>RSA</t>
  </si>
  <si>
    <t>Qdirect</t>
  </si>
  <si>
    <t>KMQD050</t>
  </si>
  <si>
    <t xml:space="preserve">QDirect </t>
  </si>
  <si>
    <t>KMQD900</t>
  </si>
  <si>
    <t>Upgrade QDirect License to QDirect Pro License</t>
  </si>
  <si>
    <t>7640004805</t>
  </si>
  <si>
    <t>QDirect Pro</t>
  </si>
  <si>
    <t>7640004817</t>
  </si>
  <si>
    <t>QDirect Custom Reader</t>
  </si>
  <si>
    <t>7640004844</t>
  </si>
  <si>
    <t>QDirect.SCAN Reader (Per 5 MFPs)</t>
  </si>
  <si>
    <t>7640004868</t>
  </si>
  <si>
    <t>QDirect.SCAN Equitrac Integration Module</t>
  </si>
  <si>
    <t>7640004871</t>
  </si>
  <si>
    <t>QDirect.SCAN Accounting Module</t>
  </si>
  <si>
    <t>7640007605</t>
  </si>
  <si>
    <t>QDirect.SCAN Account Lookup Module</t>
  </si>
  <si>
    <t>7640008166</t>
  </si>
  <si>
    <t>QDirect Dynamics License (Requires PC)</t>
  </si>
  <si>
    <t>7640017640</t>
  </si>
  <si>
    <t>Virtual Server Image</t>
  </si>
  <si>
    <t>KMSU100</t>
  </si>
  <si>
    <t>Software version upgrade</t>
  </si>
  <si>
    <t>KMQD0501</t>
  </si>
  <si>
    <t>QDirect - Annual 1x5 Premium Support</t>
  </si>
  <si>
    <t>KMQD0504</t>
  </si>
  <si>
    <t>QDirect - Annual 3x7 Platinum Support</t>
  </si>
  <si>
    <t>KMQD9001</t>
  </si>
  <si>
    <t>Upgrade QDirect License to QDirect Pro - Annual 1x5 Premium Support</t>
  </si>
  <si>
    <t>KMQD9004</t>
  </si>
  <si>
    <t>Upgrade QDirect License to QDirect Pro - Annual 3x7 Platinum Support</t>
  </si>
  <si>
    <t>7640004806</t>
  </si>
  <si>
    <t>QDirect Pro - Annual 1x5 Premium Support</t>
  </si>
  <si>
    <t>7640004807</t>
  </si>
  <si>
    <t>QDirect Pro - Annual 3x7 Platinum Support</t>
  </si>
  <si>
    <t>7640004809</t>
  </si>
  <si>
    <t>QDirect Hot Folder Reader - Annual 1x5 Premium Support</t>
  </si>
  <si>
    <t>7640004810</t>
  </si>
  <si>
    <t>QDirect Hot Folder Reader - Annual 3x7 Platinum Support</t>
  </si>
  <si>
    <t>7640004812</t>
  </si>
  <si>
    <t>QDirect M.I.S. Print Reader - Annual 1x5 Premium Support</t>
  </si>
  <si>
    <t>7640004813</t>
  </si>
  <si>
    <t>QDirect M.I.S. Print Reader - Annual 3x7 Platinum Support</t>
  </si>
  <si>
    <t>7640004818</t>
  </si>
  <si>
    <t>QDirect Custom Reader - Annual 1x5 Premium Support</t>
  </si>
  <si>
    <t>7640004819</t>
  </si>
  <si>
    <t>QDirect Custom Reader - Annual 3x7 Platinum Support</t>
  </si>
  <si>
    <t>7640004821</t>
  </si>
  <si>
    <t>QDirect IPDSPrint Reader - Annual 1x5 Premium Support</t>
  </si>
  <si>
    <t>7640004822</t>
  </si>
  <si>
    <t>QDirect IPDSPrint Reader - Annual 3x7 Platinum Support</t>
  </si>
  <si>
    <t>7640004833</t>
  </si>
  <si>
    <t>QDirect Makeready Reader - Annual 1x5 Premium Support</t>
  </si>
  <si>
    <t>7640004834</t>
  </si>
  <si>
    <t>QDirect Makeready Reader - Annual 3x7 Platinum Support</t>
  </si>
  <si>
    <t>7640004836</t>
  </si>
  <si>
    <t>QDirect VIPrint Reader - Annual 1x5 Premium Support</t>
  </si>
  <si>
    <t>7640004837</t>
  </si>
  <si>
    <t>QDirect VIPrint Reader - Annual 3x7 Platinum Support</t>
  </si>
  <si>
    <t>7640004838</t>
  </si>
  <si>
    <t>QDirect Additional PDEF (Per Printer Definition)</t>
  </si>
  <si>
    <t>7640004839</t>
  </si>
  <si>
    <t>QDirect Additional PDEF - Annual 1x5 Premium Support</t>
  </si>
  <si>
    <t>7640004840</t>
  </si>
  <si>
    <t>QDirect Additional PDEF - Annual 3x7 Platinum Support</t>
  </si>
  <si>
    <t>7640004845</t>
  </si>
  <si>
    <t>QDirect.SCAN Reader (5 MFPs) - Annual 1x5 Premium Support</t>
  </si>
  <si>
    <t>7640004846</t>
  </si>
  <si>
    <t>QDirect.SCAN Reader (Per 5 MFPs) - Annual 3x7 Platinum Support</t>
  </si>
  <si>
    <t>7640004869</t>
  </si>
  <si>
    <t>QDirect.SCAN Equitrac Integration Module - Annual 1x5 Premium Support</t>
  </si>
  <si>
    <t>7640004870</t>
  </si>
  <si>
    <t>QDirect.SCAN Equitrac Integration Module - Annual 3x7 Platinum Support</t>
  </si>
  <si>
    <t>7640004872</t>
  </si>
  <si>
    <t>QDirect.SCAN Accounting Module - Annual 1x5 Premium Support</t>
  </si>
  <si>
    <t>7640004873</t>
  </si>
  <si>
    <t>QDirect.SCAN Accounting Module - Annual 3x7 Platinum Support</t>
  </si>
  <si>
    <t>7640004874</t>
  </si>
  <si>
    <t>QDirect Backup or DR License</t>
  </si>
  <si>
    <t>7640004875</t>
  </si>
  <si>
    <t>QDirect Backup or DR License - Annual 1x5 Premium Support</t>
  </si>
  <si>
    <t>7640004876</t>
  </si>
  <si>
    <t>QDirect Backup or DR License - Annual 3x7 Platinum Support</t>
  </si>
  <si>
    <t>7640007606</t>
  </si>
  <si>
    <t>QDirect.SCAN Account Lookup Module - Annual 1x5 Premium Support</t>
  </si>
  <si>
    <t>7640007607</t>
  </si>
  <si>
    <t>QDirect.SCAN Account Lookup Module - Annual 3x7 Platinum Support</t>
  </si>
  <si>
    <t>7640007609</t>
  </si>
  <si>
    <t>QDirect.SCAN Job Cost Estimating Module - Annual 1x5 Premium Support</t>
  </si>
  <si>
    <t>7640007610</t>
  </si>
  <si>
    <t>QDirect.SCAN Job Cost Estimating Module - Annual 3x7 Platinum Support</t>
  </si>
  <si>
    <t>7640008163</t>
  </si>
  <si>
    <t>QDirect Dynamics Reader - Annual 1x5 Premium Support</t>
  </si>
  <si>
    <t>7640008164</t>
  </si>
  <si>
    <t>QDirect Dynamics Reader - Annual 3x7 Platinum Support</t>
  </si>
  <si>
    <t>7640008167</t>
  </si>
  <si>
    <t>QDirect Dynamics License - Annual 1x5 Premium Support</t>
  </si>
  <si>
    <t>7640008168</t>
  </si>
  <si>
    <t>QDirect Dynamics License - Annual 3x7 Platinum Support</t>
  </si>
  <si>
    <t>7640015090</t>
  </si>
  <si>
    <t>QDirect Transform Writer (Per Printer) - Annual 1x5 Premium Support</t>
  </si>
  <si>
    <t>7640015091</t>
  </si>
  <si>
    <t>QDirect Transform Writer (Per Printer) - Annual 3x7 Platinum Support</t>
  </si>
  <si>
    <t>7640008171</t>
  </si>
  <si>
    <t>QDirect Transform Writer (201+ ppm Printer) - Annual 1x5 Premium Support</t>
  </si>
  <si>
    <t>7640008172</t>
  </si>
  <si>
    <t>QDirect Transform Writer (201+ ppm Printer) - Annual 3x7 Platinum Support</t>
  </si>
  <si>
    <t>7640008174</t>
  </si>
  <si>
    <t>QDirect Transform Writer (136-200 ppm Printer) - Annual 1x5 Premium Support</t>
  </si>
  <si>
    <t>7640008175</t>
  </si>
  <si>
    <t>QDirect Transform Writer (136-200 ppm Printer) - Annual 3x7 Platinum Support</t>
  </si>
  <si>
    <t>7640008177</t>
  </si>
  <si>
    <t>QDirect Transform Writer (91-135 ppm Printer) - Annual 1x5 Premium Support</t>
  </si>
  <si>
    <t>7640008178</t>
  </si>
  <si>
    <t>QDirect Transform Writer (91-135 ppm Printer) - Annual 3x7 Platinum Support</t>
  </si>
  <si>
    <t>7640008180</t>
  </si>
  <si>
    <t>QDirect Transform Writer (76-90 ppm Printer) - Annual 1x5 Premium Support</t>
  </si>
  <si>
    <t>7640008181</t>
  </si>
  <si>
    <t>QDirect Transform Writer (76-90 ppm Printer) - Annual 3x7 Platinum Support</t>
  </si>
  <si>
    <t>7640008183</t>
  </si>
  <si>
    <t>QDirect Transform Writer (61-75 ppm Printer) - Annual 1x5 Premium Support</t>
  </si>
  <si>
    <t>7640008184</t>
  </si>
  <si>
    <t>QDirect Transform Writer (61-75 ppm Printer) - Annual 3x7 Platinum Support</t>
  </si>
  <si>
    <t>7640008186</t>
  </si>
  <si>
    <t>QDirect Transform Writer (31-60 ppm Printer) - Annual 1x5 Premium Support</t>
  </si>
  <si>
    <t>7640008187</t>
  </si>
  <si>
    <t>QDirect Transform Writer (31-60 ppm Printer) - Annual 3x7 Platinum Support</t>
  </si>
  <si>
    <t>7640008189</t>
  </si>
  <si>
    <t>QDirect Transform Writer (0-30 ppm Printer) - Annual 1x5 Premium Support</t>
  </si>
  <si>
    <t>7640008190</t>
  </si>
  <si>
    <t>QDirect Transform Writer (0-30 ppm Printer) - Annual 3x7 Platinum Support</t>
  </si>
  <si>
    <t>7640017641</t>
  </si>
  <si>
    <t>Virtual Server Image - Annual 1x5 Premium Support</t>
  </si>
  <si>
    <t>7640017642</t>
  </si>
  <si>
    <t>Virtual Server Image - Annual 3x7 Platinum Support</t>
  </si>
  <si>
    <t>7640004734</t>
  </si>
  <si>
    <t>Production Tower Server</t>
  </si>
  <si>
    <t>7640004735</t>
  </si>
  <si>
    <t>Production Tower Server - Annual 1 x 5 Maintenance</t>
  </si>
  <si>
    <t>7640004736</t>
  </si>
  <si>
    <t>Production Tower Server - Annual 3 x 7 Maintenance</t>
  </si>
  <si>
    <t>7640004737</t>
  </si>
  <si>
    <t>Production Rack Server</t>
  </si>
  <si>
    <t>7640004738</t>
  </si>
  <si>
    <t>Production Rack Server - Annual 1 x 5 Maintenance</t>
  </si>
  <si>
    <t>7640004739</t>
  </si>
  <si>
    <t>Production Rack Server - Annual 3 x 7 Maintenance</t>
  </si>
  <si>
    <t>7640005045</t>
  </si>
  <si>
    <t>Premium Production Tower Server</t>
  </si>
  <si>
    <t>7640005046</t>
  </si>
  <si>
    <t>Premium Production Tower Server - Annual 1 x 5 Maintenance (One year cost for 1x5 support, one shift a day, 5 days a week, Mon-Fri 9am-5pm customer time)</t>
  </si>
  <si>
    <t>7640005047</t>
  </si>
  <si>
    <t>Premium Production Tower Server - Annual Maintenenane 3 x 7 Maintenance</t>
  </si>
  <si>
    <t>7640004740</t>
  </si>
  <si>
    <t xml:space="preserve">Premium Production Rack Server </t>
  </si>
  <si>
    <t>7640004741</t>
  </si>
  <si>
    <t>Premium Production Rack Server - Annual 1 x 5 Maintenance (One year cost for 1x5 support, one shift a day, 5 days a week, Mon-Fri 9am-5pm customer time)</t>
  </si>
  <si>
    <t>7640004742</t>
  </si>
  <si>
    <t>Premium Production Rack Server - Annual 3x 7 Maintenance</t>
  </si>
  <si>
    <t>7640004743</t>
  </si>
  <si>
    <t xml:space="preserve">Enterprise Rack Server </t>
  </si>
  <si>
    <t>7640004744</t>
  </si>
  <si>
    <t>Enterprise Rack Server - Annual 1 x 5 Maintenance (One year cost for 1x5 support, one shift a day, 5 days a week, Mon-Fri 9am-5pm customer time)</t>
  </si>
  <si>
    <t>7640004745</t>
  </si>
  <si>
    <t>Enterprise Rack Server - Annual 3 x 7 Maintenance</t>
  </si>
  <si>
    <t>Freight &amp; Handling</t>
  </si>
  <si>
    <t>7640004718</t>
  </si>
  <si>
    <t>Freight &amp; Handling - U.S. (Per Server)</t>
  </si>
  <si>
    <t>7640004794</t>
  </si>
  <si>
    <t>Professional Services (Variable)</t>
  </si>
  <si>
    <t>7640004795</t>
  </si>
  <si>
    <t>Professional Services - 1 Day On-Site (Includes travel expenses)</t>
  </si>
  <si>
    <t>7640004796</t>
  </si>
  <si>
    <t>Professional Services - Additional Day, Already On-Site</t>
  </si>
  <si>
    <t>7640004797</t>
  </si>
  <si>
    <t>Professional Services - Daily Rate (Off-Site)</t>
  </si>
  <si>
    <t>7640004798</t>
  </si>
  <si>
    <t>Standard Implementation - Remote Installation &amp; Training</t>
  </si>
  <si>
    <t>7640004799</t>
  </si>
  <si>
    <t>System Reintegration Fee</t>
  </si>
  <si>
    <t>7640007604</t>
  </si>
  <si>
    <t>QDirect.SCAN Equitrac Integration Module - Implementation Fee</t>
  </si>
  <si>
    <t>KMQD0509</t>
  </si>
  <si>
    <t>QDirect - Remote Installation Fee</t>
  </si>
  <si>
    <t>7640008157</t>
  </si>
  <si>
    <t>QDirect Pro - Remote Installation Fee</t>
  </si>
  <si>
    <t>7640008165</t>
  </si>
  <si>
    <t>QDirect Dynamics Reader - Implementation Fee</t>
  </si>
  <si>
    <t>7640008169</t>
  </si>
  <si>
    <t>QDirect Dynamics License - Implementation Fee</t>
  </si>
  <si>
    <t>7640008191</t>
  </si>
  <si>
    <t>QDirect.SCAN - Remote Installation &amp; Training Fee</t>
  </si>
  <si>
    <t>7640017643</t>
  </si>
  <si>
    <t>Remote Implementation Fee</t>
  </si>
  <si>
    <t>7640017644</t>
  </si>
  <si>
    <t>Customer-Supplied Server Setup (Includes one-way standard shipping)</t>
  </si>
  <si>
    <t>7640017645</t>
  </si>
  <si>
    <t>Remote Access Surcharge (Variable)</t>
  </si>
  <si>
    <t>7640007499</t>
  </si>
  <si>
    <t>QDirect Print Server - Annual 1x5 Premium Support</t>
  </si>
  <si>
    <t>7640007500</t>
  </si>
  <si>
    <t>QDirect Print Server - Annual 3x7 Platinum Support</t>
  </si>
  <si>
    <t>7640015083</t>
  </si>
  <si>
    <t>QDirect Makeready Server - Annual 1x5 Premium Support</t>
  </si>
  <si>
    <t>7640015084</t>
  </si>
  <si>
    <t>QDirect Makeready Server - Annual 3x7 Platinum Support</t>
  </si>
  <si>
    <t>7640015087</t>
  </si>
  <si>
    <t>QDirect Makeready PDEF - Annual 1x5 Premium Support</t>
  </si>
  <si>
    <t>7640015088</t>
  </si>
  <si>
    <t>QDirect Makeready PDEF - Annual 3x7 Platinum Support</t>
  </si>
  <si>
    <t>RDOPrint</t>
  </si>
  <si>
    <t>7640007612</t>
  </si>
  <si>
    <t>RDOPrint License (Single Server, Single Customer)</t>
  </si>
  <si>
    <t>7640007615</t>
  </si>
  <si>
    <t>RDOPrint License w/WebCRD or QDirect (Single Server, Single Customer)</t>
  </si>
  <si>
    <t>7640009480</t>
  </si>
  <si>
    <t>RDOPrint Initial 90-Day Rental for 1 Server and 1 Customer</t>
  </si>
  <si>
    <t>7640009481</t>
  </si>
  <si>
    <t>RDOPrint Additional 90-Day Rental for 1 Server and 1 Customer</t>
  </si>
  <si>
    <t>7640007613</t>
  </si>
  <si>
    <t>RDOPrint License (Single Server, Single Customer) - Annual 1x5 Premium Support</t>
  </si>
  <si>
    <t>7640007614</t>
  </si>
  <si>
    <t>RDOPrint License (Single Server, Single Customer) - Annual 3x7 Platinum Support</t>
  </si>
  <si>
    <t>7640007616</t>
  </si>
  <si>
    <t>RDOPrint License w/WebCRD or QDirect (Single Server, Single Customer) - Annual 1x5 Premium Support</t>
  </si>
  <si>
    <t>7640007617</t>
  </si>
  <si>
    <t>RDOPrint License w/WebCRD or QDirect (Single Server, Single Customer) - Annual 3x7 Platinum Support</t>
  </si>
  <si>
    <t>7640007619</t>
  </si>
  <si>
    <t>RDOPrint License (Single Server, Multiple Customers) - Annual 1x5 Premium Support</t>
  </si>
  <si>
    <t>7640007620</t>
  </si>
  <si>
    <t>RDOPrint License (Single Server, Multiple Customers) - Annual 3x7 Platinum Support</t>
  </si>
  <si>
    <t>7640007611</t>
  </si>
  <si>
    <t>RDOPrint Implementation Fee</t>
  </si>
  <si>
    <t>Transform</t>
  </si>
  <si>
    <t>7640004752</t>
  </si>
  <si>
    <t>Mainframe Downloader (per mainframe)</t>
  </si>
  <si>
    <t>7640015069</t>
  </si>
  <si>
    <t>Transform Print License: 157 -300 ppm (Per Printer)</t>
  </si>
  <si>
    <t>7640015075</t>
  </si>
  <si>
    <t>Transform Print License: 0-60 ppm Printer (Per Printer, Per Transform)</t>
  </si>
  <si>
    <t>7640015072</t>
  </si>
  <si>
    <t>Transform License: 61-90 ppm Printer (Per Printer)</t>
  </si>
  <si>
    <t>KMIPDS156</t>
  </si>
  <si>
    <t>Transform License: 91-156 ppm Printer (Per Printer)</t>
  </si>
  <si>
    <t>7640015078</t>
  </si>
  <si>
    <t>Transform DR License (Per Printer, Per Transform)</t>
  </si>
  <si>
    <t>7640004776</t>
  </si>
  <si>
    <t>IPDSPrint Color Module Option</t>
  </si>
  <si>
    <t>7640004779</t>
  </si>
  <si>
    <t>IPDSPrint 2-D Bar Code Option</t>
  </si>
  <si>
    <t>7640004782</t>
  </si>
  <si>
    <t xml:space="preserve">IPDSPrint Double Byte Character Set Option </t>
  </si>
  <si>
    <t>7640004788</t>
  </si>
  <si>
    <t>PDF Lite (Includes 1 Application)</t>
  </si>
  <si>
    <t>7640004791</t>
  </si>
  <si>
    <t>PDF Pro (Includes 1 Application)</t>
  </si>
  <si>
    <t>7640015076</t>
  </si>
  <si>
    <t>Transform Print License: 0-60 ppm Printer - Annual 1x5 Premium Support</t>
  </si>
  <si>
    <t>7640015077</t>
  </si>
  <si>
    <t>Transform Print License: 0-60 ppm Printer - Annual 3x7 Platinum Support</t>
  </si>
  <si>
    <t>7640015073</t>
  </si>
  <si>
    <t>Transform License: 61-90 ppm - Annual 1x5 Premium Support</t>
  </si>
  <si>
    <t>7640015074</t>
  </si>
  <si>
    <t>Transform License: 61-90 ppm - Annual 3x7 Platinum Support</t>
  </si>
  <si>
    <t>KMIPDS1561</t>
  </si>
  <si>
    <t>Transform License: 91-156 ppm - Annual 1x5 Premium Support</t>
  </si>
  <si>
    <t>KMIPDS1564</t>
  </si>
  <si>
    <t>Transform License: 91-156 ppm - Annual 3x7 Platinum Support</t>
  </si>
  <si>
    <t>7640015070</t>
  </si>
  <si>
    <t>Transform Print License: 157-300 ppm  - Annual 1x5 Premium Support</t>
  </si>
  <si>
    <t>7640015071</t>
  </si>
  <si>
    <t>Transform License: 157-300 ppm  - Annual 3x7 Platinum Support</t>
  </si>
  <si>
    <t>7640015079</t>
  </si>
  <si>
    <t>Transform DR License - Annual 1x5 Premium Support</t>
  </si>
  <si>
    <t>7640015080</t>
  </si>
  <si>
    <t>Transform DR License - Annual 3x7 Platinum Support</t>
  </si>
  <si>
    <t>7640008152</t>
  </si>
  <si>
    <t>Transform Print License 201+ ppm (1st Printer) - Annual 1x5 Premium Support</t>
  </si>
  <si>
    <t>7640008153</t>
  </si>
  <si>
    <t>Transform Print License 201+ ppm (1st Printer) - Annual 3x7 Platinum Support</t>
  </si>
  <si>
    <t>7640008155</t>
  </si>
  <si>
    <t>Transform Print License 201+ ppm (Additional) - Annual 1x5 Premium Support</t>
  </si>
  <si>
    <t>7640008156</t>
  </si>
  <si>
    <t>Transform Print License 201+ ppm (Additional) - Annual 3x7 Platinum Support</t>
  </si>
  <si>
    <t>7640008196</t>
  </si>
  <si>
    <t>Transform Print License 136-200 ppm (1st Printer) - Annual 1x5 Premium Support</t>
  </si>
  <si>
    <t>7640008197</t>
  </si>
  <si>
    <t>Transform Print License 136-200 ppm (1st Printer) - Annual 3x7 Platinum Support</t>
  </si>
  <si>
    <t>7640008199</t>
  </si>
  <si>
    <t>Transform Print License 106-136 ppm (1st Printer) - Annual 1x5 Premium Support</t>
  </si>
  <si>
    <t>7640008200</t>
  </si>
  <si>
    <t>Transform Print License 106-136 ppm (1st Printer) - Annual 3x7 Platinum Support</t>
  </si>
  <si>
    <t>7640008202</t>
  </si>
  <si>
    <t>Transform Print License 61-105 ppm (1st Printer) - Annual 1x5 Premium Support</t>
  </si>
  <si>
    <t>7640008203</t>
  </si>
  <si>
    <t>Transform Print License 61-105 ppm (1st Printer) - Annual 3x7 Platinum Support</t>
  </si>
  <si>
    <t>7640008205</t>
  </si>
  <si>
    <t>Transform Print License 46-60 ppm (Per Printer) - Annual 1x5 Premium Support</t>
  </si>
  <si>
    <t>7640008206</t>
  </si>
  <si>
    <t>Transform Print License 46-60 ppm (Per Printer) - Annual 3x7 Platinum Support</t>
  </si>
  <si>
    <t>7640008208</t>
  </si>
  <si>
    <t>Transform Print License 31-45 ppm (Per Printer) - Annual 1x5 Premium Support</t>
  </si>
  <si>
    <t>7640008209</t>
  </si>
  <si>
    <t>Transform Print License 31-45 ppm (Per Printer) - Annual 3x7 Platinum Support</t>
  </si>
  <si>
    <t>7640008211</t>
  </si>
  <si>
    <t>Transform Print License 0-30 ppm (Per Printer) - Annual 1x5 Premium Support</t>
  </si>
  <si>
    <t>7640008212</t>
  </si>
  <si>
    <t>Transform Print License 0-30 ppm (Per Printer) - Annual 3x7 Platinum Support</t>
  </si>
  <si>
    <t>7640008214</t>
  </si>
  <si>
    <t>Transform Print License 61-200 ppm (Additional) - Annual 1x5 Premium Support</t>
  </si>
  <si>
    <t>7640008215</t>
  </si>
  <si>
    <t>Transform Print License 61-200 ppm (Additional) - Annual 3x7 Platinum Support</t>
  </si>
  <si>
    <t>7640004753</t>
  </si>
  <si>
    <t>Mainframe Downloader  (per mainframe)- Annual 1x5 Premium Support</t>
  </si>
  <si>
    <t>7640004754</t>
  </si>
  <si>
    <t>Mainframe Downloader  (per mainframe)- Annual 3x7 Platinum Support</t>
  </si>
  <si>
    <t>7640004777</t>
  </si>
  <si>
    <t>IPDSPrint Color Module Option - Annual 1 x 5 Maintenance</t>
  </si>
  <si>
    <t>7640004780</t>
  </si>
  <si>
    <t>IPDSPrint 2-D Bar Code Option - Annual 1 x 5 Maintenance</t>
  </si>
  <si>
    <t>7640004778</t>
  </si>
  <si>
    <t>IPDSPrint Color Module Option - Annual 3 x 7 Maintenance</t>
  </si>
  <si>
    <t>7640004781</t>
  </si>
  <si>
    <t>IPDSPrint 2-D Bar Code Option - Annual 3 x 7 Maintenance</t>
  </si>
  <si>
    <t>7640004783</t>
  </si>
  <si>
    <t>IPDSPrint Double Byte Character Set Option - Annual 1 x 5 Maintenance</t>
  </si>
  <si>
    <t>7640004784</t>
  </si>
  <si>
    <t>IPDSPrint Double Byte Character Set Option - Annual 3 x 7 Maintenance</t>
  </si>
  <si>
    <t>7640004789</t>
  </si>
  <si>
    <t>PDF Lite - Annual 1x5 Premium Support</t>
  </si>
  <si>
    <t>7640004790</t>
  </si>
  <si>
    <t>PDF Lite - Annual 3x7 Platinum Support</t>
  </si>
  <si>
    <t>7640004792</t>
  </si>
  <si>
    <t>PDF Pro - Annual 1x5 Premium Support</t>
  </si>
  <si>
    <t>7640004793</t>
  </si>
  <si>
    <t>PDF Pro - Annual 3x7 Platinum Support</t>
  </si>
  <si>
    <t>7640004721</t>
  </si>
  <si>
    <t>Bus &amp; Tag Channel Card - Annual 1 x 5 Maintenance</t>
  </si>
  <si>
    <t>7640004722</t>
  </si>
  <si>
    <t>Bus &amp; Tag Channel Card - Annual 3 x7 Maintenance</t>
  </si>
  <si>
    <t>7640004724</t>
  </si>
  <si>
    <t>Bus &amp; Tag Channel Server - Annual 1 x 5 Maintenance</t>
  </si>
  <si>
    <t>7640004725</t>
  </si>
  <si>
    <t>Bus &amp; Tag Channel Server - Annual 3 x 7 Maintenance</t>
  </si>
  <si>
    <t>7640004727</t>
  </si>
  <si>
    <t>ESCON Channel Card - Annual 1 x 5 Maintenance</t>
  </si>
  <si>
    <t>7640004728</t>
  </si>
  <si>
    <t>ESCON Channel Card - Annual 3 x 7 Maintenance</t>
  </si>
  <si>
    <t>7640004730</t>
  </si>
  <si>
    <t xml:space="preserve">ESCON Channel Server - Annual 1 x 5 Maintenance </t>
  </si>
  <si>
    <t>7640004731</t>
  </si>
  <si>
    <t xml:space="preserve">ESCON Channel Server - Annual 3 x 7 Maintenance </t>
  </si>
  <si>
    <t>7640004732</t>
  </si>
  <si>
    <t>TCP/IP Connectivity</t>
  </si>
  <si>
    <t>7640004801</t>
  </si>
  <si>
    <t>Transform License Transfer (Per Printer)</t>
  </si>
  <si>
    <t>7640015081</t>
  </si>
  <si>
    <t>Transform Remote Configuration, Installation &amp; Training (Per PDEF)</t>
  </si>
  <si>
    <t>WebCRD</t>
  </si>
  <si>
    <t>7640004890</t>
  </si>
  <si>
    <t>WebCRD Enterprise System License (WebCRD Pro, LDAP, QDirect)</t>
  </si>
  <si>
    <t>7640004893</t>
  </si>
  <si>
    <t>WebCRD Base License</t>
  </si>
  <si>
    <t>7640004896</t>
  </si>
  <si>
    <t>WebCRD Pro (Includes 2 PDEFs)</t>
  </si>
  <si>
    <t>7640004905</t>
  </si>
  <si>
    <t>WebCRD SurePDF License (Up to 5 Print Centers)</t>
  </si>
  <si>
    <t>7640004914</t>
  </si>
  <si>
    <t>WebCRD Basic Authentication Module (LDAP)</t>
  </si>
  <si>
    <t>7640004917</t>
  </si>
  <si>
    <t>WebCRD Credit Card Module</t>
  </si>
  <si>
    <t>7640004923</t>
  </si>
  <si>
    <t>WebCRD Additional Site License (Per Additional Site)</t>
  </si>
  <si>
    <t>7640004927</t>
  </si>
  <si>
    <t>WebCRD AJCE (Advanced Job Cost Estimating) Module</t>
  </si>
  <si>
    <t>7640004930</t>
  </si>
  <si>
    <t>WebCRD AutoStock Module (Requires AutoStock Implementation Fee)</t>
  </si>
  <si>
    <t>7640004941</t>
  </si>
  <si>
    <t>WebCRD Multilingual Module</t>
  </si>
  <si>
    <t>7640004944</t>
  </si>
  <si>
    <t>WebCRD Backup, DR or UAT License (select one)</t>
  </si>
  <si>
    <t>7640005204</t>
  </si>
  <si>
    <t>WebCRD Dynamics Module (Requires Dynamics Implementation Fee)</t>
  </si>
  <si>
    <t>7640007625</t>
  </si>
  <si>
    <t>Upgrade from WebCRD Base License to WebCRD Pro License</t>
  </si>
  <si>
    <t>7640007628</t>
  </si>
  <si>
    <t>WebCRD SurePDF Client License - Annual License</t>
  </si>
  <si>
    <t>7640008192</t>
  </si>
  <si>
    <t>Fusion Pro Designer Licenses (5-pack)</t>
  </si>
  <si>
    <t>7640017646</t>
  </si>
  <si>
    <t>WebCRD CentralPDF Office License (Requires PC for Conversion)</t>
  </si>
  <si>
    <t>7640017650</t>
  </si>
  <si>
    <t>WebCRD Dynamics Desktop (Requires PC &amp; FusionPro Desktop)</t>
  </si>
  <si>
    <t>7640017654</t>
  </si>
  <si>
    <t>FusionPro VDP Creator (Per License)</t>
  </si>
  <si>
    <t>7640017657</t>
  </si>
  <si>
    <t>WebCRD Book Assembly Module</t>
  </si>
  <si>
    <t>7640017661</t>
  </si>
  <si>
    <t>WebCRD Print MIS Package</t>
  </si>
  <si>
    <t>KMWCRD295</t>
  </si>
  <si>
    <t>WebCRD Advanced Authentication Module (requires SOW)</t>
  </si>
  <si>
    <t>KMWCRD340</t>
  </si>
  <si>
    <t>WebCRD CXML Interface</t>
  </si>
  <si>
    <t>7640004891</t>
  </si>
  <si>
    <t>WebCRD Enterprise System License - Annual 1x5 Premium Support (One year cost for 1x5 support, one shift a day, 5 days a week, Mon-Fri 9am-5pm customer time)</t>
  </si>
  <si>
    <t>7640004892</t>
  </si>
  <si>
    <t>WebCRD Enterprise System License - Annual 3x7 Platinum Support</t>
  </si>
  <si>
    <t>7640004894</t>
  </si>
  <si>
    <t>WebCRD Base License - Annual 1x5 Premium Support (One year cost for 1x5 support, one shift a day, 5 days a week, Mon-Fri 9am-5pm customer time)</t>
  </si>
  <si>
    <t>7640004895</t>
  </si>
  <si>
    <t>WebCRD Base License - Annual 3x7 Platinum Support</t>
  </si>
  <si>
    <t>7640004897</t>
  </si>
  <si>
    <t>WebCRD Pro - Annual 1x5 Premium Support (One year cost for 1x5 support, one shift a day, 5 days a week, Mon-Fri 9am-5pm customer time)</t>
  </si>
  <si>
    <t>7640004898</t>
  </si>
  <si>
    <t>WebCRD Pro - Annual 3x7 Platinum Support</t>
  </si>
  <si>
    <t>7640004899</t>
  </si>
  <si>
    <t>WebCRD Additional PDEF (Per Printer Definition)</t>
  </si>
  <si>
    <t>7640004900</t>
  </si>
  <si>
    <t>WebCRD Additional PDEF - Annual 1x5 Premium Support (One year cost for 1x5 support, one shift a day, 5 days a week, Mon-Fri 9am-5pm customer time)</t>
  </si>
  <si>
    <t>7640004901</t>
  </si>
  <si>
    <t>WebCRD Additional PDEF - Annual 3x7 Platinum Support</t>
  </si>
  <si>
    <t>7640004903</t>
  </si>
  <si>
    <t>WebCRD CentralPDF License - Annual 1x5 Premium Support (One year cost for 1x5 support, one shift a day, 5 days a week, Mon-Fri 9am-5pm customer time)</t>
  </si>
  <si>
    <t>7640004904</t>
  </si>
  <si>
    <t>WebCRD CentralPDF License - Annual 3x7 Platinum Support</t>
  </si>
  <si>
    <t>7640004906</t>
  </si>
  <si>
    <t>WebCRD SurePDF License - Annual 1x5 Premium Support (One year cost for 1x5 support, one shift a day, 5 days a week, Mon-Fri 9am-5pm customer time)</t>
  </si>
  <si>
    <t>7640004907</t>
  </si>
  <si>
    <t>WebCRD SurePDF License - Annual 3x7 Platinum Support</t>
  </si>
  <si>
    <t>7640004915</t>
  </si>
  <si>
    <t>WebCRD Basic Authentication Module - Annual 1x5 Premium Support</t>
  </si>
  <si>
    <t>7640004916</t>
  </si>
  <si>
    <t>WebCRD Basic Authentication Module - Annual 3x7 Platinum Support</t>
  </si>
  <si>
    <t>7640004918</t>
  </si>
  <si>
    <t>WebCRD Credit Card Module - Annual 1x5 Premium Support (One year cost for 1x5 support, one shift a day, 5 days a week, Mon-Fri 9am-5pm customer time)</t>
  </si>
  <si>
    <t>7640004919</t>
  </si>
  <si>
    <t>WebCRD Credit Card Module - Annual 3x7 Platinum Support</t>
  </si>
  <si>
    <t>7640004924</t>
  </si>
  <si>
    <t>WebCRD Additional Site License - Annual 1x5 Premium Support (One year cost for 1x5 support, one shift a day, 5 days a week, Mon-Fri 9am-5pm customer time)</t>
  </si>
  <si>
    <t>7640004925</t>
  </si>
  <si>
    <t>WebCRD Additional Site License - Annual 3x7 Platinum Support</t>
  </si>
  <si>
    <t>7640004928</t>
  </si>
  <si>
    <t>WebCRD AJCE Module - Annual 1x5 Premium Support (One year cost for 1x5 support, one shift a day, 5 days a week, Mon-Fri 9am-5pm customer time)</t>
  </si>
  <si>
    <t>7640004929</t>
  </si>
  <si>
    <t>WebCRD AJCE Module - Annual 3x7 Platinum Support</t>
  </si>
  <si>
    <t>7640004931</t>
  </si>
  <si>
    <t>WebCRD AutoStock Module - Annual 1x5 Premium Support (One year cost for 1x5 support, one shift a day, 5 days a week, Mon-Fri 9am-5pm customer time)</t>
  </si>
  <si>
    <t>7640004932</t>
  </si>
  <si>
    <t>WebCRD AutoStock Module - Annual 3x7 Platinum Support</t>
  </si>
  <si>
    <t>7640004938</t>
  </si>
  <si>
    <t>WebCRD Analytics Module - Annual 1x5 Premium Support (One year cost for 1x5 support, one shift a day, 5 days a week, Mon-Fri 9am-5pm customer time)</t>
  </si>
  <si>
    <t>7640004939</t>
  </si>
  <si>
    <t>WebCRD Analytics Module - Annual 3x7 Platinum Support</t>
  </si>
  <si>
    <t>7640004942</t>
  </si>
  <si>
    <t>WebCRD Multilingual Module - Annual 1x5 Premium Support</t>
  </si>
  <si>
    <t>7640004943</t>
  </si>
  <si>
    <t>WebCRD Multilingual Module - Annual 3x7 Platinum Support</t>
  </si>
  <si>
    <t>7640004945</t>
  </si>
  <si>
    <t>WebCRD Backup, DR or UAT License - Annual 1x5 Premium Support</t>
  </si>
  <si>
    <t>7640004946</t>
  </si>
  <si>
    <t>WebCRD Backup, DR or UAT License - Annual 3x7 Platinum Support</t>
  </si>
  <si>
    <t>7640005205</t>
  </si>
  <si>
    <t>WebCRD Dynamics Module - Annual 1x5 Premium Support (One year cost for 1x5 support, one shift a day, 5 days a week, Mon-Fri 9am-5pm customer time)</t>
  </si>
  <si>
    <t>7640005206</t>
  </si>
  <si>
    <t>WebCRD Dynamics Module - Annual 3x7 Platinum Support</t>
  </si>
  <si>
    <t>7640005048</t>
  </si>
  <si>
    <t>WedCRD Bckup or DR License - Annual 3x 7 Maintenance</t>
  </si>
  <si>
    <t>7640007626</t>
  </si>
  <si>
    <t>Upgrade WebCRD Base License to WebCRD Pro - Annual 1x5 Premium Support (One year cost for 1x5 support, one shift a day, 5 days a week, Mon-Fri 9am-5pm customer time)</t>
  </si>
  <si>
    <t>7640007627</t>
  </si>
  <si>
    <t>Upgrade WebCRD Base License to WebCRD Pro - Annual 3x7 Platinum Support</t>
  </si>
  <si>
    <t>7640008193</t>
  </si>
  <si>
    <t>Fusion Pro Designer Licenses - Annual 1x5 Premium Support (One year cost for 1x5 support, one shift a day, 5 days a week, Mon-Fri 9am-5pm customer time)</t>
  </si>
  <si>
    <t>7640008194</t>
  </si>
  <si>
    <t>Fusion Pro Designer Licenses - Annual 3x7 Platinum Support</t>
  </si>
  <si>
    <t>7640017647</t>
  </si>
  <si>
    <t>WebCRD CentralPDF Office License - Annual 1x5 Premium Support</t>
  </si>
  <si>
    <t>7640017648</t>
  </si>
  <si>
    <t>WebCRD CentralPDF Office License - Annual 3x7 Platinum Support</t>
  </si>
  <si>
    <t>7640017651</t>
  </si>
  <si>
    <t>WebCRD Dynamics Desktop Module - Annual 1x5 Premium Support</t>
  </si>
  <si>
    <t>7640017652</t>
  </si>
  <si>
    <t>WebCRD Dynamics Desktop Module - Annual 3x7 Platinum Support</t>
  </si>
  <si>
    <t>7640017655</t>
  </si>
  <si>
    <t>FusionPro VDP Creator - Annual 1x5 Premium Support</t>
  </si>
  <si>
    <t>7640017656</t>
  </si>
  <si>
    <t>FusionPro VDP Creator - Annual 3x7 Platinum Support</t>
  </si>
  <si>
    <t>7640017658</t>
  </si>
  <si>
    <t>WebCRD Book Assembly Module - Annual 1x5 Premium Support</t>
  </si>
  <si>
    <t>7640017659</t>
  </si>
  <si>
    <t>WebCRD Book Assembly Module - Annual 3x7 Platinum Support</t>
  </si>
  <si>
    <t>7640017662</t>
  </si>
  <si>
    <t>WebCRD Print MIS Package - Annual 1x5 Premium Support</t>
  </si>
  <si>
    <t>7640017663</t>
  </si>
  <si>
    <t>WebCRD Print MIS Package - Annual 3x7 Platinum Support</t>
  </si>
  <si>
    <t>KMWCRD2951</t>
  </si>
  <si>
    <t>WebCRD Advanced Authentication Module - Annual 1x5 Premium Support</t>
  </si>
  <si>
    <t>KMWCRD2954</t>
  </si>
  <si>
    <t>WebCRD Advanced Authentication Module - Annual 3x7 Platinum Support</t>
  </si>
  <si>
    <t>KMWCRD3401</t>
  </si>
  <si>
    <t>WebCRD CXML Interface - Annual 1x5 Premium Support</t>
  </si>
  <si>
    <t>KMWCRD3404</t>
  </si>
  <si>
    <t>WebCRD CXML Interface - Annual 3x7 Platinum Support</t>
  </si>
  <si>
    <t>7640004926</t>
  </si>
  <si>
    <t>WebCRD Additional Site License Implementation Fee</t>
  </si>
  <si>
    <t>7640004933</t>
  </si>
  <si>
    <t>WebCRD AutoStock Implementation Fee</t>
  </si>
  <si>
    <t>7640005207</t>
  </si>
  <si>
    <t>WebCRD Dynamics Implementation Fee</t>
  </si>
  <si>
    <t>7640007621</t>
  </si>
  <si>
    <t>WebCRD Base License - Remote Installation &amp; Training Fee</t>
  </si>
  <si>
    <t>7640007622</t>
  </si>
  <si>
    <t>WebCRD Pro License - Remote Installation &amp; Training Fee</t>
  </si>
  <si>
    <t>7640007623</t>
  </si>
  <si>
    <t>Upgrade from WebCRD Base to Pro - Remote Installation &amp; Training Fee</t>
  </si>
  <si>
    <t>7640007624</t>
  </si>
  <si>
    <t>WebCRD - Reintegration Fee</t>
  </si>
  <si>
    <t>7640007631</t>
  </si>
  <si>
    <t>WebCRD SurePDF Client License - Implementation Fee</t>
  </si>
  <si>
    <t>7640007632</t>
  </si>
  <si>
    <t>WebCRD Basic Authentication Module - Implementation Fee</t>
  </si>
  <si>
    <t>7640007633</t>
  </si>
  <si>
    <t>WebCRD Credit Card Module - Implementation Fee</t>
  </si>
  <si>
    <t>7640007634</t>
  </si>
  <si>
    <t>WebCRD AJCE Module - Implementation Fee</t>
  </si>
  <si>
    <t>7640017649</t>
  </si>
  <si>
    <t>WebCRD CentralPDF Office License - Implementation Fee</t>
  </si>
  <si>
    <t>7640017653</t>
  </si>
  <si>
    <t>WebCRD Dynamics Desktop Module - Remote Installation &amp; Training Fee</t>
  </si>
  <si>
    <t>7640017660</t>
  </si>
  <si>
    <t>WebCRD Book Assembly Module - Implementation Fee</t>
  </si>
  <si>
    <t>7640017664</t>
  </si>
  <si>
    <t>WebCRD Print MIS Package - Implementation Fee</t>
  </si>
  <si>
    <t>KMWCRD2959</t>
  </si>
  <si>
    <t>WebCRD Advanced Authentication Module - Implementation Fee</t>
  </si>
  <si>
    <t>KMWCRD3409</t>
  </si>
  <si>
    <t>WebCRD CXML Interface - Implementation Fee</t>
  </si>
  <si>
    <t>7640008132</t>
  </si>
  <si>
    <t>WebCRD Pro OnDemand - Annual Fee</t>
  </si>
  <si>
    <t>KMASP600</t>
  </si>
  <si>
    <t>WebCRD OnDemand Platinum Support - Annual Fee</t>
  </si>
  <si>
    <t>7640008133</t>
  </si>
  <si>
    <t xml:space="preserve">Additional Site (per additional Print Center) - Annual Fee </t>
  </si>
  <si>
    <t>7640008134</t>
  </si>
  <si>
    <t>WebCRD OnDemand SurePDF License (Per Print Center) - Annual Fee</t>
  </si>
  <si>
    <t>7640008135</t>
  </si>
  <si>
    <t>CentralPDF Server License - Annual Fee</t>
  </si>
  <si>
    <t>7640008136</t>
  </si>
  <si>
    <t>Advanced Job Cost Estimating (AJCE) Module - Annual Fee</t>
  </si>
  <si>
    <t>7640008137</t>
  </si>
  <si>
    <t>Inventory Module - Annual Fee</t>
  </si>
  <si>
    <t>7640008138</t>
  </si>
  <si>
    <t>Authentication Module - Annual Fee</t>
  </si>
  <si>
    <t>7640008139</t>
  </si>
  <si>
    <t>Credit Card Validation Module - Annual Fee</t>
  </si>
  <si>
    <t>7640008140</t>
  </si>
  <si>
    <t>WebCRD Dynamics Module - Annual Fee</t>
  </si>
  <si>
    <t>7640017629</t>
  </si>
  <si>
    <t>WebCRD OnDemand Production Module - Annual Fee</t>
  </si>
  <si>
    <t>7640017630</t>
  </si>
  <si>
    <t>WebCRD OnDemand Dynamics Desktop Module - Annual Fee</t>
  </si>
  <si>
    <t>7640017631</t>
  </si>
  <si>
    <t>WebCRD OnDemand Print MIS Package - Annual Fee</t>
  </si>
  <si>
    <t>7640017632</t>
  </si>
  <si>
    <t xml:space="preserve">WebCRD OnDemand Book Assembly Module - Annual Fee </t>
  </si>
  <si>
    <t>7640017633</t>
  </si>
  <si>
    <t>WebCRD OnDemand Additional 100 GB Storage (Each 100 GB) - Annual Fee</t>
  </si>
  <si>
    <t>7640017634</t>
  </si>
  <si>
    <t>WebCRD OnDemand Additional 1 CPU (Each 1 CPU) - Annual Fee</t>
  </si>
  <si>
    <t>7640017635</t>
  </si>
  <si>
    <t>WebCRD OnDemand Additional 1 GB RAM (Each 1 GB RAM) - Annual Fee</t>
  </si>
  <si>
    <t>7640008141</t>
  </si>
  <si>
    <t>WebCRD OnDemand - Setup, Configuration &amp; Training</t>
  </si>
  <si>
    <t>7640008142</t>
  </si>
  <si>
    <t>WebCRD Printer Definition (Per PDEF) - Setup &amp; Configuration</t>
  </si>
  <si>
    <t>7640008143</t>
  </si>
  <si>
    <t>Additional Site (per additional Print Center) - Setup &amp; Configuration</t>
  </si>
  <si>
    <t>7640008144</t>
  </si>
  <si>
    <t>SurePDF Client License - Setup &amp; Configuration (per Print Center)</t>
  </si>
  <si>
    <t>7640008145</t>
  </si>
  <si>
    <t>CentralPDF Server License - Setup &amp; Configuration</t>
  </si>
  <si>
    <t>7640008146</t>
  </si>
  <si>
    <t>AJCE Module - Setup &amp; Configuration</t>
  </si>
  <si>
    <t>7640008147</t>
  </si>
  <si>
    <t>Inventory Module - Setup &amp; Configuration</t>
  </si>
  <si>
    <t>7640008148</t>
  </si>
  <si>
    <t>Authentication Module - Setup &amp; Configuration</t>
  </si>
  <si>
    <t>7640008149</t>
  </si>
  <si>
    <t>WebCRD Dynamics Module - Setup &amp; Configuration</t>
  </si>
  <si>
    <t>7640008150</t>
  </si>
  <si>
    <t>Additional WebEx Training (per hour; 4 hour minimum)</t>
  </si>
  <si>
    <t>7640017636</t>
  </si>
  <si>
    <t>WebCRD OnDemand Dynamics Desktop Module - Setup &amp; Configuration</t>
  </si>
  <si>
    <t>7640017637</t>
  </si>
  <si>
    <t>WebCRD OnDemand Print MIS Package - Setup &amp; Configuration</t>
  </si>
  <si>
    <t>7640017638</t>
  </si>
  <si>
    <t>WebCRD OnDemand Additional Site - Setup &amp; Configuration</t>
  </si>
  <si>
    <t>7640017639</t>
  </si>
  <si>
    <t>WebCRD OnDemand Book Assembly Module - Setup &amp; Configuration</t>
  </si>
  <si>
    <t>KMASP908</t>
  </si>
  <si>
    <t>WebCRD OnDemand Credit Card Validation Module - Setup &amp; Configuration</t>
  </si>
  <si>
    <t>TicketMe</t>
  </si>
  <si>
    <t>7640015093</t>
  </si>
  <si>
    <t>TicketMe License</t>
  </si>
  <si>
    <t>7640015094</t>
  </si>
  <si>
    <t>TicketMe License Annual 1x5 Premium Support</t>
  </si>
  <si>
    <t>7640015095</t>
  </si>
  <si>
    <t>TicketMe License Annual 3x7 Platinum Support</t>
  </si>
  <si>
    <t>7640015092</t>
  </si>
  <si>
    <t>TicketMe Remote Installation Fee</t>
  </si>
  <si>
    <t>LegalPrint</t>
  </si>
  <si>
    <t>7640005390</t>
  </si>
  <si>
    <t>7640005391</t>
  </si>
  <si>
    <t>LegalPrint - Annual 1x5 Premium Support</t>
  </si>
  <si>
    <t>7640005392</t>
  </si>
  <si>
    <t>LegalPrint  - Annual 3x7 Platinum Support</t>
  </si>
  <si>
    <t>7640005402</t>
  </si>
  <si>
    <t>LegalPrint - Remote Installation</t>
  </si>
  <si>
    <t>EFI M500/505</t>
  </si>
  <si>
    <t>Self-Serve M500/505 with AdminCentral System Packages</t>
  </si>
  <si>
    <t>3000006440</t>
  </si>
  <si>
    <t>M500 WITH ADMINCENTRAL (1-10 CLIENTS)</t>
  </si>
  <si>
    <t>3000006441</t>
  </si>
  <si>
    <t>M505 WITH ADMINCENTRAL (1-10 CLIENTS)</t>
  </si>
  <si>
    <t>3000006743</t>
  </si>
  <si>
    <t>M505 NFR Bundle</t>
  </si>
  <si>
    <t>Self-Serve M500/505 - for EP Server Installations only</t>
  </si>
  <si>
    <t>3000005401</t>
  </si>
  <si>
    <t>EP SERVER LICENSE/HARDWARE (1-4 CLIENTS)</t>
  </si>
  <si>
    <t>3000005402</t>
  </si>
  <si>
    <t>EP SERVER LICENSE/HARDWARE (5-20 CLIENT)</t>
  </si>
  <si>
    <t>Annual Software Support and Maintence</t>
  </si>
  <si>
    <t>100000007402</t>
  </si>
  <si>
    <t>ANNUAL ADMINCENTRAL SUBSCRIPTION RENEWAL</t>
  </si>
  <si>
    <t>100000006100</t>
  </si>
  <si>
    <t>ANNUAL SUPPORT/HARDWARE (1-4 CLIENTS)</t>
  </si>
  <si>
    <t>Hardware Accessories</t>
  </si>
  <si>
    <t>45101513</t>
  </si>
  <si>
    <t>G5 CARD READER</t>
  </si>
  <si>
    <t>45101550</t>
  </si>
  <si>
    <t>CARD CASH EXPRESS PAY QTY 450</t>
  </si>
  <si>
    <t>45101562</t>
  </si>
  <si>
    <t>BILL ACCEPTOR CLEANER QTY 10</t>
  </si>
  <si>
    <t>45101625</t>
  </si>
  <si>
    <t>M500/M505 STATION COPIER TEST BOX</t>
  </si>
  <si>
    <t>45110207</t>
  </si>
  <si>
    <t>ADAPTER FIH KONICA MINOLTA SERIES 2</t>
  </si>
  <si>
    <t>45101560</t>
  </si>
  <si>
    <t>CARD READER CLEANER QTY 10</t>
  </si>
  <si>
    <t>45101563</t>
  </si>
  <si>
    <t>LCD CLEANER QTY 25</t>
  </si>
  <si>
    <t>45122282</t>
  </si>
  <si>
    <t>G5 Card Vending Kiosk</t>
  </si>
  <si>
    <t>45133439</t>
  </si>
  <si>
    <t>Adapter Konica Minolta Vend 2</t>
  </si>
  <si>
    <t>45133495</t>
  </si>
  <si>
    <t>G5 Card Vending Kiosk with coin box</t>
  </si>
  <si>
    <t>3000007450</t>
  </si>
  <si>
    <t>M500 Self-Serve Copy and Print Bundle Includes Stand</t>
  </si>
  <si>
    <t>3000007451</t>
  </si>
  <si>
    <t>M505 Self-Serve Copy and Print Bundle Includes Stand</t>
  </si>
  <si>
    <t>3000005261</t>
  </si>
  <si>
    <t>EP REGISTER LICENSE</t>
  </si>
  <si>
    <t>Professional Services (Provided by EFI)</t>
  </si>
  <si>
    <t>100000006310</t>
  </si>
  <si>
    <t>4-HR REMOTE INSTALLATION SUPPORT</t>
  </si>
  <si>
    <t>100000006311</t>
  </si>
  <si>
    <t>HOURLY REMOTE INSTALLATION SUPPORT</t>
  </si>
  <si>
    <t>100000007400</t>
  </si>
  <si>
    <t>ADMINCENTRAL ACCOUNT SETUP FEE</t>
  </si>
  <si>
    <t>Warranty - Extended</t>
  </si>
  <si>
    <t>100000008335</t>
  </si>
  <si>
    <t>G5 Card Reader Annual Warranty Extension, Annual</t>
  </si>
  <si>
    <t>100000008493</t>
  </si>
  <si>
    <t>G5 Card Vending Kiosk Extended Warranty, Annual</t>
  </si>
  <si>
    <t>100000008495</t>
  </si>
  <si>
    <t>G5 Card Vending Kios w/coin Extended Warranty, Annual</t>
  </si>
  <si>
    <t>100000008331</t>
  </si>
  <si>
    <t>M500 Station Warranty Extension, Annual</t>
  </si>
  <si>
    <t>100000008333</t>
  </si>
  <si>
    <t>M505 Station Warranty Extension, Annual</t>
  </si>
  <si>
    <t>Installation (KMBS)</t>
  </si>
  <si>
    <t>7640019165</t>
  </si>
  <si>
    <t>KMBS INSTALL FEE FOR EFI M500 SYSTEMS / PER HOUR</t>
  </si>
  <si>
    <t>7640008091</t>
  </si>
  <si>
    <t>Solutions Delivery Charge - Level 7</t>
  </si>
  <si>
    <t>InoFile Kno2</t>
  </si>
  <si>
    <t>Kno2 connector</t>
  </si>
  <si>
    <t>7640019136</t>
  </si>
  <si>
    <t>bizhub Connector for Kno2 (Price Book)</t>
  </si>
  <si>
    <t>Network Access Charge</t>
  </si>
  <si>
    <t>KM52411</t>
  </si>
  <si>
    <t>1 Year NAC Device License</t>
  </si>
  <si>
    <t>KM52412</t>
  </si>
  <si>
    <t>2 Year NAC Device License</t>
  </si>
  <si>
    <t>KM52413</t>
  </si>
  <si>
    <t>3 Year NAC Device License</t>
  </si>
  <si>
    <t>KM52414</t>
  </si>
  <si>
    <t>4 Year NAC Device License</t>
  </si>
  <si>
    <t>KM52415</t>
  </si>
  <si>
    <t>5 Year NAC Device License</t>
  </si>
  <si>
    <t>Installation and Training</t>
  </si>
  <si>
    <t>7640013525</t>
  </si>
  <si>
    <t>MFP Feature Configuration - SE Per Hour</t>
  </si>
  <si>
    <t>OpenText</t>
  </si>
  <si>
    <t>RightFax 10.x Business Server (vendor item: S-CPRFPGBSN-A)</t>
  </si>
  <si>
    <t>RightFax 10.x Enterprise Server (vendor item: S-CPRFPGENT-A)</t>
  </si>
  <si>
    <t>RightFax Additional Document Delivery Channel - FoIP Enabled (vendor item: S-CPRFPGDDCFOIP)</t>
  </si>
  <si>
    <t>FoIP Enable an Existing RightFax Document Delivery Channel (vendor item: S-CPRFPGDDCFOIPU)</t>
  </si>
  <si>
    <t>RightFax Additional Document Delivery Channel (vendor item: S-CPRFPG2450007)</t>
  </si>
  <si>
    <t>RightFax Connector for Lotus Notes (vendor item: S-CPRFPG2450011)</t>
  </si>
  <si>
    <t>RightFax Connector for Microsoft Exchange (vendor item: S-CPRFPG2450012)</t>
  </si>
  <si>
    <t>RightFax PDF Module (vendor item: S-CPRFPG2450013)</t>
  </si>
  <si>
    <t>RightFax Web Access Module (vendor item: S-CPRFPG2450014)</t>
  </si>
  <si>
    <t>Konica Minolta Universal MFP Connector License RightFax. Price is per Connector, 1-9 Connectors (vendor item: S-CPRFPG0143)</t>
  </si>
  <si>
    <t>Konica Minolta Universal MFP Connector License RightFax. Price is per Connector, 10-49 Connectors (vendor item: S-CPRFPG0144)</t>
  </si>
  <si>
    <t>Konica Minolta Universal MFP Connector License RightFax. Price is per Connector, 50-499 Connectors (vendor item: S-CPRFPG0145)</t>
  </si>
  <si>
    <t>Konica Minolta Universal MFP Connector License RightFax. Price is per Connector, 500-5000 Connectors (vendor item: S-CPRFPG0146)</t>
  </si>
  <si>
    <t>Brooktrout SR-140-2F - 2 Channel FoIP Boardless Fax Solution (vendor item: S-CPRF2670003)</t>
  </si>
  <si>
    <t>Brooktrout SR-140-4F - 4 Channel FoIP Boardless Fax Solution (vendor item: S-CPRF2670004)</t>
  </si>
  <si>
    <t>Brooktrout SR-140-8F - 8 Channel FoIP Boardless Fax Solution (vendor item: S-CPRF2670005)</t>
  </si>
  <si>
    <t>Brooktrout SR-140-12F - 12 Channel FoIP Boardless Fax Solution (vendor item: S-CPRF2670006)</t>
  </si>
  <si>
    <t>Brooktrout SR-140-24F - 24 Channel FoIP Boardless Fax Solution (vendor item: S-CPRF2670007)</t>
  </si>
  <si>
    <t>Reconnect for RightFax Business Server (vendor item: S-CPRF2410003)</t>
  </si>
  <si>
    <t>Standard Support for RightFax (vendor item: S-CP-STNDSUPPORT-A)</t>
  </si>
  <si>
    <t>SCPSTNDSUPPORTR</t>
  </si>
  <si>
    <t>Standard Support Renewal for RightFax (vendor item: S-CP-STNDSUPPORT-R)</t>
  </si>
  <si>
    <t>7640018025</t>
  </si>
  <si>
    <t>RightFax Incremental Support (vendor item: S-CPINCREMENT)</t>
  </si>
  <si>
    <t>Fax Gateway 2100, Modular Fax Gateway, 1 T1/E1/J1 SIP/T.38 - North America Edition (vendor item: S-CPFG2100D1-N)</t>
  </si>
  <si>
    <t>Fax Gateway 2100, Modular Fax Gateway  - Redundant AC power supply (vendor item: S-CPFGKPSAC)</t>
  </si>
  <si>
    <t>Fax Gateway 304, Analog Fax Gateway, 4 FXO SIP/T.38 - North America Edition (vendor item: S-CPFG304A4-N)</t>
  </si>
  <si>
    <t>Fax Gateway 308, Analog Fax Gateway, 8 FXO SIP/T.38 - North America Edition (vendor item: S-CPFG308A8-N)</t>
  </si>
  <si>
    <t>Fax Gateway 2100, Modular Fax Gateway, 1 T1/E1/J1 - Standard Support (vendor item: S-CPFG2100D1-M)</t>
  </si>
  <si>
    <t>Fax Gateway 2100, Modular Fax Gateway  - Redundant AC power supply - 1 Year Standard Support (vendor item: S-CPFGKPSAC-M)</t>
  </si>
  <si>
    <t>Fax Gateway 304, Analog Fax Gateway, 4 FXO SIP/T.38 - Standard Support New Sale (vendor item: S-CPFG304A4-M)</t>
  </si>
  <si>
    <t>Fax Gateway 308, Analog Fax Gateway, 8 FXO SIP/T.38 - Standard Support New Sale (vendor item: S-CPFG308A8-M)</t>
  </si>
  <si>
    <t>Next Day Advanced Replacement - 1 year - New Sale (vendor item: S-CPRFCPADVREPL)</t>
  </si>
  <si>
    <t>Fax Gateway 2100, Modular Fax Gateway, 1 T1/E1/J1 SIP/T.38 - Advanced Replacement New Sale- 1 Year (vendor item: S-CPFG2100D1-H)</t>
  </si>
  <si>
    <t>Fax Gateway 2100, Modular Fax Gateway  - Redundant AC power supply - 1 Year Advanced Replacement Support (vendor item: S-CPFGKPSAC-A)</t>
  </si>
  <si>
    <t>Fax Gateway 304, Analog Fax Gateway, 4 FXO SIP/T.38 - Advanced Replacement New Sale- 1 Year (vendor item: S-CPFG304A4-H)</t>
  </si>
  <si>
    <t>Fax Gateway 308, Analog Fax Gateway, 8 FXO SIP/T.38 - Advanced Replacement New Sale- 1 Year (vendor item: S-CPFG308A8-H)</t>
  </si>
  <si>
    <t>Fax Gateway 2100, Modular Fax Gateway, 1 T1/E1/J1 - Standard Support Renewal (vendor item: S-CPFG2100D1-MR)</t>
  </si>
  <si>
    <t>Fax Gateway 2100, Modular Fax Gateway  - Redundant AC power supply - 1 Year Standard Support Renewal (vendor item: S-CPFGKPSAC-MR)</t>
  </si>
  <si>
    <t>Fax Gateway 304, Analog Fax Gateway, 4 FXO SIP/T.38 - Standard Support Renewal (vendor item: S-CPFG304A4-MR)</t>
  </si>
  <si>
    <t>Fax Gateway 308, Analog Fax Gateway, 8 FXO SIP/T.38 - Standard Support Renewal (vendor item: S-CPFG308A8-MR)</t>
  </si>
  <si>
    <t>Advanced Replacement - 1 year – Renewal (vendor item: S-CPRFCPADVREPL-A)</t>
  </si>
  <si>
    <t>Fax Gateway 2100, Modular Fax Gateway, 1 T1/E1/J1 SIP/T.38 - Advanced Replacement Renewal - 1 Year (vendor item: S-CPFG2100D1-HR)</t>
  </si>
  <si>
    <t>Fax Gateway 2100, Modular Fax Gateway  - Redundant AC power supply - 1 Year Advanced Replacement Support Renewal (vendor item: S-CPFGKPSAC-AR)</t>
  </si>
  <si>
    <t>Fax Gateway 304, Analog Fax Gateway, 4 FXO SIP/T.38 - Advanced Replacement Renewal - 1 Year (vendor item: S-CPFG304A4-HR)</t>
  </si>
  <si>
    <t>Fax Gateway 308, Analog Fax Gateway, 8 FXO SIP/T.38 - Advanced Replacement Renewal - 1 Year (vendor item: S-CPFG308A8-HR)</t>
  </si>
  <si>
    <t>Implementation/Consulting/Custom Solutions - RightFax (vendor item: P-RFSERVICE)</t>
  </si>
  <si>
    <t>Implementation/Consulting  - RightFax (vendor item: P-RFSERVICE-A)</t>
  </si>
  <si>
    <t>RightFax Essentials – Base Installation (vendor item: P-RFSERVICE-BASE)</t>
  </si>
  <si>
    <t>RightFax Prepaid Consulting (vendor item: P-RFSERVICE-CONSULT)</t>
  </si>
  <si>
    <t>RightFax Essentials (vendor item: P-RFSERVICE-E1)</t>
  </si>
  <si>
    <t>RightFax Essentials - Extended (vendor item: P-RFSERVICE-E2)</t>
  </si>
  <si>
    <t>Implementation/Consulting/Custom Solutions -RightFax  - Including Travel - Normal Business Hours (vendor item: P-RFSERVICE-T)</t>
  </si>
  <si>
    <t>RightFax Enterprise Server to RightFax Enterprise Suite (vendor item: S-CPRFPG2420004)</t>
  </si>
  <si>
    <t>RightFax Enterprise Server to RightFax Enterprise Integration  (vendor item: S-CPRFPG2420005)</t>
  </si>
  <si>
    <t>RightFax Enterprise Suite to RightFax Enterprise Integration (vendor item: S-CPRFPG2420006)</t>
  </si>
  <si>
    <t>RightFax 10.x Enterprise Integration Server (vendor item: S-CPRFPGENTINT-A)</t>
  </si>
  <si>
    <t>RightFax 10.x Enterprise Suite (vendor item: S-CPRFPGENTSTE-A)</t>
  </si>
  <si>
    <t>RightFax Business Server to RightFax Enterprise Server - Redundant (vendor item: S-CPRFPG2420008)</t>
  </si>
  <si>
    <t>RightFax Business Server to RightFax Enterprise Suite - Redundant (vendor item: S-CPRFPG2420009)</t>
  </si>
  <si>
    <t>RightFax Business Server to RightFax Enterprise Integration Server - Redundant (vendor item: S-CPRFPG2420010)</t>
  </si>
  <si>
    <t>RightFax 10.x Business Server - Redundant (vendor item: S-CPRFPGBSNR-A)</t>
  </si>
  <si>
    <t>RightFax 10.x Enterprise Server - Redundant (vendor item: S-CPRFPGENTR-A)</t>
  </si>
  <si>
    <t>RightFax 10.x Enterprise Integration Server - Redundant (vendor item: S-CPRFPGENTINTR-A)</t>
  </si>
  <si>
    <t>RightFax 10.x Enterprise Suite - Redundant (vendor item: S-CPRFPGENTSTER-A)</t>
  </si>
  <si>
    <t>RightFax FileNet Connector (vendor item: S-CPRF2450003)</t>
  </si>
  <si>
    <t>RightFax eDocs Connector (vendor item: S-CPRF3000020)</t>
  </si>
  <si>
    <t>RightFax Searchable PDF Module (vendor item: S-CPRF28000019)</t>
  </si>
  <si>
    <t>RightFax Bar Code Routing Module (vendor item: S-CPRF280004000)</t>
  </si>
  <si>
    <t>FileNet Fax Server Migration Program (vendor item: S-CPRFFNFC)</t>
  </si>
  <si>
    <t>RightFax SecureDocs Module (vendor item: S-CPRFPG0020173)</t>
  </si>
  <si>
    <t>RightFax Integration Module (vendor item: S-CPRFPG2450015)</t>
  </si>
  <si>
    <t>RightFax Connector for SAP (vendor item: S-CPRFPG2450016)</t>
  </si>
  <si>
    <t>RightFax Business Integration Module (vendor item: S-CPRFPG2450017)</t>
  </si>
  <si>
    <t>RightFax Shared Services Module (vendor item: S-CPRFPG2450018)</t>
  </si>
  <si>
    <t>RightFax XML Generator Module (vendor item: S-CPRFPG2450024)</t>
  </si>
  <si>
    <t>RightFax PDF Module and Searchable PDF Module (vendor item: S-CPRFPGPDFSPDF)</t>
  </si>
  <si>
    <t>RightFax SMTP Connector for MFPs, 1-9 MFPs (vendor item: S-CPRFSMTP19)</t>
  </si>
  <si>
    <t>RightFax SMTP Connector for MFPs, 10-49 MFPs (vendor item: S-CPRFSMTP1049)</t>
  </si>
  <si>
    <t>RightFax SMTP Connector for MFPs, 50-499 MFPs (vendor item: S-CPRFSMTP50499)</t>
  </si>
  <si>
    <t>RightFax SMTP Connector for MFPs, 500+ MFPs (vendor item: S-CPRFSMTP500)</t>
  </si>
  <si>
    <t>SCPRF0175</t>
  </si>
  <si>
    <t>RightFax Encryption Module (vendor item: S-CPRF0175)</t>
  </si>
  <si>
    <t>SCPRF0258</t>
  </si>
  <si>
    <t>Encryption Module for additional shared services node (vendor item: S-CPRF0258)</t>
  </si>
  <si>
    <t>RightFax FileNet Connector - Redundant (vendor item: S-CPRF2450006)</t>
  </si>
  <si>
    <t>RightFax eDocs Connector - Redundant (vendor item: S-CPRF3000020R)</t>
  </si>
  <si>
    <t>RightFax Searchable PDF Module - Redundant (vendor item: S-CPRF28000019R)</t>
  </si>
  <si>
    <t>RightFax Bar Code Routing Module - Redundant (vendor item: S-CPRF280004000R)</t>
  </si>
  <si>
    <t>RightFax SecureDocs Module - Redundant (vendor item: S-CPRFPG0020173R)</t>
  </si>
  <si>
    <t>Additional Document Delivery Channel - Redundant (vendor item: S-CPRFPG2450030)</t>
  </si>
  <si>
    <t>RightFax Connector for Lotus Notes - Redundant (vendor item: S-CPRFPG2450032)</t>
  </si>
  <si>
    <t>RightFax Connector for Microsoft Exchange - Redundant (vendor item: S-CPRFPG2450033)</t>
  </si>
  <si>
    <t>RightFax PDF Module - Redundant (vendor item: S-CPRFPG2450034)</t>
  </si>
  <si>
    <t>RightFax Web Access Module - Redundant (vendor item: S-CPRFPG2450035)</t>
  </si>
  <si>
    <t>RightFax Integration Module - Redundant (vendor item: S-CPRFPG2450036)</t>
  </si>
  <si>
    <t>RightFax Connector for SAP - Redundant (vendor item: S-CPRFPG2450037)</t>
  </si>
  <si>
    <t>RightFax Business Integration Module - Redundant (vendor item: S-CPRFPG2450038)</t>
  </si>
  <si>
    <t>RightFax Shared Services Module - Redundant (vendor item: S-CPRFPG2450040)</t>
  </si>
  <si>
    <t>RightFax XML Generator - Redundant (vendor item: S-CPRFPG2450045)</t>
  </si>
  <si>
    <t>RightFax Additional Document Delivery Channel - FoIP Enabled - Redundant (vendor item: S-CPRFPGDDCFOIPR)</t>
  </si>
  <si>
    <t>FoIP Enable an Existing RightFax Document Delivery Channel - Redundant (vendor item: S-CPRFPGDDCFOIPUR0)</t>
  </si>
  <si>
    <t>RightFax PDF Module and Searchable PDF Module - Redundant (vendor item: S-CPRFPGPDFSPDFR)</t>
  </si>
  <si>
    <t>7640016652</t>
  </si>
  <si>
    <t>RightFax Connector for KM MFPs-Redundant (vendor item: S-CPRFPG0147)</t>
  </si>
  <si>
    <t>RightFax SMTP Connector for MFPs, Redundant Edition (vendor item: S-CPRFSMTPRED)</t>
  </si>
  <si>
    <t>SCPRF0259</t>
  </si>
  <si>
    <t>RightFax Encryption Module Redundant OpenText  (vendor item: S-CPRF0259)</t>
  </si>
  <si>
    <t>Upgrade from Redundant to Production System (vendor item: S-CPRF2420015)</t>
  </si>
  <si>
    <t>Reconnect for RightFax, Enterprise Edition (vendor item: S-CPRF2410004)</t>
  </si>
  <si>
    <t>Reconnect for RightFax Enterprise Suite (vendor item: S-CPRF2410005)</t>
  </si>
  <si>
    <t>Reconnect for RightFax Enterprise Integration Edition (vendor item: S-CPRF2410006)</t>
  </si>
  <si>
    <t>Premier Basic Support for RightFax - 1 Year (vendor item: S-CPRFENTER)</t>
  </si>
  <si>
    <t>Extended 24X7 Support for RightFax - 1 Year (vendor item: S-CPRFEXTENDED)</t>
  </si>
  <si>
    <t>Brooktrout SR-140-30F - 30 Channel FoIP Boardless Fax Solution (vendor item: S-CPRF2670008)</t>
  </si>
  <si>
    <t>Brooktrout SR-140-48F - 48 Channel FoIP Boardless Fax Solution (vendor item: S-CPRF2670009)</t>
  </si>
  <si>
    <t>Brooktrout SR-140-2F - 2 Channel FoIP Boardless Fax Solution - Redundant (vendor item: S-CPRF2670014)</t>
  </si>
  <si>
    <t>Brooktrout SR-140-4F - 4 Channel FoIP Boardless Fax Solution - Redundant (vendor item: S-CPRF2670015)</t>
  </si>
  <si>
    <t>Brooktrout SR-140-8F - 8 Channel FoIP Boardless Fax Solution - Redundant (vendor item: S-CPRF2670016)</t>
  </si>
  <si>
    <t>Brooktrout SR-140-12F - 12 Channel FoIP Boardless Fax Solution - Redundant (vendor item: S-CPRF2670017)</t>
  </si>
  <si>
    <t>Brooktrout SR-140-24F - 24 Channel FoIP Boardless Fax Solution - Redundant (vendor item: S-CPRF2670018)</t>
  </si>
  <si>
    <t>Brooktrout SR-140-30F - 30 Channel FoIP Boardless Fax Solution - Redundant (vendor item: S-CPRF2670019)</t>
  </si>
  <si>
    <t>Brooktrout SR-140-48F - 48 Channel FoIP Boardless Fax Solution - Redundant (vendor item: S-CPRF2670020)</t>
  </si>
  <si>
    <t>Brooktrout SR-140-60F - 60 Channel FoIP Boardless Fax Solution - Redundant (vendor item: S-CPRF2670021)</t>
  </si>
  <si>
    <t>Upgrade SR-140-2F - Redundant to Production (vendor item: S-CPRF2690001)</t>
  </si>
  <si>
    <t>Upgrade SR-140-4F - Redundant to Production (vendor item: S-CPRF2690002)</t>
  </si>
  <si>
    <t>Upgrade SR-140-8F - Redundant to Production (vendor item: S-CPRF2690003)</t>
  </si>
  <si>
    <t>Upgrade SR-140-12F - Redundant to Production (vendor item: S-CPRF2690004)</t>
  </si>
  <si>
    <t>Upgrade SR-140-24F - Redundant to Production (vendor item: S-CPRF2690005)</t>
  </si>
  <si>
    <t>Upgrade SR-140-30F - Redundant to Production (vendor item: S-CPRF2690006)</t>
  </si>
  <si>
    <t>Upgrade SR-140-48F - Redundant to Production (vendor item: S-CPRF2690007)</t>
  </si>
  <si>
    <t>Upgrade SR-140-60F - Redundant to Production (vendor item: S-CPRF2690008)</t>
  </si>
  <si>
    <t>Fax Gateway Model 304 and 308 Rack Mount Shelf (vendor item: S-CPFG10R11X)</t>
  </si>
  <si>
    <t>Fax Gateway 2100, Modular Fax Gateway, 2 T1/E1/J1 SIP/T.38 - North America Edition (vendor item: S-CPFG2100D2-N)</t>
  </si>
  <si>
    <t>Fax Gateway 2100, Modular Fax Gateway, 4 T1/E1/J1 SIP/T.38 - North America Edition (vendor item: S-CPFG2100D4-N)</t>
  </si>
  <si>
    <t>Fax Gateway 2100, Modular Fax Gateway Digital Voice Module - Additional Single T1/E1/J1 (vendor item: S-CPFGVM1SPAN)</t>
  </si>
  <si>
    <t>Fax Gateway 2100, Modular Fax Gateway Digital Voice Module - Additional Dual T1/E1/J1 (vendor item: S-CPFGVM2SPAN)</t>
  </si>
  <si>
    <t>Fax Gateway 2100, Modular Fax Gateway Analog Voice Module - Quad FXO (vendor item: S-CPFGVM4FXO)</t>
  </si>
  <si>
    <t>Fax Gateway 2100, Modular Fax Gateway  Analog Voice Module - Quad FXS (vendor item: S-CPFGAVQFXS)</t>
  </si>
  <si>
    <t>Fax Gateway 2100, Modular Fax Gateway, 2 T1/E1/J1 - Standard Support New Sale (vendor item: S-CPFG2100D2-M)</t>
  </si>
  <si>
    <t>Fax Gateway 2100, Modular Fax Gateway, 4 T1/E1/J1 SIP/T.38 - Standard Support New Sale (vendor item: S-CPFG2100D4-M)</t>
  </si>
  <si>
    <t>Fax Gateway 2100, Modular Fax Gateway Digital Voice Module - Additional Single T1/E1/J1- 1 Year Standard Support (vendor item: S-CPFGVM1SPAN-M)</t>
  </si>
  <si>
    <t>Fax Gateway 2100, Modular Fax Gateway  Digital Voice Module - Additional Dual T1/E1/J1 - 1 Year Standard Support (vendor item: S-CPFGVM2SPAN-M)</t>
  </si>
  <si>
    <t>Fax Gateway 2100, Modular Fax Gateway Analog Voice Module - Quad FXO - 1 Year Standard Support (vendor item: S-CPFGVM4FXO-M)</t>
  </si>
  <si>
    <t>Fax Gateway 2100, Modular Fax Gateway  Analog Voice Module - Quad FXS - 1 Year Standard Support (vendor item: S-CPFGAVQFXS-M)</t>
  </si>
  <si>
    <t>Fax Gateway 2100, Modular Fax Gateway, 2 T1/E1/J1 SIP/T.38 - Advanced Replacement New Sale - 1 Year (vendor item: S-CPFG2100D2-H)</t>
  </si>
  <si>
    <t>Fax Gateway 2100, Modular Fax Gateway, 4 T1/E1/J1 SIP/T.38 - Advanced Replacement New Sale- 1 Year (vendor item: S-CPFG2100D4-H)</t>
  </si>
  <si>
    <t>Fax Gateway 2100, Modular Fax Gateway Digital Voice Module - Additional Single T1/E1/J1 - 1 Year Advanced Replacement Support (vendor item: S-CPFGVM1SPAN-A)</t>
  </si>
  <si>
    <t>Fax Gateway 2100, Modular Fax Gateway  Digital Voice Module - Additional Dual T1/E1/J1 - 1 Year Advanced Replacement Support (vendor item: S-CPFGVM2SPAN-A)</t>
  </si>
  <si>
    <t>Fax Gateway 2100, Modular Fax Gateway Analog Voice Module - Quad FXO - 1 Year Advanced Replacement Support (vendor item: S-CPFGVM4FXO-A)</t>
  </si>
  <si>
    <t>Fax Gateway 2100, Modular Fax Gateway  Analog Voice Module - Quad FXS - 1 Year Advanced Replacement Support (vendor item: S-CPFGAVQFXS-A)</t>
  </si>
  <si>
    <t>Fax Gateway 2100, Modular Fax Gateway, 2 T1/E1/J1 - Standard Support Renewal (vendor item: S-CPFG2100D2-MR)</t>
  </si>
  <si>
    <t>Fax Gateway 2100, Modular Fax Gateway, 4 T1/E1/J1 SIP/T.38 - Standard Support Renewal (vendor item: S-CPFG2100D4-MR)</t>
  </si>
  <si>
    <t>Fax Gateway 2100, Modular Fax Gateway Digital Voice Module - Additional Single T1/E1/J1- 1 Year Standard Support - Renewal (vendor item: S-CPFGVM1SPAN-MR)</t>
  </si>
  <si>
    <t>Fax Gateway 2100, Modular Fax Gateway  Digital Voice Module - Additional Dual T1/E1/J1 - 1 Year Standard Support Renewal (vendor item: S-CPFGVM2SPAN-MR)</t>
  </si>
  <si>
    <t>Fax Gateway 2100, Modular Fax Gateway Analog Voice Module - Quad FXO - 1 Year Standard Support Renewal (vendor item: S-CPFGVM4FXO-MR)</t>
  </si>
  <si>
    <t>Fax Gateway 2100, Modular Fax Gateway  Analog Voice Module - Quad FXS - 1 Year Standard Support Renewal (vendor item: S-CPFGAVQFXS-MR)</t>
  </si>
  <si>
    <t>Fax Gateway 2100, Modular Fax Gateway, 2 T1/E1/J1 SIP/T.38 - Advanced Replacement Renewal - 1 Year (vendor item: S-CPFG2100D2-HR)</t>
  </si>
  <si>
    <t>Fax Gateway 2100, Modular Fax Gateway, 4 T1/E1/J1 SIP/T.38 - Advanced Replacement Renewal - 1 Year (vendor item: S-CPFG2100D4-HR)</t>
  </si>
  <si>
    <t>Fax Gateway 2100, Modular Fax Gateway Digital Voice Module - Additional Single T1/E1/J1 - 1 Year Advanced Replacement Support Renewal (vendor item: S-CPFGVM1SPAN-AR)</t>
  </si>
  <si>
    <t>Fax Gateway 2100, Modular Fax Gateway  Digital Voice Module - Additional Dual T1/E1/J1 - 1 Year Advanced Replacement Support Renewal (vendor item: S-CPFGVM2SPAN-AR)</t>
  </si>
  <si>
    <t>Fax Gateway 2100, Modular Fax Gateway Analog Voice Module - Quad FXO - 1 Year Advanced Replacement Support Renewal (vendor item: S-CPFGVM4FXO-AR)</t>
  </si>
  <si>
    <t>Fax Gateway 2100, Modular Fax Gateway  Analog Voice Module - Quad FXS - 1 Year Advanced Replacement Support Renewal (vendor item: S-CPFGAVQFXS-AR)</t>
  </si>
  <si>
    <t>Implementation/Consulting - RightFax After Hours (vendor item: P-RFSERVICE7A)</t>
  </si>
  <si>
    <t>Implementation/Consulting - RightFax - Including Travel (vendor item: P-RFSERVICE7-T)</t>
  </si>
  <si>
    <t>RightFax Prepaid Consulting - After Hours (vendor item: P-RFSERVICE-CONSULT7)</t>
  </si>
  <si>
    <t>Content Server Connector/Integration Service (vendor item: P-RFSERVICE-CSC)</t>
  </si>
  <si>
    <t>Billable Travel and Expenses - RightFax Edition (vendor item: P-RFTRAVEL)</t>
  </si>
  <si>
    <t>SCPFA210KIT</t>
  </si>
  <si>
    <t>RightFax Express 2 Line Analog (vendor item: S-CPFA210KIT)</t>
  </si>
  <si>
    <t>SCPFA211KIT</t>
  </si>
  <si>
    <t>RightFax Express 4 Line Analog (vendor item: S-CPFA211KIT)</t>
  </si>
  <si>
    <t>SCPFA212KIT</t>
  </si>
  <si>
    <t>RightFax Express 8 Line Analog (vendor item: S-CPFA212KIT)</t>
  </si>
  <si>
    <t>SCPFA213KIT</t>
  </si>
  <si>
    <t>RightFax Express 8 Line Digital (vendor item: S-CPFA213KIT)</t>
  </si>
  <si>
    <t>SCPFA214KIT</t>
  </si>
  <si>
    <t>RightFax Express 8 Line FoIP (vendor item: S-CPFA214KIT)</t>
  </si>
  <si>
    <t>SCPFA215KIT</t>
  </si>
  <si>
    <t>RightFax Express 4 Line BRI (ISDN) (vendor item: S-CPFA215KIT)</t>
  </si>
  <si>
    <t>SCPFA216KIT</t>
  </si>
  <si>
    <t>RightFax Express 8 Line BRI (ISDN) (vendor item: S-CPFA216KIT)</t>
  </si>
  <si>
    <t>SCPFA116KIT</t>
  </si>
  <si>
    <t>RightFax Express 2 Line CG (vendor item: S-CPFA116KIT)</t>
  </si>
  <si>
    <t>SCPFA0258KIT</t>
  </si>
  <si>
    <t>RightFax Express 4 Line CG (vendor item: S-CPFA0258KIT)</t>
  </si>
  <si>
    <t>SCPFA0259KIT</t>
  </si>
  <si>
    <t>RightFax Express 8 Line CG (vendor item: S-CPFA0259KIT)</t>
  </si>
  <si>
    <t>SCPFA210KITH</t>
  </si>
  <si>
    <t>RightFax Express 2 Line Analog Advanced Replacement (vendor item: S-CPFA210-H)</t>
  </si>
  <si>
    <t>SCPFA211KITH</t>
  </si>
  <si>
    <t>RightFax Express 4 Line Analog Advanced Replacement (vendor item: S-CPFA211-H)</t>
  </si>
  <si>
    <t>SCPFA212KITH</t>
  </si>
  <si>
    <t>RightFax Express 8 Line Analog Advanced Replacement (vendor item: S-CPFA212-H)</t>
  </si>
  <si>
    <t>SCPFA213KITH</t>
  </si>
  <si>
    <t>RightFax Express 8 Line Digital Advanced Replacement (vendor item: S-CPFA213-H)</t>
  </si>
  <si>
    <t>SCPFA214KITH</t>
  </si>
  <si>
    <t>RightFax Express 8 Line FoIP Advanced Replacement (vendor item: S-CPFA214-H)</t>
  </si>
  <si>
    <t>SCPFA215KITH</t>
  </si>
  <si>
    <t>RightFax Express 4 Line BRI (ISDN) Advanced Replacement (vendor item: S-CPFA215-H)</t>
  </si>
  <si>
    <t>SCPFA216KITH</t>
  </si>
  <si>
    <t>RightFax Express 8 Line BRI (ISDN) Advanced Replacement (vendor item: S-CPFA216-H)</t>
  </si>
  <si>
    <t>PRFSERVXA1</t>
  </si>
  <si>
    <t>RightFax Express Essentials Appliance 1 (vendor item: P-RFSERV-XA1)</t>
  </si>
  <si>
    <t>PRFSERVXA2</t>
  </si>
  <si>
    <t>RightFax Express Essentials Appliance 2 (vendor item: P-RFSERV-XA2)</t>
  </si>
  <si>
    <t>PRFSERVXOTRN</t>
  </si>
  <si>
    <t>RightFax Express Essentials Options - Advanced Training (vendor item: P-RFSERV-XOTRN)</t>
  </si>
  <si>
    <t>PRFSERVXOINT</t>
  </si>
  <si>
    <t>RightFax Express Essentials Options - Drop Directory Integration (vendor item: P-RFSERV-XOINT)</t>
  </si>
  <si>
    <t>PRFSERVXOMFP</t>
  </si>
  <si>
    <t>RightFax Express Essentials Options - MFP Integration (vendor item: P-RFSERV-XOMFP)</t>
  </si>
  <si>
    <t>PRFSERVXOMIG</t>
  </si>
  <si>
    <t>RightFax Express Essentials Options - Standard FaxPress Migration (vendor item: P-RFSERV-XOMIG)</t>
  </si>
  <si>
    <t>PRFSERVXS1</t>
  </si>
  <si>
    <t>RightFax Express Essentials Software 1 (vendor item: P-RFSERV-XS1)</t>
  </si>
  <si>
    <t>PRFSERVXS2</t>
  </si>
  <si>
    <t>RightFax Express Essentials Software 2 (vendor item: P-RFSERV-XS2)</t>
  </si>
  <si>
    <t>7640019082</t>
  </si>
  <si>
    <t>RightFax/RightFax Express On-Site Installation and Configuration by KMBS (per hour)</t>
  </si>
  <si>
    <t>7640019083</t>
  </si>
  <si>
    <t>RightFax/RightFax Express Remote Installation and Configuration by KMBS (per hour)</t>
  </si>
  <si>
    <t>Kofax</t>
  </si>
  <si>
    <t>Kofax Capture and Transformation Bundle</t>
  </si>
  <si>
    <t>EEP130100K</t>
  </si>
  <si>
    <t>Kofax Capture and Transformation Bundle 100K Per Year</t>
  </si>
  <si>
    <t xml:space="preserve">Kofax KTT Medical Claims </t>
  </si>
  <si>
    <t>AEY5350000</t>
  </si>
  <si>
    <t>Kofax Medical Claims Add-On (C1500/U04)</t>
  </si>
  <si>
    <t>AEY5410000</t>
  </si>
  <si>
    <t>Kofax KTT Medical Claims Add-on Pack</t>
  </si>
  <si>
    <t>KMBS ECM Client Services</t>
  </si>
  <si>
    <t>7640019036</t>
  </si>
  <si>
    <t>KMBS BIS ECM Kofax Client Services: Time &amp; Materials (Hourly)</t>
  </si>
  <si>
    <t>7640019037</t>
  </si>
  <si>
    <t>KMBS BIS ECM Kofax Client Services: Milestone Payments</t>
  </si>
  <si>
    <t>7640019038</t>
  </si>
  <si>
    <t>KMBS BIS ECM Kofax Client Services: 25-Hours Prepaid Block</t>
  </si>
  <si>
    <t>7640019039</t>
  </si>
  <si>
    <t>KMBS BIS ECM Kofax Client Services: 50-Hours Prepaid Block</t>
  </si>
  <si>
    <t>7640019040</t>
  </si>
  <si>
    <t>KMBS BIS ECM Kofax Client Services: 100-Hours Prepaid Block</t>
  </si>
  <si>
    <t>7640019041</t>
  </si>
  <si>
    <t>KMBS BIS ECM Kofax Client Services: Software Assurance / Maintance</t>
  </si>
  <si>
    <t>Support - Standard</t>
  </si>
  <si>
    <t>MC18000110</t>
  </si>
  <si>
    <t>Standard Support 1 YR</t>
  </si>
  <si>
    <t>MC18000210</t>
  </si>
  <si>
    <t>Support Standard: Support 2 YR</t>
  </si>
  <si>
    <t>MC18000310</t>
  </si>
  <si>
    <t>Support Standard: Support 3 YR</t>
  </si>
  <si>
    <t>Support - 24X7 Support</t>
  </si>
  <si>
    <t>MC18000130</t>
  </si>
  <si>
    <t>Support: 24x7 Support 1YR</t>
  </si>
  <si>
    <t>MC18000230</t>
  </si>
  <si>
    <t>Support: 24x7 Support 2YR</t>
  </si>
  <si>
    <t>MC18000330</t>
  </si>
  <si>
    <t>Support: 24x7 Support 3YR</t>
  </si>
  <si>
    <t>Kofax Maintenance Renewal</t>
  </si>
  <si>
    <t>MR18000110</t>
  </si>
  <si>
    <t>Kofax Standard Support Renewal 1 YR</t>
  </si>
  <si>
    <t>MR18000210</t>
  </si>
  <si>
    <t>Kofax Standard Support Renewal 2 YR</t>
  </si>
  <si>
    <t>MR18000310</t>
  </si>
  <si>
    <t>Kofax Standard Support Renewal 3 YR</t>
  </si>
  <si>
    <t>MR18000140</t>
  </si>
  <si>
    <t>Kofax Extended Support</t>
  </si>
  <si>
    <t>MR18000130</t>
  </si>
  <si>
    <t>Kofax 24x7 Support 1YR Renewal</t>
  </si>
  <si>
    <t>MR18000230</t>
  </si>
  <si>
    <t>Kofax 24x7 Support 2YR Renewal</t>
  </si>
  <si>
    <t>MR18000330</t>
  </si>
  <si>
    <t>Kofax 24x7 Support 3YR Renewal</t>
  </si>
  <si>
    <t>KTM 5-Fields Extraction Base License</t>
  </si>
  <si>
    <t>AEY523300K</t>
  </si>
  <si>
    <t>KTM Unlimited Field Extraction Base License 300K Per Year</t>
  </si>
  <si>
    <t>Scan/Import Volume</t>
  </si>
  <si>
    <t>EEY024600K</t>
  </si>
  <si>
    <t>Scan/Import Volume: Image vol 600K/yr-Ent</t>
  </si>
  <si>
    <t>EEY024001M</t>
  </si>
  <si>
    <t>Scan/Import Volume: Image vol 1M/yr-Ent</t>
  </si>
  <si>
    <t>AET0270000</t>
  </si>
  <si>
    <t>VRS for Kofax Capture - New Licenses: VRS Elite Production</t>
  </si>
  <si>
    <t>AEY523001M</t>
  </si>
  <si>
    <t>KTM Unlimited Field Extraction Base License 1M Per Year</t>
  </si>
  <si>
    <t>AEY533300K</t>
  </si>
  <si>
    <t>KTM Invoice Add-on Pack 300K Per Year</t>
  </si>
  <si>
    <t>AEY533001M</t>
  </si>
  <si>
    <t>KTM Invoice Add-on Pack 1M Per Year</t>
  </si>
  <si>
    <t>Kofax Capture Standard: Concurrent Stations</t>
  </si>
  <si>
    <t>AET024001U</t>
  </si>
  <si>
    <t>Kofax Cature Standard Concurrent Station: 1 concurrent station</t>
  </si>
  <si>
    <t>AET024005U</t>
  </si>
  <si>
    <t>Kofax Cature Standard Concurrent Stations: 5 concurrent stations</t>
  </si>
  <si>
    <t>AET024010U</t>
  </si>
  <si>
    <t>Kofax Cature Standard Concurrent Stations: 10 concurrent stations</t>
  </si>
  <si>
    <t>AET024020U</t>
  </si>
  <si>
    <t>Kofax Cature Standard Concurrent Stations: 20 concurrent stations</t>
  </si>
  <si>
    <t>AET024050U</t>
  </si>
  <si>
    <t>Kofax Cature Standard Concurrent Stations: 50 concurrent stations</t>
  </si>
  <si>
    <t>AET024100U</t>
  </si>
  <si>
    <t>Kofax Cature Standard Concurrent Stations: 100 concurrent stations</t>
  </si>
  <si>
    <t>AET024500U</t>
  </si>
  <si>
    <t>Kofax Cature Standard Concurrent Stations: 500 concurrent stations</t>
  </si>
  <si>
    <t>AET024001K</t>
  </si>
  <si>
    <t>Kofax Cature Standard Concurrent Stations: 1000 concurrent stations</t>
  </si>
  <si>
    <t>Kofax Capture Standard: Scan/Import Volume</t>
  </si>
  <si>
    <t>AEY024300K</t>
  </si>
  <si>
    <t>Scan/Import Volume: Image vol 300K/yr</t>
  </si>
  <si>
    <t>AEY024600K</t>
  </si>
  <si>
    <t>Scan/Import Volume: Image vol 600K/yr</t>
  </si>
  <si>
    <t>AEY024001M</t>
  </si>
  <si>
    <t>Scan/Import Volume: Image vol 1M/yr</t>
  </si>
  <si>
    <t>AEY024002M</t>
  </si>
  <si>
    <t>Scan/Import Volume: Image vol 2M/yr</t>
  </si>
  <si>
    <t>AEY024005M</t>
  </si>
  <si>
    <t>Scan/Import Volume: Image vol 5M/yr</t>
  </si>
  <si>
    <t>AEY024010M</t>
  </si>
  <si>
    <t>Scan/Import Volume: Image vol 10M/yr</t>
  </si>
  <si>
    <t>AEY024020M</t>
  </si>
  <si>
    <t>Scan/Import Volume: Image vol 20M/yr</t>
  </si>
  <si>
    <t>AEY024060M</t>
  </si>
  <si>
    <t>Scan/Import Volume: Image vol 60M/yr</t>
  </si>
  <si>
    <t>AEY024120M</t>
  </si>
  <si>
    <t>Scan/Import Volume: Image vol 120M/yr</t>
  </si>
  <si>
    <t>AEVP01002M</t>
  </si>
  <si>
    <t>Scan/Import Volume: Image vol 2M Page Count</t>
  </si>
  <si>
    <t>AEVP01010M</t>
  </si>
  <si>
    <t>Scan/Import Volume: Image vol 10M  Page Count</t>
  </si>
  <si>
    <t>Kofax Capture Addons: Enterprise Concurrent Stations</t>
  </si>
  <si>
    <t>EET024001U</t>
  </si>
  <si>
    <t>Kofax Capture Enterprise Concurrent Station: 1 concurrent station</t>
  </si>
  <si>
    <t>EET024005U</t>
  </si>
  <si>
    <t>Kofax Capture Enterprise Concurrent Stations: 5 concurrent stations</t>
  </si>
  <si>
    <t>EET024010U</t>
  </si>
  <si>
    <t>Kofax Capture Enterprise Concurrent Stations: 10 concurrent stations</t>
  </si>
  <si>
    <t>EET024020U</t>
  </si>
  <si>
    <t>Kofax Capture Enterprise Concurrent Stations: 20 concurrent stations</t>
  </si>
  <si>
    <t>EET024050U</t>
  </si>
  <si>
    <t>Kofax Capture Enterprise Concurrent Stations: 50 concurrent stations</t>
  </si>
  <si>
    <t>EET024100U</t>
  </si>
  <si>
    <t>Kofax Capture Enterprise Concurrent Stations: 100 concurrent stations</t>
  </si>
  <si>
    <t>EET024500U</t>
  </si>
  <si>
    <t>Kofax Capture Enterprise Concurrent Stations: 500 concurrent stations</t>
  </si>
  <si>
    <t>EET024001K</t>
  </si>
  <si>
    <t>Kofax Capture Enterprise Concurrent Stations: 1000 concurrent stations</t>
  </si>
  <si>
    <t>Kofax Capture Exnterprise Disaster Recovery, Test and Dev Licenses</t>
  </si>
  <si>
    <t>EECBACKUPSWAD</t>
  </si>
  <si>
    <t>Disaster Recovery, Test and Dev Licenses: License - Disaster Recovery, Test or Dev</t>
  </si>
  <si>
    <t>Kofax Import Connectors</t>
  </si>
  <si>
    <t>AET6100000</t>
  </si>
  <si>
    <t>Kofax Import Connector: Kofax Import Connector - Email Integration</t>
  </si>
  <si>
    <t>AET6100010</t>
  </si>
  <si>
    <t>Kofax Import Connector: Kofax Import Connector - Fax Server Integration</t>
  </si>
  <si>
    <t>AET6100020</t>
  </si>
  <si>
    <t>Kofax Import Connector: Kofax Import Connector - FoIP Integration</t>
  </si>
  <si>
    <t>AET6100030</t>
  </si>
  <si>
    <t>Kofax Import Connector: Kofax Import Connector - File Interface (folder)</t>
  </si>
  <si>
    <t>AET6100040</t>
  </si>
  <si>
    <t>Kofax Import Connector: Kofax Import Connector - Web Service Interface</t>
  </si>
  <si>
    <t>AET6100100</t>
  </si>
  <si>
    <t>Kofax Import Connector: Kofax Import Connector - VRS Option</t>
  </si>
  <si>
    <t>Kofax Transformation Modules: KTM 5-Fields Extraction Base License</t>
  </si>
  <si>
    <t>AEY522030K</t>
  </si>
  <si>
    <t>KTM 5 Field Extraction Base License 30K Per Year</t>
  </si>
  <si>
    <t>AEY522060K</t>
  </si>
  <si>
    <t>KTM 5 Field Extraction Base License 60K Per Year</t>
  </si>
  <si>
    <t>AEY522120K</t>
  </si>
  <si>
    <t>KTM 5 Field Extraction Base License 120K Per Year</t>
  </si>
  <si>
    <t>AEY522300K</t>
  </si>
  <si>
    <t>KTM 5 Field Extraction Base License 300K Per Year</t>
  </si>
  <si>
    <t>AEY522600K</t>
  </si>
  <si>
    <t>KTM 5 Field Extraction Base License 600K Per Year</t>
  </si>
  <si>
    <t>AEY522001M</t>
  </si>
  <si>
    <t>KTM 5 Field Extraction Base License 1M Per Year</t>
  </si>
  <si>
    <t>AEY522002M</t>
  </si>
  <si>
    <t>KTM 5 Field Extraction Base License 2M Per Year</t>
  </si>
  <si>
    <t>AEY522005M</t>
  </si>
  <si>
    <t>KTM 5 Field Extraction Base License 5M Per Year</t>
  </si>
  <si>
    <t>AEY522010M</t>
  </si>
  <si>
    <t>KTM 5 Field Extraction Base License 10M Per Year</t>
  </si>
  <si>
    <t>AEY522020M</t>
  </si>
  <si>
    <t>KTM 5 Field Extraction Base License 20M Per Year</t>
  </si>
  <si>
    <t>AEY522060M</t>
  </si>
  <si>
    <t>KTM 5 Field Extraction Base License 60M Per Year</t>
  </si>
  <si>
    <t>AEY522120M</t>
  </si>
  <si>
    <t>KTM 5 Field Extraction Base License 120M Per Year</t>
  </si>
  <si>
    <t>AEP522001M</t>
  </si>
  <si>
    <t>KTM 5 Field Extraction Base License1M Page Count</t>
  </si>
  <si>
    <t>AEP522002M</t>
  </si>
  <si>
    <t>KTM 5 Field Extraction Base License 2M Page Count</t>
  </si>
  <si>
    <t>AEP522010M</t>
  </si>
  <si>
    <t>KTM 5 Field Extraction Base License10M Page Count</t>
  </si>
  <si>
    <t>Kofax Transformation Modules: KTM Unlimited Fields Extraction Base License</t>
  </si>
  <si>
    <t>AEY523010K</t>
  </si>
  <si>
    <t>KTM Unlimited Field Extraction Base License 10K Per Year</t>
  </si>
  <si>
    <t>AEY523030K</t>
  </si>
  <si>
    <t>KTM Unlimited Field Extraction Base License 30K Per Year</t>
  </si>
  <si>
    <t>AEY523060K</t>
  </si>
  <si>
    <t>KTM Unlimited Field Extraction Base License 60K Per Year</t>
  </si>
  <si>
    <t>AEY523120K</t>
  </si>
  <si>
    <t>KTM Unlimited Field Extraction Base License 120K Per Year</t>
  </si>
  <si>
    <t>AEY523600K</t>
  </si>
  <si>
    <t>KTM Unlimited Field Extraction Base License 600K Per Year</t>
  </si>
  <si>
    <t>AEY523002M</t>
  </si>
  <si>
    <t>KTM Unlimited Field Extraction Base License 2M Per Year</t>
  </si>
  <si>
    <t>AEY523005M</t>
  </si>
  <si>
    <t>KTM Unlimited Field Extraction Base License 5M Per Year</t>
  </si>
  <si>
    <t>AEY523010M</t>
  </si>
  <si>
    <t>KTM Unlimited Field Extraction Base License 10M Per Year</t>
  </si>
  <si>
    <t>AEY523020M</t>
  </si>
  <si>
    <t>KTM Unlimited Field Extraction Base License 20M Per Year</t>
  </si>
  <si>
    <t>AEY523060M</t>
  </si>
  <si>
    <t>KTM Unlimited Field Extraction Base License 60M Per Year</t>
  </si>
  <si>
    <t>AEY523120M</t>
  </si>
  <si>
    <t>KTM Unlimited Field Extraction Base License 120M Per Year</t>
  </si>
  <si>
    <t>AEP523001M</t>
  </si>
  <si>
    <t>KTM Unlimited Field Extraction Base License 1M Page Count</t>
  </si>
  <si>
    <t>AEP523002M</t>
  </si>
  <si>
    <t>KTM Unlimited Field Extraction Base License 2M Page Count</t>
  </si>
  <si>
    <t>AEP523010M</t>
  </si>
  <si>
    <t>KTM Unlimited Field Extraction Base License 10M Page Count</t>
  </si>
  <si>
    <t>Kofax Transformation Modules: Invoice Add-On Pack</t>
  </si>
  <si>
    <t>AEY533010K</t>
  </si>
  <si>
    <t>KTM Invoice Add-on Pack 10K Per Year</t>
  </si>
  <si>
    <t>AEY533030K</t>
  </si>
  <si>
    <t>KTM Invoice Add-on Pack 30K Per Year</t>
  </si>
  <si>
    <t>AEY533060K</t>
  </si>
  <si>
    <t>KTM Invoice Add-on Pack 60K Per Year</t>
  </si>
  <si>
    <t>AEY533120K</t>
  </si>
  <si>
    <t>KTM Invoice Add-on Pack 120K Per Year</t>
  </si>
  <si>
    <t>AEY533600K</t>
  </si>
  <si>
    <t>KTM Invoice Add-on Pack 600K Per Year</t>
  </si>
  <si>
    <t>AEY533002M</t>
  </si>
  <si>
    <t>KTM Invoice Add-on Pack 2M Per Year</t>
  </si>
  <si>
    <t>AEY533005M</t>
  </si>
  <si>
    <t>KTM Invoice Add-on Pack 5M Per Year</t>
  </si>
  <si>
    <t>AEY533010M</t>
  </si>
  <si>
    <t>KTM Invoice Add-on Pack 10M Per Year</t>
  </si>
  <si>
    <t>AEY533020M</t>
  </si>
  <si>
    <t>KTM Invoice Add-on Pack 20M Per Year</t>
  </si>
  <si>
    <t>AEY533060M</t>
  </si>
  <si>
    <t>KTM Invoice Add-on Pack 60M Per Year</t>
  </si>
  <si>
    <t>AEY533120M</t>
  </si>
  <si>
    <t>KTM Invoice Add-on Pack 120M Per Year</t>
  </si>
  <si>
    <t>AEP533001M</t>
  </si>
  <si>
    <t>KTM Invoice Add-on Pack 1M Page Count</t>
  </si>
  <si>
    <t>AEP533002M</t>
  </si>
  <si>
    <t>KTM Invoice Add-on Pack 2M Page Count</t>
  </si>
  <si>
    <t>AEP533010M</t>
  </si>
  <si>
    <t>KTM Invoice Add-on Pack 10M Page Count</t>
  </si>
  <si>
    <t>Kofax Invoice Processing Solutions</t>
  </si>
  <si>
    <t>AEP100005K</t>
  </si>
  <si>
    <t>Kofax Invoice Process Soln-5K Invoices</t>
  </si>
  <si>
    <t>AEP100010K</t>
  </si>
  <si>
    <t>Kofax Invoice Process Soln-10K Invoices</t>
  </si>
  <si>
    <t>AEP100015K</t>
  </si>
  <si>
    <t>Kofax Invoice Process Soln-15K Invoices</t>
  </si>
  <si>
    <t>AEP100030K</t>
  </si>
  <si>
    <t>Kofax Invoice Process Soln-30K Invoices</t>
  </si>
  <si>
    <t>EEP100060K</t>
  </si>
  <si>
    <t>Kofax Invoice Process Soln-60K Invoices</t>
  </si>
  <si>
    <t>EEP100120K</t>
  </si>
  <si>
    <t>Kofax Invoice Process Soln-120K Invoices</t>
  </si>
  <si>
    <t>EEP100300K</t>
  </si>
  <si>
    <t>Kofax Invoice Process Soln-300K Invoices</t>
  </si>
  <si>
    <t>EEP100600K</t>
  </si>
  <si>
    <t>Kofax Invoice Process Soln-600K Invoices</t>
  </si>
  <si>
    <t>EEI000001M</t>
  </si>
  <si>
    <t>Kofax Invoice Process Soln-1M Invoices</t>
  </si>
  <si>
    <t>EEI000005M</t>
  </si>
  <si>
    <t>Kofax Invoice Process Soln-5M Invoices</t>
  </si>
  <si>
    <t>Kofax Analytics For Capture TotalAgility - Standard</t>
  </si>
  <si>
    <t>MC14000110</t>
  </si>
  <si>
    <t>Kofax Standard Support 1 YR</t>
  </si>
  <si>
    <t>MC14000210</t>
  </si>
  <si>
    <t>Kfx Anlytcs Cap/TA 24X7 Supp:Std Supp2YR</t>
  </si>
  <si>
    <t>MC14000310</t>
  </si>
  <si>
    <t>Kfx Anlytcs Cap/TA 24X7 Supp:Std Supp3YR</t>
  </si>
  <si>
    <t>Kofax Analytics For Capture TotalAgility - 24X7 Support</t>
  </si>
  <si>
    <t>MC14000130</t>
  </si>
  <si>
    <t>Kfx Anlytcs Cap/TA 24X7 Supp: Supp 1 YR</t>
  </si>
  <si>
    <t>MC14000230</t>
  </si>
  <si>
    <t>Kfx Anlytcs Cap/TA 24X7 Supp: Supp 2 YR</t>
  </si>
  <si>
    <t>MC14000330</t>
  </si>
  <si>
    <t>Kfx Anlytcs Cap/TA 24X7 Supp: Supp 3YR</t>
  </si>
  <si>
    <t>Image Processing: VRS Elite - New Licenses</t>
  </si>
  <si>
    <t>VPD0050001</t>
  </si>
  <si>
    <t>VRS Elite Desktop Version</t>
  </si>
  <si>
    <t>VPW0050001</t>
  </si>
  <si>
    <t>VRS Elite Workgroup Version</t>
  </si>
  <si>
    <t>VPP0050001</t>
  </si>
  <si>
    <t>VRS Elite Production Version</t>
  </si>
  <si>
    <t>Classroom and Online Live Training</t>
  </si>
  <si>
    <t>TR90000080</t>
  </si>
  <si>
    <t>Capture &amp; Extraction for MarkView Class</t>
  </si>
  <si>
    <t>CBT Training - Electronic Delivery</t>
  </si>
  <si>
    <t>TR10001010</t>
  </si>
  <si>
    <t>CBTTrain Elect Del:Kofax Capt 10CBT&amp;Cert</t>
  </si>
  <si>
    <t>TR10001610</t>
  </si>
  <si>
    <t>CBTTrain Elect Del: Capture 10CBT &amp; Cert</t>
  </si>
  <si>
    <t>TR10001790</t>
  </si>
  <si>
    <t>CBT Train Elect Del: Cust Kfx Capt 10CBT</t>
  </si>
  <si>
    <t>TR10001611</t>
  </si>
  <si>
    <t>CBT Train Elect Del:Upgr CBT KC9 to KC10</t>
  </si>
  <si>
    <t>TR11000020</t>
  </si>
  <si>
    <t>CBT Train Elec Del:Kfx Imp Conn CBT&amp;Cert</t>
  </si>
  <si>
    <t>TR15000250</t>
  </si>
  <si>
    <t>CBT Train Elect Del: VRS Elite CBT&amp;Cert</t>
  </si>
  <si>
    <t>TR20021210</t>
  </si>
  <si>
    <t>CBT Tr El Del Cap Ntwk Sv 10CBT&amp;CertExm</t>
  </si>
  <si>
    <t>TR50000355</t>
  </si>
  <si>
    <t>CBT Train Elect Del: KTM 5.5 CBT &amp; Cert</t>
  </si>
  <si>
    <t>TR50001255</t>
  </si>
  <si>
    <t>CBT Tr El Del:KTM 5.5Comp-Bsd Train&amp;Cert</t>
  </si>
  <si>
    <t>TR50003302</t>
  </si>
  <si>
    <t>CBT Train Elect Del KeT 3.0CBT&amp;Cert Exam</t>
  </si>
  <si>
    <t>TR10000290</t>
  </si>
  <si>
    <t>CBT Trn Elect Del:Kfx Capture 9CBT&amp;Cert</t>
  </si>
  <si>
    <t>TR20020290</t>
  </si>
  <si>
    <t>CBT Tr El Del:Kfx Cap Ntwk Svr 9CBT&amp;Cert</t>
  </si>
  <si>
    <t>TR50000250</t>
  </si>
  <si>
    <t>CBT Train Elect Del: KTM 5.0 CBT  &amp; Cert</t>
  </si>
  <si>
    <t>TR50000251</t>
  </si>
  <si>
    <t>CBT Train Elect DeL:KTM 5.0 Inv CBT&amp;Cert</t>
  </si>
  <si>
    <t>TR60000002</t>
  </si>
  <si>
    <t>CBT Tr El Del:Kfx Frnt Off Svr 3CBT&amp;Cert</t>
  </si>
  <si>
    <t>CBT Training -Physical Shipment</t>
  </si>
  <si>
    <t>TR10001110</t>
  </si>
  <si>
    <t>CBT Tr Phy Ship:New-Kofax Cap 10CBT&amp;Cert</t>
  </si>
  <si>
    <t>TR10001710</t>
  </si>
  <si>
    <t>CBT Tr Phy Ship:Kofax Capture 10CBT&amp;Cert</t>
  </si>
  <si>
    <t>TR10001791</t>
  </si>
  <si>
    <t>CBT Tr Phy Ship: Cust Kfx Capture 10CBT</t>
  </si>
  <si>
    <t>TR10003104</t>
  </si>
  <si>
    <t>CBT Tr Ph Ship:Anlytcs -Capt 1.1CBT&amp;Cert</t>
  </si>
  <si>
    <t>TR11000021</t>
  </si>
  <si>
    <t>CBT Tr Ph Ship Kfx Imp Conn CBT&amp;Cert</t>
  </si>
  <si>
    <t>TR12000271</t>
  </si>
  <si>
    <t>CBT Tr Ph Ship: Kfx TA 7Essent CBT&amp;Cert</t>
  </si>
  <si>
    <t>TR14000005</t>
  </si>
  <si>
    <t>CBT Tr Ph Ship:Kfx Mobile Capt 1CBT&amp;Cert</t>
  </si>
  <si>
    <t>TR15001250</t>
  </si>
  <si>
    <t>CBT Train Phy Ship: VRS Elite CBT &amp; Cert</t>
  </si>
  <si>
    <t>TR16000003</t>
  </si>
  <si>
    <t>CBT Tr Ph Ship:Kfx Web Cap 10.3 CBT&amp;Cert</t>
  </si>
  <si>
    <t>TR21000031</t>
  </si>
  <si>
    <t>CBT Tr Ph Ship:Kfx Exp 3.1 CBT &amp; Cert</t>
  </si>
  <si>
    <t>TR20021211</t>
  </si>
  <si>
    <t>CBT Tr Ph Shp:Capt Ntwk Sv10CBT&amp;CertExam</t>
  </si>
  <si>
    <t>TR50000062</t>
  </si>
  <si>
    <t>CBT Tr Ph Ship:New in KTM 6 CBT &amp; Cert</t>
  </si>
  <si>
    <t>TR50001262</t>
  </si>
  <si>
    <t>CBT Tr Ph Ship: Kfx Trans Mod  6CBT&amp;Cert</t>
  </si>
  <si>
    <t>TR50003306</t>
  </si>
  <si>
    <t>CBT Train Phy Ship: KeT 3.0 CBT &amp; Cert</t>
  </si>
  <si>
    <t>TR45001260</t>
  </si>
  <si>
    <t>CBT Tr Ph Ship:Mon 6 VRS Elite CBT&amp;Cert</t>
  </si>
  <si>
    <t>TR60000040</t>
  </si>
  <si>
    <t>CBT Train Phy Ship: KFS 4 CBT &amp; Cert</t>
  </si>
  <si>
    <t>TR50000356</t>
  </si>
  <si>
    <t>CBT Tr Ph Ship:New in KTM 5.5CBT&amp;Cert</t>
  </si>
  <si>
    <t>TR50001256</t>
  </si>
  <si>
    <t>CBT Tr Ph Ship:KTM 5.5Comp-Bs Train&amp;Cert</t>
  </si>
  <si>
    <t>TR10001711</t>
  </si>
  <si>
    <t>CBT Train Phy Ship: Upgr CBT KC9 to KC10</t>
  </si>
  <si>
    <t>TR10001290</t>
  </si>
  <si>
    <t>CBT Tr Ph Ship:Kofax Capture 9 CBT &amp;Cert</t>
  </si>
  <si>
    <t>TR10001690</t>
  </si>
  <si>
    <t>CBT Tr Ph Ship: Custom Kofax Capt 9CBT</t>
  </si>
  <si>
    <t>TR20021290</t>
  </si>
  <si>
    <t>CBT Tr Ph Ship: Capt Ntwk Svr 9CBT&amp;Cert</t>
  </si>
  <si>
    <t>TR50001250</t>
  </si>
  <si>
    <t>CBT Train Phy Ship: KTM 5.0 CBT &amp; Cert</t>
  </si>
  <si>
    <t>TR50001251</t>
  </si>
  <si>
    <t>CBT Train Phy Ship: KTM 5.0 Inv CBT&amp;Cert</t>
  </si>
  <si>
    <t>TR60000003</t>
  </si>
  <si>
    <t>CBT Tr Ph Ship:Kfx Frt Off Svr 3CBT&amp;Cert</t>
  </si>
  <si>
    <t xml:space="preserve">Kofax Professional Services Installation Packages </t>
  </si>
  <si>
    <t>PS50011400</t>
  </si>
  <si>
    <t>Kofax Analytics Installation Package</t>
  </si>
  <si>
    <t>PSEXPENSEPACK</t>
  </si>
  <si>
    <t>PS Expense Pack</t>
  </si>
  <si>
    <t>Kofax Analytics For Capture</t>
  </si>
  <si>
    <t>KA0000001M  </t>
  </si>
  <si>
    <t>Kofax Analytics for Capture – 1m PPY</t>
  </si>
  <si>
    <t>KA0000010M</t>
  </si>
  <si>
    <t>Kofax Analytics for Capture – 10m PPY</t>
  </si>
  <si>
    <t>KA0000120M  </t>
  </si>
  <si>
    <t>Kofax Analytics for Capture – 120m PPY</t>
  </si>
  <si>
    <t>KA0000300K</t>
  </si>
  <si>
    <t>Kofax Analytics for Capture – 300K PPY</t>
  </si>
  <si>
    <t>KA0000000E</t>
  </si>
  <si>
    <t xml:space="preserve">Kofax Analytics for Capture–Enterprise </t>
  </si>
  <si>
    <t>SOFTWARE: Nuance AutoStore Device License</t>
  </si>
  <si>
    <t>07AS001A1M0</t>
  </si>
  <si>
    <t>AutoStore Device License (1 to 9 tier)</t>
  </si>
  <si>
    <t>07AS001A2M0</t>
  </si>
  <si>
    <t>AutoStore Device License (10 to 24 tier)</t>
  </si>
  <si>
    <t>07AS001A3M0</t>
  </si>
  <si>
    <t>AutoStore Device License (25 to 49 tier)</t>
  </si>
  <si>
    <t>07AS001A4M0</t>
  </si>
  <si>
    <t>AutoStore Device License (50 to 99 tier)</t>
  </si>
  <si>
    <t>MAINTENANCE: Nuance AutoStore Device License</t>
  </si>
  <si>
    <t>Annual Maintenance must be included with each corresponding software item.</t>
  </si>
  <si>
    <t>07AS001M1M1</t>
  </si>
  <si>
    <t>AutoStore Device License (1 to 9 tier) Maintenance 1 yr</t>
  </si>
  <si>
    <t>07AS001M1M2</t>
  </si>
  <si>
    <t>AutoStore Device License (1 to 9 tier) Maintenance for 2 yr</t>
  </si>
  <si>
    <t>07AS001M1M3</t>
  </si>
  <si>
    <t>AutoStore Device License (1 to 9 tier) Maintenance for 3 yr</t>
  </si>
  <si>
    <t>07AS001M1M4</t>
  </si>
  <si>
    <t>AutoStore Device License (1 to 9 tier) Maintenance for 4 yr</t>
  </si>
  <si>
    <t>07AS001M1M5</t>
  </si>
  <si>
    <t>AutoStore Device License (1 to 9 tier) Maintenance for 5 yr</t>
  </si>
  <si>
    <t>07AS001M2M1</t>
  </si>
  <si>
    <t>AutoStore Device License (10 to 24 tier) Maintenance 1 yr</t>
  </si>
  <si>
    <t>07AS001M2M2</t>
  </si>
  <si>
    <t>AutoStore Device License (10 to 24 tier) Maintenance for 2 yr</t>
  </si>
  <si>
    <t>07AS001M2M3</t>
  </si>
  <si>
    <t>AutoStore Device License (10 to 24 tier) Maintenance for 3 yr</t>
  </si>
  <si>
    <t>07AS001M2M4</t>
  </si>
  <si>
    <t>AutoStore Device License (10 to 24 tier) Maintenance for 4 yr</t>
  </si>
  <si>
    <t>07AS001M2M5</t>
  </si>
  <si>
    <t>AutoStore Device License (10 to 24 tier) Maintenance for 5 yr</t>
  </si>
  <si>
    <t>07AS001M3M1</t>
  </si>
  <si>
    <t>AutoStore Device License (25 to 49 tier) Maintenance 1 yr</t>
  </si>
  <si>
    <t>07AS001M3M2</t>
  </si>
  <si>
    <t>AutoStore Device License (25 to 49 tier) Maintenance for 2 yr</t>
  </si>
  <si>
    <t>07AS001M3M3</t>
  </si>
  <si>
    <t>AutoStore Device License (25 to 49 tier) Maintenance for 3 yr</t>
  </si>
  <si>
    <t>07AS001M3M4</t>
  </si>
  <si>
    <t>AutoStore Device License (25 to 49 tier) Maintenance for 4 yr</t>
  </si>
  <si>
    <t>07AS001M3M5</t>
  </si>
  <si>
    <t>AutoStore Device License (25 to 49 tier) Maintenance for 5 yr</t>
  </si>
  <si>
    <t>07AS001M4M1</t>
  </si>
  <si>
    <t>AutoStore Device License (50 to 99 tier) Maintenance 1 yr</t>
  </si>
  <si>
    <t>07AS001M4M2</t>
  </si>
  <si>
    <t>AutoStore Device License (50 to 99 tier) Maintenance for 2 yr</t>
  </si>
  <si>
    <t>07AS001M4M3</t>
  </si>
  <si>
    <t>AutoStore Device License (50 to 99 tier) Maintenance for 3 yr</t>
  </si>
  <si>
    <t>07AS001M4M4</t>
  </si>
  <si>
    <t>AutoStore Device License (50 to 99 tier) Maintenance for 4 yr</t>
  </si>
  <si>
    <t>07AS001M4M5</t>
  </si>
  <si>
    <t>AutoStore Device License (50 to 99 tier) Maintenance for 5 yr</t>
  </si>
  <si>
    <t>7640018691</t>
  </si>
  <si>
    <t>NSi AutoStore 6 Workflow Remote Installation and Configuration Services by KMBS</t>
  </si>
  <si>
    <t>7640012637</t>
  </si>
  <si>
    <t>AutoStore MFP Configuration, Integration, and End-User Training by KMBS: 1 Hour</t>
  </si>
  <si>
    <t>07GE001S1M0</t>
  </si>
  <si>
    <t>Services hourly rate</t>
  </si>
  <si>
    <t>07GE011S1M0</t>
  </si>
  <si>
    <t>Remote Install Service - AutoStore Basic</t>
  </si>
  <si>
    <t>07GE012S1M0</t>
  </si>
  <si>
    <t>Remote Install Service - AutoStore Advance</t>
  </si>
  <si>
    <t>07GE016S1M0</t>
  </si>
  <si>
    <t>Remote Install Service - Mobile Basic</t>
  </si>
  <si>
    <t>07GE015S1M0</t>
  </si>
  <si>
    <t>Remote Install Service - Mobile Advanced</t>
  </si>
  <si>
    <t>SOFTWARE: Nuance AutoStore High Availability Device License</t>
  </si>
  <si>
    <t>07AS002A1M0</t>
  </si>
  <si>
    <t>AutoStore High Availability Device License (1 to 9 tier)</t>
  </si>
  <si>
    <t>07AS002A2M0</t>
  </si>
  <si>
    <t>AutoStore High Availability Device License (10 to 24 tier)</t>
  </si>
  <si>
    <t>07AS002A3M0</t>
  </si>
  <si>
    <t>AutoStore High Availability Device License (25 to 49 tier)</t>
  </si>
  <si>
    <t>07AS002A4M0</t>
  </si>
  <si>
    <t>AutoStore High Availability Device License (50 to 99 tier)</t>
  </si>
  <si>
    <t>MAINTENANCE: Nuance AutoStore High Availability Device License</t>
  </si>
  <si>
    <t>07AS002M1M1</t>
  </si>
  <si>
    <t>AutoStore High Availability Device License (1 to 9 tier) Maintenance 1 yr</t>
  </si>
  <si>
    <t>07AS002M1M2</t>
  </si>
  <si>
    <t>AutoStore High Availability Device License (1 to 9 tier) Maintenance for 2 yr</t>
  </si>
  <si>
    <t>07AS002M1M3</t>
  </si>
  <si>
    <t>AutoStore High Availability Device License (1 to 9 tier) Maintenance for 3 yr</t>
  </si>
  <si>
    <t>07AS002M1M4</t>
  </si>
  <si>
    <t>AutoStore High Availability Device License (1 to 9 tier) Maintenance for 4 yr</t>
  </si>
  <si>
    <t>07AS002M1M5</t>
  </si>
  <si>
    <t>AutoStore High Availability Device License (1 to 9 tier) Maintenance for 5 yr</t>
  </si>
  <si>
    <t>07AS002M2M1</t>
  </si>
  <si>
    <t>AutoStore High Availability Device License (10 to 24 tier) Maintenance 1 yr</t>
  </si>
  <si>
    <t>07AS002M2M2</t>
  </si>
  <si>
    <t>AutoStore High Availability Device License (10 to 24 tier) Maintenance for 2 yr</t>
  </si>
  <si>
    <t>07AS002M2M3</t>
  </si>
  <si>
    <t>AutoStore High Availability Device License (10 to 24 tier) Maintenance for 3 yr</t>
  </si>
  <si>
    <t>07AS002M2M4</t>
  </si>
  <si>
    <t>AutoStore High Availability Device License (10 to 24 tier) Maintenance for 4 yr</t>
  </si>
  <si>
    <t>07AS002M2M5</t>
  </si>
  <si>
    <t>AutoStore High Availability Device License (10 to 24 tier) Maintenance for 5 yr</t>
  </si>
  <si>
    <t>07AS002M3M1</t>
  </si>
  <si>
    <t>AutoStore High Availability Device License (25 to 49 tier) Maintenance 1 yr</t>
  </si>
  <si>
    <t>07AS002M3M2</t>
  </si>
  <si>
    <t>AutoStore High Availability Device License (25 to 49 tier) Maintenance for 2 yr</t>
  </si>
  <si>
    <t>07AS002M3M3</t>
  </si>
  <si>
    <t>AutoStore High Availability Device License (25 to 49 tier) Maintenance for 3 yr</t>
  </si>
  <si>
    <t>07AS002M3M4</t>
  </si>
  <si>
    <t>AutoStore High Availability Device License (25 to 49 tier) Maintenance for 4 yr</t>
  </si>
  <si>
    <t>07AS002M3M5</t>
  </si>
  <si>
    <t>AutoStore High Availability Device License (25 to 49 tier) Maintenance for 5 yr</t>
  </si>
  <si>
    <t>07AS002M4M1</t>
  </si>
  <si>
    <t>AutoStore High Availability Device License (50 to 99 tier) Maintenance 1 yr</t>
  </si>
  <si>
    <t>07AS002M4M2</t>
  </si>
  <si>
    <t>AutoStore High Availability Device License (50 to 99 tier) Maintenance for 2 yr</t>
  </si>
  <si>
    <t>07AS002M4M3</t>
  </si>
  <si>
    <t>AutoStore High Availability Device License (50 to 99 tier) Maintenance for 3 yr</t>
  </si>
  <si>
    <t>07AS002M4M4</t>
  </si>
  <si>
    <t>AutoStore High Availability Device License (50 to 99 tier) Maintenance for 4 yr</t>
  </si>
  <si>
    <t>07AS002M4M5</t>
  </si>
  <si>
    <t>AutoStore High Availability Device License (50 to 99 tier) Maintenance for 5 yr</t>
  </si>
  <si>
    <t>SOFTWARE: Nuance AutoStore High Availability Device License Upgrade</t>
  </si>
  <si>
    <t>07AS003A1M0</t>
  </si>
  <si>
    <t>AutoStore High Availability License Upgrade</t>
  </si>
  <si>
    <t>7640017924</t>
  </si>
  <si>
    <t>NU AW Travel Expenses (vendor item: 60NUAW31C01Q)</t>
  </si>
  <si>
    <t>SOFTWARE: Nuance AutoStore High Volume Base License</t>
  </si>
  <si>
    <t>07AS004A5M0</t>
  </si>
  <si>
    <t>AS High Volume Base License (100 to 499 tier)</t>
  </si>
  <si>
    <t>07AS004A6M0</t>
  </si>
  <si>
    <t>AS High Volume Base License (500 + tier)</t>
  </si>
  <si>
    <t>MAINTENANCE: Nuance AutoStore High Volume Base License</t>
  </si>
  <si>
    <t>07AS004M5M1</t>
  </si>
  <si>
    <t>AS High Volume Base License (100 to 499 tier) Maintenance 1 yr</t>
  </si>
  <si>
    <t>07AS004M5M2</t>
  </si>
  <si>
    <t>AS High Volume Base License (100 to 499 tier) Maintenance for 2 yr</t>
  </si>
  <si>
    <t>07AS004M5M3</t>
  </si>
  <si>
    <t>AS High Volume Base License (100 to 499 tier) Maintenance for 3 yr</t>
  </si>
  <si>
    <t>07AS004M5M4</t>
  </si>
  <si>
    <t>AS High Volume Base License (100 to 499 tier) Maintenance for 4 yr</t>
  </si>
  <si>
    <t>07AS004M5M5</t>
  </si>
  <si>
    <t>AS High Volume Base License (100 to 499 tier) Maintenance for 5 yr</t>
  </si>
  <si>
    <t>07AS004M6M1</t>
  </si>
  <si>
    <t>AS High Volume Base License (500 + tier) Maintenance 1 yr</t>
  </si>
  <si>
    <t>07AS004M6M2</t>
  </si>
  <si>
    <t>AS High Volume Base License (500 + tier) Maintenance for 2 yr</t>
  </si>
  <si>
    <t>07AS004M6M3</t>
  </si>
  <si>
    <t>AS High Volume Base License (500 + tier) Maintenance for 3 yr</t>
  </si>
  <si>
    <t>07AS004M6M4</t>
  </si>
  <si>
    <t>AS High Volume Base License (500 + tier) Maintenance for 4 yr</t>
  </si>
  <si>
    <t>07AS004M6M5</t>
  </si>
  <si>
    <t>AS High Volume Base License (500 + tier) Maintenance for 5 yr</t>
  </si>
  <si>
    <t>SOFTWARE: Nuance AutoStore High Volume BI License</t>
  </si>
  <si>
    <t>07AS005A5M0</t>
  </si>
  <si>
    <t>AS High Volume BI License (100 to 499 tier)</t>
  </si>
  <si>
    <t>07AS005A6M0</t>
  </si>
  <si>
    <t>AS High Volume BI License (500 + tier)</t>
  </si>
  <si>
    <t>MAINTENANCE: Nuance AutoStore High Volume BI License</t>
  </si>
  <si>
    <t>07AS005M5M1</t>
  </si>
  <si>
    <t>AS High Volume BI License (100 to 499 tier) Maintenance 1 yr</t>
  </si>
  <si>
    <t>07AS005M5M2</t>
  </si>
  <si>
    <t>AS High Volume BI License (100 to 499 tier) Maintenance for 2 yr</t>
  </si>
  <si>
    <t>07AS005M5M3</t>
  </si>
  <si>
    <t>AS High Volume BI License (100 to 499 tier) Maintenance for 3 yr</t>
  </si>
  <si>
    <t>07AS005M5M4</t>
  </si>
  <si>
    <t>AS High Volume BI License (100 to 499 tier) Maintenance for 4 yr</t>
  </si>
  <si>
    <t>07AS005M5M5</t>
  </si>
  <si>
    <t>AS High Volume BI License (100 to 499 tier) Maintenance for 5 yr</t>
  </si>
  <si>
    <t>07AS005M6M1</t>
  </si>
  <si>
    <t>AS High Volume BI License (500 + tier) Maintenance 1 yr</t>
  </si>
  <si>
    <t>07AS005M6M2</t>
  </si>
  <si>
    <t>AS High Volume BI License (500 + tier) Maintenance for 2 yr</t>
  </si>
  <si>
    <t>07AS005M6M3</t>
  </si>
  <si>
    <t>AS High Volume BI License (500 + tier) Maintenance for 3 yr</t>
  </si>
  <si>
    <t>07AS005M6M4</t>
  </si>
  <si>
    <t>AS High Volume BI License (500 + tier) Maintenance for 4 yr</t>
  </si>
  <si>
    <t>07AS005M6M5</t>
  </si>
  <si>
    <t>AS High Volume BI License (500 + tier) Maintenance for 5 yr</t>
  </si>
  <si>
    <t>SOFTWARE: Nuance AutoStore High Volume Processing License</t>
  </si>
  <si>
    <t>07AS006A5M0</t>
  </si>
  <si>
    <t>AS High Volume Processing License (100 to 499 tier)</t>
  </si>
  <si>
    <t>07AS006A6M0</t>
  </si>
  <si>
    <t>AS High Volume Processing License (500 + tier)</t>
  </si>
  <si>
    <t>MAINTENANCE: Nuance AutoStore High Volume Processing License</t>
  </si>
  <si>
    <t>07AS006M5M1</t>
  </si>
  <si>
    <t>AS High Volume Processing License (100 to 499 tier) Maintenance 1 yr</t>
  </si>
  <si>
    <t>07AS006M5M2</t>
  </si>
  <si>
    <t>AS High Volume Processing License (100 to 499 tier) Maintenance for 2 yr</t>
  </si>
  <si>
    <t>07AS006M5M3</t>
  </si>
  <si>
    <t>AS High Volume Processing License (100 to 499 tier) Maintenance for 3 yr</t>
  </si>
  <si>
    <t>07AS006M5M4</t>
  </si>
  <si>
    <t>AS High Volume Processing License (100 to 499 tier) Maintenance for 4 yr</t>
  </si>
  <si>
    <t>07AS006M5M5</t>
  </si>
  <si>
    <t>AS High Volume Processing License (100 to 499 tier) Maintenance for 5 yr</t>
  </si>
  <si>
    <t>07AS006M6M1</t>
  </si>
  <si>
    <t>AS High Volume Processing License (500 + tier) Maintenance 1 yr</t>
  </si>
  <si>
    <t>07AS006M6M2</t>
  </si>
  <si>
    <t>AS High Volume Processing License (500 + tier) Maintenance for 2 yr</t>
  </si>
  <si>
    <t>07AS006M6M3</t>
  </si>
  <si>
    <t>AS High Volume Processing License (500 + tier) Maintenance for 3 yr</t>
  </si>
  <si>
    <t>07AS006M6M4</t>
  </si>
  <si>
    <t>AS High Volume Processing License (500 + tier) Maintenance for 4 yr</t>
  </si>
  <si>
    <t>07AS006M6M5</t>
  </si>
  <si>
    <t>AS High Volume Processing License (500 + tier) Maintenance for 5 yr</t>
  </si>
  <si>
    <t>SOFTWARE: Nuance AutoStore High Volume Communication License</t>
  </si>
  <si>
    <t>07AS007A5M0</t>
  </si>
  <si>
    <t>AS High Volume Communication License (100 to 499 tier)</t>
  </si>
  <si>
    <t>07AS007A6M0</t>
  </si>
  <si>
    <t>AS High Volume Communication License (500 + tier)</t>
  </si>
  <si>
    <t>MAINTENANCE: Nuance AutoStore High Volume Communication License</t>
  </si>
  <si>
    <t>07AS007M5M1</t>
  </si>
  <si>
    <t>AS High Volume Communication License (100 to 499 tier) Maintenance 1 yr</t>
  </si>
  <si>
    <t>07AS007M5M2</t>
  </si>
  <si>
    <t>AS High Volume Communication License (100 to 499 tier) Maintenance for 2 yr</t>
  </si>
  <si>
    <t>07AS007M5M3</t>
  </si>
  <si>
    <t>AS High Volume Communication License (100 to 499 tier) Maintenance for 3 yr</t>
  </si>
  <si>
    <t>07AS007M5M4</t>
  </si>
  <si>
    <t>AS High Volume Communication License (100 to 499 tier) Maintenance for 4 yr</t>
  </si>
  <si>
    <t>07AS007M5M5</t>
  </si>
  <si>
    <t>AS High Volume Communication License (100 to 499 tier) Maintenance for 5 yr</t>
  </si>
  <si>
    <t>07AS007M6M1</t>
  </si>
  <si>
    <t>AS High Volume Communication License (500 + tier) Maintenance 1 yr</t>
  </si>
  <si>
    <t>07AS007M6M2</t>
  </si>
  <si>
    <t>AS High Volume Communication License (500 + tier) Maintenance for 2 yr</t>
  </si>
  <si>
    <t>07AS007M6M3</t>
  </si>
  <si>
    <t>AS High Volume Communication License (500 + tier) Maintenance for 3 yr</t>
  </si>
  <si>
    <t>07AS007M6M4</t>
  </si>
  <si>
    <t>AS High Volume Communication License (500 + tier) Maintenance for 4 yr</t>
  </si>
  <si>
    <t>07AS007M6M5</t>
  </si>
  <si>
    <t>AS High Volume Communication License (500 + tier) Maintenance for 5 yr</t>
  </si>
  <si>
    <t>SOFTWARE: Nuance AutoStore High Volume Business Flow License</t>
  </si>
  <si>
    <t>07AS008A5M0</t>
  </si>
  <si>
    <t>AS High Volume Business Flow License (100 to 499 tier)</t>
  </si>
  <si>
    <t>07AS008A6M0</t>
  </si>
  <si>
    <t>AS High Volume Business Flow License (500 + tier)</t>
  </si>
  <si>
    <t>MAINTENANCE: Nuance AutoStore High Volume Business Flow License</t>
  </si>
  <si>
    <t>07AS008M5M1</t>
  </si>
  <si>
    <t>AS High Volume Business Flow License (100 to 499 tier) Maintenance 1 yr</t>
  </si>
  <si>
    <t>07AS008M5M2</t>
  </si>
  <si>
    <t>AS High Volume Business Flow License (100 to 499 tier) Maintenance for 2 yr</t>
  </si>
  <si>
    <t>07AS008M5M3</t>
  </si>
  <si>
    <t>AS High Volume Business Flow License (100 to 499 tier) Maintenance for 3 yr</t>
  </si>
  <si>
    <t>07AS008M5M4</t>
  </si>
  <si>
    <t>AS High Volume Business Flow License (100 to 499 tier) Maintenance for 4 yr</t>
  </si>
  <si>
    <t>07AS008M5M5</t>
  </si>
  <si>
    <t>AS High Volume Business Flow License (100 to 499 tier) Maintenance for 5 yr</t>
  </si>
  <si>
    <t>07AS008M6M1</t>
  </si>
  <si>
    <t>AS High Volume Business Flow License (500 + tier) Maintenance 1 yr</t>
  </si>
  <si>
    <t>07AS008M6M2</t>
  </si>
  <si>
    <t>AS High Volume Business Flow License (500 + tier) Maintenance for 2 yr</t>
  </si>
  <si>
    <t>07AS008M6M3</t>
  </si>
  <si>
    <t>AS High Volume Business Flow License (500 + tier) Maintenance for 3 yr</t>
  </si>
  <si>
    <t>07AS008M6M4</t>
  </si>
  <si>
    <t>AS High Volume Business Flow License (500 + tier) Maintenance for 4 yr</t>
  </si>
  <si>
    <t>07AS008M6M5</t>
  </si>
  <si>
    <t>AS High Volume Business Flow License (500 + tier) Maintenance for 5 yr</t>
  </si>
  <si>
    <t>SOFTWARE: Nuance AutoStore High Volume Authentication License</t>
  </si>
  <si>
    <t>07AS009A5M0</t>
  </si>
  <si>
    <t>AS High Volume Card Authentication License (100 to 499 tier)</t>
  </si>
  <si>
    <t>07AS009A6M0</t>
  </si>
  <si>
    <t>AS High Volume Card Authentication License (500 + tier)</t>
  </si>
  <si>
    <t>MAINTENANCE: Nuance AutoStore High Volume Authentication License</t>
  </si>
  <si>
    <t>07AS009M5M1</t>
  </si>
  <si>
    <t>AS High Volume Card Authentication License (100 to 499 tier) Maintenance 1 yr</t>
  </si>
  <si>
    <t>07AS009M5M2</t>
  </si>
  <si>
    <t>AS High Volume Card Authentication License (100 to 499 tier) Maintenance for 2 yr</t>
  </si>
  <si>
    <t>07AS009M5M3</t>
  </si>
  <si>
    <t>AS High Volume Card Authentication License (100 to 499 tier) Maintenance for 3 yr</t>
  </si>
  <si>
    <t>07AS009M5M4</t>
  </si>
  <si>
    <t>AS High Volume Card Authentication License (100 to 499 tier) Maintenance for 4 yr</t>
  </si>
  <si>
    <t>07AS009M5M5</t>
  </si>
  <si>
    <t>AS High Volume Card Authentication License (100 to 499 tier) Maintenance for 5 yr</t>
  </si>
  <si>
    <t>07AS009M6M1</t>
  </si>
  <si>
    <t>AS High Volume Card Authentication License (500 + tier) Maintenance 1 yr</t>
  </si>
  <si>
    <t>07AS009M6M2</t>
  </si>
  <si>
    <t>AS High Volume Card Authentication License (500 + tier) Maintenance for 2 yr</t>
  </si>
  <si>
    <t>07AS009M6M3</t>
  </si>
  <si>
    <t>AS High Volume Card Authentication License (500 + tier) Maintenance for 3 yr</t>
  </si>
  <si>
    <t>07AS009M6M4</t>
  </si>
  <si>
    <t>AS High Volume Card Authentication License (500 + tier) Maintenance for 4 yr</t>
  </si>
  <si>
    <t>07AS009M6M5</t>
  </si>
  <si>
    <t>AS High Volume Card Authentication License (500 + tier) Maintenance for 5 yr</t>
  </si>
  <si>
    <t>SOFTWARE: Nuance AutoStore High Volume High Availability Base License</t>
  </si>
  <si>
    <t>07AS010A5M0</t>
  </si>
  <si>
    <t>AS High Volume High Availability Base License (100 to 499 tier)</t>
  </si>
  <si>
    <t>07AS010A6M0</t>
  </si>
  <si>
    <t>AS High Volume High Availability Base License (500 + tier)</t>
  </si>
  <si>
    <t>MAINTENANCE: Nuance AutoStore High Volume High Availability Base License</t>
  </si>
  <si>
    <t>07AS010M5M1</t>
  </si>
  <si>
    <t>AS High Volume High Availability Base License (100 to 499 tier) Maintenance 1 yr</t>
  </si>
  <si>
    <t>07AS010M5M2</t>
  </si>
  <si>
    <t>AS High Volume High Availability Base License (100 to 499 tier) Maintenance for 2 yr</t>
  </si>
  <si>
    <t>07AS010M5M3</t>
  </si>
  <si>
    <t>AS High Volume High Availability Base License (100 to 499 tier) Maintenance for 3 yr</t>
  </si>
  <si>
    <t>07AS010M5M4</t>
  </si>
  <si>
    <t>AS High Volume High Availability Base License (100 to 499 tier) Maintenance for 4 yr</t>
  </si>
  <si>
    <t>07AS010M5M5</t>
  </si>
  <si>
    <t>AS High Volume High Availability Base License (100 to 499 tier) Maintenance for 5 yr</t>
  </si>
  <si>
    <t>07AS010M6M1</t>
  </si>
  <si>
    <t>AS High Volume High Availability Base License (500 + tier) Maintenance 1 yr</t>
  </si>
  <si>
    <t>07AS010M6M2</t>
  </si>
  <si>
    <t>AS High Volume High Availability Base License (500 + tier) Maintenance for 2 yr</t>
  </si>
  <si>
    <t>07AS010M6M3</t>
  </si>
  <si>
    <t>AS High Volume High Availability Base License (500 + tier) Maintenance for 3 yr</t>
  </si>
  <si>
    <t>07AS010M6M4</t>
  </si>
  <si>
    <t>AS High Volume High Availability Base License (500 + tier) Maintenance for 4 yr</t>
  </si>
  <si>
    <t>07AS010M6M5</t>
  </si>
  <si>
    <t>AS High Volume High Availability Base License (500 + tier) Maintenance for 5 yr</t>
  </si>
  <si>
    <t>SOFTWARE: Nuance AutoStore High Volume High Availability BI License</t>
  </si>
  <si>
    <t>07AS011A5M0</t>
  </si>
  <si>
    <t>AS High Volume High Availability BI License (100 to 499 tier)</t>
  </si>
  <si>
    <t>07AS011A6M0</t>
  </si>
  <si>
    <t>AS High Volume High Availability BI License (500 + tier)</t>
  </si>
  <si>
    <t>MAINTENANCE: Nuance AutoStore High Volume High Availability BI License</t>
  </si>
  <si>
    <t>07AS011M5M1</t>
  </si>
  <si>
    <t>AS High Volume High Availability BI License (100 to 499 tier) Maintenance 1 yr</t>
  </si>
  <si>
    <t>07AS011M5M2</t>
  </si>
  <si>
    <t>AS High Volume High Availability BI License (100 to 499 tier) Maintenance for 2 yr</t>
  </si>
  <si>
    <t>07AS011M5M3</t>
  </si>
  <si>
    <t>AS High Volume High Availability BI License (100 to 499 tier) Maintenance for 3 yr</t>
  </si>
  <si>
    <t>07AS011M5M4</t>
  </si>
  <si>
    <t>AS High Volume High Availability BI License (100 to 499 tier) Maintenance for 4 yr</t>
  </si>
  <si>
    <t>07AS011M5M5</t>
  </si>
  <si>
    <t>AS High Volume High Availability BI License (100 to 499 tier) Maintenance for 5 yr</t>
  </si>
  <si>
    <t>07AS011M6M1</t>
  </si>
  <si>
    <t>AS High Volume High Availability BI License (500 + tier) Maintenance 1 yr</t>
  </si>
  <si>
    <t>07AS011M6M2</t>
  </si>
  <si>
    <t>AS High Volume High Availability BI License (500 + tier) Maintenance for 2 yr</t>
  </si>
  <si>
    <t>07AS011M6M3</t>
  </si>
  <si>
    <t>AS High Volume High Availability BI License (500 + tier) Maintenance for 3 yr</t>
  </si>
  <si>
    <t>07AS011M6M4</t>
  </si>
  <si>
    <t>AS High Volume High Availability BI License (500 + tier) Maintenance for 4 yr</t>
  </si>
  <si>
    <t>07AS011M6M5</t>
  </si>
  <si>
    <t>AS High Volume High Availability BI License (500 + tier) Maintenance for 5 yr</t>
  </si>
  <si>
    <t>SOFTWARE: Nuance AutoStore High Volume High Availability Processing License</t>
  </si>
  <si>
    <t>07AS012A5M0</t>
  </si>
  <si>
    <t>AS High Volume High Availability Processing License (100 to 499 tier)</t>
  </si>
  <si>
    <t>07AS012A6M0</t>
  </si>
  <si>
    <t>AS High Volume High Availability Processing License (500 + tier)</t>
  </si>
  <si>
    <t>MAINTENANCE: Nuance AutoStore High Volume High Availability Processing License</t>
  </si>
  <si>
    <t>07AS012M5M1</t>
  </si>
  <si>
    <t>AS High Volume High Availability Processing License (100 to 499 tier) Maintenance 1 yr</t>
  </si>
  <si>
    <t>07AS012M5M2</t>
  </si>
  <si>
    <t>AS High Volume High Availability Processing License (100 to 499 tier) Maintenance for 2 yr</t>
  </si>
  <si>
    <t>07AS012M5M3</t>
  </si>
  <si>
    <t>AS High Volume High Availability Processing License (100 to 499 tier) Maintenance for 3 yr</t>
  </si>
  <si>
    <t>07AS012M5M4</t>
  </si>
  <si>
    <t>AS High Volume High Availability Processing License (100 to 499 tier) Maintenance for 4 yr</t>
  </si>
  <si>
    <t>07AS012M5M5</t>
  </si>
  <si>
    <t>AS High Volume High Availability Processing License (100 to 499 tier) Maintenance for 5 yr</t>
  </si>
  <si>
    <t>07AS012M6M1</t>
  </si>
  <si>
    <t>AS High Volume High Availability Processing License (500 + tier) Maintenance 1 yr</t>
  </si>
  <si>
    <t>07AS012M6M2</t>
  </si>
  <si>
    <t>AS High Volume High Availability Processing License (500 + tier) Maintenance for 2 yr</t>
  </si>
  <si>
    <t>07AS012M6M3</t>
  </si>
  <si>
    <t>AS High Volume High Availability Processing License (500 + tier) Maintenance for 3 yr</t>
  </si>
  <si>
    <t>07AS012M6M4</t>
  </si>
  <si>
    <t>AS High Volume High Availability Processing License (500 + tier) Maintenance for 4 yr</t>
  </si>
  <si>
    <t>07AS012M6M5</t>
  </si>
  <si>
    <t>AS High Volume High Availability Processing License (500 + tier) Maintenance for 5 yr</t>
  </si>
  <si>
    <t>SOFTWARE: Nuance AutoStore High Volume High Availability Communication License</t>
  </si>
  <si>
    <t>07AS013A5M0</t>
  </si>
  <si>
    <t>AS High Volume High Availability Communication License (100 to 499 tier)</t>
  </si>
  <si>
    <t>07AS013A6M0</t>
  </si>
  <si>
    <t>AS High Volume High Availability Communication License (500 + tier)</t>
  </si>
  <si>
    <t>MAINTENANCE: Nuance AutoStore High Volume High Availability Communication License</t>
  </si>
  <si>
    <t>07AS013M5M1</t>
  </si>
  <si>
    <t>AS High Volume High Availability Communication License (100 to 499 tier) Maintenance 1 yr</t>
  </si>
  <si>
    <t>07AS013M5M2</t>
  </si>
  <si>
    <t>AS High Volume High Availability Communication License (100 to 499 tier) Maintenance for 2 yr</t>
  </si>
  <si>
    <t>07AS013M5M3</t>
  </si>
  <si>
    <t>AS High Volume High Availability Communication License (100 to 499 tier) Maintenance for 3 yr</t>
  </si>
  <si>
    <t>07AS013M5M4</t>
  </si>
  <si>
    <t>AS High Volume High Availability Communication License (100 to 499 tier) Maintenance for 4 yr</t>
  </si>
  <si>
    <t>07AS013M5M5</t>
  </si>
  <si>
    <t>AS High Volume High Availability Communication License (100 to 499 tier) Maintenance for 5 yr</t>
  </si>
  <si>
    <t>07AS013M6M1</t>
  </si>
  <si>
    <t>AS High Volume High Availability Communication License (500 + tier) Maintenance 1 yr</t>
  </si>
  <si>
    <t>07AS013M6M2</t>
  </si>
  <si>
    <t>AS High Volume High Availability Communication License (500 + tier) Maintenance for 2 yr</t>
  </si>
  <si>
    <t>07AS013M6M3</t>
  </si>
  <si>
    <t>AS High Volume High Availability Communication License (500 + tier) Maintenance for 3 yr</t>
  </si>
  <si>
    <t>07AS013M6M4</t>
  </si>
  <si>
    <t>AS High Volume High Availability Communication License (500 + tier) Maintenance for 4 yr</t>
  </si>
  <si>
    <t>07AS013M6M5</t>
  </si>
  <si>
    <t>AS High Volume High Availability Communication License (500 + tier) Maintenance for 5 yr</t>
  </si>
  <si>
    <t>SOFTWARE: Nuance AutoStore High Volume High Availability Business Flow License</t>
  </si>
  <si>
    <t>07AS014A5M0</t>
  </si>
  <si>
    <t>AS High Volume High Availability Business Flow License (100 to 499 tier)</t>
  </si>
  <si>
    <t>07AS014A6M0</t>
  </si>
  <si>
    <t>AS High Volume High Availability Business Flow License (500 + tier)</t>
  </si>
  <si>
    <t>MAINTENANCE: Nuance AutoStore High Volume High Availability Business Flow License</t>
  </si>
  <si>
    <t>07AS014M5M1</t>
  </si>
  <si>
    <t>AS High Volume High Availability Business Flow License (100 to 499 tier) Maintenance 1 yr</t>
  </si>
  <si>
    <t>07AS014M5M2</t>
  </si>
  <si>
    <t>AS High Volume High Availability Business Flow License (100 to 499 tier) Maintenance for 2 yr</t>
  </si>
  <si>
    <t>07AS014M5M3</t>
  </si>
  <si>
    <t>AS High Volume High Availability Business Flow License (100 to 499 tier) Maintenance for 3 yr</t>
  </si>
  <si>
    <t>07AS014M5M4</t>
  </si>
  <si>
    <t>AS High Volume High Availability Business Flow License (100 to 499 tier) Maintenance for 4 yr</t>
  </si>
  <si>
    <t>07AS014M5M5</t>
  </si>
  <si>
    <t>AS High Volume High Availability Business Flow License (100 to 499 tier) Maintenance for 5 yr</t>
  </si>
  <si>
    <t>07AS014M6M1</t>
  </si>
  <si>
    <t>AS High Volume High Availability Business Flow License (500 + tier) Maintenance 1 yr</t>
  </si>
  <si>
    <t>07AS014M6M2</t>
  </si>
  <si>
    <t>AS High Volume High Availability Business Flow License (500 + tier) Maintenance for 2 yr</t>
  </si>
  <si>
    <t>07AS014M6M3</t>
  </si>
  <si>
    <t>AS High Volume High Availability Business Flow License (500 + tier) Maintenance for 3 yr</t>
  </si>
  <si>
    <t>07AS014M6M4</t>
  </si>
  <si>
    <t>AS High Volume High Availability Business Flow License (500 + tier) Maintenance for 4 yr</t>
  </si>
  <si>
    <t>07AS014M6M5</t>
  </si>
  <si>
    <t>AS High Volume High Availability Business Flow License (500 + tier) Maintenance for 5 yr</t>
  </si>
  <si>
    <t>SOFTWARE: Nuance AutoStore High Volume High Availability Card Authentication License</t>
  </si>
  <si>
    <t>07AS015A5M0</t>
  </si>
  <si>
    <t>AS High Volume High Availability Card Authentication License (100 to 499 tier)</t>
  </si>
  <si>
    <t>07AS015A6M0</t>
  </si>
  <si>
    <t>AS High Volume High Availability Card Authentication License (500 + tier)</t>
  </si>
  <si>
    <t>MAINTENANCE: Nuance AutoStore High Volume High Availability Card Authentication License</t>
  </si>
  <si>
    <t>07AS015M5M1</t>
  </si>
  <si>
    <t>AS High Volume High Availability Card Authentication License (100 to 499 tier) Maintenance 1 yr</t>
  </si>
  <si>
    <t>07AS015M5M2</t>
  </si>
  <si>
    <t>AS High Volume High Availability Card Authentication License (100 to 499 tier) Maintenance for 2 yr</t>
  </si>
  <si>
    <t>07AS015M5M3</t>
  </si>
  <si>
    <t>AS High Volume High Availability Card Authentication License (100 to 499 tier) Maintenance for 3 yr</t>
  </si>
  <si>
    <t>07AS015M5M4</t>
  </si>
  <si>
    <t>AS High Volume High Availability Card Authentication License (100 to 499 tier) Maintenance for 4 yr</t>
  </si>
  <si>
    <t>07AS015M5M5</t>
  </si>
  <si>
    <t>AS High Volume High Availability Card Authentication License (100 to 499 tier) Maintenance for 5 yr</t>
  </si>
  <si>
    <t>07AS015M6M1</t>
  </si>
  <si>
    <t>AS High Volume High Availability Card Authentication License (500 + tier) Maintenance 1 yr</t>
  </si>
  <si>
    <t>07AS015M6M2</t>
  </si>
  <si>
    <t>AS High Volume High Availability Card Authentication License (500 + tier) Maintenance for 2 yr</t>
  </si>
  <si>
    <t>07AS015M6M3</t>
  </si>
  <si>
    <t>AS High Volume High Availability Card Authentication License (500 + tier) Maintenance for 3 yr</t>
  </si>
  <si>
    <t>07AS015M6M4</t>
  </si>
  <si>
    <t>AS High Volume High Availability Card Authentication License (500 + tier) Maintenance for 4 yr</t>
  </si>
  <si>
    <t>07AS015M6M5</t>
  </si>
  <si>
    <t>AS High Volume High Availability Card Authentication License (500 + tier) Maintenance for 5 yr</t>
  </si>
  <si>
    <t>SOFTWARE: Nuance AutoStore 2D Barcode License</t>
  </si>
  <si>
    <t>07AS024A1M0</t>
  </si>
  <si>
    <t>2D Barcode</t>
  </si>
  <si>
    <t>MAINTENANCE: Nuance AutoStore 2D Barcode License</t>
  </si>
  <si>
    <t>07AS024M1M1</t>
  </si>
  <si>
    <t>2D Barcode Maintenance 1 yr</t>
  </si>
  <si>
    <t>07AS024M1M2</t>
  </si>
  <si>
    <t>2D Barcode Maintenance for 2 yr</t>
  </si>
  <si>
    <t>07AS024M1M3</t>
  </si>
  <si>
    <t>2D Barcode Maintenance for 3 yr</t>
  </si>
  <si>
    <t>07AS024M1M4</t>
  </si>
  <si>
    <t>2D Barcode Maintenance for 4 yr</t>
  </si>
  <si>
    <t>07AS024M1M5</t>
  </si>
  <si>
    <t>2D Barcode Maintenance for 5 yr</t>
  </si>
  <si>
    <t>SOFTWARE: Nuance AutoStore Additional OCR Engine License</t>
  </si>
  <si>
    <t>07AS025A1M0</t>
  </si>
  <si>
    <t>Additional OCR Engine</t>
  </si>
  <si>
    <t>MAINTENANCE: Nuance AutoStore Additional OCR Engine License</t>
  </si>
  <si>
    <t>07AS025M1M1</t>
  </si>
  <si>
    <t>Additional OCR Engine Maintenance 1 yr</t>
  </si>
  <si>
    <t>07AS025M1M2</t>
  </si>
  <si>
    <t>Additional OCR Engine Maintenance for 2 yr</t>
  </si>
  <si>
    <t>07AS025M1M3</t>
  </si>
  <si>
    <t>Additional OCR Engine Maintenance for 3 yr</t>
  </si>
  <si>
    <t>07AS025M1M4</t>
  </si>
  <si>
    <t>Additional OCR Engine Maintenance for 4 yr</t>
  </si>
  <si>
    <t>07AS025M1M5</t>
  </si>
  <si>
    <t>Additional OCR Engine Maintenance for 5 yr</t>
  </si>
  <si>
    <t>SOFTWARE: Nuance AutoStore AutoCapture User License</t>
  </si>
  <si>
    <t>07AS016A1M0</t>
  </si>
  <si>
    <t>AutoCapture user license (20 pack) (1 to 9 tier)</t>
  </si>
  <si>
    <t>07AS016A2M0</t>
  </si>
  <si>
    <t>AutoCapture user license (20 pack) (10 to 24 tier)</t>
  </si>
  <si>
    <t>07AS016A3M0</t>
  </si>
  <si>
    <t>AutoCapture user license (20 pack) (25 to 49 tier)</t>
  </si>
  <si>
    <t>07AS016A4M0</t>
  </si>
  <si>
    <t>AutoCapture user license (20 pack) (50 to 99 tier)</t>
  </si>
  <si>
    <t>MAINTENANCE: Nuance AutoStore AutoCapture User License</t>
  </si>
  <si>
    <t>07AS016M1M1</t>
  </si>
  <si>
    <t>AutoCapture user license (20 pack) (1 to 9 tier) Maintenance 1 yr</t>
  </si>
  <si>
    <t>07AS016M1M2</t>
  </si>
  <si>
    <t>AutoCapture user license (20 pack) (1 to 9 tier) Maintenance for 2 yr</t>
  </si>
  <si>
    <t>07AS016M1M3</t>
  </si>
  <si>
    <t>AutoCapture user license (20 pack) (1 to 9 tier) Maintenance for 3 yr</t>
  </si>
  <si>
    <t>07AS016M1M4</t>
  </si>
  <si>
    <t>AutoCapture user license (20 pack) (1 to 9 tier) Maintenance for 4 yr</t>
  </si>
  <si>
    <t>07AS016M1M5</t>
  </si>
  <si>
    <t>AutoCapture user license (20 pack) (1 to 9 tier) Maintenance for 5 yr</t>
  </si>
  <si>
    <t>07AS016M2M1</t>
  </si>
  <si>
    <t>AutoCapture user license (20 pack) (10 to 24 tier) Maintenance 1 yr</t>
  </si>
  <si>
    <t>07AS016M2M2</t>
  </si>
  <si>
    <t>AutoCapture user license (20 pack) (10 to 24 tier) Maintenance for 2 yr</t>
  </si>
  <si>
    <t>07AS016M2M3</t>
  </si>
  <si>
    <t>AutoCapture user license (20 pack) (10 to 24 tier) Maintenance for 3 yr</t>
  </si>
  <si>
    <t>07AS016M2M4</t>
  </si>
  <si>
    <t>AutoCapture user license (20 pack) (10 to 24 tier) Maintenance for 4 yr</t>
  </si>
  <si>
    <t>07AS016M2M5</t>
  </si>
  <si>
    <t>AutoCapture user license (20 pack) (10 to 24 tier) Maintenance for 5 yr</t>
  </si>
  <si>
    <t>07AS016M3M1</t>
  </si>
  <si>
    <t>AutoCapture user license (20 pack) (25 to 49 tier) Maintenance 1 yr</t>
  </si>
  <si>
    <t>07AS016M3M2</t>
  </si>
  <si>
    <t>AutoCapture user license (20 pack) (25 to 49 tier) Maintenance for 2 yr</t>
  </si>
  <si>
    <t>07AS016M3M3</t>
  </si>
  <si>
    <t>AutoCapture user license (20 pack) (25 to 49 tier) Maintenance for 3 yr</t>
  </si>
  <si>
    <t>07AS016M3M4</t>
  </si>
  <si>
    <t>AutoCapture user license (20 pack) (25 to 49 tier) Maintenance for 4 yr</t>
  </si>
  <si>
    <t>07AS016M3M5</t>
  </si>
  <si>
    <t>AutoCapture user license (20 pack) (25 to 49 tier) Maintenance for 5 yr</t>
  </si>
  <si>
    <t>07AS016M4M1</t>
  </si>
  <si>
    <t>AutoCapture user license (20 pack) (50 to 99 tier) Maintenance 1 yr</t>
  </si>
  <si>
    <t>07AS016M4M2</t>
  </si>
  <si>
    <t>AutoCapture user license (20 pack) (50 to 99 tier) Maintenance for 2 yr</t>
  </si>
  <si>
    <t>07AS016M4M3</t>
  </si>
  <si>
    <t>AutoCapture user license (20 pack) (50 to 99 tier) Maintenance for 3 yr</t>
  </si>
  <si>
    <t>07AS016M4M4</t>
  </si>
  <si>
    <t>AutoCapture user license (20 pack) (50 to 99 tier) Maintenance for 4 yr</t>
  </si>
  <si>
    <t>07AS016M4M5</t>
  </si>
  <si>
    <t>AutoCapture user license (20 pack) (50 to 99 tier) Maintenance for 5 yr</t>
  </si>
  <si>
    <t>SOFTWARE: Nuance AutoStore QuickCapture Device License</t>
  </si>
  <si>
    <t>07AS017A1M0</t>
  </si>
  <si>
    <t>QuickCapture Device License (1 to 9 tier)</t>
  </si>
  <si>
    <t>07AS017A2M0</t>
  </si>
  <si>
    <t>QuickCapture Device License (10 to 24 tier)</t>
  </si>
  <si>
    <t>07AS017A3M0</t>
  </si>
  <si>
    <t>QuickCapture Device License (25 to 49 tier)</t>
  </si>
  <si>
    <t>07AS017A4M0</t>
  </si>
  <si>
    <t>QuickCapture Device License (50 to 99 tier)</t>
  </si>
  <si>
    <t>07AS017A5M0</t>
  </si>
  <si>
    <t>QuickCapture Device License (100 to 499 tier)</t>
  </si>
  <si>
    <t>07AS017A6M0</t>
  </si>
  <si>
    <t>QuickCapture Device License (500 + tier)</t>
  </si>
  <si>
    <t>MAINTENANCE: Nuance AutoStore QuickCapture Device License</t>
  </si>
  <si>
    <t>07AS017M1M1</t>
  </si>
  <si>
    <t>QuickCapture Device License (1 to 9 tier) Maintenance 1 yr</t>
  </si>
  <si>
    <t>07AS017M1M2</t>
  </si>
  <si>
    <t>QuickCapture Device License (1 to 9 tier) Maintenance for 2 yr</t>
  </si>
  <si>
    <t>07AS017M1M3</t>
  </si>
  <si>
    <t>QuickCapture Device License (1 to 9 tier) Maintenance for 3 yr</t>
  </si>
  <si>
    <t>07AS017M1M4</t>
  </si>
  <si>
    <t>QuickCapture Device License (1 to 9 tier) Maintenance for 4 yr</t>
  </si>
  <si>
    <t>07AS017M1M5</t>
  </si>
  <si>
    <t>QuickCapture Device License (1 to 9 tier) Maintenance for 5 yr</t>
  </si>
  <si>
    <t>07AS017M2M1</t>
  </si>
  <si>
    <t>QuickCapture Device License (10 to 24 tier) Maintenance 1 yr</t>
  </si>
  <si>
    <t>07AS017M2M2</t>
  </si>
  <si>
    <t>QuickCapture Device License (10 to 24 tier) Maintenance for 2 yr</t>
  </si>
  <si>
    <t>07AS017M2M3</t>
  </si>
  <si>
    <t>QuickCapture Device License (10 to 24 tier) Maintenance for 3 yr</t>
  </si>
  <si>
    <t>07AS017M2M4</t>
  </si>
  <si>
    <t>QuickCapture Device License (10 to 24 tier) Maintenance for 4 yr</t>
  </si>
  <si>
    <t>07AS017M2M5</t>
  </si>
  <si>
    <t>QuickCapture Device License (10 to 24 tier) Maintenance for 5 yr</t>
  </si>
  <si>
    <t>07AS017M3M1</t>
  </si>
  <si>
    <t>QuickCapture Device License (25 to 49 tier) Maintenance 1 yr</t>
  </si>
  <si>
    <t>07AS017M3M2</t>
  </si>
  <si>
    <t>QuickCapture Device License (25 to 49 tier) Maintenance for 2 yr</t>
  </si>
  <si>
    <t>07AS017M3M3</t>
  </si>
  <si>
    <t>QuickCapture Device License (25 to 49 tier) Maintenance for 3 yr</t>
  </si>
  <si>
    <t>07AS017M3M4</t>
  </si>
  <si>
    <t>QuickCapture Device License (25 to 49 tier) Maintenance for 4 yr</t>
  </si>
  <si>
    <t>07AS017M3M5</t>
  </si>
  <si>
    <t>QuickCapture Device License (25 to 49 tier) Maintenance for 5 yr</t>
  </si>
  <si>
    <t>07AS017M4M1</t>
  </si>
  <si>
    <t>QuickCapture Device License (50 to 99 tier) Maintenance 1 yr</t>
  </si>
  <si>
    <t>07AS017M4M2</t>
  </si>
  <si>
    <t>QuickCapture Device License (50 to 99 tier) Maintenance for 2 yr</t>
  </si>
  <si>
    <t>07AS017M4M3</t>
  </si>
  <si>
    <t>QuickCapture Device License (50 to 99 tier) Maintenance for 3 yr</t>
  </si>
  <si>
    <t>07AS017M4M4</t>
  </si>
  <si>
    <t>QuickCapture Device License (50 to 99 tier) Maintenance for 4 yr</t>
  </si>
  <si>
    <t>07AS017M4M5</t>
  </si>
  <si>
    <t>QuickCapture Device License (50 to 99 tier) Maintenance for 5 yr</t>
  </si>
  <si>
    <t>07AS017M5M1</t>
  </si>
  <si>
    <t>QuickCapture Device License (100 to 499 tier) Maintenance 1 yr</t>
  </si>
  <si>
    <t>07AS017M5M2</t>
  </si>
  <si>
    <t>QuickCapture Device License (100 to 499 tier) Maintenance for 2 yr</t>
  </si>
  <si>
    <t>07AS017M5M3</t>
  </si>
  <si>
    <t>QuickCapture Device License (100 to 499 tier) Maintenance for 3 yr</t>
  </si>
  <si>
    <t>07AS017M5M4</t>
  </si>
  <si>
    <t>QuickCapture Device License (100 to 499 tier) Maintenance for 4 yr</t>
  </si>
  <si>
    <t>07AS017M5M5</t>
  </si>
  <si>
    <t>QuickCapture Device License (100 to 499 tier) Maintenance for 5 yr</t>
  </si>
  <si>
    <t>07AS017M6M1</t>
  </si>
  <si>
    <t>QuickCapture Device License (500 + tier) Maintenance 1 yr</t>
  </si>
  <si>
    <t>07AS017M6M2</t>
  </si>
  <si>
    <t>QuickCapture Device License (500 + tier) Maintenance for 2 yr</t>
  </si>
  <si>
    <t>07AS017M6M3</t>
  </si>
  <si>
    <t>QuickCapture Device License (500 + tier) Maintenance for 3 yr</t>
  </si>
  <si>
    <t>07AS017M6M4</t>
  </si>
  <si>
    <t>QuickCapture Device License (500 + tier) Maintenance for 4 yr</t>
  </si>
  <si>
    <t>07AS017M6M5</t>
  </si>
  <si>
    <t>QuickCapture Device License (500 + tier) Maintenance for 5 yr</t>
  </si>
  <si>
    <t>SOFTWARE: Nuance AutoStore QuickCapture SnapIt Add-On</t>
  </si>
  <si>
    <t>07AS019A1M0</t>
  </si>
  <si>
    <t>QuickCapture 2D add-on</t>
  </si>
  <si>
    <t>MAINTENANCE: Nuance AutoStore QuickCapture SnapIt Add-On</t>
  </si>
  <si>
    <t>07AS018M1M1</t>
  </si>
  <si>
    <t>QuickCapture SnapIt add-on Maintenance 1 yr</t>
  </si>
  <si>
    <t>07AS018M1M2</t>
  </si>
  <si>
    <t>QuickCapture SnapIt add-on Maintenance for 2 yr</t>
  </si>
  <si>
    <t>07AS018M1M3</t>
  </si>
  <si>
    <t>QuickCapture SnapIt add-on Maintenance for 3 yr</t>
  </si>
  <si>
    <t>07AS018M1M4</t>
  </si>
  <si>
    <t>QuickCapture SnapIt add-on Maintenance for 4 yr</t>
  </si>
  <si>
    <t>07AS018M1M5</t>
  </si>
  <si>
    <t>QuickCapture SnapIt add-on Maintenance for 5 yr</t>
  </si>
  <si>
    <t>MAINTENANCE: Nuance AutoStore QuickCapture 2D add-on</t>
  </si>
  <si>
    <t>07AS019M1M1</t>
  </si>
  <si>
    <t>QuickCapture 2D add-on Maintenance 1 yr</t>
  </si>
  <si>
    <t>07AS019M1M2</t>
  </si>
  <si>
    <t>QuickCapture 2D add-on Maintenance for 2 yr</t>
  </si>
  <si>
    <t>07AS019M1M3</t>
  </si>
  <si>
    <t>QuickCapture 2D add-on Maintenance for 3 yr</t>
  </si>
  <si>
    <t>07AS019M1M4</t>
  </si>
  <si>
    <t>QuickCapture 2D add-on Maintenance for 4 yr</t>
  </si>
  <si>
    <t>07AS019M1M5</t>
  </si>
  <si>
    <t>QuickCapture 2D add-on Maintenance for 5 yr</t>
  </si>
  <si>
    <t>SOFTWARE: Nuance AutoStore File Import License</t>
  </si>
  <si>
    <t>07AS020A1M0</t>
  </si>
  <si>
    <t>File Import License (60K pages/Yr pack) (1 to 2 tier)</t>
  </si>
  <si>
    <t>07AS020A2M0</t>
  </si>
  <si>
    <t>File Import License (60K pages/Yr pack) (3 to 5 tier)</t>
  </si>
  <si>
    <t>07AS020A3M0</t>
  </si>
  <si>
    <t>File Import License (60K pages/Yr pack) (6 to 11 tier)</t>
  </si>
  <si>
    <t>07AS020A4M0</t>
  </si>
  <si>
    <t>File Import License (60K pages/Yr pack) (12+ tier)</t>
  </si>
  <si>
    <t>MAINTENANCE: Nuance AutoStore File Import License</t>
  </si>
  <si>
    <t>07AS020M1M1</t>
  </si>
  <si>
    <t>File Import License (60K pages/Yr pack) (1 to 2 tier) Maintenance 1 yr</t>
  </si>
  <si>
    <t>07AS020M1M2</t>
  </si>
  <si>
    <t>File Import License (60K pages/Yr pack) (1 to 2 tier) Maintenance for 2 yr</t>
  </si>
  <si>
    <t>07AS020M1M3</t>
  </si>
  <si>
    <t>File Import License (60K pages/Yr pack) (1 to 2 tier) Maintenance for 3 yr</t>
  </si>
  <si>
    <t>07AS020M1M4</t>
  </si>
  <si>
    <t>File Import License (60K pages/Yr pack) (1 to 2 tier) Maintenance for 4 yr</t>
  </si>
  <si>
    <t>07AS020M1M5</t>
  </si>
  <si>
    <t>File Import License (60K pages/Yr pack) (1 to 2 tier) Maintenance for 5 yr</t>
  </si>
  <si>
    <t>07AS020M2M1</t>
  </si>
  <si>
    <t>File Import License (60K pages/Yr pack) (3 to 5 tier) Maintenance 1 yr</t>
  </si>
  <si>
    <t>07AS020M2M2</t>
  </si>
  <si>
    <t>File Import License (60K pages/Yr pack) (3 to 5 tier) Maintenance for 2 yr</t>
  </si>
  <si>
    <t>07AS020M2M3</t>
  </si>
  <si>
    <t>File Import License (60K pages/Yr pack) (3 to 5 tier) Maintenance for 3 yr</t>
  </si>
  <si>
    <t>07AS020M2M4</t>
  </si>
  <si>
    <t>File Import License (60K pages/Yr pack) (3 to 5 tier) Maintenance for 4 yr</t>
  </si>
  <si>
    <t>07AS020M2M5</t>
  </si>
  <si>
    <t>File Import License (60K pages/Yr pack) (3 to 5 tier) Maintenance for 5 yr</t>
  </si>
  <si>
    <t>07AS020M3M1</t>
  </si>
  <si>
    <t>File Import License (60K pages/Yr pack) (6 to 11 tier) Maintenance 1 yr</t>
  </si>
  <si>
    <t>07AS020M3M2</t>
  </si>
  <si>
    <t>File Import License (60K pages/Yr pack) (6 to 11 tier) Maintenance for 2 yr</t>
  </si>
  <si>
    <t>07AS020M3M3</t>
  </si>
  <si>
    <t>File Import License (60K pages/Yr pack) (6 to 11 tier) Maintenance for 3 yr</t>
  </si>
  <si>
    <t>07AS020M3M4</t>
  </si>
  <si>
    <t>File Import License (60K pages/Yr pack) (6 to 11 tier) Maintenance for 4 yr</t>
  </si>
  <si>
    <t>07AS020M3M5</t>
  </si>
  <si>
    <t>File Import License (60K pages/Yr pack) (6 to 11 tier) Maintenance for 5 yr</t>
  </si>
  <si>
    <t>07AS020M4M1</t>
  </si>
  <si>
    <t>File Import License (60K pages/Yr pack) (12+ tier) Maintenance 1 yr</t>
  </si>
  <si>
    <t>07AS020M4M2</t>
  </si>
  <si>
    <t>File Import License (60K pages/Yr pack) (12+ tier) Maintenance for 2 yr</t>
  </si>
  <si>
    <t>07AS020M4M3</t>
  </si>
  <si>
    <t>File Import License (60K pages/Yr pack) (12+ tier) Maintenance for 3 yr</t>
  </si>
  <si>
    <t>07AS020M4M4</t>
  </si>
  <si>
    <t>File Import License (60K pages/Yr pack) (12+ tier) Maintenance for 4 yr</t>
  </si>
  <si>
    <t>07AS020M4M5</t>
  </si>
  <si>
    <t>File Import License (60K pages/Yr pack) (12+ tier) Maintenance for 5 yr</t>
  </si>
  <si>
    <t>SOFTWARE: Nuance AutoStore File Import Battery License</t>
  </si>
  <si>
    <t>Battery Licenses are a one-time use consumption license that has no time limit on use.</t>
  </si>
  <si>
    <t>07AS021A1M0</t>
  </si>
  <si>
    <t>File Import Battery License (30K pages)</t>
  </si>
  <si>
    <t>SOFTWARE: Nuance AutoStore Mobile / WebCapture User License</t>
  </si>
  <si>
    <t>07MW001A1M0</t>
  </si>
  <si>
    <t>Mobile / WebCapture User License (20 pack) (1 to 9 tier)</t>
  </si>
  <si>
    <t>07MW001A2M0</t>
  </si>
  <si>
    <t>Mobile / WebCapture User License (20 pack) (10 to 24 tier)</t>
  </si>
  <si>
    <t>07MW001A3M0</t>
  </si>
  <si>
    <t>Mobile / WebCapture User License (20 pack) (25 to 49 tier)</t>
  </si>
  <si>
    <t>07MW001A4M0</t>
  </si>
  <si>
    <t>Mobile / WebCapture User License (20 pack) (50 to 99 tier)</t>
  </si>
  <si>
    <t>07MW001A5M0</t>
  </si>
  <si>
    <t>Mobile / WebCapture User License (20 pack) (100 to 499 tier)</t>
  </si>
  <si>
    <t>07MW001A6M0</t>
  </si>
  <si>
    <t>Mobile / WebCapture User License (20 pack) (500 + tier)</t>
  </si>
  <si>
    <t>MAINTENANCE: Nuance AutoStore Mobile / WebCapture User License</t>
  </si>
  <si>
    <t>07MW001M2M1</t>
  </si>
  <si>
    <t>Mobile / WebCapture User License (20 pack) (10 to 24 tier) Maintenance 1 yr</t>
  </si>
  <si>
    <t>07MW001M2M2</t>
  </si>
  <si>
    <t>Mobile / WebCapture User License (20 pack) (10 to 24 tier) Maintenance for 2 yr</t>
  </si>
  <si>
    <t>07MW001M2M3</t>
  </si>
  <si>
    <t>Mobile / WebCapture User License (20 pack) (10 to 24 tier) Maintenance for 3 yr</t>
  </si>
  <si>
    <t>07MW001M2M4</t>
  </si>
  <si>
    <t>Mobile / WebCapture User License (20 pack) (10 to 24 tier) Maintenance for 4 yr</t>
  </si>
  <si>
    <t>07MW001M2M5</t>
  </si>
  <si>
    <t>Mobile / WebCapture User License (20 pack) (10 to 24 tier) Maintenance for 5 yr</t>
  </si>
  <si>
    <t>07MW001M3M1</t>
  </si>
  <si>
    <t>Mobile / WebCapture User License (20 pack) (25 to 49 tier) Maintenance 1 yr</t>
  </si>
  <si>
    <t>07MW001M3M2</t>
  </si>
  <si>
    <t>Mobile / WebCapture User License (20 pack) (25 to 49 tier) Maintenance for 2 yr</t>
  </si>
  <si>
    <t>07MW001M3M3</t>
  </si>
  <si>
    <t>Mobile / WebCapture User License (20 pack) (25 to 49 tier) Maintenance for 3 yr</t>
  </si>
  <si>
    <t>07MW001M3M4</t>
  </si>
  <si>
    <t>Mobile / WebCapture User License (20 pack) (25 to 49 tier) Maintenance for 4 yr</t>
  </si>
  <si>
    <t>07MW001M3M5</t>
  </si>
  <si>
    <t>Mobile / WebCapture User License (20 pack) (25 to 49 tier) Maintenance for 5 yr</t>
  </si>
  <si>
    <t>07MW001M4M1</t>
  </si>
  <si>
    <t>Mobile / WebCapture User License (20 pack) (50 to 99 tier) Maintenance 1 yr</t>
  </si>
  <si>
    <t>07MW001M4M2</t>
  </si>
  <si>
    <t>Mobile / WebCapture User License (20 pack) (50 to 99 tier) Maintenance for 2 yr</t>
  </si>
  <si>
    <t>07MW001M4M3</t>
  </si>
  <si>
    <t>Mobile / WebCapture User License (20 pack) (50 to 99 tier) Maintenance for 3 yr</t>
  </si>
  <si>
    <t>07MW001M4M4</t>
  </si>
  <si>
    <t>Mobile / WebCapture User License (20 pack) (50 to 99 tier) Maintenance for 4 yr</t>
  </si>
  <si>
    <t>07MW001M4M5</t>
  </si>
  <si>
    <t>Mobile / WebCapture User License (20 pack) (50 to 99 tier) Maintenance for 5 yr</t>
  </si>
  <si>
    <t>07MW001M5M1</t>
  </si>
  <si>
    <t>Mobile / WebCapture User License (20 pack) (100 to 499 tier) Maintenance 1 yr</t>
  </si>
  <si>
    <t>07MW001M5M2</t>
  </si>
  <si>
    <t>Mobile / WebCapture User License (20 pack) (100 to 499 tier) Maintenance for 2 yr</t>
  </si>
  <si>
    <t>07MW001M5M3</t>
  </si>
  <si>
    <t>Mobile / WebCapture User License (20 pack) (100 to 499 tier) Maintenance for 3 yr</t>
  </si>
  <si>
    <t>07MW001M5M4</t>
  </si>
  <si>
    <t>Mobile / WebCapture User License (20 pack) (100 to 499 tier) Maintenance for 4 yr</t>
  </si>
  <si>
    <t>07MW001M5M5</t>
  </si>
  <si>
    <t>Mobile / WebCapture User License (20 pack) (100 to 499 tier) Maintenance for 5 yr</t>
  </si>
  <si>
    <t>07MW001M6M1</t>
  </si>
  <si>
    <t>Mobile / WebCapture User License (20 pack) (500 + tier) Maintenance 1 yr</t>
  </si>
  <si>
    <t>07MW001M6M2</t>
  </si>
  <si>
    <t>Mobile / WebCapture User License (20 pack) (500 + tier) Maintenance for 2 yr</t>
  </si>
  <si>
    <t>07MW001M6M3</t>
  </si>
  <si>
    <t>Mobile / WebCapture User License (20 pack) (500 + tier) Maintenance for 3 yr</t>
  </si>
  <si>
    <t>07MW001M6M4</t>
  </si>
  <si>
    <t>Mobile / WebCapture User License (20 pack) (500 + tier) Maintenance for 4 yr</t>
  </si>
  <si>
    <t>07MW001M6M5</t>
  </si>
  <si>
    <t>Mobile / WebCapture User License (20 pack) (500 + tier) Maintenance for 5 yr</t>
  </si>
  <si>
    <t>SOFTWARE: Nuance AutoStore User Client Bundle</t>
  </si>
  <si>
    <t>07BU003A1M0</t>
  </si>
  <si>
    <t xml:space="preserve">User Client Bundle (AutoCapture, WebCapture/Mobile, OM Desktop) (20 pack) (1 to 9 tier) </t>
  </si>
  <si>
    <t>MAINTENANCE: Nuance AutoStore User Client Bundle</t>
  </si>
  <si>
    <t>07BU003M1M1</t>
  </si>
  <si>
    <t>User Client Bundle (AutoCapture, WebCapture/Mobile, OM Desktop) (20 pack) (1 to 9 tier)  Maintenance for 1 yr</t>
  </si>
  <si>
    <t>07BU003M1M2</t>
  </si>
  <si>
    <t>User Client Bundle (AutoCapture, WebCapture/Mobile, OM Desktop) (20 pack) (1 to 9 tier)  Maintenance for 2 yr</t>
  </si>
  <si>
    <t>07BU003M1M3</t>
  </si>
  <si>
    <t>User Client Bundle (AutoCapture, WebCapture/Mobile, OM Desktop) (20 pack) (1 to 9 tier)  Maintenance for 3 yr</t>
  </si>
  <si>
    <t>07BU003M1M4</t>
  </si>
  <si>
    <t>User Client Bundle (AutoCapture, WebCapture/Mobile, OM Desktop) (20 pack) (1 to 9 tier)  Maintenance for 4 yr</t>
  </si>
  <si>
    <t>07BU003M1M5</t>
  </si>
  <si>
    <t>User Client Bundle (AutoCapture, WebCapture/Mobile, OM Desktop) (20 pack) (1 to 9 tier)  Maintenance for 5 yr</t>
  </si>
  <si>
    <t>SOFTWARE: Nuance AutoStore + Output Manager Bundle</t>
  </si>
  <si>
    <t>07BU001A1M0</t>
  </si>
  <si>
    <t xml:space="preserve">AutoStore + Output Manager Bundle (1 to 9 tier) </t>
  </si>
  <si>
    <t>07BU001A2M0</t>
  </si>
  <si>
    <t xml:space="preserve">AutoStore + Output Manager Bundle (10 to 24 tier) </t>
  </si>
  <si>
    <t>07BU001A3M0</t>
  </si>
  <si>
    <t xml:space="preserve">AutoStore + Output Manager Bundle (25 to 49 tier) </t>
  </si>
  <si>
    <t>07BU001A4M0</t>
  </si>
  <si>
    <t xml:space="preserve">AutoStore + Output Manager Bundle (50 to 99 tier) </t>
  </si>
  <si>
    <t>07BU001M1M1</t>
  </si>
  <si>
    <t>AutoStore + Output Manager Bundle (1 to 9 tier)  Maintenance for 1 yr</t>
  </si>
  <si>
    <t>07BU001M1M2</t>
  </si>
  <si>
    <t>AutoStore + Output Manager Bundle (1 to 9 tier)  Maintenance for 2 yr</t>
  </si>
  <si>
    <t>07BU001M1M3</t>
  </si>
  <si>
    <t>AutoStore + Output Manager Bundle (1 to 9 tier)  Maintenance for 3 yr</t>
  </si>
  <si>
    <t>07BU001M1M4</t>
  </si>
  <si>
    <t>AutoStore + Output Manager Bundle (1 to 9 tier)  Maintenance for 4 yr</t>
  </si>
  <si>
    <t>07BU001M1M5</t>
  </si>
  <si>
    <t>AutoStore + Output Manager Bundle (1 to 9 tier)  Maintenance for 5 yr</t>
  </si>
  <si>
    <t>07BU001M2M1</t>
  </si>
  <si>
    <t>AutoStore + Output Manager Bundle (10 to 24 tier)  Maintenance for 1 yr</t>
  </si>
  <si>
    <t>07BU001M2M2</t>
  </si>
  <si>
    <t>AutoStore + Output Manager Bundle (10 to 24 tier)  Maintenance for 2 yr</t>
  </si>
  <si>
    <t>07BU001M2M3</t>
  </si>
  <si>
    <t>AutoStore + Output Manager Bundle (10 to 24 tier)  Maintenance for 3 yr</t>
  </si>
  <si>
    <t>07BU001M2M4</t>
  </si>
  <si>
    <t>AutoStore + Output Manager Bundle (10 to 24 tier)  Maintenance for 4 yr</t>
  </si>
  <si>
    <t>07BU001M2M5</t>
  </si>
  <si>
    <t>AutoStore + Output Manager Bundle (10 to 24 tier)  Maintenance for 5 yr</t>
  </si>
  <si>
    <t>07BU001M3M1</t>
  </si>
  <si>
    <t>AutoStore + Output Manager Bundle (25 to 49 tier)  Maintenance for 1 yr</t>
  </si>
  <si>
    <t>07BU001M3M2</t>
  </si>
  <si>
    <t>AutoStore + Output Manager Bundle (25 to 49 tier)  Maintenance for 2 yr</t>
  </si>
  <si>
    <t>07BU001M3M3</t>
  </si>
  <si>
    <t>AutoStore + Output Manager Bundle (25 to 49 tier)  Maintenance for 3 yr</t>
  </si>
  <si>
    <t>07BU001M3M4</t>
  </si>
  <si>
    <t>AutoStore + Output Manager Bundle (25 to 49 tier)  Maintenance for 4 yr</t>
  </si>
  <si>
    <t>07BU001M3M5</t>
  </si>
  <si>
    <t>AutoStore + Output Manager Bundle (25 to 49 tier)  Maintenance for 5 yr</t>
  </si>
  <si>
    <t>07BU001M4M1</t>
  </si>
  <si>
    <t>AutoStore + Output Manager Bundle (50 to 99 tier)  Maintenance for 1 yr</t>
  </si>
  <si>
    <t>07BU001M4M2</t>
  </si>
  <si>
    <t>AutoStore + Output Manager Bundle (50 to 99 tier)  Maintenance for 2 yr</t>
  </si>
  <si>
    <t>07BU001M4M3</t>
  </si>
  <si>
    <t>AutoStore + Output Manager Bundle (50 to 99 tier)  Maintenance for 3 yr</t>
  </si>
  <si>
    <t>07BU001M4M4</t>
  </si>
  <si>
    <t>AutoStore + Output Manager Bundle (50 to 99 tier)  Maintenance for 4 yr</t>
  </si>
  <si>
    <t>07BU001M4M5</t>
  </si>
  <si>
    <t>AutoStore + Output Manager Bundle (50 to 99 tier)  Maintenance for 5 yr</t>
  </si>
  <si>
    <t>SOFTWARE: Nuance High Availability AutoStore + Output Manager Bundle</t>
  </si>
  <si>
    <t>07BU002A1M0</t>
  </si>
  <si>
    <t xml:space="preserve">High Availability AutoStore + Output Manager Bundle (1 to 9 tier) </t>
  </si>
  <si>
    <t>07BU002A2M0</t>
  </si>
  <si>
    <t xml:space="preserve">High Availability AutoStore + Output Manager Bundle (10 to 24 tier) </t>
  </si>
  <si>
    <t>07BU002A3M0</t>
  </si>
  <si>
    <t xml:space="preserve">High Availability AutoStore + Output Manager Bundle (25 to 49 tier) </t>
  </si>
  <si>
    <t>07BU002A4M0</t>
  </si>
  <si>
    <t xml:space="preserve">High Availability AutoStore + Output Manager Bundle (50 to 99 tier) </t>
  </si>
  <si>
    <t>MAINTENANCE: Nuance High Availability AutoStore + Output Manager Bundle</t>
  </si>
  <si>
    <t>07BU002M1M1</t>
  </si>
  <si>
    <t>High Availability AutoStore + Output Manager Bundle (1 to 9 tier)  Maintenance for 1 yr</t>
  </si>
  <si>
    <t>07BU002M1M2</t>
  </si>
  <si>
    <t>High Availability AutoStore + Output Manager Bundle (1 to 9 tier)  Maintenance for 2 yr</t>
  </si>
  <si>
    <t>07BU002M1M3</t>
  </si>
  <si>
    <t>High Availability AutoStore + Output Manager Bundle (1 to 9 tier)  Maintenance for 3 yr</t>
  </si>
  <si>
    <t>07BU002M1M4</t>
  </si>
  <si>
    <t>High Availability AutoStore + Output Manager Bundle (1 to 9 tier)  Maintenance for 4 yr</t>
  </si>
  <si>
    <t>07BU002M1M5</t>
  </si>
  <si>
    <t>High Availability AutoStore + Output Manager Bundle (1 to 9 tier)  Maintenance for 5 yr</t>
  </si>
  <si>
    <t>07BU002M2M1</t>
  </si>
  <si>
    <t>High Availability AutoStore + Output Manager Bundle (10 to 24 tier)  Maintenance for 1 yr</t>
  </si>
  <si>
    <t>07BU002M2M2</t>
  </si>
  <si>
    <t>High Availability AutoStore + Output Manager Bundle (10 to 24 tier)  Maintenance for 2 yr</t>
  </si>
  <si>
    <t>07BU002M2M3</t>
  </si>
  <si>
    <t>High Availability AutoStore + Output Manager Bundle (10 to 24 tier)  Maintenance for 3 yr</t>
  </si>
  <si>
    <t>07BU002M2M4</t>
  </si>
  <si>
    <t>High Availability AutoStore + Output Manager Bundle (10 to 24 tier)  Maintenance for 4 yr</t>
  </si>
  <si>
    <t>07BU002M2M5</t>
  </si>
  <si>
    <t>High Availability AutoStore + Output Manager Bundle (10 to 24 tier)  Maintenance for 5 yr</t>
  </si>
  <si>
    <t>07BU002M3M1</t>
  </si>
  <si>
    <t>High Availability AutoStore + Output Manager Bundle (25 to 49 tier)  Maintenance for 1 yr</t>
  </si>
  <si>
    <t>07BU002M3M2</t>
  </si>
  <si>
    <t>High Availability AutoStore + Output Manager Bundle (25 to 49 tier)  Maintenance for 2 yr</t>
  </si>
  <si>
    <t>07BU002M3M3</t>
  </si>
  <si>
    <t>High Availability AutoStore + Output Manager Bundle (25 to 49 tier)  Maintenance for 3 yr</t>
  </si>
  <si>
    <t>07BU002M3M4</t>
  </si>
  <si>
    <t>High Availability AutoStore + Output Manager Bundle (25 to 49 tier)  Maintenance for 4 yr</t>
  </si>
  <si>
    <t>07BU002M3M5</t>
  </si>
  <si>
    <t>High Availability AutoStore + Output Manager Bundle (25 to 49 tier)  Maintenance for 5 yr</t>
  </si>
  <si>
    <t>07BU002M4M1</t>
  </si>
  <si>
    <t>High Availability AutoStore + Output Manager Bundle (50 to 99 tier)  Maintenance for 1 yr</t>
  </si>
  <si>
    <t>07BU002M4M2</t>
  </si>
  <si>
    <t>High Availability AutoStore + Output Manager Bundle (50 to 99 tier)  Maintenance for 2 yr</t>
  </si>
  <si>
    <t>07BU002M4M3</t>
  </si>
  <si>
    <t>High Availability AutoStore + Output Manager Bundle (50 to 99 tier)  Maintenance for 3 yr</t>
  </si>
  <si>
    <t>07BU002M4M4</t>
  </si>
  <si>
    <t>High Availability AutoStore + Output Manager Bundle (50 to 99 tier)  Maintenance for 4 yr</t>
  </si>
  <si>
    <t>07BU002M4M5</t>
  </si>
  <si>
    <t>High Availability AutoStore + Output Manager Bundle (50 to 99 tier)  Maintenance for 5 yr</t>
  </si>
  <si>
    <t>7640018963</t>
  </si>
  <si>
    <t>Output Manager Remote Installation and Configuration Services by KMBS</t>
  </si>
  <si>
    <t>7640018964</t>
  </si>
  <si>
    <t>Output Manager MFP Configuration, Integration, and End-User Training by KMBS: 1 Hour</t>
  </si>
  <si>
    <t>07GE013S1M0</t>
  </si>
  <si>
    <t>Remote Install Service - Output Manager</t>
  </si>
  <si>
    <t>SOFTWARE: Nuance Output Manager Device License</t>
  </si>
  <si>
    <t>07OM001A1M0</t>
  </si>
  <si>
    <t>Output Manager Device License (1 to 9 tier)</t>
  </si>
  <si>
    <t>07OM001A2M0</t>
  </si>
  <si>
    <t>Output Manager Device License (10 to 24 tier)</t>
  </si>
  <si>
    <t>07OM001A3M0</t>
  </si>
  <si>
    <t>Output Manager Device License (25 to 49 tier)</t>
  </si>
  <si>
    <t>07OM001A4M0</t>
  </si>
  <si>
    <t>Output Manager Device License (50 to 99 tier)</t>
  </si>
  <si>
    <t>07OM001A5M0</t>
  </si>
  <si>
    <t>Output Manager Device License (100 to 499 tier)</t>
  </si>
  <si>
    <t>07OM001A6M0</t>
  </si>
  <si>
    <t>Output Manager Device License (500 + tier)</t>
  </si>
  <si>
    <t>MAINTENANCE: Nuance Output Manager Device License</t>
  </si>
  <si>
    <t>07OM001M1M1</t>
  </si>
  <si>
    <t>Output Manager Device License (1 to 9 tier) Maintenance 1 yr</t>
  </si>
  <si>
    <t>07OM001M1M2</t>
  </si>
  <si>
    <t>Output Manager Device License (1 to 9 tier) Maintenance for 2 yr</t>
  </si>
  <si>
    <t>07OM001M1M3</t>
  </si>
  <si>
    <t>Output Manager Device License (1 to 9 tier) Maintenance for 3 yr</t>
  </si>
  <si>
    <t>07OM001M1M4</t>
  </si>
  <si>
    <t>Output Manager Device License (1 to 9 tier) Maintenance for 4 yr</t>
  </si>
  <si>
    <t>07OM001M1M5</t>
  </si>
  <si>
    <t>Output Manager Device License (1 to 9 tier) Maintenance for 5 yr</t>
  </si>
  <si>
    <t>07OM001M2M1</t>
  </si>
  <si>
    <t>Output Manager Device License (10 to 24 tier) Maintenance 1 yr</t>
  </si>
  <si>
    <t>07OM001M2M2</t>
  </si>
  <si>
    <t>Output Manager Device License (10 to 24 tier) Maintenance for 2 yr</t>
  </si>
  <si>
    <t>07OM001M2M3</t>
  </si>
  <si>
    <t>Output Manager Device License (10 to 24 tier) Maintenance for 3 yr</t>
  </si>
  <si>
    <t>07OM001M2M4</t>
  </si>
  <si>
    <t>Output Manager Device License (10 to 24 tier) Maintenance for 4 yr</t>
  </si>
  <si>
    <t>07OM001M2M5</t>
  </si>
  <si>
    <t>Output Manager Device License (10 to 24 tier) Maintenance for 5 yr</t>
  </si>
  <si>
    <t>07OM001M3M1</t>
  </si>
  <si>
    <t>Output Manager Device License (25 to 49 tier) Maintenance 1 yr</t>
  </si>
  <si>
    <t>07OM001M3M2</t>
  </si>
  <si>
    <t>Output Manager Device License (25 to 49 tier) Maintenance for 2 yr</t>
  </si>
  <si>
    <t>07OM001M3M3</t>
  </si>
  <si>
    <t>Output Manager Device License (25 to 49 tier) Maintenance for 3 yr</t>
  </si>
  <si>
    <t>07OM001M3M4</t>
  </si>
  <si>
    <t>Output Manager Device License (25 to 49 tier) Maintenance for 4 yr</t>
  </si>
  <si>
    <t>07OM001M3M5</t>
  </si>
  <si>
    <t>Output Manager Device License (25 to 49 tier) Maintenance for 5 yr</t>
  </si>
  <si>
    <t>07OM001M4M1</t>
  </si>
  <si>
    <t>Output Manager Device License (50 to 99 tier) Maintenance 1 yr</t>
  </si>
  <si>
    <t>07OM001M4M2</t>
  </si>
  <si>
    <t>Output Manager Device License (50 to 99 tier) Maintenance for 2 yr</t>
  </si>
  <si>
    <t>07OM001M4M3</t>
  </si>
  <si>
    <t>Output Manager Device License (50 to 99 tier) Maintenance for 3 yr</t>
  </si>
  <si>
    <t>07OM001M4M4</t>
  </si>
  <si>
    <t>Output Manager Device License (50 to 99 tier) Maintenance for 4 yr</t>
  </si>
  <si>
    <t>07OM001M4M5</t>
  </si>
  <si>
    <t>Output Manager Device License (50 to 99 tier) Maintenance for 5 yr</t>
  </si>
  <si>
    <t>07OM001M5M1</t>
  </si>
  <si>
    <t>Output Manager Device License (100 to 499 tier) Maintenance 1 yr</t>
  </si>
  <si>
    <t>07OM001M5M2</t>
  </si>
  <si>
    <t>Output Manager Device License (100 to 499 tier) Maintenance for 2 yr</t>
  </si>
  <si>
    <t>07OM001M5M3</t>
  </si>
  <si>
    <t>Output Manager Device License (100 to 499 tier) Maintenance for 3 yr</t>
  </si>
  <si>
    <t>07OM001M5M4</t>
  </si>
  <si>
    <t>Output Manager Device License (100 to 499 tier) Maintenance for 4 yr</t>
  </si>
  <si>
    <t>07OM001M5M5</t>
  </si>
  <si>
    <t>Output Manager Device License (100 to 499 tier) Maintenance for 5 yr</t>
  </si>
  <si>
    <t>07OM001M6M1</t>
  </si>
  <si>
    <t>Output Manager Device License (500 + tier) Maintenance 1 yr</t>
  </si>
  <si>
    <t>07OM001M6M2</t>
  </si>
  <si>
    <t>Output Manager Device License (500 + tier) Maintenance for 2 yr</t>
  </si>
  <si>
    <t>07OM001M6M3</t>
  </si>
  <si>
    <t>Output Manager Device License (500 + tier) Maintenance for 3 yr</t>
  </si>
  <si>
    <t>07OM001M6M4</t>
  </si>
  <si>
    <t>Output Manager Device License (500 + tier) Maintenance for 4 yr</t>
  </si>
  <si>
    <t>07OM001M6M5</t>
  </si>
  <si>
    <t>Output Manager Device License (500 + tier) Maintenance for 5 yr</t>
  </si>
  <si>
    <t>07OM012A1M0</t>
  </si>
  <si>
    <t>Production Printer License</t>
  </si>
  <si>
    <t>MAINTENANCE: Nuance Production Printer License</t>
  </si>
  <si>
    <t>07OM012M1M1</t>
  </si>
  <si>
    <t>Production Printer License Maintenance 1 yr</t>
  </si>
  <si>
    <t>07OM012M1M2</t>
  </si>
  <si>
    <t>Production Printer License Maintenance for 2 yr</t>
  </si>
  <si>
    <t>07OM012M1M3</t>
  </si>
  <si>
    <t>Production Printer License Maintenance for 3 yr</t>
  </si>
  <si>
    <t>07OM012M1M4</t>
  </si>
  <si>
    <t>Production Printer License Maintenance for 4 yr</t>
  </si>
  <si>
    <t>07OM012M1M5</t>
  </si>
  <si>
    <t>Production Printer License Maintenance for 5 yr</t>
  </si>
  <si>
    <t>SOFTWARE: Nuance Output Manager High Availability Device License</t>
  </si>
  <si>
    <t>07OM002A1M0</t>
  </si>
  <si>
    <t>Output Manager High Availability Device License (1 to 9 tier)</t>
  </si>
  <si>
    <t>07OM002A2M0</t>
  </si>
  <si>
    <t>Output Manager High Availability Device License (10 to 24 tier)</t>
  </si>
  <si>
    <t>07OM002A3M0</t>
  </si>
  <si>
    <t>Output Manager High Availability Device License (25 to 49 tier)</t>
  </si>
  <si>
    <t>07OM002A4M0</t>
  </si>
  <si>
    <t>Output Manager High Availability Device License (50 to 99 tier)</t>
  </si>
  <si>
    <t>07OM002A5M0</t>
  </si>
  <si>
    <t>Output Manager High Availability Device License (100 to 499 tier)</t>
  </si>
  <si>
    <t>07OM002A6M0</t>
  </si>
  <si>
    <t>Output Manager High Availability Device License (500 + tier)</t>
  </si>
  <si>
    <t>MAINTENANCE: Nuance Output Manager High Availability Device License</t>
  </si>
  <si>
    <t>07OM002M1M1</t>
  </si>
  <si>
    <t>Output Manager High Availability Device License (1 to 9 tier) Maintenance 1 yr</t>
  </si>
  <si>
    <t>07OM002M1M2</t>
  </si>
  <si>
    <t>Output Manager High Availability Device License (1 to 9 tier) Maintenance for 2 yr</t>
  </si>
  <si>
    <t>07OM002M1M3</t>
  </si>
  <si>
    <t>Output Manager High Availability Device License (1 to 9 tier) Maintenance for 3 yr</t>
  </si>
  <si>
    <t>07OM002M1M4</t>
  </si>
  <si>
    <t>Output Manager High Availability Device License (1 to 9 tier) Maintenance for 4 yr</t>
  </si>
  <si>
    <t>07OM002M1M5</t>
  </si>
  <si>
    <t>Output Manager High Availability Device License (1 to 9 tier) Maintenance for 5 yr</t>
  </si>
  <si>
    <t>07OM002M2M1</t>
  </si>
  <si>
    <t>Output Manager High Availability Device License (10 to 24 tier) Maintenance 1 yr</t>
  </si>
  <si>
    <t>07OM002M2M2</t>
  </si>
  <si>
    <t>Output Manager High Availability Device License (10 to 24 tier) Maintenance for 2 yr</t>
  </si>
  <si>
    <t>07OM002M2M3</t>
  </si>
  <si>
    <t>Output Manager High Availability Device License (10 to 24 tier) Maintenance for 3 yr</t>
  </si>
  <si>
    <t>07OM002M2M4</t>
  </si>
  <si>
    <t>Output Manager High Availability Device License (10 to 24 tier) Maintenance for 4 yr</t>
  </si>
  <si>
    <t>07OM002M2M5</t>
  </si>
  <si>
    <t>Output Manager High Availability Device License (10 to 24 tier) Maintenance for 5 yr</t>
  </si>
  <si>
    <t>07OM002M3M1</t>
  </si>
  <si>
    <t>Output Manager High Availability Device License (25 to 49 tier) Maintenance 1 yr</t>
  </si>
  <si>
    <t>07OM002M3M2</t>
  </si>
  <si>
    <t>Output Manager High Availability Device License (25 to 49 tier) Maintenance for 2 yr</t>
  </si>
  <si>
    <t>07OM002M3M3</t>
  </si>
  <si>
    <t>Output Manager High Availability Device License (25 to 49 tier) Maintenance for 3 yr</t>
  </si>
  <si>
    <t>07OM002M3M4</t>
  </si>
  <si>
    <t>Output Manager High Availability Device License (25 to 49 tier) Maintenance for 4 yr</t>
  </si>
  <si>
    <t>07OM002M3M5</t>
  </si>
  <si>
    <t>Output Manager High Availability Device License (25 to 49 tier) Maintenance for 5 yr</t>
  </si>
  <si>
    <t>07OM002M4M1</t>
  </si>
  <si>
    <t>Output Manager High Availability Device License (50 to 99 tier) Maintenance 1 yr</t>
  </si>
  <si>
    <t>07OM002M4M2</t>
  </si>
  <si>
    <t>Output Manager High Availability Device License (50 to 99 tier) Maintenance for 2 yr</t>
  </si>
  <si>
    <t>07OM002M4M3</t>
  </si>
  <si>
    <t>Output Manager High Availability Device License (50 to 99 tier) Maintenance for 3 yr</t>
  </si>
  <si>
    <t>07OM002M4M4</t>
  </si>
  <si>
    <t>Output Manager High Availability Device License (50 to 99 tier) Maintenance for 4 yr</t>
  </si>
  <si>
    <t>07OM002M4M5</t>
  </si>
  <si>
    <t>Output Manager High Availability Device License (50 to 99 tier) Maintenance for 5 yr</t>
  </si>
  <si>
    <t>07OM002M5M1</t>
  </si>
  <si>
    <t>Output Manager High Availability Device License (100 to 499 tier) Maintenance 1 yr</t>
  </si>
  <si>
    <t>07OM002M5M2</t>
  </si>
  <si>
    <t>Output Manager High Availability Device License (100 to 499 tier) Maintenance for 2 yr</t>
  </si>
  <si>
    <t>07OM002M5M3</t>
  </si>
  <si>
    <t>Output Manager High Availability Device License (100 to 499 tier) Maintenance for 3 yr</t>
  </si>
  <si>
    <t>07OM002M5M4</t>
  </si>
  <si>
    <t>Output Manager High Availability Device License (100 to 499 tier) Maintenance for 4 yr</t>
  </si>
  <si>
    <t>07OM002M5M5</t>
  </si>
  <si>
    <t>Output Manager High Availability Device License (100 to 499 tier) Maintenance for 5 yr</t>
  </si>
  <si>
    <t>07OM002M6M1</t>
  </si>
  <si>
    <t>Output Manager High Availability Device License (500 + tier) Maintenance 1 yr</t>
  </si>
  <si>
    <t>07OM002M6M2</t>
  </si>
  <si>
    <t>Output Manager High Availability Device License (500 + tier) Maintenance for 2 yr</t>
  </si>
  <si>
    <t>07OM002M6M3</t>
  </si>
  <si>
    <t>Output Manager High Availability Device License (500 + tier) Maintenance for 3 yr</t>
  </si>
  <si>
    <t>07OM002M6M4</t>
  </si>
  <si>
    <t>Output Manager High Availability Device License (500 + tier) Maintenance for 4 yr</t>
  </si>
  <si>
    <t>07OM002M6M5</t>
  </si>
  <si>
    <t>Output Manager High Availability Device License (500 + tier) Maintenance for 5 yr</t>
  </si>
  <si>
    <t>SOFTWARE: Nuance Output Manager High Availability License Upgrade</t>
  </si>
  <si>
    <t>07OM003A1M0</t>
  </si>
  <si>
    <t>Output Manager High Availability License Upgrade</t>
  </si>
  <si>
    <t>7640016919</t>
  </si>
  <si>
    <t>NSi Travel Expenses (vendor item: 60NUAW33C01Q)</t>
  </si>
  <si>
    <t>SOFTWARE: Nuance Output Manager Network Printer License</t>
  </si>
  <si>
    <t>07OM004A1M0</t>
  </si>
  <si>
    <t>Output Manager Network Printer License (20 pack) (1 to 9 tier)</t>
  </si>
  <si>
    <t>07OM004A2M0</t>
  </si>
  <si>
    <t>Output Manager Network Printer License (20 pack) (10 to 24 tier)</t>
  </si>
  <si>
    <t>07OM004A3M0</t>
  </si>
  <si>
    <t>Output Manager Network Printer License (20 pack) (25 to 49 tier)</t>
  </si>
  <si>
    <t>07OM004A4M0</t>
  </si>
  <si>
    <t>Output Manager Network Printer License (20 pack) (50 to 99 tier)</t>
  </si>
  <si>
    <t>MAINTENANCE: Nuance Output Manager Network Printer License</t>
  </si>
  <si>
    <t>07OM004M1M1</t>
  </si>
  <si>
    <t>Output Manager Network Printer License (20 pack) (1 to 9 tier) Maintenance 1 yr</t>
  </si>
  <si>
    <t>07OM004M1M2</t>
  </si>
  <si>
    <t>Output Manager Network Printer License (20 pack) (1 to 9 tier) Maintenance for 2 yr</t>
  </si>
  <si>
    <t>07OM004M1M3</t>
  </si>
  <si>
    <t>Output Manager Network Printer License (20 pack) (1 to 9 tier) Maintenance for 3 yr</t>
  </si>
  <si>
    <t>07OM004M1M4</t>
  </si>
  <si>
    <t>Output Manager Network Printer License (20 pack) (1 to 9 tier) Maintenance for 4 yr</t>
  </si>
  <si>
    <t>07OM004M1M5</t>
  </si>
  <si>
    <t>Output Manager Network Printer License (20 pack) (1 to 9 tier) Maintenance for 5 yr</t>
  </si>
  <si>
    <t>07OM004M2M1</t>
  </si>
  <si>
    <t>Output Manager Network Printer License (20 pack) (10 to 24 tier) Maintenance 1 yr</t>
  </si>
  <si>
    <t>07OM004M2M2</t>
  </si>
  <si>
    <t>Output Manager Network Printer License (20 pack) (10 to 24 tier) Maintenance for 2 yr</t>
  </si>
  <si>
    <t>07OM004M2M3</t>
  </si>
  <si>
    <t>Output Manager Network Printer License (20 pack) (10 to 24 tier) Maintenance for 3 yr</t>
  </si>
  <si>
    <t>07OM004M2M4</t>
  </si>
  <si>
    <t>Output Manager Network Printer License (20 pack) (10 to 24 tier) Maintenance for 4 yr</t>
  </si>
  <si>
    <t>07OM004M2M5</t>
  </si>
  <si>
    <t>Output Manager Network Printer License (20 pack) (10 to 24 tier) Maintenance for 5 yr</t>
  </si>
  <si>
    <t>07OM004M3M1</t>
  </si>
  <si>
    <t>Output Manager Network Printer License (20 pack) (25 to 49 tier) Maintenance 1 yr</t>
  </si>
  <si>
    <t>07OM004M3M2</t>
  </si>
  <si>
    <t>Output Manager Network Printer License (20 pack) (25 to 49 tier) Maintenance for 2 yr</t>
  </si>
  <si>
    <t>07OM004M3M3</t>
  </si>
  <si>
    <t>Output Manager Network Printer License (20 pack) (25 to 49 tier) Maintenance for 3 yr</t>
  </si>
  <si>
    <t>07OM004M3M4</t>
  </si>
  <si>
    <t>Output Manager Network Printer License (20 pack) (25 to 49 tier) Maintenance for 4 yr</t>
  </si>
  <si>
    <t>07OM004M3M5</t>
  </si>
  <si>
    <t>Output Manager Network Printer License (20 pack) (25 to 49 tier) Maintenance for 5 yr</t>
  </si>
  <si>
    <t>07OM004M4M1</t>
  </si>
  <si>
    <t>Output Manager Network Printer License (20 pack) (50 to 99 tier) Maintenance 1 yr</t>
  </si>
  <si>
    <t>07OM004M4M2</t>
  </si>
  <si>
    <t>Output Manager Network Printer License (20 pack) (50 to 99 tier) Maintenance for 2 yr</t>
  </si>
  <si>
    <t>07OM004M4M3</t>
  </si>
  <si>
    <t>Output Manager Network Printer License (20 pack) (50 to 99 tier) Maintenance for 3 yr</t>
  </si>
  <si>
    <t>07OM004M4M4</t>
  </si>
  <si>
    <t>Output Manager Network Printer License (20 pack) (50 to 99 tier) Maintenance for 4 yr</t>
  </si>
  <si>
    <t>07OM004M4M5</t>
  </si>
  <si>
    <t>Output Manager Network Printer License (20 pack) (50 to 99 tier) Maintenance for 5 yr</t>
  </si>
  <si>
    <t>07OM005A1M0</t>
  </si>
  <si>
    <t>Output Manager Desktop (20 pack) (1 to 9 tier)</t>
  </si>
  <si>
    <t>07OM005A2M0</t>
  </si>
  <si>
    <t>Output Manager Desktop (20 pack) (10 to 24 tier)</t>
  </si>
  <si>
    <t>07OM005A3M0</t>
  </si>
  <si>
    <t>Output Manager Desktop (20 pack) (25 to 49 tier)</t>
  </si>
  <si>
    <t>07OM005A4M0</t>
  </si>
  <si>
    <t>Output Manager Desktop (20 pack) (50 to 99 tier)</t>
  </si>
  <si>
    <t>MAINTENANCE: Nuance Output Manager Desktop</t>
  </si>
  <si>
    <t>07OM005M1M1</t>
  </si>
  <si>
    <t>Output Manager Desktop (20 pack) (1 to 9 tier) Maintenance 1 yr</t>
  </si>
  <si>
    <t>07OM005M1M2</t>
  </si>
  <si>
    <t>Output Manager Desktop (20 pack) (1 to 9 tier) Maintenance for 2 yr</t>
  </si>
  <si>
    <t>07OM005M1M3</t>
  </si>
  <si>
    <t>Output Manager Desktop (20 pack) (1 to 9 tier) Maintenance for 3 yr</t>
  </si>
  <si>
    <t>07OM005M1M4</t>
  </si>
  <si>
    <t>Output Manager Desktop (20 pack) (1 to 9 tier) Maintenance for 4 yr</t>
  </si>
  <si>
    <t>07OM005M1M5</t>
  </si>
  <si>
    <t>Output Manager Desktop (20 pack) (1 to 9 tier) Maintenance for 5 yr</t>
  </si>
  <si>
    <t>07OM005M2M1</t>
  </si>
  <si>
    <t>Output Manager Desktop (20 pack) (10 to 24 tier) Maintenance 1 yr</t>
  </si>
  <si>
    <t>07OM005M2M2</t>
  </si>
  <si>
    <t>Output Manager Desktop (20 pack) (10 to 24 tier) Maintenance for 2 yr</t>
  </si>
  <si>
    <t>07OM005M2M3</t>
  </si>
  <si>
    <t>Output Manager Desktop (20 pack) (10 to 24 tier) Maintenance for 3 yr</t>
  </si>
  <si>
    <t>07OM005M2M4</t>
  </si>
  <si>
    <t>Output Manager Desktop (20 pack) (10 to 24 tier) Maintenance for 4 yr</t>
  </si>
  <si>
    <t>07OM005M2M5</t>
  </si>
  <si>
    <t>Output Manager Desktop (20 pack) (10 to 24 tier) Maintenance for 5 yr</t>
  </si>
  <si>
    <t>07OM005M3M1</t>
  </si>
  <si>
    <t>Output Manager Desktop (20 pack) (25 to 49 tier) Maintenance 1 yr</t>
  </si>
  <si>
    <t>07OM005M3M2</t>
  </si>
  <si>
    <t>Output Manager Desktop (20 pack) (25 to 49 tier) Maintenance for 2 yr</t>
  </si>
  <si>
    <t>07OM005M3M3</t>
  </si>
  <si>
    <t>Output Manager Desktop (20 pack) (25 to 49 tier) Maintenance for 3 yr</t>
  </si>
  <si>
    <t>07OM005M3M4</t>
  </si>
  <si>
    <t>Output Manager Desktop (20 pack) (25 to 49 tier) Maintenance for 4 yr</t>
  </si>
  <si>
    <t>07OM005M3M5</t>
  </si>
  <si>
    <t>Output Manager Desktop (20 pack) (25 to 49 tier) Maintenance for 5 yr</t>
  </si>
  <si>
    <t>07OM005M4M1</t>
  </si>
  <si>
    <t>Output Manager Desktop (20 pack) (50 to 99 tier) Maintenance 1 yr</t>
  </si>
  <si>
    <t>07OM005M4M2</t>
  </si>
  <si>
    <t>Output Manager Desktop (20 pack) (50 to 99 tier) Maintenance for 2 yr</t>
  </si>
  <si>
    <t>07OM005M4M3</t>
  </si>
  <si>
    <t>Output Manager Desktop (20 pack) (50 to 99 tier) Maintenance for 3 yr</t>
  </si>
  <si>
    <t>07OM005M4M4</t>
  </si>
  <si>
    <t>Output Manager Desktop (20 pack) (50 to 99 tier) Maintenance for 4 yr</t>
  </si>
  <si>
    <t>07OM005M4M5</t>
  </si>
  <si>
    <t>Output Manager Desktop (20 pack) (50 to 99 tier) Maintenance for 5 yr</t>
  </si>
  <si>
    <t>SOFTWARE: Nuance Custom Source Input License</t>
  </si>
  <si>
    <t>07OM008A1M0</t>
  </si>
  <si>
    <t>Custom Source Input License</t>
  </si>
  <si>
    <t>MAINTENANCE: Nuance Custom Source Input License</t>
  </si>
  <si>
    <t>07OM008M1M1</t>
  </si>
  <si>
    <t>Custom Source Input License Maintenance 1 yr</t>
  </si>
  <si>
    <t>07OM008M1M2</t>
  </si>
  <si>
    <t>Custom Source Input License Maintenance for 2 yr</t>
  </si>
  <si>
    <t>07OM008M1M3</t>
  </si>
  <si>
    <t>Custom Source Input License Maintenance for 3 yr</t>
  </si>
  <si>
    <t>07OM008M1M4</t>
  </si>
  <si>
    <t>Custom Source Input License Maintenance for 4 yr</t>
  </si>
  <si>
    <t>07OM008M1M5</t>
  </si>
  <si>
    <t>Custom Source Input License Maintenance for 5 yr</t>
  </si>
  <si>
    <t>SOFTWARE: Nuance Enterprise Gateway Connector Input License</t>
  </si>
  <si>
    <t>Enterprise Gateway Connector Input License includes the following input connectors: NJE, SAP, WebSphere MQ.</t>
  </si>
  <si>
    <t>07OM009A1M0</t>
  </si>
  <si>
    <t>Enterprise Gateway Connector Input License</t>
  </si>
  <si>
    <t>MAINTENANCE: Nuance Enterprise Gateway Connector Input License</t>
  </si>
  <si>
    <t>07OM009M1M1</t>
  </si>
  <si>
    <t>Enterprise Gateway Connector Input License Maintenance 1 yr</t>
  </si>
  <si>
    <t>07OM009M1M2</t>
  </si>
  <si>
    <t>Enterprise Gateway Connector Input License Maintenance for 2 yr</t>
  </si>
  <si>
    <t>07OM009M1M3</t>
  </si>
  <si>
    <t>Enterprise Gateway Connector Input License Maintenance for 3 yr</t>
  </si>
  <si>
    <t>07OM009M1M4</t>
  </si>
  <si>
    <t>Enterprise Gateway Connector Input License Maintenance for 4 yr</t>
  </si>
  <si>
    <t>07OM009M1M5</t>
  </si>
  <si>
    <t>Enterprise Gateway Connector Input License Maintenance for 5 yr</t>
  </si>
  <si>
    <t>SOFTWARE: Nuance Basic Transform Module License</t>
  </si>
  <si>
    <t>The non-production add-ons cannot be purchased in combination with production printer licenses.</t>
  </si>
  <si>
    <t>07OM010A1M0</t>
  </si>
  <si>
    <t>Basic Transform Module License</t>
  </si>
  <si>
    <t>MAINTENANCE: Nuance Basic Transform Module License</t>
  </si>
  <si>
    <t>07OM010M1M1</t>
  </si>
  <si>
    <t>Basic Transform Module License Maintenance 1 yr</t>
  </si>
  <si>
    <t>07OM010M1M2</t>
  </si>
  <si>
    <t>Basic Transform Module License Maintenance for 2 yr</t>
  </si>
  <si>
    <t>07OM010M1M3</t>
  </si>
  <si>
    <t>Basic Transform Module License Maintenance for 3 yr</t>
  </si>
  <si>
    <t>07OM010M1M4</t>
  </si>
  <si>
    <t>Basic Transform Module License Maintenance for 4 yr</t>
  </si>
  <si>
    <t>07OM010M1M5</t>
  </si>
  <si>
    <t>Basic Transform Module License Maintenance for 5 yr</t>
  </si>
  <si>
    <t>SOFTWARE: Nuance Page Modification add-on License (requires Basic Transform)</t>
  </si>
  <si>
    <t>07OM011A1M0</t>
  </si>
  <si>
    <t>Page Modification add-on License (requires Basic Transform)</t>
  </si>
  <si>
    <t>MAINTENANCE: Nuance Page Modification add-on License (requires Basic Transform)</t>
  </si>
  <si>
    <t>07OM011M1M1</t>
  </si>
  <si>
    <t>Page Modification add-on License (requires Basic Transform) Maintenance 1 yr</t>
  </si>
  <si>
    <t>07OM011M1M2</t>
  </si>
  <si>
    <t>Page Modification add-on License (requires Basic Transform) Maintenance for 2 yr</t>
  </si>
  <si>
    <t>07OM011M1M3</t>
  </si>
  <si>
    <t>Page Modification add-on License (requires Basic Transform) Maintenance for 3 yr</t>
  </si>
  <si>
    <t>07OM011M1M4</t>
  </si>
  <si>
    <t>Page Modification add-on License (requires Basic Transform) Maintenance for 4 yr</t>
  </si>
  <si>
    <t>07OM011M1M5</t>
  </si>
  <si>
    <t>Page Modification add-on License (requires Basic Transform) Maintenance for 5 yr</t>
  </si>
  <si>
    <t>SOFTWARE: Nuance Production Basic Transform Module</t>
  </si>
  <si>
    <t>Production Print versions of the add-ons are required in combination with production printer licenses.</t>
  </si>
  <si>
    <t>07OM013A1M0</t>
  </si>
  <si>
    <t>Production Basic Transform Module</t>
  </si>
  <si>
    <t>MAINTENANCE: Nuance Production Basic Transform Module</t>
  </si>
  <si>
    <t>07OM013M1M1</t>
  </si>
  <si>
    <t>Production Basic Transform Module Maintenance 1 yr</t>
  </si>
  <si>
    <t>07OM013M1M2</t>
  </si>
  <si>
    <t>Production Basic Transform Module Maintenance for 2 yr</t>
  </si>
  <si>
    <t>07OM013M1M3</t>
  </si>
  <si>
    <t>Production Basic Transform Module Maintenance for 3 yr</t>
  </si>
  <si>
    <t>07OM013M1M4</t>
  </si>
  <si>
    <t>Production Basic Transform Module Maintenance for 4 yr</t>
  </si>
  <si>
    <t>07OM013M1M5</t>
  </si>
  <si>
    <t>Production Basic Transform Module Maintenance for 5 yr</t>
  </si>
  <si>
    <t>SOFTWARE: Nuance Production Page Modification add-on License (requires Basic Transform)</t>
  </si>
  <si>
    <t>07OM014A1M0</t>
  </si>
  <si>
    <t>Production Page Modification add-on License (requires Basic Transform)</t>
  </si>
  <si>
    <t>MAINTENANCE: Nuance Production Page Modification add-on License (requires Basic Transform)</t>
  </si>
  <si>
    <t>07OM014M1M1</t>
  </si>
  <si>
    <t>Production Page Modification add-on License (requires Basic Transform) Maintenance 1 yr</t>
  </si>
  <si>
    <t>07OM014M1M2</t>
  </si>
  <si>
    <t>Production Page Modification add-on License (requires Basic Transform) Maintenance for 2 yr</t>
  </si>
  <si>
    <t>07OM014M1M3</t>
  </si>
  <si>
    <t>Production Page Modification add-on License (requires Basic Transform) Maintenance for 3 yr</t>
  </si>
  <si>
    <t>07OM014M1M4</t>
  </si>
  <si>
    <t>Production Page Modification add-on License (requires Basic Transform) Maintenance for 4 yr</t>
  </si>
  <si>
    <t>07OM014M1M5</t>
  </si>
  <si>
    <t>Production Page Modification add-on License (requires Basic Transform) Maintenance for 5 yr</t>
  </si>
  <si>
    <t>SOFTWARE: Nuance Production Raster Format - Input Filter</t>
  </si>
  <si>
    <t>Customers must purchase the Production Print version of the Basic Transform Module as a prerequisite for the input and output filters.</t>
  </si>
  <si>
    <t>07OM015A1M0</t>
  </si>
  <si>
    <t>Production Raster Format - Input Filter</t>
  </si>
  <si>
    <t>MAINTENANCE: Nuance Production Raster Format - Input Filter</t>
  </si>
  <si>
    <t>07OM015M1M1</t>
  </si>
  <si>
    <t>Production Raster Format - Input Filter Maintenance 1 yr</t>
  </si>
  <si>
    <t>07OM015M1M2</t>
  </si>
  <si>
    <t>Production Raster Format - Input Filter Maintenance for 2 yr</t>
  </si>
  <si>
    <t>07OM015M1M3</t>
  </si>
  <si>
    <t>Production Raster Format - Input Filter Maintenance for 3 yr</t>
  </si>
  <si>
    <t>07OM015M1M4</t>
  </si>
  <si>
    <t>Production Raster Format - Input Filter Maintenance for 4 yr</t>
  </si>
  <si>
    <t>07OM015M1M5</t>
  </si>
  <si>
    <t>Production Raster Format - Input Filter Maintenance for 5 yr</t>
  </si>
  <si>
    <t>SOFTWARE: Nuance Production Raster Format - Output Filter</t>
  </si>
  <si>
    <t>07OM016A1M0</t>
  </si>
  <si>
    <t>Production Raster Format - Output Filter</t>
  </si>
  <si>
    <t>MAINTENANCE: Nuance Production Raster Format - Output Filter</t>
  </si>
  <si>
    <t>07OM016M1M1</t>
  </si>
  <si>
    <t>Production Raster Format - Output Filter Maintenance 1 yr</t>
  </si>
  <si>
    <t>07OM016M1M2</t>
  </si>
  <si>
    <t>Production Raster Format - Output Filter Maintenance for 2 yr</t>
  </si>
  <si>
    <t>07OM016M1M3</t>
  </si>
  <si>
    <t>Production Raster Format - Output Filter Maintenance for 3 yr</t>
  </si>
  <si>
    <t>07OM016M1M4</t>
  </si>
  <si>
    <t>Production Raster Format - Output Filter Maintenance for 4 yr</t>
  </si>
  <si>
    <t>07OM016M1M5</t>
  </si>
  <si>
    <t>Production Raster Format - Output Filter Maintenance for 5 yr</t>
  </si>
  <si>
    <t>SOFTWARE: Nuance Production AFP MO:DCA - Input Filter</t>
  </si>
  <si>
    <t>07OM017A1M0</t>
  </si>
  <si>
    <t>Production AFP MO:DCA - Input Filter</t>
  </si>
  <si>
    <t>MAINTENANCE: Nuance Production AFP MO:DCA - Input Filter</t>
  </si>
  <si>
    <t>07OM017M1M1</t>
  </si>
  <si>
    <t>Production AFP MO:DCA - Input Filter Maintenance 1 yr</t>
  </si>
  <si>
    <t>07OM017M1M2</t>
  </si>
  <si>
    <t>Production AFP MO:DCA - Input Filter Maintenance for 2 yr</t>
  </si>
  <si>
    <t>07OM017M1M3</t>
  </si>
  <si>
    <t>Production AFP MO:DCA - Input Filter Maintenance for 3 yr</t>
  </si>
  <si>
    <t>07OM017M1M4</t>
  </si>
  <si>
    <t>Production AFP MO:DCA - Input Filter Maintenance for 4 yr</t>
  </si>
  <si>
    <t>07OM017M1M5</t>
  </si>
  <si>
    <t>Production AFP MO:DCA - Input Filter Maintenance for 5 yr</t>
  </si>
  <si>
    <t>SOFTWARE: Nuance Production AFP MO:DCA - Output Filter</t>
  </si>
  <si>
    <t>07OM018A1M0</t>
  </si>
  <si>
    <t>Production AFP MO:DCA - Output Filter</t>
  </si>
  <si>
    <t>MAINTENANCE: Nuance Production AFP MO:DCA - Output Filter</t>
  </si>
  <si>
    <t>07OM018M1M1</t>
  </si>
  <si>
    <t>Production AFP MO:DCA - Output Filter Maintenance 1 yr</t>
  </si>
  <si>
    <t>07OM018M1M2</t>
  </si>
  <si>
    <t>Production AFP MO:DCA - Output Filter Maintenance for 2 yr</t>
  </si>
  <si>
    <t>07OM018M1M3</t>
  </si>
  <si>
    <t>Production AFP MO:DCA - Output Filter Maintenance for 3 yr</t>
  </si>
  <si>
    <t>07OM018M1M4</t>
  </si>
  <si>
    <t>Production AFP MO:DCA - Output Filter Maintenance for 4 yr</t>
  </si>
  <si>
    <t>07OM018M1M5</t>
  </si>
  <si>
    <t>Production AFP MO:DCA - Output Filter Maintenance for 5 yr</t>
  </si>
  <si>
    <t>SOFTWARE: Nuance Production PDF - Input Filter</t>
  </si>
  <si>
    <t>07OM019A1M0</t>
  </si>
  <si>
    <t>Production PDF - Input Filter</t>
  </si>
  <si>
    <t>MAINTENANCE: Nuance Production PDF - Input Filter</t>
  </si>
  <si>
    <t>07OM019M1M1</t>
  </si>
  <si>
    <t>Production PDF - Input Filter Maintenance 1 yr</t>
  </si>
  <si>
    <t>07OM019M1M2</t>
  </si>
  <si>
    <t>Production PDF - Input Filter Maintenance for 2 yr</t>
  </si>
  <si>
    <t>07OM019M1M3</t>
  </si>
  <si>
    <t>Production PDF - Input Filter Maintenance for 3 yr</t>
  </si>
  <si>
    <t>07OM019M1M4</t>
  </si>
  <si>
    <t>Production PDF - Input Filter Maintenance for 4 yr</t>
  </si>
  <si>
    <t>07OM019M1M5</t>
  </si>
  <si>
    <t>Production PDF - Input Filter Maintenance for 5 yr</t>
  </si>
  <si>
    <t>SOFTWARE: Nuance Production PDF - Output Filter</t>
  </si>
  <si>
    <t>07OM020A1M0</t>
  </si>
  <si>
    <t>Production PDF - Output Filter</t>
  </si>
  <si>
    <t>MAINTENANCE: Nuance Production PDF - Output Filter</t>
  </si>
  <si>
    <t>07OM020M1M1</t>
  </si>
  <si>
    <t>Production PDF - Output Filter Maintenance 1 yr</t>
  </si>
  <si>
    <t>07OM020M1M2</t>
  </si>
  <si>
    <t>Production PDF - Output Filter Maintenance for 2 yr</t>
  </si>
  <si>
    <t>07OM020M1M3</t>
  </si>
  <si>
    <t>Production PDF - Output Filter Maintenance for 3 yr</t>
  </si>
  <si>
    <t>07OM020M1M4</t>
  </si>
  <si>
    <t>Production PDF - Output Filter Maintenance for 4 yr</t>
  </si>
  <si>
    <t>07OM020M1M5</t>
  </si>
  <si>
    <t>Production PDF - Output Filter Maintenance for 5 yr</t>
  </si>
  <si>
    <t>SOFTWARE: Nuance Production PCL 6 - Input Filter</t>
  </si>
  <si>
    <t>07OM021A1M0</t>
  </si>
  <si>
    <t>Production PCL 6 - Input Filter</t>
  </si>
  <si>
    <t>MAINTENANCE: Nuance Production PCL 6 - Input Filter</t>
  </si>
  <si>
    <t>07OM021M1M1</t>
  </si>
  <si>
    <t>Production PCL 6 - Input Filter Maintenance 1 yr</t>
  </si>
  <si>
    <t>07OM021M1M2</t>
  </si>
  <si>
    <t>Production PCL 6 - Input Filter Maintenance for 2 yr</t>
  </si>
  <si>
    <t>07OM021M1M3</t>
  </si>
  <si>
    <t>Production PCL 6 - Input Filter Maintenance for 3 yr</t>
  </si>
  <si>
    <t>07OM021M1M4</t>
  </si>
  <si>
    <t>Production PCL 6 - Input Filter Maintenance for 4 yr</t>
  </si>
  <si>
    <t>07OM021M1M5</t>
  </si>
  <si>
    <t>Production PCL 6 - Input Filter Maintenance for 5 yr</t>
  </si>
  <si>
    <t>SOFTWARE: Nuance Production PCL 6 - Output Filter</t>
  </si>
  <si>
    <t>07OM022A1M0</t>
  </si>
  <si>
    <t>Production PCL 6 - Output Filter</t>
  </si>
  <si>
    <t>MAINTENANCE: Nuance Production PCL 6 - Output Filter</t>
  </si>
  <si>
    <t>07OM022M1M1</t>
  </si>
  <si>
    <t>Production PCL 6 - Output Filter Maintenance 1 yr</t>
  </si>
  <si>
    <t>07OM022M1M2</t>
  </si>
  <si>
    <t>Production PCL 6 - Output Filter Maintenance for 2 yr</t>
  </si>
  <si>
    <t>07OM022M1M3</t>
  </si>
  <si>
    <t>Production PCL 6 - Output Filter Maintenance for 3 yr</t>
  </si>
  <si>
    <t>07OM022M1M4</t>
  </si>
  <si>
    <t>Production PCL 6 - Output Filter Maintenance for 4 yr</t>
  </si>
  <si>
    <t>07OM022M1M5</t>
  </si>
  <si>
    <t>Production PCL 6 - Output Filter Maintenance for 5 yr</t>
  </si>
  <si>
    <t>SOFTWARE: Nuance Production PCL 5e - Input Filter</t>
  </si>
  <si>
    <t>07OM023A1M0</t>
  </si>
  <si>
    <t>Production PCL 5e - Input Filter</t>
  </si>
  <si>
    <t>MAINTENANCE: Nuance Production PCL 5e - Input Filter</t>
  </si>
  <si>
    <t>07OM023M1M1</t>
  </si>
  <si>
    <t>Production PCL 5e - Input Filter Maintenance 1 yr</t>
  </si>
  <si>
    <t>07OM023M1M2</t>
  </si>
  <si>
    <t>Production PCL 5e - Input Filter Maintenance for 2 yr</t>
  </si>
  <si>
    <t>07OM023M1M3</t>
  </si>
  <si>
    <t>Production PCL 5e - Input Filter Maintenance for 3 yr</t>
  </si>
  <si>
    <t>07OM023M1M4</t>
  </si>
  <si>
    <t>Production PCL 5e - Input Filter Maintenance for 4 yr</t>
  </si>
  <si>
    <t>07OM023M1M5</t>
  </si>
  <si>
    <t>Production PCL 5e - Input Filter Maintenance for 5 yr</t>
  </si>
  <si>
    <t>SOFTWARE: Nuance Production PCL 5e - Output Filter</t>
  </si>
  <si>
    <t>07OM024A1M0</t>
  </si>
  <si>
    <t>Production PCL 5e - Output Filter</t>
  </si>
  <si>
    <t>MAINTENANCE: Nuance Production PCL 5e - Output Filter</t>
  </si>
  <si>
    <t>07OM024M1M1</t>
  </si>
  <si>
    <t>Production PCL 5e - Output Filter Maintenance 1 yr</t>
  </si>
  <si>
    <t>07OM024M1M2</t>
  </si>
  <si>
    <t>Production PCL 5e - Output Filter Maintenance for 2 yr</t>
  </si>
  <si>
    <t>07OM024M1M3</t>
  </si>
  <si>
    <t>Production PCL 5e - Output Filter Maintenance for 3 yr</t>
  </si>
  <si>
    <t>07OM024M1M4</t>
  </si>
  <si>
    <t>Production PCL 5e - Output Filter Maintenance for 4 yr</t>
  </si>
  <si>
    <t>07OM024M1M5</t>
  </si>
  <si>
    <t>Production PCL 5e - Output Filter Maintenance for 5 yr</t>
  </si>
  <si>
    <t>SOFTWARE: Nuance Production PostScript - Input Filter</t>
  </si>
  <si>
    <t>07OM025A1M0</t>
  </si>
  <si>
    <t>Production PostScript - Input Filter</t>
  </si>
  <si>
    <t>MAINTENANCE: Nuance Production PostScript - Input Filter</t>
  </si>
  <si>
    <t>07OM025M1M1</t>
  </si>
  <si>
    <t>Production PostScript - Input Filter Maintenance 1 yr</t>
  </si>
  <si>
    <t>07OM025M1M2</t>
  </si>
  <si>
    <t>Production PostScript - Input Filter Maintenance for 2 yr</t>
  </si>
  <si>
    <t>07OM025M1M3</t>
  </si>
  <si>
    <t>Production PostScript - Input Filter Maintenance for 3 yr</t>
  </si>
  <si>
    <t>07OM025M1M4</t>
  </si>
  <si>
    <t>Production PostScript - Input Filter Maintenance for 4 yr</t>
  </si>
  <si>
    <t>07OM025M1M5</t>
  </si>
  <si>
    <t>Production PostScript - Input Filter Maintenance for 5 yr</t>
  </si>
  <si>
    <t>SOFTWARE: Nuance Production PostScript - Output Filter</t>
  </si>
  <si>
    <t>07OM026A1M0</t>
  </si>
  <si>
    <t>Production PostScript - Output Filter</t>
  </si>
  <si>
    <t>MAINTENANCE: Nuance Production PostScript - Output Filter</t>
  </si>
  <si>
    <t>07OM026M1M1</t>
  </si>
  <si>
    <t>Production PostScript - Output Filter Maintenance 1 yr</t>
  </si>
  <si>
    <t>07OM026M1M2</t>
  </si>
  <si>
    <t>Production PostScript - Output Filter Maintenance for 2 yr</t>
  </si>
  <si>
    <t>07OM026M1M3</t>
  </si>
  <si>
    <t>Production PostScript - Output Filter Maintenance for 3 yr</t>
  </si>
  <si>
    <t>07OM026M1M4</t>
  </si>
  <si>
    <t>Production PostScript - Output Filter Maintenance for 4 yr</t>
  </si>
  <si>
    <t>07OM026M1M5</t>
  </si>
  <si>
    <t>Production PostScript - Output Filter Maintenance for 5 yr</t>
  </si>
  <si>
    <t>SOFTWARE: Nuance Production SAP GOF - Input Filter</t>
  </si>
  <si>
    <t>07OM027A1M0</t>
  </si>
  <si>
    <t>Production SAP GOF - Input Filter</t>
  </si>
  <si>
    <t>MAINTENANCE: Nuance Production SAP GOF - Input Filter</t>
  </si>
  <si>
    <t>07OM027M1M1</t>
  </si>
  <si>
    <t>Production SAP GOF - Input Filter Maintenance 1 yr</t>
  </si>
  <si>
    <t>07OM027M1M2</t>
  </si>
  <si>
    <t>Production SAP GOF - Input Filter Maintenance for 2 yr</t>
  </si>
  <si>
    <t>07OM027M1M3</t>
  </si>
  <si>
    <t>Production SAP GOF - Input Filter Maintenance for 3 yr</t>
  </si>
  <si>
    <t>07OM027M1M4</t>
  </si>
  <si>
    <t>Production SAP GOF - Input Filter Maintenance for 4 yr</t>
  </si>
  <si>
    <t>07OM027M1M5</t>
  </si>
  <si>
    <t>Production SAP GOF - Input Filter Maintenance for 5 yr</t>
  </si>
  <si>
    <t>SOFTWARE: Nuance Production ASCII/EBCDIC - Input Filter</t>
  </si>
  <si>
    <t>07OM028A1M0</t>
  </si>
  <si>
    <t>Production ASCII/EBCDIC - Input Filter</t>
  </si>
  <si>
    <t>MAINTENANCE: Nuance Production ASCII/EBCDIC - Input Filter</t>
  </si>
  <si>
    <t>07OM028M1M1</t>
  </si>
  <si>
    <t>Production ASCII/EBCDIC - Input Filter Maintenance 1 yr</t>
  </si>
  <si>
    <t>07OM028M1M2</t>
  </si>
  <si>
    <t>Production ASCII/EBCDIC - Input Filter Maintenance for 2 yr</t>
  </si>
  <si>
    <t>07OM028M1M3</t>
  </si>
  <si>
    <t>Production ASCII/EBCDIC - Input Filter Maintenance for 3 yr</t>
  </si>
  <si>
    <t>07OM028M1M4</t>
  </si>
  <si>
    <t>Production ASCII/EBCDIC - Input Filter Maintenance for 4 yr</t>
  </si>
  <si>
    <t>07OM028M1M5</t>
  </si>
  <si>
    <t>Production ASCII/EBCDIC - Input Filter Maintenance for 5 yr</t>
  </si>
  <si>
    <t>SOFTWARE: Nuance Production ASCII/EBCDIC - Output Filter</t>
  </si>
  <si>
    <t>07OM029A1M0</t>
  </si>
  <si>
    <t>Production ASCII/EBCDIC - Output Filter</t>
  </si>
  <si>
    <t>MAINTENANCE: Nuance Production ASCII/EBCDIC - Output Filter</t>
  </si>
  <si>
    <t>07OM029M1M1</t>
  </si>
  <si>
    <t>Production ASCII/EBCDIC - Output Filter Maintenance 1 yr</t>
  </si>
  <si>
    <t>07OM029M1M2</t>
  </si>
  <si>
    <t>Production ASCII/EBCDIC - Output Filter Maintenance for 2 yr</t>
  </si>
  <si>
    <t>07OM029M1M3</t>
  </si>
  <si>
    <t>Production ASCII/EBCDIC - Output Filter Maintenance for 3 yr</t>
  </si>
  <si>
    <t>07OM029M1M4</t>
  </si>
  <si>
    <t>Production ASCII/EBCDIC - Output Filter Maintenance for 4 yr</t>
  </si>
  <si>
    <t>07OM029M1M5</t>
  </si>
  <si>
    <t>Production ASCII/EBCDIC - Output Filter Maintenance for 5 yr</t>
  </si>
  <si>
    <t>SOFTWARE: Nuance Production Xerox Metacode / LCDS - Input Filter</t>
  </si>
  <si>
    <t>07OM030A1M0</t>
  </si>
  <si>
    <t>Production Xerox Metacode / LCDS - Input Filter</t>
  </si>
  <si>
    <t>MAINTENANCE: Nuance Production Xerox Metacode / LCDS - Input Filter</t>
  </si>
  <si>
    <t>07OM030M1M1</t>
  </si>
  <si>
    <t>Production Xerox Metacode / LCDS - Input Filter Maintenance 1 yr</t>
  </si>
  <si>
    <t>07OM030M1M2</t>
  </si>
  <si>
    <t>Production Xerox Metacode / LCDS - Input Filter Maintenance for 2 yr</t>
  </si>
  <si>
    <t>07OM030M1M3</t>
  </si>
  <si>
    <t>Production Xerox Metacode / LCDS - Input Filter Maintenance for 3 yr</t>
  </si>
  <si>
    <t>07OM030M1M4</t>
  </si>
  <si>
    <t>Production Xerox Metacode / LCDS - Input Filter Maintenance for 4 yr</t>
  </si>
  <si>
    <t>07OM030M1M5</t>
  </si>
  <si>
    <t>Production Xerox Metacode / LCDS - Input Filter Maintenance for 5 yr</t>
  </si>
  <si>
    <t>SOFTWARE: Nuance Production Xerox Metacode - Output Filter</t>
  </si>
  <si>
    <t>07OM031A1M0</t>
  </si>
  <si>
    <t>Production Xerox Metacode - Output Filter</t>
  </si>
  <si>
    <t>MAINTENANCE: Nuance Production Xerox Metacode - Output Filter</t>
  </si>
  <si>
    <t>07OM031M1M1</t>
  </si>
  <si>
    <t>Production Xerox Metacode - Output Filter Maintenance 1 yr</t>
  </si>
  <si>
    <t>07OM031M1M2</t>
  </si>
  <si>
    <t>Production Xerox Metacode - Output Filter Maintenance for 2 yr</t>
  </si>
  <si>
    <t>07OM031M1M3</t>
  </si>
  <si>
    <t>Production Xerox Metacode - Output Filter Maintenance for 3 yr</t>
  </si>
  <si>
    <t>07OM031M1M4</t>
  </si>
  <si>
    <t>Production Xerox Metacode - Output Filter Maintenance for 4 yr</t>
  </si>
  <si>
    <t>07OM031M1M5</t>
  </si>
  <si>
    <t>Production Xerox Metacode - Output Filter Maintenance for 5 yr</t>
  </si>
  <si>
    <t>SOFTWARE: Nuance Production XFF - Input Filter</t>
  </si>
  <si>
    <t>07OM032A1M0</t>
  </si>
  <si>
    <t>Production XFF - Input Filter</t>
  </si>
  <si>
    <t>MAINTENANCE: Nuance Production XFF - Input Filter</t>
  </si>
  <si>
    <t>07OM032M1M1</t>
  </si>
  <si>
    <t>Production XFF - Input Filter Maintenance 1 yr</t>
  </si>
  <si>
    <t>07OM032M1M2</t>
  </si>
  <si>
    <t>Production XFF - Input Filter Maintenance for 2 yr</t>
  </si>
  <si>
    <t>07OM032M1M3</t>
  </si>
  <si>
    <t>Production XFF - Input Filter Maintenance for 3 yr</t>
  </si>
  <si>
    <t>07OM032M1M4</t>
  </si>
  <si>
    <t>Production XFF - Input Filter Maintenance for 4 yr</t>
  </si>
  <si>
    <t>07OM032M1M5</t>
  </si>
  <si>
    <t>Production XFF - Input Filter Maintenance for 5 yr</t>
  </si>
  <si>
    <t>SOFTWARE: Nuance Production XFF - Output Filter</t>
  </si>
  <si>
    <t>07OM033A1M0</t>
  </si>
  <si>
    <t>Production XFF - Output Filter</t>
  </si>
  <si>
    <t>MAINTENANCE: Nuance Production XFF - Output Filter</t>
  </si>
  <si>
    <t>07OM033M1M1</t>
  </si>
  <si>
    <t>Production XFF - Output Filter Maintenance 1 yr</t>
  </si>
  <si>
    <t>07OM033M1M2</t>
  </si>
  <si>
    <t>Production XFF - Output Filter Maintenance for 2 yr</t>
  </si>
  <si>
    <t>07OM033M1M3</t>
  </si>
  <si>
    <t>Production XFF - Output Filter Maintenance for 3 yr</t>
  </si>
  <si>
    <t>07OM033M1M4</t>
  </si>
  <si>
    <t>Production XFF - Output Filter Maintenance for 4 yr</t>
  </si>
  <si>
    <t>07OM033M1M5</t>
  </si>
  <si>
    <t>Production XFF - Output Filter Maintenance for 5 yr</t>
  </si>
  <si>
    <t>SOFTWARE: Nuance Production XPS - Input Filter</t>
  </si>
  <si>
    <t>07OM034A1M0</t>
  </si>
  <si>
    <t>Production XPS - Input Filter</t>
  </si>
  <si>
    <t>MAINTENANCE: Nuance Production XPS - Input Filter</t>
  </si>
  <si>
    <t>07OM034M1M1</t>
  </si>
  <si>
    <t>Production XPS - Input Filter Maintenance 1 yr</t>
  </si>
  <si>
    <t>07OM034M1M2</t>
  </si>
  <si>
    <t>Production XPS - Input Filter Maintenance for 2 yr</t>
  </si>
  <si>
    <t>07OM034M1M3</t>
  </si>
  <si>
    <t>Production XPS - Input Filter Maintenance for 3 yr</t>
  </si>
  <si>
    <t>07OM034M1M4</t>
  </si>
  <si>
    <t>Production XPS - Input Filter Maintenance for 4 yr</t>
  </si>
  <si>
    <t>07OM034M1M5</t>
  </si>
  <si>
    <t>Production XPS - Input Filter Maintenance for 5 yr</t>
  </si>
  <si>
    <t>SOFTWARE: Nuance Production XPS - Output Filter</t>
  </si>
  <si>
    <t>07OM035A1M0</t>
  </si>
  <si>
    <t>Production XPS - Output Filter</t>
  </si>
  <si>
    <t>MAINTENANCE: Nuance Production XPS - Output Filter</t>
  </si>
  <si>
    <t>07OM035M1M1</t>
  </si>
  <si>
    <t>Production XPS - Output Filter Maintenance 1 yr</t>
  </si>
  <si>
    <t>07OM035M1M2</t>
  </si>
  <si>
    <t>Production XPS - Output Filter Maintenance for 2 yr</t>
  </si>
  <si>
    <t>07OM035M1M3</t>
  </si>
  <si>
    <t>Production XPS - Output Filter Maintenance for 3 yr</t>
  </si>
  <si>
    <t>07OM035M1M4</t>
  </si>
  <si>
    <t>Production XPS - Output Filter Maintenance for 4 yr</t>
  </si>
  <si>
    <t>07OM035M1M5</t>
  </si>
  <si>
    <t>Production XPS - Output Filter Maintenance for 5 yr</t>
  </si>
  <si>
    <t>Device configuration: up to 5 MFD/printers (guidance provided on adding additional MFP's/printers)</t>
  </si>
  <si>
    <t>Workstations: UPPD - 5 workstations</t>
  </si>
  <si>
    <t>OM Sources and Destination: up to 5</t>
  </si>
  <si>
    <t>7640019024</t>
  </si>
  <si>
    <t xml:space="preserve">bizhub SECURE Healthcare </t>
  </si>
  <si>
    <t xml:space="preserve">EFI Digital StoreFront 8.X Full Software Platform </t>
  </si>
  <si>
    <t>DSF requires at least Item 100000008515 DSF Core Training Services (24 Hours) also be ordered</t>
  </si>
  <si>
    <t xml:space="preserve">DELIVERY: Each DSF Full Software Platform package MUST include item 7640008087, Level 3 </t>
  </si>
  <si>
    <t>Solutions Delivery Charge. Level 6 Solutions Delivery Charge.</t>
  </si>
  <si>
    <t xml:space="preserve">Perpetual Customer Host </t>
  </si>
  <si>
    <t>45124984</t>
  </si>
  <si>
    <t>LICENSE: DSF Software Platform (Dongle)</t>
  </si>
  <si>
    <t>100000007654</t>
  </si>
  <si>
    <t>MAINTENANCE: DSF Software Platform</t>
  </si>
  <si>
    <t>100000007944</t>
  </si>
  <si>
    <t>100000007945</t>
  </si>
  <si>
    <t>MAINTENANCE: DSF Platform: 4-Year
DSF Platform (Save 15%)</t>
  </si>
  <si>
    <t>100000007946</t>
  </si>
  <si>
    <t>MAINTENANCE: DSF Platform: 5-Year
DSF Platform (Save 20%)</t>
  </si>
  <si>
    <t>45124985</t>
  </si>
  <si>
    <t>KIT Replacement Dongle</t>
  </si>
  <si>
    <t>45124986</t>
  </si>
  <si>
    <t xml:space="preserve"> LICENSE: DSF Software Sandbox Platform (Dongle) for Duplicate Testing Environment</t>
  </si>
  <si>
    <t>100000007662</t>
  </si>
  <si>
    <t>DSF Software Platform Site Transition from Cloud to Customer-Hosted -  Requires EFI Quote</t>
  </si>
  <si>
    <t xml:space="preserve">EFI License Transition CLOUD to Customer HOSTING / DSF Software Platform Site Transition </t>
  </si>
  <si>
    <t>Optional VDP Modules</t>
  </si>
  <si>
    <t>45124997</t>
  </si>
  <si>
    <t xml:space="preserve"> LICENSE:   Vprint</t>
  </si>
  <si>
    <t>100000007663</t>
  </si>
  <si>
    <t xml:space="preserve">MAINTENANCE:  VPrint </t>
  </si>
  <si>
    <t>45132008</t>
  </si>
  <si>
    <t>OPTIONAL LICENSE: EFI VDP Rendering Engine Module</t>
  </si>
  <si>
    <t>100000008298</t>
  </si>
  <si>
    <t>MAINTENANCE: EFI VDP Rendering Engine Module</t>
  </si>
  <si>
    <t>45132009</t>
  </si>
  <si>
    <t>OPTIONAL LICENSE: Storefront Studio License</t>
  </si>
  <si>
    <t>100000008299</t>
  </si>
  <si>
    <t>MAINTENANCE: Storefront Studio</t>
  </si>
  <si>
    <t>45132007</t>
  </si>
  <si>
    <t>OPTIONAL LICENSE: EFI VDP Image Personalization Module</t>
  </si>
  <si>
    <t>100000008297</t>
  </si>
  <si>
    <t>MAINTENANCE: EFI VDP Image Personalization</t>
  </si>
  <si>
    <t>45132010</t>
  </si>
  <si>
    <t>KIT LICENSE: EFI VDP Professional powered by DirectSmile</t>
  </si>
  <si>
    <t>100000008300</t>
  </si>
  <si>
    <t>MAINTENANCE: EFI VDP Professional powered by DIrectSmile</t>
  </si>
  <si>
    <t>45125003</t>
  </si>
  <si>
    <t xml:space="preserve"> LICENSE: DSF VDP Module: FusionPro</t>
  </si>
  <si>
    <t>100000007664</t>
  </si>
  <si>
    <t>MAINTENANCE: DSF VDP Module: FusionPro</t>
  </si>
  <si>
    <t>45125004</t>
  </si>
  <si>
    <t>OPTIONAL KIT LICENSE: Addl FusionPro VDP Creator License</t>
  </si>
  <si>
    <t>100000007665</t>
  </si>
  <si>
    <t>MAINTENANCE: Additional FusionPro VDP Creator License</t>
  </si>
  <si>
    <t>45125005</t>
  </si>
  <si>
    <t xml:space="preserve"> LICENSE: DSF VDP Module: XMPie</t>
  </si>
  <si>
    <t>100000007666</t>
  </si>
  <si>
    <t>MAINTENANCE: DSF VDP Module: XMPie</t>
  </si>
  <si>
    <t>45125006</t>
  </si>
  <si>
    <t>OPTIONAL KIT LICENSE: Addl XMPie uDirect Standard License</t>
  </si>
  <si>
    <t>100000007667</t>
  </si>
  <si>
    <t>MAINTENANCE: Additional XMPie uDirect  Standard License</t>
  </si>
  <si>
    <t>Optional eCommerce Module</t>
  </si>
  <si>
    <t>45125009</t>
  </si>
  <si>
    <t xml:space="preserve"> LICENSE: Credit Cards</t>
  </si>
  <si>
    <t>100000007670</t>
  </si>
  <si>
    <t>MAINTENANCE: Credit Cards</t>
  </si>
  <si>
    <t>Optional Integration Modules</t>
  </si>
  <si>
    <t>45125013</t>
  </si>
  <si>
    <t xml:space="preserve"> LICENSE: LDAP Module</t>
  </si>
  <si>
    <t>100000007671</t>
  </si>
  <si>
    <t>MAINTENANCE: LDAP Module</t>
  </si>
  <si>
    <t>45125014</t>
  </si>
  <si>
    <t xml:space="preserve"> LICENSE: EFI MIS Connector-  Requires EFI Quote</t>
  </si>
  <si>
    <t>100000007672</t>
  </si>
  <si>
    <t>MAINTENANCE: EFI MIS Connector-  Requires EFI Quote</t>
  </si>
  <si>
    <t>45125015</t>
  </si>
  <si>
    <t xml:space="preserve"> LICENSE: EFI Extended Application (iFrame)-  Requires EFI Quote</t>
  </si>
  <si>
    <t>45133876</t>
  </si>
  <si>
    <t>KIT LICENSE: EFI VDP connector (for DirectSmile DSMi only)</t>
  </si>
  <si>
    <t>100000007673</t>
  </si>
  <si>
    <t>MAINTENANCE: EFI Extended Application (iFrame)-  Requires EFI Quote</t>
  </si>
  <si>
    <t>45125017</t>
  </si>
  <si>
    <t xml:space="preserve"> LICENSE: External System Connector</t>
  </si>
  <si>
    <t>100000007674</t>
  </si>
  <si>
    <t>MAINTENANCE: External System Connector</t>
  </si>
  <si>
    <t>45125018</t>
  </si>
  <si>
    <t xml:space="preserve"> LICENSE: Non-EFI Extended Application (iFrame)</t>
  </si>
  <si>
    <t>100000007675</t>
  </si>
  <si>
    <t>MAINTENANCE: Non-EFI Extended Application (iFrame)</t>
  </si>
  <si>
    <t>45125019</t>
  </si>
  <si>
    <t>KIT LICENSE: JDF Connector for PrePress Workflow</t>
  </si>
  <si>
    <t>100000007676</t>
  </si>
  <si>
    <t>MAINTENANCE: JDF Connector for PrePress Workflow</t>
  </si>
  <si>
    <t>45125020</t>
  </si>
  <si>
    <t xml:space="preserve"> LICENSE: cXML Punch Out Catalog Integration (Single Client Integration)</t>
  </si>
  <si>
    <t>100000007677</t>
  </si>
  <si>
    <t>MAINTENANCE: cXML Punch Out Catalog Integration (Single Client Integration)</t>
  </si>
  <si>
    <t>45125021</t>
  </si>
  <si>
    <t xml:space="preserve"> LICENSE: cXML Punch Out Catalog Integration  (Each Additional Client Integration)</t>
  </si>
  <si>
    <t>100000007678</t>
  </si>
  <si>
    <t>MAINTENANCE: cXML Punch Out Catalog Integration (Each Additional Client Integration)</t>
  </si>
  <si>
    <t>45125023</t>
  </si>
  <si>
    <t xml:space="preserve"> LICENSE:  Legacy PDF</t>
  </si>
  <si>
    <t>100000007679</t>
  </si>
  <si>
    <t>MAINTENANCE:  Legacy PDF</t>
  </si>
  <si>
    <t>45133873</t>
  </si>
  <si>
    <t>KIT LICENSE: Shipping Provider Integration per Individual Shipping Provider</t>
  </si>
  <si>
    <t>100000008499</t>
  </si>
  <si>
    <t>MAINTENANCE: Shipping Provider Integration per Individual Shipping Provider</t>
  </si>
  <si>
    <t>Optional Scale Modules</t>
  </si>
  <si>
    <t>45125024</t>
  </si>
  <si>
    <t xml:space="preserve"> LICENSE: Addl Print Shops (&gt;3 Requires Quote)</t>
  </si>
  <si>
    <t>100000007680</t>
  </si>
  <si>
    <t>MAINTENANCE: Addl Print Shops  (&gt;3 Requires Quote)</t>
  </si>
  <si>
    <t>45133874</t>
  </si>
  <si>
    <t>KIT LICENSE: Additional Business Entity (Separate Business Entity) (&gt;3 Requires Quote)</t>
  </si>
  <si>
    <t>100000008510</t>
  </si>
  <si>
    <t>MAINTENANCE: Additional Business Entity (Separate Business Entity) (&gt;3 Requires Quote)</t>
  </si>
  <si>
    <t>Bundles</t>
  </si>
  <si>
    <t>45127018</t>
  </si>
  <si>
    <t>KIT LICENSE: DSF Basic CC Package: DSF Platform +  Credit Card Payment Module</t>
  </si>
  <si>
    <t>100000007880</t>
  </si>
  <si>
    <t>MAINTENANCE: DSF Basic CC Package: 1-Year DSF Platform + Credit Card Payment Module</t>
  </si>
  <si>
    <t>100000007882</t>
  </si>
  <si>
    <t>MAINTENANCE: DSF Basic CC Package: 3-Year DSF Platform +  Credit Card Payment Module  (Save 10%)</t>
  </si>
  <si>
    <t>100000007883</t>
  </si>
  <si>
    <t>MAINTENANCE: DSF Basic CC Package: 4-Year DSF Platform) +  Credit Card Payment Module (Save 15%)</t>
  </si>
  <si>
    <t>100000007884</t>
  </si>
  <si>
    <t>MAINTENANCE: DSF Basic CC Package: 5-Year DSF Platform +  Credit Card Payment Module (Save 20%)</t>
  </si>
  <si>
    <t>45127020</t>
  </si>
  <si>
    <t>KIT LICENSE: DSF EFI VDP Basic CC Package: DSF Platform + EFI VDP + Credit Card Payment Module</t>
  </si>
  <si>
    <t>100000007889</t>
  </si>
  <si>
    <t>MAINTENANCE: DSF EFI VDP Basic CC Package: 1-Year DSF Platform +  EFI VDP + Credit Card Payment Module</t>
  </si>
  <si>
    <t>100000007890</t>
  </si>
  <si>
    <t>MAINTENANCE: DSF EFI VDP Basic CC Package: 3-Year DSF Platform + EFI VDP  + Credit Card Payment Module (Save 10%)</t>
  </si>
  <si>
    <t>100000007891</t>
  </si>
  <si>
    <t>MAINTENANCE: DSF EFI VDP Basic CC Package: 4-Year DSF Platform +  EFI VDP  + Credit Card Payment Module  (Save 15%)</t>
  </si>
  <si>
    <t>100000007892</t>
  </si>
  <si>
    <t>MAINTENANCE: DSF EFI VDP Basic CC Package: 5-Year DSF Platform +  EFI VDP +  Credit Card Payment Module  (Save 20%)</t>
  </si>
  <si>
    <t>45127021</t>
  </si>
  <si>
    <t>KIT LICENSE: DSF FusionPro Basic CC Package: DSF Platform + FusionPro + Credit Card Payment Module</t>
  </si>
  <si>
    <t>100000007893</t>
  </si>
  <si>
    <t>MAINTENANCE: DSF FusionPro Basic CC Package: 1-Year DSF Platform + FusionPro +  Credit Card Payment Module</t>
  </si>
  <si>
    <t>100000007894</t>
  </si>
  <si>
    <t>MAINTENANCE: DSF FusionPro Basic CC Package: 3-Year DSF Platform + FusionPro   + Credit Card Payment Module   (Save 10%)</t>
  </si>
  <si>
    <t>100000007895</t>
  </si>
  <si>
    <t>MAINTENANCE: DSF FusionPro Basic CC Package: 4-Year DSF Platform + FusionPro   +  Credit Card Payment Module (Save 15%)</t>
  </si>
  <si>
    <t>100000007896</t>
  </si>
  <si>
    <t>MAINTENANCE: DSF FusionPro Basic CC Package: 5-Year DSF Platform + FusionPro + Credit Card Payment Module (Save 20%)</t>
  </si>
  <si>
    <t>45127022</t>
  </si>
  <si>
    <t>KIT LICENSE: DSF XMPie Basic CC Package: DSF Platform + XMPie  + Credit Card Payment Module</t>
  </si>
  <si>
    <t>100000007897</t>
  </si>
  <si>
    <t>MAINTENANCE: DSF XMPie Basic CC Package: 1-Year  DSF Platform + XMPie +  Credit Card Payment Module</t>
  </si>
  <si>
    <t>100000007898</t>
  </si>
  <si>
    <t>MAINTENANCE: DSF XMPie Basic CC Package: 3-Year DSF Platform  + XMPie +  Credit Card Payment Module   (Save 10%)</t>
  </si>
  <si>
    <t>100000007899</t>
  </si>
  <si>
    <t>MAINTENANCE: DSF XMPie Basic CC Package: 4-Year DSF Platform  + XMPie +  Credit Card Payment Module (Save 15%)</t>
  </si>
  <si>
    <t>100000007900</t>
  </si>
  <si>
    <t>MAINTENANCE: DSF XMPie Basic CC Package: 5-Year DSF Platform  + XMPie +  Credit Card Payment Module  (Save 20%)</t>
  </si>
  <si>
    <t>45125026</t>
  </si>
  <si>
    <t>KIT UPGRADE: DSF 6.x Platform or Higher to Current Version</t>
  </si>
  <si>
    <t>45125028</t>
  </si>
  <si>
    <t xml:space="preserve"> UPGRADE: VDP Module: XMPie  (Customer-Hosted License)</t>
  </si>
  <si>
    <t>45125029</t>
  </si>
  <si>
    <t xml:space="preserve"> UPGRADE: VDP Module: FusionPro   (Customer-Hosted License)</t>
  </si>
  <si>
    <t>PROFESSIONAL SERVICES (Performed by EFI)</t>
  </si>
  <si>
    <t>Implementation &amp; Training for Platforms</t>
  </si>
  <si>
    <t>100000008515</t>
  </si>
  <si>
    <t>DSF CORE Training Services  (24 Hours)</t>
  </si>
  <si>
    <t>100000008516</t>
  </si>
  <si>
    <t>DSF RECOMMENDED (optional) Training Services - EFI Initial Site and Products Build Assistance (16 Hours)</t>
  </si>
  <si>
    <t>100000008517</t>
  </si>
  <si>
    <t>DSF RECOMMENDED (optional) Services - Product Launch and Workflow Refinement (12 Hours)</t>
  </si>
  <si>
    <t>Optional Implementation &amp; Training</t>
  </si>
  <si>
    <t>100000008518</t>
  </si>
  <si>
    <t>Discovery Product/Site (optional) - Site and Product Information Gathering &amp; Planning - (12 hours)</t>
  </si>
  <si>
    <t>100000008519</t>
  </si>
  <si>
    <t>Discovery Infrastructure/Definition (optional) - Enterprise level Infrastructure, Project Definition &amp; Planning - (16 hours)</t>
  </si>
  <si>
    <t>100000008520</t>
  </si>
  <si>
    <t>Project Management (optional) - Sold in blocks of 16 hours</t>
  </si>
  <si>
    <t>100000008521</t>
  </si>
  <si>
    <t>Managed Services (optional) - Includes discovery, initial site and product build assistance, project management, functionality training and system launch (116 Hours) - Customizable by project</t>
  </si>
  <si>
    <t>Implementation &amp; Training for Optional Modules</t>
  </si>
  <si>
    <t>100000008308</t>
  </si>
  <si>
    <t>EFI VDP Training Package (12 Hours)</t>
  </si>
  <si>
    <t>100000008309</t>
  </si>
  <si>
    <t>EFI VDP Image Personalization Training (8 Hours)</t>
  </si>
  <si>
    <t>100000008310</t>
  </si>
  <si>
    <t>EFI VDP Professional Training Package (24 Hours)</t>
  </si>
  <si>
    <t>100000007721</t>
  </si>
  <si>
    <t>EFI Training for FusionPro or XMPie Package (8 Hours)</t>
  </si>
  <si>
    <t>100000007725</t>
  </si>
  <si>
    <t>DSF to Fiery Integration Package (4 hours, maximum of 2 Fiery/Fiery Central servers)</t>
  </si>
  <si>
    <t>100000007726</t>
  </si>
  <si>
    <t>DSF to Fiery Integration Tier 1 support &amp; renewal - 1 year - covering all the Fiery(s) on site that are integrated to DSF</t>
  </si>
  <si>
    <t>100000007727</t>
  </si>
  <si>
    <t>cXML Punch Out Catalog Integration (12 Hours Min.)</t>
  </si>
  <si>
    <t>100000007728</t>
  </si>
  <si>
    <t>cXML Punch Out Catalog Integration (Each Addl Hour)</t>
  </si>
  <si>
    <t>100000007730</t>
  </si>
  <si>
    <t>EFI Professional Services: Daily Rate (Off-Site)</t>
  </si>
  <si>
    <t>100000007731</t>
  </si>
  <si>
    <t>EFI Professional Services:(DSF) 2-Day On-Site  (Includes Travel)</t>
  </si>
  <si>
    <t>100000007732</t>
  </si>
  <si>
    <t>EFI Professional Services: (DSF)  Daily Rate (Additional Day On-Site)</t>
  </si>
  <si>
    <t>100000007733</t>
  </si>
  <si>
    <t>EFI Professional Services: Hourly Rate  (Off-Site, Min. 2 Hours)</t>
  </si>
  <si>
    <t>MAINTENANCE: DSF Platform: 3-Year  DSF Platform (Save 10%)</t>
  </si>
  <si>
    <t>CLOUD-BASED SUBSCRIPTION: DIGITAL STOREFRONT 8.X</t>
  </si>
  <si>
    <t>100000007743</t>
  </si>
  <si>
    <t>ACTIVATION: DSF Essential Platforms: DSF Essential Platform + designStudio + EFI MIS Connector  (includes 2 StoreFronts, 1 Price List)</t>
  </si>
  <si>
    <t>100000007744</t>
  </si>
  <si>
    <t>SUBSCRIPTION: DSF Essential Platforms: DSF Essential Platform + designStudio + EFI MIS Connector   (includes 2 StoreFronts, 1 Price List)</t>
  </si>
  <si>
    <t>100000007745</t>
  </si>
  <si>
    <t>DSF Essential Platform Implementation Package - Remote   (24 Hours)</t>
  </si>
  <si>
    <t>100000007695</t>
  </si>
  <si>
    <t>ACTIVATION: Authentication Package: LDAP</t>
  </si>
  <si>
    <t>100000007696</t>
  </si>
  <si>
    <t>SUBSCRIPTION: Authentication Package: LDAP</t>
  </si>
  <si>
    <t>100000007693</t>
  </si>
  <si>
    <t>ACTIVATION: Credit Cards</t>
  </si>
  <si>
    <t>100000007694</t>
  </si>
  <si>
    <t>SUBSCRIPTION: Credit Cards</t>
  </si>
  <si>
    <t>100000008525</t>
  </si>
  <si>
    <t>ACTIVATION: Single Record EFI VDP Templates For Essential</t>
  </si>
  <si>
    <t>100000008526</t>
  </si>
  <si>
    <t>SUBSCRIPTION: Single Record EFI VDP Templates For Essential</t>
  </si>
  <si>
    <t>100000007746</t>
  </si>
  <si>
    <t>ACTIVATION:  One Additional Essential StoreFront (maximum 3 additional)</t>
  </si>
  <si>
    <t>100000007747</t>
  </si>
  <si>
    <t>SUBSCRIPTION:  One  Additional Essential StoreFront (maximum 3 additional)</t>
  </si>
  <si>
    <t>100000007748</t>
  </si>
  <si>
    <t>ACTIVATION:  One Additional Essential Price List  (maximum 4 additional)</t>
  </si>
  <si>
    <t>100000007749</t>
  </si>
  <si>
    <t>SUBSCRIPTION:   One Additional Essential Price List   (maximum 4 additional)</t>
  </si>
  <si>
    <t>Upgrade DSF Essentail Platform to DSF (Cloud Based)</t>
  </si>
  <si>
    <t>100000007750</t>
  </si>
  <si>
    <t>ACTIVATION:  DSF Essential to DSF (Current Version)</t>
  </si>
  <si>
    <t>100000007683</t>
  </si>
  <si>
    <t>SUBSCRIPTION: DSF Software Platform</t>
  </si>
  <si>
    <t>EFI Digital StoreFront V 8.X Essential</t>
  </si>
  <si>
    <t>EFI Digital StoreFront V 8.X ASP</t>
  </si>
  <si>
    <t>100000007682</t>
  </si>
  <si>
    <t>ACTIVATION: DSF Software Platform</t>
  </si>
  <si>
    <t>100000007947</t>
  </si>
  <si>
    <t>100000007948</t>
  </si>
  <si>
    <t>SUBSCRIPTION: DSF Platform: 4-Year
DSF Platform (Save 15%)</t>
  </si>
  <si>
    <t>100000007949</t>
  </si>
  <si>
    <t>SUBSCRIPTION: DSF Platform: 5-Year
DSF Platform (Save 20%)</t>
  </si>
  <si>
    <t>3000007085</t>
  </si>
  <si>
    <t>ACTIVATION: EFI VDP powered by DIrectSmile</t>
  </si>
  <si>
    <t>100000008303</t>
  </si>
  <si>
    <t>SUBSCRIPTION: EFI VDP powered by DirectSmile</t>
  </si>
  <si>
    <t>3000007120</t>
  </si>
  <si>
    <t>ACTIVATION: StoreFront Studio License</t>
  </si>
  <si>
    <t>100000008273</t>
  </si>
  <si>
    <t>SUBSCRIPTION: StoreFront Studio</t>
  </si>
  <si>
    <t>100000008301</t>
  </si>
  <si>
    <t>ACTIVATION: EFI VDP Image Personalization Module</t>
  </si>
  <si>
    <t>100000008304</t>
  </si>
  <si>
    <t>SUBSCRIPTION: EFI VDP Image Personalization Module</t>
  </si>
  <si>
    <t>3000007306</t>
  </si>
  <si>
    <t>ACTIVATION:  EFI VDP Professional powered by DirectSmile5, 7B, 9</t>
  </si>
  <si>
    <t>100000008307</t>
  </si>
  <si>
    <t>SUBSCRIPTION: EFI VDP Professional Powered by DirectSmile</t>
  </si>
  <si>
    <t>3000007308</t>
  </si>
  <si>
    <t>ACTIVATION: DSF VDP Module: FusionPro</t>
  </si>
  <si>
    <t>100000007687</t>
  </si>
  <si>
    <t>SUBSCRIPTION: DSF VDP Module: FusionPro</t>
  </si>
  <si>
    <t>3000007309</t>
  </si>
  <si>
    <t>ACTIVATION: DSF VDP Module: XMPie9,12,31</t>
  </si>
  <si>
    <t>100000007688</t>
  </si>
  <si>
    <t>SUBSCRIPTION: DSF VDP Module: XMPie</t>
  </si>
  <si>
    <t>100000007697</t>
  </si>
  <si>
    <t>ACTIVATION: EFI MIS Connector-  Requires EFI Quote</t>
  </si>
  <si>
    <t>100000007698</t>
  </si>
  <si>
    <t xml:space="preserve"> SUBSCRIPTION: EFI MIS Connector-  Requires EFI Quote</t>
  </si>
  <si>
    <t>100000008527</t>
  </si>
  <si>
    <t>ACTIVATION: EFI VDP connector (for DirectSmile DSMi only)</t>
  </si>
  <si>
    <t>100000007699</t>
  </si>
  <si>
    <t>ACTIVATION: EFI Extended Application (iFrame)-  Requires EFI Quote</t>
  </si>
  <si>
    <t>100000007700</t>
  </si>
  <si>
    <t xml:space="preserve"> SUBSCRIPTION: EFI Extended Application (iFrame)-  Requires EFI Quote</t>
  </si>
  <si>
    <t>100000007701</t>
  </si>
  <si>
    <t>ACTIVATION: External System Connector</t>
  </si>
  <si>
    <t>100000007702</t>
  </si>
  <si>
    <t>SUBSCRIPTION: External System Connector</t>
  </si>
  <si>
    <t>100000007703</t>
  </si>
  <si>
    <t>ACTIVATION: Non-EFI Extended Application (iFrame)</t>
  </si>
  <si>
    <t>100000007704</t>
  </si>
  <si>
    <t>SUBSCRIPTION: Non-EFI Extended Application (iFrame)</t>
  </si>
  <si>
    <t>100000007705</t>
  </si>
  <si>
    <t>ACTIVATION: JDF Integration to Non-Fiery Devices (per Facility)</t>
  </si>
  <si>
    <t>100000007706</t>
  </si>
  <si>
    <t>SUBSCRIPTION: JDF Integration to Non-Fiery Devices   (per Facility)</t>
  </si>
  <si>
    <t>100000007707</t>
  </si>
  <si>
    <t>ACTIVATION: cXML Punch Out Catalog Integration (Single Client Integration)</t>
  </si>
  <si>
    <t>100000007708</t>
  </si>
  <si>
    <t>SUBSCRIPTION: cXML Punch Out Catalog Integration (Single Client Integration)</t>
  </si>
  <si>
    <t>100000007709</t>
  </si>
  <si>
    <t>ACTIVATION: cXML Punch Out Catalog Integration  (Each Additional Client Integration)</t>
  </si>
  <si>
    <t>100000007710</t>
  </si>
  <si>
    <t>SUBSCRIPTION: cXML Punch Out Catalog Integration (Each Additional Client Integration)</t>
  </si>
  <si>
    <t>100000007711</t>
  </si>
  <si>
    <t>ACTIVATION: Legacy PDF</t>
  </si>
  <si>
    <t>100000007712</t>
  </si>
  <si>
    <t>SUBSCRIPTION: Legacy PDF</t>
  </si>
  <si>
    <t>100000008511</t>
  </si>
  <si>
    <t>ACTIVATION: Shipping Provider Integration per individual shipping provider</t>
  </si>
  <si>
    <t>100000008512</t>
  </si>
  <si>
    <t>SUBSCRIPTION: Shipping Provider Integration per individual shipping provider</t>
  </si>
  <si>
    <t>100000007713</t>
  </si>
  <si>
    <t>ACTIVATION: Addl Print Shops (&gt;3 Requires Quote)</t>
  </si>
  <si>
    <t>100000007714</t>
  </si>
  <si>
    <t>SUBSCRIPTION: Addl Print Shops  (&gt;3 Requires Quote)</t>
  </si>
  <si>
    <t>100000008513</t>
  </si>
  <si>
    <t>ACTIVATION: Additional Business Entity (Separate Business Entity) (&gt;3 Requires Quote)</t>
  </si>
  <si>
    <t>100000008514</t>
  </si>
  <si>
    <t>SUBSCRIPTION: Additional Business Entity (Separate Business Entity) (&gt;3 Requires Quote)</t>
  </si>
  <si>
    <t>100000007717</t>
  </si>
  <si>
    <t>SUBSCRIPTION:  Additional Storage: Each Additional 20GB</t>
  </si>
  <si>
    <t>45125034</t>
  </si>
  <si>
    <t xml:space="preserve"> UPGRADE: VDP Products: XMPie   (Cloud-Based)</t>
  </si>
  <si>
    <t>45125036</t>
  </si>
  <si>
    <t xml:space="preserve"> UPGRADE: VDP Products: FusionPro  (Cloud-Based)</t>
  </si>
  <si>
    <t>100000007901</t>
  </si>
  <si>
    <t>ACTIVATION: DSF Basic CC Package: DSF Platform +  Credit Card Payment Module</t>
  </si>
  <si>
    <t>100000007902</t>
  </si>
  <si>
    <t>SUBSCRIPTION: DSF Basic CC Package: 1-Year DSF Platform  +  Credit Card Payment Module</t>
  </si>
  <si>
    <t>100000007903</t>
  </si>
  <si>
    <t>SUBSCRIPTION: DSF Basic CC Package: 3-Year DSF Platform +  Credit Card Payment Module  (Save 10%)</t>
  </si>
  <si>
    <t>100000007904</t>
  </si>
  <si>
    <t>SUBSCRIPTION: DSF Basic CC Package: 4-Year DSF Platform  + Credit Card Payment Module (Save 15%)</t>
  </si>
  <si>
    <t>100000007905</t>
  </si>
  <si>
    <t>SUBSCRIPTION: DSF Basic CC Package: 5-Year DSF Platform + Credit Card Payment Module (Save 20%)</t>
  </si>
  <si>
    <t>100000007911</t>
  </si>
  <si>
    <t>ACTIVATION: DSF EFI VDP Basic CC Package: DSF Platform  + EFI VDP +  Credit Card Payment Module</t>
  </si>
  <si>
    <t>100000007912</t>
  </si>
  <si>
    <t>SUBSCRIPTION: DSF EFI VDP Basic CC Package: 1-Year DSF Platform +  EFI VDP  +  Credit Card Payment Module</t>
  </si>
  <si>
    <t>100000007913</t>
  </si>
  <si>
    <t>SUBSCRIPTION: DSF EFI VDP Basic CC Package: 3-Year DSF Platform +  EFI VDP +  Credit Card Payment Module (Save 10%)</t>
  </si>
  <si>
    <t>100000007914</t>
  </si>
  <si>
    <t>SUBSCRIPTION: DSF EFI VDP Basic CC Package: 4-Year DSF Platform +  EFI VDP  + Credit Card Payment Module (Save 15%)</t>
  </si>
  <si>
    <t>100000007915</t>
  </si>
  <si>
    <t>SUBSCRIPTION: DSF EFI VDP Basic CC Package: 5-Year DSF Platform +  EFI VDP + Credit Card Payment Module (Save 20%)</t>
  </si>
  <si>
    <t>100000007916</t>
  </si>
  <si>
    <t>ACTIVATION: DSF FusionPro Basic CC Package: DSF Platform + FusionPro + Credit Card Payment Module</t>
  </si>
  <si>
    <t>100000007917</t>
  </si>
  <si>
    <t>SUBSCRIPTION: DSF FusionPro Basic CC Package: 1-Year DSF Platform  + FusionPro + Credit Card Payment Module</t>
  </si>
  <si>
    <t>100000007918</t>
  </si>
  <si>
    <t>SUBSCRIPTION: DSF FusionPro Basic CC Package: 3-Year DSF Platform + FusionPro +  Credit Card Payment Module (Save 10%)</t>
  </si>
  <si>
    <t>100000007919</t>
  </si>
  <si>
    <t>SUBSCRIPTION: DSF FusionPro Basic CC Package: 4-Year DSF Platform + FusionPro + Credit Card Payment Module (Save 15%)</t>
  </si>
  <si>
    <t>100000007920</t>
  </si>
  <si>
    <t>SUBSCRIPTION: DSF FusionPro Basic CC Package: 5-Year DSF Platform + FusionPro +  Credit Card Payment Module    (Save 20%)</t>
  </si>
  <si>
    <t>100000007921</t>
  </si>
  <si>
    <t>ACTIVATION: DSF XMPie Basic CC Package:DSF Platform + XMPie + Credit Card Payment Module</t>
  </si>
  <si>
    <t>100000007922</t>
  </si>
  <si>
    <t>SUBSCRIPTION: DSF XMPie Basic CC Package: 1-Year DSF Platform + XMPie + Credit Card Payment Module</t>
  </si>
  <si>
    <t>100000007923</t>
  </si>
  <si>
    <t>SUBSCRIPTION: DSF XMPie Basic CC Package: 3-Year DSF Platform  + XMPie + Credit Card Payment Module (Save 10%)</t>
  </si>
  <si>
    <t>100000007924</t>
  </si>
  <si>
    <t>SUBSCRIPTION: DSF XMPie Basic CC Package: 4-Year DSF Platform  + XMPie + Credit Card Payment Module  (Save 15%)</t>
  </si>
  <si>
    <t>100000007925</t>
  </si>
  <si>
    <t>SUBSCRIPTION: DSF XMPie Basic CC Package: 5-Year DSF Platform  + XMPie + Credit Card Payment Module  (Save 20%)</t>
  </si>
  <si>
    <t>SUBSCRIPTION: DSF Platform: 3-Year  DSF Platform (Save 10%)</t>
  </si>
  <si>
    <t>A0PD11T</t>
  </si>
  <si>
    <t>A0PD11G</t>
  </si>
  <si>
    <t>A0PD11U</t>
  </si>
  <si>
    <t>A4MEWY2</t>
  </si>
  <si>
    <t>A0W4WY3</t>
  </si>
  <si>
    <t>NSi Output Manager Print &amp; Scan Workflow Bundle (100 Device Licenses) Renewal</t>
  </si>
  <si>
    <t>60NUOM110P04R</t>
  </si>
  <si>
    <t>NSi Output Manager Print &amp; Scan Workflow Bundle (50 Device Licenses) Renewal</t>
  </si>
  <si>
    <t>60NUOM110P03R</t>
  </si>
  <si>
    <t>NSi Output Manager Print &amp; Scan Workflow Bundle (25 Device Licenses) Renewal</t>
  </si>
  <si>
    <t>60NUOM110P02R</t>
  </si>
  <si>
    <t>NSi Output Manager Print &amp; Scan Workflow Bundle (10 Device Licenses) Renewal</t>
  </si>
  <si>
    <t>60NUOM110P01R</t>
  </si>
  <si>
    <t>NSi Output Manager Print &amp; Scan Workflow Bundle Renewal</t>
  </si>
  <si>
    <t>60NUOM110A01R</t>
  </si>
  <si>
    <t>NSi Print &amp; Scan Workflow Bundle Maintenance (Renewal)</t>
  </si>
  <si>
    <t>NSi Output Manager Print &amp; Scan Workflow Bundle (100 Device Licenses) Maintenance (1 Year)</t>
  </si>
  <si>
    <t>60NUOM110P04M</t>
  </si>
  <si>
    <t>NSi Output Manager Print &amp; Scan Workflow Bundle (50 Device Licenses) Maintenance (1 Year)</t>
  </si>
  <si>
    <t>60NUOM110P03M</t>
  </si>
  <si>
    <t>NSi Output Manager Print &amp; Scan Workflow Bundle (25 Device Licenses) Maintenance (1 Year)</t>
  </si>
  <si>
    <t>60NUOM110P02M</t>
  </si>
  <si>
    <t>NSi Output Manager Print &amp; Scan Workflow Bundle (10 Device Licenses) Maintenance (1 Year)</t>
  </si>
  <si>
    <t>60NUOM110P01M</t>
  </si>
  <si>
    <t>NSi Output Manager Print &amp; Scan Workflow Bundle Maintenance (1 Year)</t>
  </si>
  <si>
    <t>60NUOM110A01M</t>
  </si>
  <si>
    <t>NSi Print &amp; Scan Workflow Bundle Maintenance (Point of Purchase)</t>
  </si>
  <si>
    <t>NSi Output Manager Print &amp; Scan Workflow Bundle (100 Device Licenses)</t>
  </si>
  <si>
    <t>60NUOM110P04A</t>
  </si>
  <si>
    <t>NSi Output Manager Print &amp; Scan Workflow Bundle (50 Device Licenses)</t>
  </si>
  <si>
    <t>60NUOM110P03A</t>
  </si>
  <si>
    <t xml:space="preserve">NSi Output Manager Print &amp; Scan Workflow Bundle (25 Device Licenses) </t>
  </si>
  <si>
    <t>60NUOM110P02A</t>
  </si>
  <si>
    <t>NSi Output Manager Print &amp; Scan Workflow Bundle (10 Device Licenses)</t>
  </si>
  <si>
    <t>60NUOM110P01A</t>
  </si>
  <si>
    <t>NSi Output Manager Print &amp; Scan Workflow Bundle</t>
  </si>
  <si>
    <t>60NUOM110A01A</t>
  </si>
  <si>
    <t>• Includes license for OM MFD Enterprise Client</t>
  </si>
  <si>
    <t>• Includes license for AS MFD Workflow Client</t>
  </si>
  <si>
    <t>NSi Print &amp; Scan Workflow Bundle (AutoStore Workflow &amp; OM Enterprise Bundle)</t>
  </si>
  <si>
    <t>• Print failover</t>
  </si>
  <si>
    <t>• Push-print release of documents</t>
  </si>
  <si>
    <t>• Usage tracking/reporting</t>
  </si>
  <si>
    <t>• Device management</t>
  </si>
  <si>
    <t>• Device discovery</t>
  </si>
  <si>
    <t>All device licenses include:</t>
  </si>
  <si>
    <t>2) All main software and software options MUST include a minimum of 1 Year of Maintenance.</t>
  </si>
  <si>
    <t>1) IMPORTANT: bizhub Office MFPs MUST be equipped with the iOption and Memory Kit to use the NSi Output Manager Client and NSi AutoStore Unified Client.</t>
  </si>
  <si>
    <t>NSi Output Manager AutoStore Workflow Bundle</t>
  </si>
  <si>
    <t>NSi Output Manager Print &amp; Scan Express Bundle(100 Device Licenses) Renewal</t>
  </si>
  <si>
    <t>60NUOM108P04R</t>
  </si>
  <si>
    <t>NSi Output Manager Print &amp; Scan Express Bundle(50 Device Licenses) Renewal</t>
  </si>
  <si>
    <t>60NUOM108P03R</t>
  </si>
  <si>
    <t>NSi Output Manager Print &amp; Scan Express Bundle(25 Device Licenses) Renewal</t>
  </si>
  <si>
    <t>60NUOM108P02R</t>
  </si>
  <si>
    <t>NSi Output Manager Print &amp; Scan Express Bundle(10 Device Licenses) Renewal</t>
  </si>
  <si>
    <t>60NUOM108P01R</t>
  </si>
  <si>
    <t>NSi Output Manager Print &amp; Scan Express Bundle Renewal</t>
  </si>
  <si>
    <t>60NUOM108A01R</t>
  </si>
  <si>
    <t>NSi Print &amp; Scan Express Bundle Maintenance (Renewal)</t>
  </si>
  <si>
    <t>NSi Output Manager Print &amp; Scan Express Bundle(100 Device Licenses) Maintenance (1 Year)</t>
  </si>
  <si>
    <t>60NUOM108P04M</t>
  </si>
  <si>
    <t>NSi Output Manager Print &amp; Scan Express Bundle(50 Device Licenses) Maintenance (1 Year)</t>
  </si>
  <si>
    <t>60NUOM108P03M</t>
  </si>
  <si>
    <t>NSi Output Manager Print &amp; Scan Express Bundle(25 Device Licenses) Maintenance (1 Year)</t>
  </si>
  <si>
    <t>60NUOM108P02M</t>
  </si>
  <si>
    <t>NSi Output Manager Print &amp; Scan Express Bundle(10 Device Licenses) Maintenance (1 Year)</t>
  </si>
  <si>
    <t>60NUOM108P01M</t>
  </si>
  <si>
    <t>NSi Output Manager Print &amp; Scan Express BundleMaintenance (1 Year)</t>
  </si>
  <si>
    <t>60NUOM108A01M</t>
  </si>
  <si>
    <t>NSi Print &amp; Scan Express Bundle Maintenance (Point of Purchase)</t>
  </si>
  <si>
    <t>NSi Output Manager Print &amp; Scan Express Bundle(100 Device Licenses)</t>
  </si>
  <si>
    <t>60NUOM108P04A</t>
  </si>
  <si>
    <t>NSi Output Manager Print &amp; Scan Express Bundle(50 Device Licenses)</t>
  </si>
  <si>
    <t>60NUOM108P03A</t>
  </si>
  <si>
    <t>NSi Output Manager Print &amp; Scan Express Bundle(25 Device Licenses)</t>
  </si>
  <si>
    <t>60NUOM108P02A</t>
  </si>
  <si>
    <t>NSi Output Manager Print &amp; Scan Express Bundle(10 Device Licenses)</t>
  </si>
  <si>
    <t>60NUOM108P01A</t>
  </si>
  <si>
    <t>NSi Output Manager Print &amp; Scan Express Bundle</t>
  </si>
  <si>
    <t>60NUOM108A01A</t>
  </si>
  <si>
    <t>• Includes license for AS MFD Express Client</t>
  </si>
  <si>
    <t>NSi Print &amp; Scan Express Bundle (AutoStore Express &amp; OM Enterprise Bundle)</t>
  </si>
  <si>
    <t>the NSi Output Manager Client and NSi AutoStore Unified Client.</t>
  </si>
  <si>
    <t>1) IMPORTANT: bizhub Office MFPs MUST be equipped with the iOption and Memory Kit to use</t>
  </si>
  <si>
    <t>NSi Output Manager AutoStore Express Bundle</t>
  </si>
  <si>
    <t>NSi Output Manager Production PostScript - Output Filter Renewal</t>
  </si>
  <si>
    <t>60NUOM98A01R</t>
  </si>
  <si>
    <t>NSi Output Manager Production ASCII/EBCDIC - Output Filter Renewal</t>
  </si>
  <si>
    <t>60NUOM96A01R</t>
  </si>
  <si>
    <t>NSi Output Manager Production PCL 6 - Output Filter Renewal</t>
  </si>
  <si>
    <t>60NUOM95A01R</t>
  </si>
  <si>
    <t>NSi Output Manager Production PCL 5e - Output Filter Renewal</t>
  </si>
  <si>
    <t>60NUOM94A01R</t>
  </si>
  <si>
    <t>NSi Output Manager Production PDF - Output Filter Renewal</t>
  </si>
  <si>
    <t>60NUOM93A01R</t>
  </si>
  <si>
    <t>NSi Output Manager Production AFP/MO: DCA - Output Filter Renewal</t>
  </si>
  <si>
    <t>60NUOM92A01R</t>
  </si>
  <si>
    <t>NSi Output Manager Production Raster Formats - Output Filter Renewal</t>
  </si>
  <si>
    <t>60NUOM91A01R</t>
  </si>
  <si>
    <t>NSi Output Manager Production XFF - Input Filter Renewal</t>
  </si>
  <si>
    <t>60NUOM90A01R</t>
  </si>
  <si>
    <t>NSi Output Manager Production Xerox LCDS - Input Filter Renewal</t>
  </si>
  <si>
    <t>60NUOM81A01R</t>
  </si>
  <si>
    <t>NSi Output Manager Production Xerox Metacode - Input Filter Renewal</t>
  </si>
  <si>
    <t>60NUOM80A01R</t>
  </si>
  <si>
    <t>NSi Output Manager Production ASCII/EBCDIC - Input Filter Renewal</t>
  </si>
  <si>
    <t>60NUOM76A01R</t>
  </si>
  <si>
    <t>NSi Output Manager Production SAP GOF - Input Filter Renewal</t>
  </si>
  <si>
    <t>60NUOM75A01R</t>
  </si>
  <si>
    <t>NSi Output Manager Production PostScript - Input Filter Renewal</t>
  </si>
  <si>
    <t>60NUOM74A01R</t>
  </si>
  <si>
    <t>NSi Output Manager Production PCL 5e - Input Filter Renewal</t>
  </si>
  <si>
    <t>60NUOM73A01R</t>
  </si>
  <si>
    <t>NSi Output Manager Production PCL 6 - Input Filter Renewal</t>
  </si>
  <si>
    <t>60NUOM72A01R</t>
  </si>
  <si>
    <t>NSi Output Manager Production PDF  - Input Filter Renewal</t>
  </si>
  <si>
    <t>60NUOM71A01R</t>
  </si>
  <si>
    <t>NSi Output Manager Production AFP MO:DCA - Input Filter Renewal</t>
  </si>
  <si>
    <t>60NUOM70A01R</t>
  </si>
  <si>
    <t>NSi Output Manager Production Raster Format - Input Filter Renewal</t>
  </si>
  <si>
    <t>60NUOM68A01R</t>
  </si>
  <si>
    <t>NSi Output Manager Production XFF  - Output Filter Renewal</t>
  </si>
  <si>
    <t>60NUOM103A01R</t>
  </si>
  <si>
    <t>NSi Output Manager Production VPS incl. PostScript - Output Filter Renewal</t>
  </si>
  <si>
    <t>60NUOM101A01R</t>
  </si>
  <si>
    <t>NSi Output Manager Production Input/Output Filters Maintenance (Renewal)</t>
  </si>
  <si>
    <t>NSi Output Manager Production PostScript - Output Filter Maintenance (1 Year)</t>
  </si>
  <si>
    <t>60NUOM98A01M</t>
  </si>
  <si>
    <t>NSi Output Manager Production ASCII/EBCDIC - Output Filter Maintenance (1 Year)</t>
  </si>
  <si>
    <t>60NUOM96A01M</t>
  </si>
  <si>
    <t>NSi Output Manager Production PCL 6 - Output Filter Maintenance (1 Year)</t>
  </si>
  <si>
    <t>60NUOM95A01M</t>
  </si>
  <si>
    <t>NSi Output Manager Production PCL 5e - Output Filter Maintenance (1 Year)</t>
  </si>
  <si>
    <t>60NUOM94A01M</t>
  </si>
  <si>
    <t>NSi Output Manager Production PDF - Output Filter Maintenance (1 Year)</t>
  </si>
  <si>
    <t>60NUOM93A01M</t>
  </si>
  <si>
    <t>NSi Output Manager Production AFP/MO: DCA - Output Filter Maintenance (1 Year)</t>
  </si>
  <si>
    <t>60NUOM92A01M</t>
  </si>
  <si>
    <t>NSi Output Manager Production Raster Formats - Output Filter Maintenance (1 Year)</t>
  </si>
  <si>
    <t>60NUOM91A01M</t>
  </si>
  <si>
    <t>NSi Output Manager Production XFF - Input Filter Maintenance (1 Year)</t>
  </si>
  <si>
    <t>60NUOM90A01M</t>
  </si>
  <si>
    <t>NSi Output Manager Production Xerox LCDS - Input Filter Maintenance (1 Year)</t>
  </si>
  <si>
    <t>60NUOM81A01M</t>
  </si>
  <si>
    <t>NSi Output Manager Production Xerox Metacode - Input Filter Maintenance (1 Year)</t>
  </si>
  <si>
    <t>60NUOM80A01M</t>
  </si>
  <si>
    <t>NSi Output Manager Production ASCII/EBCDIC - Input Filter Maintenance (1 Year)</t>
  </si>
  <si>
    <t>60NUOM76A01M</t>
  </si>
  <si>
    <t>NSi Output Manager Production SAP GOF - Input Filter Maintenance (1 Year)</t>
  </si>
  <si>
    <t>60NUOM75A01M</t>
  </si>
  <si>
    <t>NSi Output Manager Production PostScript - Input Filter Maintenance (1 Year)</t>
  </si>
  <si>
    <t>60NUOM74A01M</t>
  </si>
  <si>
    <t>NSi Output Manager Production PCL 5e - Input Filter Maintenance (1 Year)</t>
  </si>
  <si>
    <t>60NUOM73A01M</t>
  </si>
  <si>
    <t>NSi Output Manager Production PCL 6 - Input Filter Maintenance (1 Year)</t>
  </si>
  <si>
    <t>60NUOM72A01M</t>
  </si>
  <si>
    <t>NSi Output Manager Production PDF  - Input Filter Maintenance (1 Year)</t>
  </si>
  <si>
    <t>60NUOM71A01M</t>
  </si>
  <si>
    <t>NSi Output Manager Production AFP MO:DCA - Input Filter Maintenance (1 Year)</t>
  </si>
  <si>
    <t>60NUOM70A01M</t>
  </si>
  <si>
    <t>NSi Output Manager Production Raster Format - Input Filter Maintenance (1 Year)</t>
  </si>
  <si>
    <t>60NUOM68A01M</t>
  </si>
  <si>
    <t>NSi Output Manager Production XFF  - Output Filter Maintenance (1 Year)</t>
  </si>
  <si>
    <t>60NUOM103A01M</t>
  </si>
  <si>
    <t>NSi Output Manager Production VPS incl. PostScript - Output Filter Maintenance (1 Year)</t>
  </si>
  <si>
    <t>60NUOM101A01M</t>
  </si>
  <si>
    <t>NSi Output Manager Production Input/Output Filters Maintenance (Point of Purchase)</t>
  </si>
  <si>
    <t>NSi Output Manager Production PostScript - Output Filter</t>
  </si>
  <si>
    <t>60NUOM98A01A</t>
  </si>
  <si>
    <t>NSi Output Manager Production ASCII/EBCDIC - Output Filter</t>
  </si>
  <si>
    <t>60NUOM96A01A</t>
  </si>
  <si>
    <t>NSi Output Manager Production PCL 6 - Output Filter</t>
  </si>
  <si>
    <t>60NUOM95A01A</t>
  </si>
  <si>
    <t>NSi Output Manager Production PCL 5e - Output Filter</t>
  </si>
  <si>
    <t>60NUOM94A01A</t>
  </si>
  <si>
    <t>NSi Output Manager Production PDF - Output Filter</t>
  </si>
  <si>
    <t>60NUOM93A01A</t>
  </si>
  <si>
    <t>NSi Output Manager Production AFP/MO: DCA - Output Filter</t>
  </si>
  <si>
    <t>60NUOM92A01A</t>
  </si>
  <si>
    <t>NSi Output Manager Production Raster Formats - Output Filter</t>
  </si>
  <si>
    <t>60NUOM91A01A</t>
  </si>
  <si>
    <t>NSi Output Manager Production XFF - Input Filter</t>
  </si>
  <si>
    <t>60NUOM90A01A</t>
  </si>
  <si>
    <t>NSi Output Manager Production Xerox LCDS - Input Filter</t>
  </si>
  <si>
    <t>60NUOM81A01A</t>
  </si>
  <si>
    <t>NSi Output Manager Production Xerox Metacode - Input Filter</t>
  </si>
  <si>
    <t>60NUOM80A01A</t>
  </si>
  <si>
    <t>NSi Output Manager Production ASCII/EBCDIC - Input Filter</t>
  </si>
  <si>
    <t>60NUOM76A01A</t>
  </si>
  <si>
    <t>NSi Output Manager Production SAP GOF - Input Filter</t>
  </si>
  <si>
    <t>60NUOM75A01A</t>
  </si>
  <si>
    <t>NSi Output Manager Production PostScript - Input Filter</t>
  </si>
  <si>
    <t>60NUOM74A01A</t>
  </si>
  <si>
    <t>NSi Output Manager Production PCL 5e - Input Filter</t>
  </si>
  <si>
    <t>60NUOM73A01A</t>
  </si>
  <si>
    <t>NSi Output Manager Production PCL 6 - Input Filter</t>
  </si>
  <si>
    <t>60NUOM72A01A</t>
  </si>
  <si>
    <t>NSi Output Manager Production PDF  - Input Filter</t>
  </si>
  <si>
    <t>60NUOM71A01A</t>
  </si>
  <si>
    <t>NSi Output Manager Production AFP MO:DCA - Input Filter</t>
  </si>
  <si>
    <t>60NUOM70A01A</t>
  </si>
  <si>
    <t>NSi Output Manager Production Raster Format - Input Filter</t>
  </si>
  <si>
    <t>60NUOM68A01A</t>
  </si>
  <si>
    <t>NSi Output Manager Production XFF  - Output Filter</t>
  </si>
  <si>
    <t>60NUOM103A01A</t>
  </si>
  <si>
    <t>NSi Output Manager Production VPS incl. PostScript - Output Filter</t>
  </si>
  <si>
    <t>60NUOM101A01A</t>
  </si>
  <si>
    <t>Each filter is priced individually</t>
  </si>
  <si>
    <t>** Requires sale of Production Server Transform Module**</t>
  </si>
  <si>
    <t>NSi Output Manager Production Input/Output Filters</t>
  </si>
  <si>
    <t>NSi Output Manager Production Enterprise Gateway Connector Input Renewal</t>
  </si>
  <si>
    <t>60NUOM65A01R</t>
  </si>
  <si>
    <t>NSi Output Manager Production Enterprise Gateway Connector Input Maintenance (1 Year)</t>
  </si>
  <si>
    <t>60NUOM65A01M</t>
  </si>
  <si>
    <t>NSi Output Manager Production Enterprise Gateway Connector Input</t>
  </si>
  <si>
    <t>60NUOM65A01A</t>
  </si>
  <si>
    <t>NSi Output Manager Production Host Based Input Universal Print Preferences Renewal</t>
  </si>
  <si>
    <t>60NUOM62A01R</t>
  </si>
  <si>
    <t>NSi Output Manager Production Host Based Input Universal Print Preferences Maintenance (1 Year)</t>
  </si>
  <si>
    <t>60NUOM62A01M</t>
  </si>
  <si>
    <t>NSi Output Manager Production Host Based Input Universal Print Preferences</t>
  </si>
  <si>
    <t>60NUOM62A01A</t>
  </si>
  <si>
    <t>NSi Output Manage Enterprise/Production Host Based Universal Print Preferences</t>
  </si>
  <si>
    <t>NSi Output Manager Production Page Modification Module Renewal</t>
  </si>
  <si>
    <t>60NUOM61A01R</t>
  </si>
  <si>
    <t>NSi Output Manager Production Page Modification Module Maintenance (1 Year)</t>
  </si>
  <si>
    <t>60NUOM61A01M</t>
  </si>
  <si>
    <t>NSi Output Manager Production Page Modification Module</t>
  </si>
  <si>
    <t>60NUOM61A01A</t>
  </si>
  <si>
    <t>• Insertion of barcodes</t>
  </si>
  <si>
    <t>• Merging multiple documents together</t>
  </si>
  <si>
    <t>• Splitting a document based on a change in test in a specific location on a page</t>
  </si>
  <si>
    <t>• Splitting a document based on page numbers</t>
  </si>
  <si>
    <t>• Parsing of text on an entire page looking for the presence of something, e.g. SSN</t>
  </si>
  <si>
    <t>• Extraction of text from a specific place on the page</t>
  </si>
  <si>
    <t>Allows pages of documents to be manipulated as follows when output devices are production quality:</t>
  </si>
  <si>
    <t>** Requires sale of appropriate input and output filters**</t>
  </si>
  <si>
    <t xml:space="preserve">** Requires sale of Production Base Server Transform Module** </t>
  </si>
  <si>
    <t>NSi Output Manager Production Base Server Transform Module Renewal</t>
  </si>
  <si>
    <t>60NUOM60A01R</t>
  </si>
  <si>
    <t>NSi Output Manager Production Base Server Transform Module Maintenance (1 Year)</t>
  </si>
  <si>
    <t>60NUOM60A01M</t>
  </si>
  <si>
    <t>NSi Output Manager Production Base Server Transform Module</t>
  </si>
  <si>
    <t>60NUOM60A01A</t>
  </si>
  <si>
    <t>• Conversion from one input format to another</t>
  </si>
  <si>
    <t>• Document level modification *(required when selling OM production page modification module)*</t>
  </si>
  <si>
    <t>Required for any of the following:</t>
  </si>
  <si>
    <t>NSi Output Manager Production Printer Client License Renewal</t>
  </si>
  <si>
    <t>60NUOM58A01R</t>
  </si>
  <si>
    <t>NSi Output Manager Production Printer Client License Maintenance (1 Year)</t>
  </si>
  <si>
    <t>60NUOM58A01M</t>
  </si>
  <si>
    <t>NSi Output Manager Production Printer Client License</t>
  </si>
  <si>
    <t>60NUOM58A01A</t>
  </si>
  <si>
    <t>• For production-quality print devices</t>
  </si>
  <si>
    <t>NSi Output Manager Production Printer License</t>
  </si>
  <si>
    <t>1) All main software and software options MUST include a minimum of 1 Year of Maintenance.</t>
  </si>
  <si>
    <t>NSi Output Manager Production</t>
  </si>
  <si>
    <t>NSi Output Manager Enterprise Page Modification Module Renewal</t>
  </si>
  <si>
    <t>60NUOM09A01R</t>
  </si>
  <si>
    <t>NSi Output Manager Enterprise Page Modification Module Maintenance (1 Year)</t>
  </si>
  <si>
    <t>60NUOM09A01M</t>
  </si>
  <si>
    <t>NSi Output Manager Enterprise Page Modification Module</t>
  </si>
  <si>
    <t>60NUOM09A01A</t>
  </si>
  <si>
    <t>• Adding an image as an overlay</t>
  </si>
  <si>
    <t>• Adding text as a header/footer to the document</t>
  </si>
  <si>
    <t>• Splitting a document based a change in text in a specific location on a page</t>
  </si>
  <si>
    <t>Allows pages of documents to be manipulated as follows when output devices are non-production quality:</t>
  </si>
  <si>
    <t>NSi Output Manager Additional Server License Renewal</t>
  </si>
  <si>
    <t>60NUOM04A01R</t>
  </si>
  <si>
    <t>NSi Output Manager Additional Server License Maintenance (1 Year)</t>
  </si>
  <si>
    <t>60NUOM04A01M</t>
  </si>
  <si>
    <t>NSi Output Manager Additional Server License</t>
  </si>
  <si>
    <t>60NUOM04A01A</t>
  </si>
  <si>
    <t>NSi Output Manager Non-Printstream Input &amp; Output Renewal</t>
  </si>
  <si>
    <t>60NUOM111A01R</t>
  </si>
  <si>
    <t>NSi Output Manager Non-Printstream Input &amp; Output Maintenance (1 Year)</t>
  </si>
  <si>
    <t>60NUOM111A01M</t>
  </si>
  <si>
    <t>NSi Output Manager Non-Printstream Input &amp; Output</t>
  </si>
  <si>
    <t>60NUOM111A01A</t>
  </si>
  <si>
    <t>• FTP input/output</t>
  </si>
  <si>
    <t>• Folder input/output</t>
  </si>
  <si>
    <t>• Web upload</t>
  </si>
  <si>
    <t>• Email input/output</t>
  </si>
  <si>
    <t>NSi Output Manager Non-Printstream Input/Output</t>
  </si>
  <si>
    <t>NSi Output Manager Enterprise Basic Transform Module Renewal</t>
  </si>
  <si>
    <t>60NUOM08A01R</t>
  </si>
  <si>
    <t>NSi Output Manager Enterprise Basic Transform Module Maintenance (1 Year)</t>
  </si>
  <si>
    <t>60NUOM08A01M</t>
  </si>
  <si>
    <t>NSi Output Manager Enterprise Basic Transform Module</t>
  </si>
  <si>
    <t>60NUOM08A01A</t>
  </si>
  <si>
    <t>• Raster Imaging</t>
  </si>
  <si>
    <t>• Text</t>
  </si>
  <si>
    <t>• PostScript</t>
  </si>
  <si>
    <t>• PCL</t>
  </si>
  <si>
    <t>• PDF</t>
  </si>
  <si>
    <t>Allows documents to be transformed between the following formats when output devices are non-production quality</t>
  </si>
  <si>
    <t>NSi Output Manager Enterprise Add-On Module</t>
  </si>
  <si>
    <t>NSi Output Manager Device Mobility Add-On (100 Device Licenses) for Office Renewal</t>
  </si>
  <si>
    <t>60NUOM112P04R</t>
  </si>
  <si>
    <t>NSi Output Manager Device Mobility Add-On (50 Device Licenses) for Office Renewal</t>
  </si>
  <si>
    <t>60NUOM112P03R</t>
  </si>
  <si>
    <t>NSi Output Manager Device Mobility Add-On (25 Device Licenses) for Office Renewal</t>
  </si>
  <si>
    <t>60NUOM112P02R</t>
  </si>
  <si>
    <t>NSi Output Manager Device Mobility Add-On (10 Device Licenses) for Office Renewal</t>
  </si>
  <si>
    <t>60NUOM112P01R</t>
  </si>
  <si>
    <t>NSi Output Manager Device Mobility Add-On Client License for Office Renewal</t>
  </si>
  <si>
    <t>60NUOM112A01R</t>
  </si>
  <si>
    <t>NSi Output Manager Office Mobility Option Maintenance (Renewal)</t>
  </si>
  <si>
    <t>NSi Output Manager Device Mobility Add-On (100 Device Licenses) for Office Maintenance (1 Year)</t>
  </si>
  <si>
    <t>60NUOM112P04M</t>
  </si>
  <si>
    <t>NSi Output Manager Device Mobility Add-On (50 Device Licenses) for Office Maintenance (1 Year)</t>
  </si>
  <si>
    <t>60NUOM112P03M</t>
  </si>
  <si>
    <t>NSi Output Manager Device Mobility Add-On (25 Device Licenses) for Office Maintenance (1 Year)</t>
  </si>
  <si>
    <t>60NUOM112P02M</t>
  </si>
  <si>
    <t>NSi Output Manager Device Mobility Add-On (10 Device Licenses) for Office Maintenance (1 Year)</t>
  </si>
  <si>
    <t>60NUOM112P01M</t>
  </si>
  <si>
    <t>NSi Output Manager Device Mobility Add-On Client License for Office Maintenance (1 Year)</t>
  </si>
  <si>
    <t>60NUOM112A01M</t>
  </si>
  <si>
    <t>NSi Output Manager Office Mobility Option Maintenance (Point of Purchase)</t>
  </si>
  <si>
    <t>NSi Output Manager Device Mobility Add-On (100 Device Licenses) for Office</t>
  </si>
  <si>
    <t>60NUOM112P04A</t>
  </si>
  <si>
    <t>NSi Output Manager Device Mobility Add-On (50 Device Licenses) for Office</t>
  </si>
  <si>
    <t>60NUOM112P03A</t>
  </si>
  <si>
    <t>NSi Output Manager Device Mobility Add-On (25 Device Licenses) for Office</t>
  </si>
  <si>
    <t>60NUOM112P02A</t>
  </si>
  <si>
    <t>NSi Output Manager Device Mobility Add-On (10 Device Licenses) for Office</t>
  </si>
  <si>
    <t>60NUOM112P01A</t>
  </si>
  <si>
    <t>NSi Output Manager Device Mobility Add-On Client License for Office</t>
  </si>
  <si>
    <t>60NUOM112A01A</t>
  </si>
  <si>
    <t>• Allows for NSi mobile print submit/release</t>
  </si>
  <si>
    <t>NSi Output Manager Mobility Option</t>
  </si>
  <si>
    <t>NSi Output Manager Network Printer Pack Client License (Pack of 100) (2,000 Printers) Renewal</t>
  </si>
  <si>
    <t>60NUOM03P04R</t>
  </si>
  <si>
    <t>NSi Output Manager Network Printer Pack Client License (Pack of 50) (1,000 Printers) Renewal</t>
  </si>
  <si>
    <t>60NUOM03P03R</t>
  </si>
  <si>
    <t>NSi Output Manager Network Printer Pack Client License (Pack of 25) (500 Printers) Renewal</t>
  </si>
  <si>
    <t>60NUOM03P02R</t>
  </si>
  <si>
    <t>NSi Output Manager Network Printer Pack Client License (Pack of 10) (200 Printers) Renewal</t>
  </si>
  <si>
    <t>60NUOM03P01R</t>
  </si>
  <si>
    <t>NSi Output Manager Network Printer Pack Client License (x20) Renewal</t>
  </si>
  <si>
    <t>60NUOM03A01R</t>
  </si>
  <si>
    <t>NSi Output Manager Enterprise Printer Packs Maintenance (Renewal)</t>
  </si>
  <si>
    <t>NSi Output Manager Network Printer Pack Client License (Pack of 100) (2,000 Printers) Maintenance (1 Year)</t>
  </si>
  <si>
    <t>60NUOM03P04M</t>
  </si>
  <si>
    <t>NSi Output Manager Network Printer Pack Client License (Pack of 50) (1,000 Printers) Maintenance (1 Year)</t>
  </si>
  <si>
    <t>60NUOM03P03M</t>
  </si>
  <si>
    <t>NSi Output Manager Network Printer Pack Client License (Pack of 25) (500 Printers) Maintenance (1 Year)</t>
  </si>
  <si>
    <t>60NUOM03P02M</t>
  </si>
  <si>
    <t>NSi Output Manager Network Printer Pack Client License (Pack of 10) (200 Printers) Maintenance (1 Year)</t>
  </si>
  <si>
    <t>60NUOM03P01M</t>
  </si>
  <si>
    <t>NSi Output Manager Network Printer Pack Client License (x20) Maintenance (1 Year)</t>
  </si>
  <si>
    <t>60NUOM03A01M</t>
  </si>
  <si>
    <t>NSi Output Manager Enterprise Printer Packs Maintenance (Point of Purchase)</t>
  </si>
  <si>
    <t>NSi Output Manager Network Printer Pack Client License (Pack of 100) (2,000 Printers)</t>
  </si>
  <si>
    <t>60NUOM03P04A</t>
  </si>
  <si>
    <t>NSi Output Manager Network Printer Pack Client License (Pack of 50) (1,000 Printers)</t>
  </si>
  <si>
    <t>60NUOM03P03A</t>
  </si>
  <si>
    <t>NSi Output Manager Network Printer Pack Client License (Pack of 25) (500 Printers)</t>
  </si>
  <si>
    <t>60NUOM03P02A</t>
  </si>
  <si>
    <t>NSi Output Manager Network Printer Pack Client License (Pack of 10) (200 Printers)</t>
  </si>
  <si>
    <t>60NUOM03P01A</t>
  </si>
  <si>
    <t>NSi Output Manager Network Printer Pack Client License (x20)</t>
  </si>
  <si>
    <t>60NUOM03A01A</t>
  </si>
  <si>
    <t>NSi Output Manager Enterprise Printer Packs</t>
  </si>
  <si>
    <t>NSi Output Manager Enterprise MFD Client License Bundle (100 Device Licenses) Renewal</t>
  </si>
  <si>
    <t>60NUOM05P04R</t>
  </si>
  <si>
    <t>NSi Output Manager Enterprise MFD Client License Bundle (50 Device Licenses) Renewal</t>
  </si>
  <si>
    <t>60NUOM05P03R</t>
  </si>
  <si>
    <t>NSi Output Manager Enterprise MFD Client License Bundle (25 Device Licenses) Renewal</t>
  </si>
  <si>
    <t>60NUOM05P02R</t>
  </si>
  <si>
    <t>NSi Output Manager Enterprise MFD Client License Bundle (10 Device Licenses) Renewal</t>
  </si>
  <si>
    <t>60NUOM05P01R</t>
  </si>
  <si>
    <t>NSi Output Manager Enterprise MFD Client License Renewal</t>
  </si>
  <si>
    <t>60NUOM05A01R</t>
  </si>
  <si>
    <t>NSi Output Manager Enterprise Maintenance (Renewal)</t>
  </si>
  <si>
    <t>NSi Output Manager Enterprise MFD Client License Bundle (100 Device Licenses) Maintenance (1 Year)</t>
  </si>
  <si>
    <t>60NUOM05P04M</t>
  </si>
  <si>
    <t>NSi Output Manager Enterprise MFD Client License Bundle (50 Device Licenses) Maintenance (1 Year)</t>
  </si>
  <si>
    <t>60NUOM05P03M</t>
  </si>
  <si>
    <t>NSi Output Manager Enterprise MFD Client License Bundle (25 Device Licenses) Maintenance (1 Year)</t>
  </si>
  <si>
    <t>60NUOM05P02M</t>
  </si>
  <si>
    <t>NSi Output Manager Enterprise MFD Client License Bundle (10 Device Licenses) Maintenance (1 Year)</t>
  </si>
  <si>
    <t>60NUOM05P01M</t>
  </si>
  <si>
    <t>NSi Output Manager Enterprise MFD Client License Maintenance (1 Year)</t>
  </si>
  <si>
    <t>60NUOM05A01M</t>
  </si>
  <si>
    <t>NSi Output Manager Enterprise Maintenance (Point of Purchase)</t>
  </si>
  <si>
    <t>NSi Output Manager Enterprise MFD Client License Bundle (100 Device Licenses)</t>
  </si>
  <si>
    <t>60NUOM05P04A</t>
  </si>
  <si>
    <t>NSi Output Manager Enterprise MFD Client License Bundle (50 Device Licenses)</t>
  </si>
  <si>
    <t>60NUOM05P03A</t>
  </si>
  <si>
    <t>NSi Output Manager Enterprise MFD Client License Bundle (25 Device Licenses)</t>
  </si>
  <si>
    <t>60NUOM05P02A</t>
  </si>
  <si>
    <t>NSi Output Manager Enterprise MFD Client License Bundle (10 Device Licenses)</t>
  </si>
  <si>
    <t>60NUOM05P01A</t>
  </si>
  <si>
    <t>NSi Output Manager Enterprise MFD Client License</t>
  </si>
  <si>
    <t>60NUOM05A01A</t>
  </si>
  <si>
    <t>• AutoStore Server Connectors</t>
  </si>
  <si>
    <t>• Rules based print</t>
  </si>
  <si>
    <t>• Cost management</t>
  </si>
  <si>
    <t>• Access control/Card authentication</t>
  </si>
  <si>
    <t>• Pull-Print</t>
  </si>
  <si>
    <t>NSi Output Manager Enterprise</t>
  </si>
  <si>
    <t>NSi Travel Expenses</t>
  </si>
  <si>
    <t>NSi Professional Services: 1 Day of PS</t>
  </si>
  <si>
    <t>7640016918</t>
  </si>
  <si>
    <t>Output Manager Remote Installation and Configuration Services by NSi</t>
  </si>
  <si>
    <t>60NUOM123C01Q</t>
  </si>
  <si>
    <t>Remote Installation Services</t>
  </si>
  <si>
    <t>NSi Output Manager Office MFD Advanced Add-On Client License Bundle (100 Device Licenses) Renewal</t>
  </si>
  <si>
    <t>60NUOM02P04R</t>
  </si>
  <si>
    <t>NSi Output Manager Office MFD Advanced Add-On Client License Bundle (50 Device Licenses) Renewal</t>
  </si>
  <si>
    <t>60NUOM02P03R</t>
  </si>
  <si>
    <t>NSi Output Manager Office MFD Advanced Add-On Client License Bundle (25 Device Licenses) Renewal</t>
  </si>
  <si>
    <t>60NUOM02P02R</t>
  </si>
  <si>
    <t>NSi Output Manager Office MFD Advanced Add-On Client License Bundle (10 Device Licenses) Renewal</t>
  </si>
  <si>
    <t>60NUOM02P01R</t>
  </si>
  <si>
    <t>NSi Output Manager Office MFD Advanced Add-On Client License Renewal</t>
  </si>
  <si>
    <t>60NUOM02A01R</t>
  </si>
  <si>
    <t>NSi Output Manager Advanced Client Add-On License Maintenance (Renewal)</t>
  </si>
  <si>
    <t>NSi Output Manager Office MFD Advanced Add-On Client License Bundle (100 Device Licenses) Maintenance (1 Year)</t>
  </si>
  <si>
    <t>60NUOM02P04M</t>
  </si>
  <si>
    <t>NSi Output Manager Office MFD Advanced Add-On Client License Bundle (50 Device Licenses) Maintenance (1 Year)</t>
  </si>
  <si>
    <t>60NUOM02P03M</t>
  </si>
  <si>
    <t>NSi Output Manager Office MFD Advanced Add-On Client License Bundle (25 Device Licenses) Maintenance (1 Year)</t>
  </si>
  <si>
    <t>60NUOM02P02M</t>
  </si>
  <si>
    <t>NSi Output Manager Office MFD Advanced Add-On Client License Bundle (10 Device Licenses) Maintenance (1 Year)</t>
  </si>
  <si>
    <t>60NUOM02P01M</t>
  </si>
  <si>
    <t>NSi Output Manager Office MFD Advanced Add-On Client License Maintenance (1 Year)</t>
  </si>
  <si>
    <t>60NUOM02A01M</t>
  </si>
  <si>
    <t>NSi Output Manager Advanced Client Add-On License Maintenance (Point of Purchase)</t>
  </si>
  <si>
    <t>NSi Output Manager Office MFD Advanced Add-On Client License Bundle (100 Device Licenses)</t>
  </si>
  <si>
    <t>60NUOM02P04A</t>
  </si>
  <si>
    <t>NSi Output Manager Office MFD Advanced Add-On Client License Bundle (50 Device Licenses)</t>
  </si>
  <si>
    <t>60NUOM02P03A</t>
  </si>
  <si>
    <t>NSi Output Manager Office MFD Advanced Add-On Client License Bundle (25 Device Licenses)</t>
  </si>
  <si>
    <t>60NUOM02P02A</t>
  </si>
  <si>
    <t>NSi Output Manager Office MFD Advanced Add-On Client License Bundle (10 Device Licenses)</t>
  </si>
  <si>
    <t>60NUOM02P01A</t>
  </si>
  <si>
    <t>NSi Output Manager Office MFD Advanced Add-On Client License</t>
  </si>
  <si>
    <t>60NUOM02A01A</t>
  </si>
  <si>
    <t>• Adds rules based print</t>
  </si>
  <si>
    <t>• Adds cost management</t>
  </si>
  <si>
    <t>(Do not order with OM Office MFD Client License.  Only ordered when OM Office has been deployed and user would like to upgrade to OM Enterprise.)</t>
  </si>
  <si>
    <t>NSi Output Manager Advanced Client Add-On License</t>
  </si>
  <si>
    <t>60NUOM122P04R</t>
  </si>
  <si>
    <t>60NUOM122P03R</t>
  </si>
  <si>
    <t>60NUOM122P02R</t>
  </si>
  <si>
    <t>60NUOM122P01R</t>
  </si>
  <si>
    <t>60NUOM122A01R</t>
  </si>
  <si>
    <t>NSi Output Manager Office Printer Packs Maintenance (Renewal)</t>
  </si>
  <si>
    <t>60NUOM122P04M</t>
  </si>
  <si>
    <t>60NUOM122P03M</t>
  </si>
  <si>
    <t>60NUOM122P02M</t>
  </si>
  <si>
    <t>60NUOM122P01M</t>
  </si>
  <si>
    <t>60NUOM122A01M</t>
  </si>
  <si>
    <t>NSi Output Manager Office Printer Packs Maintenance (Point of Purchase)</t>
  </si>
  <si>
    <t>NSi Output Manager Office Network Printer Pack Client License (Pack of 100) (2,000 Printers)</t>
  </si>
  <si>
    <t>60NUOM122P04A</t>
  </si>
  <si>
    <t>NSi Output Manager Office Network Printer Pack Client License (Pack of 50) (1,000 Printers)</t>
  </si>
  <si>
    <t>60NUOM122P03A</t>
  </si>
  <si>
    <t>NSi Output Manager Office Network Printer Pack Client License (Pack of 25) (500 Printers)</t>
  </si>
  <si>
    <t>60NUOM122P02A</t>
  </si>
  <si>
    <t>NSi Output Manager Office Network Printer Pack Client License (Pack of 10) (200 Printers)</t>
  </si>
  <si>
    <t>60NUOM122P01A</t>
  </si>
  <si>
    <t xml:space="preserve">NSi Output Manager Office Network Printer Pack Client License </t>
  </si>
  <si>
    <t>60NUOM122A01A</t>
  </si>
  <si>
    <t>NSi Output Manager Printer Packs</t>
  </si>
  <si>
    <t>NSi Output Manager Office MFD Client License Bundle (100 Device Licenses) Renewal</t>
  </si>
  <si>
    <t>60NUOM01P04R</t>
  </si>
  <si>
    <t>NSi Output Manager Office MFD Client License Bundle (50 Device Licenses) Renewal</t>
  </si>
  <si>
    <t>60NUOM01P03R</t>
  </si>
  <si>
    <t>NSi Output Manager Office MFD Client License Bundle (25 Device Licenses) Renewal</t>
  </si>
  <si>
    <t>60NUOM01P02R</t>
  </si>
  <si>
    <t>NSi Output Manager Office MFD Client License Bundle (10 Device Licenses) Renewal</t>
  </si>
  <si>
    <t>60NUOM01P01R</t>
  </si>
  <si>
    <t>NSi Output Manager Office MFD Client License Renewal</t>
  </si>
  <si>
    <t>60NUOM01A01R</t>
  </si>
  <si>
    <t>NSi Output Manager Office Maintenance (Renewal)</t>
  </si>
  <si>
    <t>NSi Output Manager Office MFD Client License Bundle (100 Device Licenses) Maintenance (1 Year)</t>
  </si>
  <si>
    <t>60NUOM01P04M</t>
  </si>
  <si>
    <t>NSi Output Manager Office MFD Client License Bundle (50 Device Licenses) Maintenance (1 Year)</t>
  </si>
  <si>
    <t>60NUOM01P03M</t>
  </si>
  <si>
    <t>NSi Output Manager Office MFD Client License Bundle (25 Device Licenses) Maintenance (1 Year)</t>
  </si>
  <si>
    <t>60NUOM01P02M</t>
  </si>
  <si>
    <t>NSi Output Manager Office MFD Client License Bundle (10 Device Licenses) Maintenance (1 Year)</t>
  </si>
  <si>
    <t>60NUOM01P01M</t>
  </si>
  <si>
    <t>NSi Output Manager Office MFD Client License Maintenance (1 Year)</t>
  </si>
  <si>
    <t>60NUOM01A01M</t>
  </si>
  <si>
    <t>NSi Output Manager Office Maintenance (Point of Purchase)</t>
  </si>
  <si>
    <t>NSi Output Manager Office MFD Client License Bundle (100 Device Licenses)</t>
  </si>
  <si>
    <t>60NUOM01P04A</t>
  </si>
  <si>
    <t>NSi Output Manager Office MFD Client License Bundle (50 Device Licenses)</t>
  </si>
  <si>
    <t>60NUOM01P03A</t>
  </si>
  <si>
    <t>NSi Output Manager Office MFD Client License Bundle (25 Device Licenses)</t>
  </si>
  <si>
    <t>60NUOM01P02A</t>
  </si>
  <si>
    <t>NSi Output Manager Office MFD Client License Bundle (10 Device Licenses)</t>
  </si>
  <si>
    <t>60NUOM01P01A</t>
  </si>
  <si>
    <t>NSi Output Manager Office MFD Client License</t>
  </si>
  <si>
    <t>60NUOM01A01A</t>
  </si>
  <si>
    <t>• Pull-print</t>
  </si>
  <si>
    <t>NSi Output Manager Office</t>
  </si>
  <si>
    <t>NSi AutoStore 6 Workflow Secure Print (requires NSi AutoStore 6 Workflow) Maintenance</t>
  </si>
  <si>
    <t>60NUAW40A01M</t>
  </si>
  <si>
    <t>NSi AutoStore 6 Workflow Secure Print (Requires NSi AutoStore 6 Workflow)</t>
  </si>
  <si>
    <t>60NUAW40A01A</t>
  </si>
  <si>
    <t>NSi AutoStore 6 Express Secure Print (requires NSi AutoStore 6 Express) Maintenance</t>
  </si>
  <si>
    <t>60NUAX25A01M</t>
  </si>
  <si>
    <t>NSi AutoStore 6 Express Secure Print (Requires NSi AutoStore 6 Express)</t>
  </si>
  <si>
    <t>60NUAX25A01A</t>
  </si>
  <si>
    <t>NSi AutoStore SECURE Print</t>
  </si>
  <si>
    <t>NSi AutoStore 6 Workflow Travel Expenses</t>
  </si>
  <si>
    <t>NSi AutoStore 6 Workflow Professional Services 1 Day of PS</t>
  </si>
  <si>
    <t>(4) On-site MFP configuration/integration by KMBS personnel will require the purchase of item #7649912637, AutoStore MFP Configuration/Integration and End-User Training by KMBS: 1 Hour, times the number of hours estimated. (NSi performs all software integration and training.)</t>
  </si>
  <si>
    <t>(3) The final determination for all Professional Services is made by NSi, per the RIS/Site Survey Document.</t>
  </si>
  <si>
    <t xml:space="preserve">(2) The only exception is when AutoStore Workflow Advanced Professional Services Components are purchased, as the RIS is included in the price of  the Advanced Professional Services Component.  </t>
  </si>
  <si>
    <t>1 unit of NSi AutoStore Workflow Remote Installation and Configuration Services, item # 7640016878, must be purchased at the time of order, for every 10 MFPs licensed for AutoStore Workflow.</t>
  </si>
  <si>
    <t>(1) NSi AutoStore 6 Workflow Travel Expenses must be multiplied by the quoted amount.</t>
  </si>
  <si>
    <t>NSi AutoStore 6 Workflow XML Importer (1,020,000 Pages per Calendar Year) Maintenance</t>
  </si>
  <si>
    <t>7640016814</t>
  </si>
  <si>
    <t>NSi AutoStore 6 Workflow XML Importer (720,000 Pages per Calendar Year) Maintenance</t>
  </si>
  <si>
    <t>7640016813</t>
  </si>
  <si>
    <t>NSi AutoStore 6 Workflow XML Importer (360,000 Pages per Calendar Year) Maintenance</t>
  </si>
  <si>
    <t>7640016812</t>
  </si>
  <si>
    <t>NSi AutoStore 6 Workflow XML Importer (180,000 Pages per Calendar Year) Maintenance</t>
  </si>
  <si>
    <t>7640016811</t>
  </si>
  <si>
    <t>NSi AutoStore 6 Workflow XML Importer (60,000 Pages per Calendar Year) Maintenance</t>
  </si>
  <si>
    <t>7640016810</t>
  </si>
  <si>
    <t>Maintenance: NSi AutoStore Workflow XML Import Licenses</t>
  </si>
  <si>
    <t>NSi AutoStore 6 Workflow XML Importer Battery License (30,000 Pages)</t>
  </si>
  <si>
    <t>7640016809</t>
  </si>
  <si>
    <t>NSi AutoStore 6 Workflow XML Importer (1,020,000 Pages per Calendar Year)</t>
  </si>
  <si>
    <t>7640016808</t>
  </si>
  <si>
    <t>NSi AutoStore 6 Workflow XML Importer (720,000 Pages per Calendar Year)</t>
  </si>
  <si>
    <t>7640016807</t>
  </si>
  <si>
    <t>NSi AutoStore 6 Workflow XML Importer (360,000 Pages per Calendar Year)</t>
  </si>
  <si>
    <t>7640016806</t>
  </si>
  <si>
    <t>NSi AutoStore 6 Workflow XML Importer (180,000 Pages per Calendar Year)</t>
  </si>
  <si>
    <t>7640016805</t>
  </si>
  <si>
    <t>NSi AutoStore 6 Workflow XML Importer (60,000 Pages per Calendar Year)</t>
  </si>
  <si>
    <t>7640016804</t>
  </si>
  <si>
    <t>A "Battery License" can be purchased as part of the initial sales order to provide a reserve of additional pages.</t>
  </si>
  <si>
    <t xml:space="preserve">IMPORTANT: An accurate page count estimate must be provided to ensure the customer will not exceed the yearly limit. </t>
  </si>
  <si>
    <t>Software: NSi AutoStore Workflow XML Import Licenses</t>
  </si>
  <si>
    <t xml:space="preserve">NSi AutoStore 6 Workflow File Import License (1,020,000 Pages per Calendar Year) Maintenance </t>
  </si>
  <si>
    <t>7640016798</t>
  </si>
  <si>
    <t xml:space="preserve">NSi AutoStore 6 Workflow File Import License (720,000 Pages per Calendar Year) Maintenance </t>
  </si>
  <si>
    <t>7640016797</t>
  </si>
  <si>
    <t xml:space="preserve">NSi AutoStore 6 Workflow File Import License (360,000 Pages per Calendar Year) Maintenance </t>
  </si>
  <si>
    <t>7640016796</t>
  </si>
  <si>
    <t xml:space="preserve">NSi AutoStore 6 Workflow File Import License (180,000 Pages per Calendar Year) Maintenance </t>
  </si>
  <si>
    <t>7640016795</t>
  </si>
  <si>
    <t xml:space="preserve">NSi AutoStore 6 Workflow File Import License (60,000 Pages per Calendar Year) Maintenance </t>
  </si>
  <si>
    <t>7640016794</t>
  </si>
  <si>
    <t>Maintenance: NSi AutoStore Workflow File Import Licenses</t>
  </si>
  <si>
    <t>NSi AutoStore 6 Workflow File Import Battery License (30,000 Pages)</t>
  </si>
  <si>
    <t>7640016793</t>
  </si>
  <si>
    <t>NSi AutoStore 6 Workflow File Import License (1,020,000 Pages per Calendar Year)</t>
  </si>
  <si>
    <t>7640016792</t>
  </si>
  <si>
    <t>NSi AutoStore 6 Workflow File Import License (720,000 Pages per Calendar Year)</t>
  </si>
  <si>
    <t>7640016791</t>
  </si>
  <si>
    <t>NSi AutoStore 6 Workflow File Import License (360,000 Pages per Calendar Year)</t>
  </si>
  <si>
    <t>7640016790</t>
  </si>
  <si>
    <t>NSi AutoStore 6 Workflow File Import License (180,000 Pages per Calendar Year)</t>
  </si>
  <si>
    <t>7640016789</t>
  </si>
  <si>
    <t>NSi AutoStore 6 Workflow File Import License (60,000 Pages per Calendar Year)</t>
  </si>
  <si>
    <t>7640016788</t>
  </si>
  <si>
    <t>Software: NSi AutoStore Workflow File Import Licenses</t>
  </si>
  <si>
    <t xml:space="preserve">NSi AutoStore 6 Workflow QuickCapture Pro Scanner (100 Workstations) Maintenance </t>
  </si>
  <si>
    <t>7640016829</t>
  </si>
  <si>
    <t xml:space="preserve">NSi AutoStore 6 Workflow QuickCapture Pro Scanner (50 Workstations) Maintenance </t>
  </si>
  <si>
    <t>7640016828</t>
  </si>
  <si>
    <t xml:space="preserve">NSi AutoStore 6 Workflow QuickCapture Pro Scanner (25 Workstations) Maintenance </t>
  </si>
  <si>
    <t>7640016827</t>
  </si>
  <si>
    <t xml:space="preserve">NSi AutoStore 6 Workflow QuickCapture Pro Scanner (10 Workstations) Maintenance </t>
  </si>
  <si>
    <t>7640016826</t>
  </si>
  <si>
    <t xml:space="preserve">NSi AutoStore 6 Workflow QuickCapture Pro Scanner (1 Workstation) Maintenance </t>
  </si>
  <si>
    <t>7640016825</t>
  </si>
  <si>
    <t>Maintenance: NSi AutoStore Workflow QuickCapture Pro</t>
  </si>
  <si>
    <t>NSi AutoStore 6 Workflow QuickCapture Pro Scanner (100 Workstations)</t>
  </si>
  <si>
    <t>7640016824</t>
  </si>
  <si>
    <t>NSi AutoStore 6 Workflow QuickCapture Pro Scanner (50 Workstations)</t>
  </si>
  <si>
    <t>7640016823</t>
  </si>
  <si>
    <t>NSi AutoStore 6 Workflow QuickCapture Pro Scanner (25 Workstations)</t>
  </si>
  <si>
    <t>7640016822</t>
  </si>
  <si>
    <t>NSi AutoStore 6 Workflow QuickCapture Pro Scanner (10 Workstations)</t>
  </si>
  <si>
    <t>7640016821</t>
  </si>
  <si>
    <t>NSi AutoStore 6 Workflow QuickCapture Pro Scanner (1 Workstation)</t>
  </si>
  <si>
    <t>7640016820</t>
  </si>
  <si>
    <t>Software: NSi AutoStore Workflow QuickCapture Pro</t>
  </si>
  <si>
    <t>NSi AutoStore 6 Workflow ProLaw Integration</t>
  </si>
  <si>
    <t>7640016916</t>
  </si>
  <si>
    <t>NSi AutoStore 6 Workflow Lotus Notes Solution</t>
  </si>
  <si>
    <t>7640016915</t>
  </si>
  <si>
    <t>NSi AutoStore 6 Workflow Forms Overlay</t>
  </si>
  <si>
    <t>7640016914</t>
  </si>
  <si>
    <t>NSi AutoStore 6 Workflow Equitrac Integration</t>
  </si>
  <si>
    <t>7640016913</t>
  </si>
  <si>
    <t>NSi AutoStore 6 Workflow Desktop Print Connect</t>
  </si>
  <si>
    <t>7640016912</t>
  </si>
  <si>
    <t>NSi AutoStore 6 Workflow Conditional Workflow</t>
  </si>
  <si>
    <t>7640016911</t>
  </si>
  <si>
    <t>NSi AutoStore 6 Workflow Document Orientation Corrector</t>
  </si>
  <si>
    <t>7640016910</t>
  </si>
  <si>
    <t>NSi AutoStore 6 Workflow Command Line Execution</t>
  </si>
  <si>
    <t>7640016909</t>
  </si>
  <si>
    <t>NSi AutoStore 6 Workflow ASCII Client for SMARTicket</t>
  </si>
  <si>
    <t>7640016908</t>
  </si>
  <si>
    <t>NSi AutoStore 6 Workflow ANSI 810 Converter</t>
  </si>
  <si>
    <t>7640016907</t>
  </si>
  <si>
    <t>NSi AutoStore 6 Workflow Advanced Splitter</t>
  </si>
  <si>
    <t>7640016906</t>
  </si>
  <si>
    <t>NSi AutoStore 6 Workflow Advanced Bates Stamp</t>
  </si>
  <si>
    <t>7640016905</t>
  </si>
  <si>
    <t>Software: NSi AutoStore Workflow Professional Services Components</t>
  </si>
  <si>
    <t xml:space="preserve">NSi AutoStore 6 Workflow SMARTicket(Pack of 100) (2,000 User Licenses) Maintenance </t>
  </si>
  <si>
    <t>7640016865</t>
  </si>
  <si>
    <t xml:space="preserve">NSi AutoStore 6 Workflow SMARTicket(Pack of 50) (1,000 User Licenses) Maintenance </t>
  </si>
  <si>
    <t>7640016864</t>
  </si>
  <si>
    <t xml:space="preserve">NSi AutoStore 6 Workflow SMARTicket(Pack of 25) (500 User Licenses) Maintenance </t>
  </si>
  <si>
    <t>7640016863</t>
  </si>
  <si>
    <t xml:space="preserve">NSi AutoStore 6 Workflow SMARTicket(Pack of 10) (200 User Licenses) Maintenance </t>
  </si>
  <si>
    <t>7640016862</t>
  </si>
  <si>
    <t xml:space="preserve">NSi AutoStore 6 Workflow SMARTicket (20 Desktop Licenses) Maintenance </t>
  </si>
  <si>
    <t>7640016861</t>
  </si>
  <si>
    <t>Maintenance: NSi AutoStore Workflow SmartTicket</t>
  </si>
  <si>
    <t>NSi AutoStore 6 Workflow SMARTicket(Pack of 100) (2,000 User Licenses)</t>
  </si>
  <si>
    <t>7640016857</t>
  </si>
  <si>
    <t>NSi AutoStore 6 Workflow SMARTicket(Pack of 50) (1,000 User Licenses)</t>
  </si>
  <si>
    <t>7640016856</t>
  </si>
  <si>
    <t>NSi AutoStore 6 Workflow SMARTicket(Pack of 25) (500 User Licenses)</t>
  </si>
  <si>
    <t>7640016855</t>
  </si>
  <si>
    <t>NSi AutoStore 6 Workflow SMARTicket(Pack of 10) (200 User Licenses)</t>
  </si>
  <si>
    <t>7640016854</t>
  </si>
  <si>
    <t>NSi AutoStore 6 Workflow SMARTicket (20 Desktop Licenses)</t>
  </si>
  <si>
    <t>7640016853</t>
  </si>
  <si>
    <t>Software: NSi AutoStore Workflow SmartTicket</t>
  </si>
  <si>
    <t>NSi AutoStore 6 Workflow Bates Stamp Server Maintenance</t>
  </si>
  <si>
    <t>7640016860</t>
  </si>
  <si>
    <t xml:space="preserve">NSi AutoStore 6 Workflow Additional OCR Engine Maintenance </t>
  </si>
  <si>
    <t>7640016859</t>
  </si>
  <si>
    <t xml:space="preserve">NSi AutoStore 6 Workflow Advanced Barcode (Professional Barcode) Maintenance </t>
  </si>
  <si>
    <t>7640016858</t>
  </si>
  <si>
    <t>Maintenance: NSi AutoStore Workflow Advanced Options</t>
  </si>
  <si>
    <t>NSi AutoStore 6 Workflow Bates Stamp Server</t>
  </si>
  <si>
    <t>7640016852</t>
  </si>
  <si>
    <t>NSi AutoStore 6 Workflow Additional OCR Engine</t>
  </si>
  <si>
    <t>7640016851</t>
  </si>
  <si>
    <t>NSi AutoStore 6 Workflow Advanced Barcode (Professional Barcode)</t>
  </si>
  <si>
    <t>7640016850</t>
  </si>
  <si>
    <t>Software: NSi AutoStore Workflow Advanced Options</t>
  </si>
  <si>
    <t>IMPORTANT: All items on this page require a completed RIS Site Survey Document and MUST be reviewed by your BIS Regional Solutions Consultant.</t>
  </si>
  <si>
    <t>NSi AutoStore 6 Workflow Advanced Options</t>
  </si>
  <si>
    <t>NSi AutoStore 6 Workflow Remote Installation and Configuration Services</t>
  </si>
  <si>
    <t>7640016878</t>
  </si>
  <si>
    <t>(1) 1 unit of NSi AutoStore Workflow Remote Installation and Configuration Services, item # 7640016878, must be purchased at the time of order, for every 10 MFPs licensed for AutoStore Workflow.</t>
  </si>
  <si>
    <t>NSi AutoStore 6 Workflow License Conversion</t>
  </si>
  <si>
    <t>7640016877</t>
  </si>
  <si>
    <t>NSi AutoStore 6 Workflow Desktop Bundle License (Pack of 100) (2,000 User Licenses) Maintenance</t>
  </si>
  <si>
    <t>7640016844</t>
  </si>
  <si>
    <t xml:space="preserve">NSi AutoStore 6 Workflow Desktop Bundle License (Pack of 50 (1,000 User Licenses) Maintenance </t>
  </si>
  <si>
    <t>7640016843</t>
  </si>
  <si>
    <t xml:space="preserve">NSi AutoStore 6 Workflow Desktop Bundle License (Pack of 25) (500 User Licenses) Maintenance </t>
  </si>
  <si>
    <t>7640016842</t>
  </si>
  <si>
    <t xml:space="preserve">NSi AutoStore 6 Workflow Desktop Bundle License (Pack of 10) (200 User Licenses) Maintenance </t>
  </si>
  <si>
    <t>7640016841</t>
  </si>
  <si>
    <t xml:space="preserve">NSi AutoStore 6 Workflow Desktop Bundle License (20 User Licenses) Maintenance </t>
  </si>
  <si>
    <t>7640016840</t>
  </si>
  <si>
    <t>Maintenance: NSi AutoStore Workflow Desktop Bundle</t>
  </si>
  <si>
    <t>NSi AutoStore 6 Workflow Desktop Bundle License (Pack of 100) (2,000 User Licenses)</t>
  </si>
  <si>
    <t>7640016839</t>
  </si>
  <si>
    <t>NSi AutoStore 6 Workflow Desktop Bundle License (Pack of 50 (1,000 User Licenses)</t>
  </si>
  <si>
    <t>7640016838</t>
  </si>
  <si>
    <t>NSi AutoStore 6 Workflow Desktop Bundle License (Pack of 25) (500 User Licenses)</t>
  </si>
  <si>
    <t>7640016837</t>
  </si>
  <si>
    <t>NSi AutoStore 6 Workflow Desktop Bundle License (Pack of 10) (200 User Licenses)</t>
  </si>
  <si>
    <t>7640016836</t>
  </si>
  <si>
    <t>NSi AutoStore 6 Workflow Desktop Bundle License (20 User Licenses)</t>
  </si>
  <si>
    <t>7640016835</t>
  </si>
  <si>
    <t>Software: NSi AutoStore Workflow Desktop Bundle</t>
  </si>
  <si>
    <t>NSi AutoStore 6 Workflow Two Dimensional Barcode Add-On for AutoStore Workflow Maintenance</t>
  </si>
  <si>
    <t>7640016875</t>
  </si>
  <si>
    <t>Maintenance: NSi AutoStore Workflow Option</t>
  </si>
  <si>
    <t>NSi AutoStore 6 Workflow Two Dimensional Barcode Add-On for AutoStore WorkFlow</t>
  </si>
  <si>
    <t>7640016874</t>
  </si>
  <si>
    <t>Software: NSi AutoStore Workflow Option</t>
  </si>
  <si>
    <t>NSi AutoStore 6 Workflow Device License (100 Device License Pack) Maintenance</t>
  </si>
  <si>
    <t>7640016782</t>
  </si>
  <si>
    <t>NSi AutoStore 6 Workflow Device License (50 Device License Pack) Maintenance</t>
  </si>
  <si>
    <t>7640016781</t>
  </si>
  <si>
    <t>NSi AutoStore 6 Workflow Device License (25 Device License Pack) Maintenance</t>
  </si>
  <si>
    <t>7640016780</t>
  </si>
  <si>
    <t>NSi AutoStore 6 Workflow Device License (10 Device License Pack) Maintenance</t>
  </si>
  <si>
    <t>7640016779</t>
  </si>
  <si>
    <t>NSi AutoStore 6 Workflow Device License (1 Device License) Maintenance</t>
  </si>
  <si>
    <t>Maintenance: NSi AutoStore Workflow Device Connector</t>
  </si>
  <si>
    <t>NSi AutoStore 6 Workflow Device License (100 Device License Pack)</t>
  </si>
  <si>
    <t>7640016777</t>
  </si>
  <si>
    <t>NSi AutoStore 6 Workflow Device License (50 Device License Pack)</t>
  </si>
  <si>
    <t>7640016776</t>
  </si>
  <si>
    <t>NSi AutoStore 6 Workflow Device License (25 Device License Pack)</t>
  </si>
  <si>
    <t>7640016775</t>
  </si>
  <si>
    <t>NSi AutoStore 6 Workflow Device License (10 Device License Pack)</t>
  </si>
  <si>
    <t>7640016774</t>
  </si>
  <si>
    <t>NSi AutoStore 6 Workflow Device License (1 Device License)</t>
  </si>
  <si>
    <t>NSI AutoStore Workflow bizhub Automation Bundle w/o RIS and 4 years Maintenance (1-9 MFPs). This bundle includes the following items: 7640016773 NSi AutoStore 6 Workflow Device License (1 Device License) and 7640016778 NSi AutoStore 6 Workflow Device License (1 Device License) Maintenance for 4 years</t>
  </si>
  <si>
    <t>60NUAW106PA01S4</t>
  </si>
  <si>
    <t>NSI AutoStore Workflow bizhub Automation Bundle w/o RIS and 3 years Maintenance (1-9 MFPs). This bundle includes the following items: 7640016773 NSi AutoStore 6 Workflow Device License (1 Device License) and 7640016778 NSi AutoStore 6 Workflow Device License (1 Device License) Maintenance for 3 years</t>
  </si>
  <si>
    <t>60NUAW106PA01S3</t>
  </si>
  <si>
    <t>Delivery: All NSi AutoStore software, licenses, and annual maintenance are delivered electronically to the end-customer; there are no physical items requiring a delivery charge.</t>
  </si>
  <si>
    <t>Each NSi AutoStore 6 Workflow Device License includes 3 AutoStore Workflow Desktop Licenses.</t>
  </si>
  <si>
    <t>At the time of purchase, ALL AutoStore Workflow software and software options orders must include the corresponding Annual Maintenance AND 1 Unit of AutoStore Workflow Remote Installation Services, item # 7640016878, for every 10 MFPs licensed for AutoStore Workflow AND on-site MFP configuration/integration by KMBS personnel, item #7640012637, AutoStore MFP Configuration, Integration, and End-User Training by KMBS: 1 Hour, times the number of hours estimated. (NSi performs all software integration and training.)</t>
  </si>
  <si>
    <t>Software: NSi AutoStore Workflow Device Connector</t>
  </si>
  <si>
    <t>NSi AutoStore 6 Workflow</t>
  </si>
  <si>
    <t>(5) On-site MFP configuration/integration by KMBS personnel will require the purchase of item #7649912637, AutoStore MFP Configuration/Integration and End-User Training by KMBS: 1 Hour, times the number of hours estimated. (NSi performs all software integration and training.)</t>
  </si>
  <si>
    <t>(4) The final determination for all Professional Services is made by NSi, per the RIS/Site Survey Document.</t>
  </si>
  <si>
    <t xml:space="preserve">(3) The only exception is when AutoStore Express Advanced Professional Services Components are purchased, as the RIS is included in the price of  the Advanced Professional Services Component.  </t>
  </si>
  <si>
    <t xml:space="preserve">(2) 1 unit of AutoStore Express Remote Installation and Configuration Services, item # 7640016770, must be purchased at the time of order, for every 10 MFPs licensed for AutoStore Express. </t>
  </si>
  <si>
    <t>NSi AutoStore 6 Express QuickCapture Pro Upgrade to AutoStore Workflow</t>
  </si>
  <si>
    <t>7640016768</t>
  </si>
  <si>
    <t>NSi AutoStore 6 Express File Import License Upgrade to AutoStore Workflow</t>
  </si>
  <si>
    <t>7640016767</t>
  </si>
  <si>
    <t xml:space="preserve">NSi AutoStore 6 Express File Import License (1,020,000 Pages per Calendar Year) Maintenance </t>
  </si>
  <si>
    <t>7640016726</t>
  </si>
  <si>
    <t xml:space="preserve">NSi AutoStore 6 Express File Import License (720,000 Pages per Calendar Year) Maintenance </t>
  </si>
  <si>
    <t>7640016725</t>
  </si>
  <si>
    <t xml:space="preserve">NSi AutoStore 6 Express File Import License (360,000 Pages per Calendar Year) Maintenance </t>
  </si>
  <si>
    <t>7640016724</t>
  </si>
  <si>
    <t xml:space="preserve">NSi AutoStore 6 Express File Import License (180,000 Pages per Calendar Year) Maintenance </t>
  </si>
  <si>
    <t>7640016723</t>
  </si>
  <si>
    <t xml:space="preserve">NSi AutoStore 6 Express File Import License (60,000 Pages per Calendar Year) Maintenance </t>
  </si>
  <si>
    <t>7640016722</t>
  </si>
  <si>
    <t>Maintenance: NSi AutoStore Express File Import Licenses</t>
  </si>
  <si>
    <t>NSi AutoStore 6 Express File Import Battery License (30,000 Pages)</t>
  </si>
  <si>
    <t>7640016721</t>
  </si>
  <si>
    <t>NSi AutoStore 6 Express File Import License (1,020,000 Pages per Calendar Year)</t>
  </si>
  <si>
    <t>7640016720</t>
  </si>
  <si>
    <t>NSi AutoStore 6 Express File Import License (720,000 Pages per Calendar Year)</t>
  </si>
  <si>
    <t>7640016719</t>
  </si>
  <si>
    <t>NSi AutoStore 6 Express File Import License (360,000 Pages per Calendar Year)</t>
  </si>
  <si>
    <t>7640016718</t>
  </si>
  <si>
    <t>NSi AutoStore 6 Express File Import License (180,000 Pages per Calendar Year)</t>
  </si>
  <si>
    <t>7640016717</t>
  </si>
  <si>
    <t>NSi AutoStore 6 Express File Import License (60,000 Pages per Calendar Year)</t>
  </si>
  <si>
    <t>7640016716</t>
  </si>
  <si>
    <t>Software: NSi AutoStore Express File Import Licenses</t>
  </si>
  <si>
    <t xml:space="preserve">NSi AutoStore 6 Express QuickCapture Pro Scanner (100 Workstations) Maintenance </t>
  </si>
  <si>
    <t>7640016741</t>
  </si>
  <si>
    <t xml:space="preserve">NSi AutoStore 6 Express QuickCapture Pro Scanner (50 Workstations) Maintenance </t>
  </si>
  <si>
    <t>7640016740</t>
  </si>
  <si>
    <t xml:space="preserve">NSi AutoStore 6 Express QuickCapture Pro Scanner (25 Workstations) Maintenance </t>
  </si>
  <si>
    <t>7640016739</t>
  </si>
  <si>
    <t xml:space="preserve">NSi AutoStore 6 Express QuickCapture Pro Scanner (10 Workstations) Maintenance </t>
  </si>
  <si>
    <t>7640016738</t>
  </si>
  <si>
    <t xml:space="preserve">NSi AutoStore 6 Express QuickCapture Pro Scanner (1 Workstation) Maintenance </t>
  </si>
  <si>
    <t>7640016737</t>
  </si>
  <si>
    <t>Maintenance: NSi AutoStore Express QuickCapture Pro</t>
  </si>
  <si>
    <t>NSi AutoStore 6 Express QuickCapture Pro Scanner (100 Workstations)</t>
  </si>
  <si>
    <t>7640016736</t>
  </si>
  <si>
    <t>NSi AutoStore 6 Express QuickCapture Pro Scanner (50 Workstations)</t>
  </si>
  <si>
    <t>7640016735</t>
  </si>
  <si>
    <t>NSi AutoStore 6 Express QuickCapture Pro Scanner (25 Workstations)</t>
  </si>
  <si>
    <t>7640016734</t>
  </si>
  <si>
    <t>NSi AutoStore 6 Express QuickCapture Pro Scanner (10 Workstations)</t>
  </si>
  <si>
    <t>7640016733</t>
  </si>
  <si>
    <t>NSi AutoStore 6 Express QuickCapture Pro Scanner (1 Workstation)</t>
  </si>
  <si>
    <t>7640016732</t>
  </si>
  <si>
    <t>Software: NSi AutoStore Express QuickCapture Pro</t>
  </si>
  <si>
    <t>NSi AutoStore 6 Express ProLaw Integration</t>
  </si>
  <si>
    <t>7640016904</t>
  </si>
  <si>
    <t>NSi AutoStore 6 Express Lotus Notes Solution</t>
  </si>
  <si>
    <t>7640016903</t>
  </si>
  <si>
    <t>NSi AutoStore 6 Express Forms Overlay</t>
  </si>
  <si>
    <t>7640016902</t>
  </si>
  <si>
    <t>NSi AutoStore 6 Express Equitrac Integration</t>
  </si>
  <si>
    <t>7640016901</t>
  </si>
  <si>
    <t>NSi AutoStore 6 Express Desktop Print Connect</t>
  </si>
  <si>
    <t>7640016900</t>
  </si>
  <si>
    <t>NSi AutoStore 6 Express Conditional Workflow</t>
  </si>
  <si>
    <t>7640016899</t>
  </si>
  <si>
    <t>NSi AutoStore 6 Express Documentation Orientation Corrector</t>
  </si>
  <si>
    <t>7640016898</t>
  </si>
  <si>
    <t>NSi AutoStore 6 Express Command Line Execution</t>
  </si>
  <si>
    <t>7640016897</t>
  </si>
  <si>
    <t>NSi AutoStore 6 Express ASCII Client for SMARTicket</t>
  </si>
  <si>
    <t>7640016896</t>
  </si>
  <si>
    <t>NSi AutoStore 6 Express ANSI 810 Converter</t>
  </si>
  <si>
    <t>7640016895</t>
  </si>
  <si>
    <t>NSi AutoStore 6 Express Advanced Splitter</t>
  </si>
  <si>
    <t>7640016894</t>
  </si>
  <si>
    <t>NSi AutoStore 6 Express Advanced Bates Stamp</t>
  </si>
  <si>
    <t>7640016893</t>
  </si>
  <si>
    <t>Software: NSi AutoStore Express Professional Services Components</t>
  </si>
  <si>
    <t>NSi AutoStore 6 Express Advanced Options</t>
  </si>
  <si>
    <t>NSi AutoStore 6 Express Remote Installation and Configuration Services</t>
  </si>
  <si>
    <t>7640016770</t>
  </si>
  <si>
    <t xml:space="preserve">(2) The only exception is when AutoStore Express Advanced Professional Services Components are purchased, as the RIS is included in the price of  the Advanced Professional Services Component.  </t>
  </si>
  <si>
    <t xml:space="preserve">(1) 1 unit of AutoStore Express Remote Installation and Configuration Services, item # 7640016770, must be purchased at the time of order, for every 10 MFPs licensed for AutoStore Express. </t>
  </si>
  <si>
    <t>NSi AutoStore 6 Express Desktop Bundle License Upgrade to AutoStore Workflow</t>
  </si>
  <si>
    <t>7640016769</t>
  </si>
  <si>
    <t>NSi AutoStore 6 Express Device License Upgrade to AutoStore Workflow</t>
  </si>
  <si>
    <t>7640016766</t>
  </si>
  <si>
    <t>NSi AutoStore 6 Express License Conversion</t>
  </si>
  <si>
    <t>7640016765</t>
  </si>
  <si>
    <t xml:space="preserve">NSi AutoStore 6 Express Desktop Bundle License (Pack of 100) (2,000 User Licenses) Maintenance </t>
  </si>
  <si>
    <t>7640016756</t>
  </si>
  <si>
    <t xml:space="preserve">NSi AutoStore 6 Express Desktop Bundle License (Pack of 50) (1,000 User Licenses) Maintenance </t>
  </si>
  <si>
    <t>7640016755</t>
  </si>
  <si>
    <t xml:space="preserve">NSi AutoStore 6 Express Desktop Bundle License (Pack of 25) (500 User Licenses) Maintenance </t>
  </si>
  <si>
    <t>7640016754</t>
  </si>
  <si>
    <t xml:space="preserve">NSi AutoStore 6 Express Desktop Bundle License (Pack of 10) (200 User Licenses) Maintenance </t>
  </si>
  <si>
    <t>7640016753</t>
  </si>
  <si>
    <t xml:space="preserve">NSi AutoStore 6 Express Desktop Bundle License (20 User Licenses) Maintenance </t>
  </si>
  <si>
    <t>7640016752</t>
  </si>
  <si>
    <t>Maintenance: NSi AutoStore Express Desktop Bundle</t>
  </si>
  <si>
    <t>NSi AutoStore 6 Express Desktop Bundle License (Pack of 100) (2,000 User Licenses)</t>
  </si>
  <si>
    <t>7640016751</t>
  </si>
  <si>
    <t>NSi AutoStore 6 Express Desktop Bundle License (Pack of 50) (1,000 User Licenses)</t>
  </si>
  <si>
    <t>7640016750</t>
  </si>
  <si>
    <t>NSi AutoStore 6 Express Desktop Bundle License (Pack of 25) (500 User Licenses)</t>
  </si>
  <si>
    <t>7640016749</t>
  </si>
  <si>
    <t>NSi AutoStore 6 Express Desktop Bundle License (Pack of 10) (200 User Licenses)</t>
  </si>
  <si>
    <t>7640016748</t>
  </si>
  <si>
    <t>NSi AutoStore 6 Express Desktop Bundle License (20 User Licenses)</t>
  </si>
  <si>
    <t>7640016747</t>
  </si>
  <si>
    <t>Software: NSi AutoStore Express Desktop Bundle</t>
  </si>
  <si>
    <t>NSi AutoStore 6 Express Two Dimensional Barcode Add-On for AutoStore Express Maintenance</t>
  </si>
  <si>
    <t>7640016763</t>
  </si>
  <si>
    <t>Maintenance: NSi AutoStore Express Option</t>
  </si>
  <si>
    <t>NSi AutoStore 6 Express Two Dimensional Barcode Add-On for AutoStore Express</t>
  </si>
  <si>
    <t>7640016762</t>
  </si>
  <si>
    <t>Software: NSi AutoStore Express Option</t>
  </si>
  <si>
    <t>NSi AutoStore 6 Express Device License (100 Device License Pack) Maintenance</t>
  </si>
  <si>
    <t>7640016710</t>
  </si>
  <si>
    <t>NSi AutoStore 6 Express Device License (50 Device License Pack) Maintenance</t>
  </si>
  <si>
    <t>7640016709</t>
  </si>
  <si>
    <t>NSi AutoStore 6 Express Device License (25 Device License Pack) Maintenance</t>
  </si>
  <si>
    <t>7640016708</t>
  </si>
  <si>
    <t>NSi AutoStore 6 Express Device License (10 Device License Pack) Maintenance</t>
  </si>
  <si>
    <t>7640016707</t>
  </si>
  <si>
    <t>NSi AutoStore 6 Express Device License (1 Device License) Maintenance</t>
  </si>
  <si>
    <t>Maintenance: NSi AutoStore Express Device Connector</t>
  </si>
  <si>
    <t>NSi AutoStore 6 Express Device License (100 Device License Pack)</t>
  </si>
  <si>
    <t>7640016705</t>
  </si>
  <si>
    <t>NSi AutoStore 6 Express Device License (50 Device License Pack)</t>
  </si>
  <si>
    <t>7640016704</t>
  </si>
  <si>
    <t>NSi AutoStore 6 Express Device License (25 Device License Pack)</t>
  </si>
  <si>
    <t>7640016703</t>
  </si>
  <si>
    <t>NSi AutoStore 6 Express Device License (10 Device License Pack)</t>
  </si>
  <si>
    <t>7640016702</t>
  </si>
  <si>
    <t>NSi AutoStore 6 Express Device License (1 Device License)</t>
  </si>
  <si>
    <t>NSI AutoStore Express bizhub Automation Bundle w/o RIS and 4 years Maintenance (1-9 MFPs). This bundle includes the following items: 7640016701 NSi AutoStore 6 Express Device License (1 Device License) and 7640016706 NSi AutoStore 6 Express Device License (1 Device License) Maintenance for 4 years.</t>
  </si>
  <si>
    <t>60NUAX54PA01S4</t>
  </si>
  <si>
    <t>NSI AutoStore Express bizhub Automation Bundle w/o RIS and 3 years Maintenance (1-9 MFPs). This bundle includes the following items: 7640016701 NSi AutoStore 6 Express Device License (1 Device License) and 7640016706 NSi AutoStore 6 Express Device License (1 Device License) Maintenance for 3 years.</t>
  </si>
  <si>
    <t>60NUAX54PA01S3</t>
  </si>
  <si>
    <t>Each NSi AutoStore 6 Express Device License includes 3 AutoStore Express Desktop Licenses.</t>
  </si>
  <si>
    <t>At the time of purchase, ALL AutoStore Express software and software options orders must include the corresponding Annual Maintenance AND 1 Unit of AutoStore Express Remote Installation Services for Express, item # 7640016770, for every 10 MFPs licensed for AutoStore Express AND on-site MFP configuration/integration by KMBS personnel, item #7640012637, AutoStore MFP Configuration, Integration, and End-User Training by KMBS: 1 Hour, times the number of hours estimated. (NSi performs all software integration and training.)</t>
  </si>
  <si>
    <t xml:space="preserve">NSi AutoStore 6 Express </t>
  </si>
  <si>
    <t>All of Nsi 6 is available only for renewals, maintenance and additional licenses only)</t>
  </si>
  <si>
    <t>Fiery Central</t>
  </si>
  <si>
    <t>45112775</t>
  </si>
  <si>
    <t>Fiery Central v2 software only Includes printer licenses for 3 Fiery driven engines Supports a maximum of 12 printer licenses</t>
  </si>
  <si>
    <t>45112742</t>
  </si>
  <si>
    <t>Fiery Central v2 integrated server - Includes hardware and printer licenses for 3 Fiery driven engines Supports a maximum of 12 printer licenses</t>
  </si>
  <si>
    <t>45112696</t>
  </si>
  <si>
    <t>Fiery Central v2 Solo for KM bizhub b/w pro or press - IIncludes hardware and printer license for one KM bizhub B/W PRO or PRESSSupports a maximum of 3 printer licenses</t>
  </si>
  <si>
    <t xml:space="preserve">Software Options </t>
  </si>
  <si>
    <t>45112781</t>
  </si>
  <si>
    <t>Fiery JobFlow</t>
  </si>
  <si>
    <t>45112179</t>
  </si>
  <si>
    <t>Fiery JobMaster</t>
  </si>
  <si>
    <t>45111134</t>
  </si>
  <si>
    <t>Fiery Impose</t>
  </si>
  <si>
    <t>45112181</t>
  </si>
  <si>
    <t>Fiery JobMaster-Impose Bundle</t>
  </si>
  <si>
    <t>45066641</t>
  </si>
  <si>
    <t>Printer License For One Additional Fiery Driven Engine</t>
  </si>
  <si>
    <t>45112733</t>
  </si>
  <si>
    <t>KM Only: Printer License For One KM Bizhub B/W Pro Or Press Or 1600p/2000p/2500p</t>
  </si>
  <si>
    <t>45112779</t>
  </si>
  <si>
    <t>Printer License For One Oce Varioprint Or Xerox Nuvera Printer</t>
  </si>
  <si>
    <t>100000006350</t>
  </si>
  <si>
    <t xml:space="preserve">Fiery Central Base Configuration Products Annual S/W Support &amp; Maintenance </t>
  </si>
  <si>
    <t>100000006365</t>
  </si>
  <si>
    <t>Fiery JobFlow Annual Support &amp; Maintenance</t>
  </si>
  <si>
    <t>100000006366</t>
  </si>
  <si>
    <t>Fiery JobMaster Annual Support &amp; Maintenance</t>
  </si>
  <si>
    <t>100000006367</t>
  </si>
  <si>
    <t>Fiery JobMaster-Impose Annual Support &amp; Maintenance</t>
  </si>
  <si>
    <t>Fiery Central - Upgrades</t>
  </si>
  <si>
    <t>45113029</t>
  </si>
  <si>
    <t>Fiery Central 1.8.X Software To Fiery Central Solo For Km Bizhub B/W Pro Or Press--Includes Same Hardware As Pn 45112775</t>
  </si>
  <si>
    <t>45112729</t>
  </si>
  <si>
    <t>Fiery Central 1.8.X Software To Fiery Central 2.0 Software --Requires Customer Have A Current Support &amp; Maintenance Contract.</t>
  </si>
  <si>
    <t>Fiery Central - Services</t>
  </si>
  <si>
    <t>100000006466</t>
  </si>
  <si>
    <t>Fiery Central Basic Implementation Package - 2 day onsite implementation (includes all T&amp;E)</t>
  </si>
  <si>
    <t>7640016343</t>
  </si>
  <si>
    <t>Fiery Central Standard Implementation Package 3 day onsite implementation (includes all T&amp;E)</t>
  </si>
  <si>
    <t>7640016345</t>
  </si>
  <si>
    <t xml:space="preserve">Fiery Central Premium Implementation Package 4 day onsite implementation (includes all T&amp;E) </t>
  </si>
  <si>
    <t>7640016346</t>
  </si>
  <si>
    <t>EFI Professional Services Daily Rate - Includes all T&amp;E</t>
  </si>
  <si>
    <t>Fiery Central - Hardware Accessories **For ALL Fiery Central Servers**</t>
  </si>
  <si>
    <t xml:space="preserve">DELIVERY: Each Fiery Central Furniture Package (Stand/Furniture), MUST include item 7640008090, Level 6 </t>
  </si>
  <si>
    <t>Solutions Delivery Charge.</t>
  </si>
  <si>
    <t>45085453</t>
  </si>
  <si>
    <t>Furniture For Fiery Central Solo Includes Stand, Keyboard, Monitor, And Mouse</t>
  </si>
  <si>
    <t>45087436</t>
  </si>
  <si>
    <t>Furniture For Fiery Server Includes Stand, Keyboard, Monitor, And Mouse</t>
  </si>
  <si>
    <t>Fiery</t>
  </si>
  <si>
    <t>45111156</t>
  </si>
  <si>
    <t xml:space="preserve">EFI Productivity Package S/W License </t>
  </si>
  <si>
    <t>45111136</t>
  </si>
  <si>
    <t xml:space="preserve">EFI Fiery Compose S/W License </t>
  </si>
  <si>
    <t>45111138</t>
  </si>
  <si>
    <t xml:space="preserve">EFI Fiery Impose-Compose S/W License </t>
  </si>
  <si>
    <t>45111153</t>
  </si>
  <si>
    <t xml:space="preserve">EFI Spot-On S/W License </t>
  </si>
  <si>
    <t>45111142</t>
  </si>
  <si>
    <t xml:space="preserve">EFI Hot Folders &amp; Virtual S/W License </t>
  </si>
  <si>
    <t>45111094</t>
  </si>
  <si>
    <t xml:space="preserve">EFI Auto Trap S/W License </t>
  </si>
  <si>
    <t>45111100</t>
  </si>
  <si>
    <t>EFI Fiery Gappe(GA2)</t>
  </si>
  <si>
    <t>45125832</t>
  </si>
  <si>
    <t>EFI Option Bundle - 19inch FACI+CPS+Impose+Compose+Gappe</t>
  </si>
  <si>
    <t>Square 9 Smart Search</t>
  </si>
  <si>
    <t xml:space="preserve">SSSMB002 </t>
  </si>
  <si>
    <t>SmartSearch SMB - 5 User Bundle (with PDF Creator, Content Search &amp; Work XChange)</t>
  </si>
  <si>
    <t>S9SP2P001</t>
  </si>
  <si>
    <t>Purchase to Pay Solution Bundle</t>
  </si>
  <si>
    <t>S9SH2R001</t>
  </si>
  <si>
    <t>Hire to Retire Solution Bundle</t>
  </si>
  <si>
    <t>SS3USR003</t>
  </si>
  <si>
    <t>SmartSearch 3 User Professional Edition License</t>
  </si>
  <si>
    <t>SS5USR005</t>
  </si>
  <si>
    <t>SmartSearch 5 User Professional Edition  License</t>
  </si>
  <si>
    <t>SS10USR010</t>
  </si>
  <si>
    <t>SmartSearch 10 User Professional Edition  License</t>
  </si>
  <si>
    <t>SS15USR015</t>
  </si>
  <si>
    <t>SmartSearch 15 User Professional Edition License</t>
  </si>
  <si>
    <t>SS20USR020</t>
  </si>
  <si>
    <t>SmartSearch 20 User Professional Edition License</t>
  </si>
  <si>
    <t>SS25USR025</t>
  </si>
  <si>
    <t>SmartSearch 25 Professional Edition User License</t>
  </si>
  <si>
    <t>SS1USR001</t>
  </si>
  <si>
    <t>SmartSearch Professional Edition Single User Add On License</t>
  </si>
  <si>
    <t>ZONEOCR001</t>
  </si>
  <si>
    <t>Zonal Based OCR with Data Validation</t>
  </si>
  <si>
    <t>PDFCREATE001</t>
  </si>
  <si>
    <t>Text PDF Creator</t>
  </si>
  <si>
    <t>CONTSRCH001</t>
  </si>
  <si>
    <t>Content Search Engine</t>
  </si>
  <si>
    <t>CONTBNDL001</t>
  </si>
  <si>
    <t>Content Search/PDF Creator Value Bundle</t>
  </si>
  <si>
    <t>MULTIDB001</t>
  </si>
  <si>
    <t>Multi Database Support</t>
  </si>
  <si>
    <t>TABDAT001</t>
  </si>
  <si>
    <t>Tabular Data Control - for Multi Column Indexing</t>
  </si>
  <si>
    <t>WORKXCH001</t>
  </si>
  <si>
    <t xml:space="preserve">Work XChange - Workflow Engine </t>
  </si>
  <si>
    <t>SSDR001</t>
  </si>
  <si>
    <t>SmartSearch Disaster Recovery License</t>
  </si>
  <si>
    <t>SSTEST001</t>
  </si>
  <si>
    <t>SmartSearch Test System License</t>
  </si>
  <si>
    <t>SSCORP001</t>
  </si>
  <si>
    <t>SmartSearch Corporate Edition Server License</t>
  </si>
  <si>
    <t>SSCSL001</t>
  </si>
  <si>
    <t>Corporate Edition Seat Licensing 1-25 seats (per seat)</t>
  </si>
  <si>
    <t>SSCSL002</t>
  </si>
  <si>
    <t>Corporate Edition Seat Licensing 26-50 seats (per seat)</t>
  </si>
  <si>
    <t>SSCSL003</t>
  </si>
  <si>
    <t>Corporate Edition Seat Licensing 51-100 seats (per seat)</t>
  </si>
  <si>
    <t>SSCSL004</t>
  </si>
  <si>
    <t>Corporate Edition Seat Licensing 101-250 seats (per seat)</t>
  </si>
  <si>
    <t>SSCSL005</t>
  </si>
  <si>
    <t>Corporate Edition Seat Licensing 250 and above seats (per seat)</t>
  </si>
  <si>
    <t>APPSRV001</t>
  </si>
  <si>
    <t>Additional SmartSearch Application Server - Single Instance</t>
  </si>
  <si>
    <t>APPSRV002</t>
  </si>
  <si>
    <t>Additional SmartSearch Application Server - Five Instance License</t>
  </si>
  <si>
    <t>CAPBAL001</t>
  </si>
  <si>
    <t>Capture Workflow Load Balance Utility</t>
  </si>
  <si>
    <t>SSIMGXCH001</t>
  </si>
  <si>
    <t>SmartSearch Image XChange</t>
  </si>
  <si>
    <t>SSIMGXCHENT</t>
  </si>
  <si>
    <t>Image XChange - Enterprise License</t>
  </si>
  <si>
    <t>ABLAD001</t>
  </si>
  <si>
    <t>Assembly Bound Lists for Active Directory</t>
  </si>
  <si>
    <t>ABLSQL001</t>
  </si>
  <si>
    <t>Assembly Bound Lists for SQL Connections</t>
  </si>
  <si>
    <t>ABLSFDC001</t>
  </si>
  <si>
    <t>Assembly Bound Lists for Salesforce Connections</t>
  </si>
  <si>
    <t>XMLSRVR001</t>
  </si>
  <si>
    <t xml:space="preserve">XML Transformer - for eCopy, PlanetPress, ScanTag </t>
  </si>
  <si>
    <t>XMLDEV002</t>
  </si>
  <si>
    <t>XML Transformer - Custom Connector Development</t>
  </si>
  <si>
    <t>SSKOFAX001</t>
  </si>
  <si>
    <t>Kofax Capture Release Script</t>
  </si>
  <si>
    <t>GBLCAPOSA001</t>
  </si>
  <si>
    <t>GlobalCapture Sharp OSA Connector</t>
  </si>
  <si>
    <t>GBLCAPEIP001</t>
  </si>
  <si>
    <t>GlobalCapture Xerox EIP Connector</t>
  </si>
  <si>
    <t>GBLCAPEBRDG001</t>
  </si>
  <si>
    <t>GlobalCapture Toshiba e-BRIDGE Connector</t>
  </si>
  <si>
    <t>GBLCAPBEST001</t>
  </si>
  <si>
    <t>GlobalCapture Konica Minolta bEST Connector</t>
  </si>
  <si>
    <t>OCRBDL002</t>
  </si>
  <si>
    <t>Zonal OCR/Text PDF Creator Bundle - Dual Core License</t>
  </si>
  <si>
    <t>OCRBDL003</t>
  </si>
  <si>
    <t>Zonal OCR/Text PDF Creator Bundle - Tri Core License</t>
  </si>
  <si>
    <t>OCRBDL004</t>
  </si>
  <si>
    <t>Zonal OCR/Text PDF Creator Bundle - Quad Core License</t>
  </si>
  <si>
    <t>GLOBALSYNC001</t>
  </si>
  <si>
    <t>GlobalSync</t>
  </si>
  <si>
    <t>GLOBALRO001</t>
  </si>
  <si>
    <t>GlobalSearch Read Only License (1-50)</t>
  </si>
  <si>
    <t>GLOBALRO002</t>
  </si>
  <si>
    <t>GlobalSearch Read Only License (51-100)</t>
  </si>
  <si>
    <t>GLOBALRO003</t>
  </si>
  <si>
    <t>GlobalSearch Read Only License (101-250)</t>
  </si>
  <si>
    <t>GLOBALED001</t>
  </si>
  <si>
    <t>GlobalSearch Web Edit License (1-50)</t>
  </si>
  <si>
    <t>GLOBALED002</t>
  </si>
  <si>
    <t>GlobalSearch Web Edit License (51-100)</t>
  </si>
  <si>
    <t>GLOBALED003</t>
  </si>
  <si>
    <t>GlobalSearch Web Edit License (101-250)</t>
  </si>
  <si>
    <t>GFSRVR001</t>
  </si>
  <si>
    <t>GlobalForms with Live Design Studio - up to 10 concurrent users</t>
  </si>
  <si>
    <t>GFDEV002</t>
  </si>
  <si>
    <t>GlobalForms  - each additional user license</t>
  </si>
  <si>
    <t>GFODBC001</t>
  </si>
  <si>
    <t>GlobalForms ODBC Connector</t>
  </si>
  <si>
    <t>GFP2P001</t>
  </si>
  <si>
    <t>GlobalForms Purchase to Pay Forms Pack</t>
  </si>
  <si>
    <t>PFH2R001</t>
  </si>
  <si>
    <t>GlobalForms Hire to Retire Forms Pack</t>
  </si>
  <si>
    <t>S9QBC001</t>
  </si>
  <si>
    <t>QuickBill Bundle</t>
  </si>
  <si>
    <t>S9QBC002</t>
  </si>
  <si>
    <t>QuickScan</t>
  </si>
  <si>
    <t>SQBC003</t>
  </si>
  <si>
    <t>QuickLinks</t>
  </si>
  <si>
    <t>S9QBC005</t>
  </si>
  <si>
    <t>QuickSync</t>
  </si>
  <si>
    <t>S9QBC007</t>
  </si>
  <si>
    <t>QuickScan/QuickLinks Bundle</t>
  </si>
  <si>
    <t>SQBC004</t>
  </si>
  <si>
    <t>QuickBooks Connections Bundle</t>
  </si>
  <si>
    <t>GBLACT001</t>
  </si>
  <si>
    <t>GlobalAction Process Management Engine</t>
  </si>
  <si>
    <t>SMBUPGRADE001</t>
  </si>
  <si>
    <t>Small and Medium Business Upgrade</t>
  </si>
  <si>
    <t>MSDGP001</t>
  </si>
  <si>
    <t>Dynamics GP Connections</t>
  </si>
  <si>
    <t xml:space="preserve">S9SPROSERV015 </t>
  </si>
  <si>
    <t>- Project Based Data Conversion Services</t>
  </si>
  <si>
    <t>SSSMB002MS</t>
  </si>
  <si>
    <t>SmartSearch SMB - 5 User Bundle Maintenance &amp; Support</t>
  </si>
  <si>
    <t>S9SP2P001MS</t>
  </si>
  <si>
    <t>Purchase to Pay Solution Bundle Maintenance &amp; Support</t>
  </si>
  <si>
    <t>S9SH2R001MS</t>
  </si>
  <si>
    <t>Hire to Retire Solution Bundle Maintenance &amp; Support</t>
  </si>
  <si>
    <t>SS3USR003MS</t>
  </si>
  <si>
    <t>SmartSearch 3 User Professional Edition License Maintenance &amp; Support</t>
  </si>
  <si>
    <t>SS5USR005MS</t>
  </si>
  <si>
    <t>SmartSearch 5 User Professional Edition  License Maintenance &amp; Support</t>
  </si>
  <si>
    <t>SS10USR010MS</t>
  </si>
  <si>
    <t>SmartSearch 10 User Professional Edition  License Maintenance &amp; Support</t>
  </si>
  <si>
    <t>SS15USR015MS</t>
  </si>
  <si>
    <t>SmartSearch 15 User Professional Edition License Maintenance &amp; Support</t>
  </si>
  <si>
    <t>SS20USR020MS</t>
  </si>
  <si>
    <t>SmartSearch 20 User Professional Edition License Maintenance &amp; Support</t>
  </si>
  <si>
    <t>SS25USR025MS</t>
  </si>
  <si>
    <t>SmartSearch 25 Professional Edition User License Maintenance &amp; Support</t>
  </si>
  <si>
    <t>SS1USR001MS</t>
  </si>
  <si>
    <t>SmartSearch Professional Edition Single User Add On License Maintenance &amp; Support</t>
  </si>
  <si>
    <t>ZONEOCR001MS</t>
  </si>
  <si>
    <t>Zonal Based OCR with Data Validation Maintenance &amp; Support</t>
  </si>
  <si>
    <t>PDFCREATE001MS</t>
  </si>
  <si>
    <t>Text PDF Creator Maintenance &amp; Support</t>
  </si>
  <si>
    <t>CONTSRCH001MS</t>
  </si>
  <si>
    <t>Content Search Engine Maintenance &amp; Support</t>
  </si>
  <si>
    <t>CONTBNDL001MS</t>
  </si>
  <si>
    <t>Content Search/PDF Creator Value Bundle Maintenance &amp; Support</t>
  </si>
  <si>
    <t>MULTIDB001MS</t>
  </si>
  <si>
    <t>Multi Database Support Maintenance &amp; Support</t>
  </si>
  <si>
    <t>TABDAT001MS</t>
  </si>
  <si>
    <t>Tabular Data Control - for Multi Column Indexing Maintenance &amp; Support</t>
  </si>
  <si>
    <t>WORKXCH001MS</t>
  </si>
  <si>
    <t>Work XChange - Workflow Engine Maintenance &amp; Support</t>
  </si>
  <si>
    <t>SSDR001MS</t>
  </si>
  <si>
    <t>SmartSearch Disaster Recovery License Maintenance &amp; Support</t>
  </si>
  <si>
    <t>SSTEST001MS</t>
  </si>
  <si>
    <t>SmartSearch Test System License Maintenance &amp; Support</t>
  </si>
  <si>
    <t>SSCORP001MS</t>
  </si>
  <si>
    <t>SmartSearch Corporate Edition Server License Maintenance &amp; Support</t>
  </si>
  <si>
    <t>SSCSL001MS</t>
  </si>
  <si>
    <t>Corporate Edition Seat Licensing 1-25 seats (per seat) Maintenance &amp; Support</t>
  </si>
  <si>
    <t>SSCSL002MS</t>
  </si>
  <si>
    <t>Corporate Edition Seat Licensing 26-50 seats (per seat) Maintenance &amp; Support</t>
  </si>
  <si>
    <t>SSCSL003MS</t>
  </si>
  <si>
    <t>Corporate Edition Seat Licensing 51-100 seats (per seat) Maintenance &amp; Support</t>
  </si>
  <si>
    <t>SSCSL004MS</t>
  </si>
  <si>
    <t>Corporate Edition Seat Licensing 101-250 seats (per seat) Maintenance &amp; Support</t>
  </si>
  <si>
    <t>SSCSL005MS</t>
  </si>
  <si>
    <t>Corporate Edition Seat Licensing 250 and above seats (per seat) Maintenance &amp; Support</t>
  </si>
  <si>
    <t>APPSRV001MS</t>
  </si>
  <si>
    <t>Additional SmartSearch Application Server - Single Instance Maintenance &amp; Support</t>
  </si>
  <si>
    <t>APPSRV002MS</t>
  </si>
  <si>
    <t>Additional SmartSearch Application Server - Five Instance License Maintenance &amp; Support</t>
  </si>
  <si>
    <t>CAPBAL001MS</t>
  </si>
  <si>
    <t>Capture Workflow Load Balance Utility Maintenance &amp; Support</t>
  </si>
  <si>
    <t>SSIMGXCH001MS</t>
  </si>
  <si>
    <t>SmartSearch Image Xchange Maintenance &amp; Support</t>
  </si>
  <si>
    <t>SSIMGXCHENTMS</t>
  </si>
  <si>
    <t>Image XChange - Enterprise License Maintenance &amp; Support</t>
  </si>
  <si>
    <t>ABLAD001MS</t>
  </si>
  <si>
    <t>Assembly Bound Lists for Active Directory Maintenance &amp; Support</t>
  </si>
  <si>
    <t>ABLSQL001MS</t>
  </si>
  <si>
    <t>Assembly Bound Lists for SQL Connections Maintenance &amp; Support</t>
  </si>
  <si>
    <t>ABLSFDC001MS</t>
  </si>
  <si>
    <t>Assembly Bound Lists for Salesforce Connections Maintenance &amp; Support</t>
  </si>
  <si>
    <t>XMLSRVR001MS</t>
  </si>
  <si>
    <t>XML Transformer - for eCopy, PlanetPress, ScanTag Maintenance &amp; Support</t>
  </si>
  <si>
    <t>XMLDEV002MS</t>
  </si>
  <si>
    <t>XML Transformer - Custom Connector Development Maintenance &amp; Support</t>
  </si>
  <si>
    <t>SSKOFAX001MS</t>
  </si>
  <si>
    <t>Kofax Capture Release Script Maintenance &amp; Support</t>
  </si>
  <si>
    <t>GBLCAPOSA001MS</t>
  </si>
  <si>
    <t>GlobalCapture Sharp OSA Connector Mainenance &amp; Suport</t>
  </si>
  <si>
    <t>GBLCAPEIP001MS</t>
  </si>
  <si>
    <t>GlobalCapture Xerox EIP Connector Maintenance &amp; Support</t>
  </si>
  <si>
    <t>GBLCAPEBRDG001MS</t>
  </si>
  <si>
    <t>GlobalCapture Toshiba e-BRIDGE Connector Maintenance &amp; Support</t>
  </si>
  <si>
    <t>GBLCAPBEST001MS</t>
  </si>
  <si>
    <t>GlobalCapture Konica Minolta bEST Connector Maintenance &amp; Support</t>
  </si>
  <si>
    <t>OCRBDL002MS</t>
  </si>
  <si>
    <t>Zonal OCR/Text PDF Creator Bundle - Dual Core License Maintenance &amp; Support</t>
  </si>
  <si>
    <t>OCRBDL003MS</t>
  </si>
  <si>
    <t>Zonal OCR/Text PDF Creator Bundle - Tri Core License Maintenance &amp; Support</t>
  </si>
  <si>
    <t>OCRBDL004MS</t>
  </si>
  <si>
    <t>Zonal OCR/Text PDF Creator Bundle - Quad Core License Maintenance &amp; Support</t>
  </si>
  <si>
    <t>GLOBALSYNC001MS</t>
  </si>
  <si>
    <t>GlobalSync Maintenance &amp; Support</t>
  </si>
  <si>
    <t>GLOBALRO001MS</t>
  </si>
  <si>
    <t>GlobalSearch Read Only License (1-50) Maintenance &amp; Support</t>
  </si>
  <si>
    <t>GLOBALRO002MS</t>
  </si>
  <si>
    <t>GlobalSearch Read Only License (51-100) Maintenance &amp; Support</t>
  </si>
  <si>
    <t>GLOBALRO003MS</t>
  </si>
  <si>
    <t>GlobalSearch Read Only License (101-250) Maintenance &amp; Support</t>
  </si>
  <si>
    <t>GLOBALED001MS</t>
  </si>
  <si>
    <t>GlobalSearch Web Edit License (1-50) Maintenance &amp; Support</t>
  </si>
  <si>
    <t>GLOBALED002MS</t>
  </si>
  <si>
    <t>GlobalSearch Web Edit License (51-100) Maintenance &amp; Support</t>
  </si>
  <si>
    <t>GLOBALED003MS</t>
  </si>
  <si>
    <t>GlobalSearch Web Edit License (101-250) Maintenance &amp; Support</t>
  </si>
  <si>
    <t>GFSRVR001MS</t>
  </si>
  <si>
    <t>GlobalForms with Live Design Studio - up to 10 concurrent users Maintenance &amp; Support</t>
  </si>
  <si>
    <t>GFDEV002MS</t>
  </si>
  <si>
    <t>GlobalForms  - each additional user license Maintenance &amp; Support</t>
  </si>
  <si>
    <t>GFODBC001MS</t>
  </si>
  <si>
    <t>GlobalForms ODBC Connector Maintenance &amp; Support</t>
  </si>
  <si>
    <t>GFP2P001MS</t>
  </si>
  <si>
    <t>GlobalForms Purchase to Pay Forms Pack Maintenance &amp; Support</t>
  </si>
  <si>
    <t>PFH2R001MS</t>
  </si>
  <si>
    <t>GlobalForms Hire to Retire Forms Pack Maintenance &amp; Support</t>
  </si>
  <si>
    <t>S9QBC001MS</t>
  </si>
  <si>
    <t>QuickBill Maintenance &amp; Support</t>
  </si>
  <si>
    <t>S9QBC002MS</t>
  </si>
  <si>
    <t>QuickScan Maintenance &amp; Support</t>
  </si>
  <si>
    <t>SQBC003MS</t>
  </si>
  <si>
    <t>QuickLinks Maintenance &amp; Support</t>
  </si>
  <si>
    <t>S9QBC005MS</t>
  </si>
  <si>
    <t>QuickSync Maintenance &amp; Support</t>
  </si>
  <si>
    <t>S9QBC007MS</t>
  </si>
  <si>
    <t>QuickScan/Quicklinks Bundle Maintenance &amp; Support</t>
  </si>
  <si>
    <t>GBLACT001MS</t>
  </si>
  <si>
    <t>GlobalAction Process Management Engine Maintenance &amp; Support</t>
  </si>
  <si>
    <t>SQBC004MS</t>
  </si>
  <si>
    <t>QuickBooks Connections Bundle Maintenance &amp; Support</t>
  </si>
  <si>
    <t>S9SPROSRV004MS</t>
  </si>
  <si>
    <t>Per Diem Custom Development Services Maintenance &amp; Support</t>
  </si>
  <si>
    <t>S9SPROSRV006MS</t>
  </si>
  <si>
    <t>Custom SQL Scripting (4 hour Increments) Maintenance &amp; Support</t>
  </si>
  <si>
    <t>S9SSA002</t>
  </si>
  <si>
    <t>Maintenance and Support Renewal</t>
  </si>
  <si>
    <t>MSDGP001MS</t>
  </si>
  <si>
    <t>Dynamics GP Connections Maintenance &amp; Support</t>
  </si>
  <si>
    <t>GlobalSearch C2 Modules (MUST BE Quoted and Sold as Annual in Advance)</t>
  </si>
  <si>
    <t>GSC2ST0R1</t>
  </si>
  <si>
    <t>GlobalSearch C2 Additional Storage - 10GB (price per month)</t>
  </si>
  <si>
    <t>GSC2ST0R2</t>
  </si>
  <si>
    <t>GlobalSearch C2 Additional Storage  - 50GB (price per month)</t>
  </si>
  <si>
    <t>GSC2ST0R3</t>
  </si>
  <si>
    <t>GlobalSearch C2 Additional Storage  - 100GB (price per month)</t>
  </si>
  <si>
    <t>GSC2ST0R4</t>
  </si>
  <si>
    <t>GlobalSearch C2 Additional Storage  - 250GB (price per month)</t>
  </si>
  <si>
    <t>C2GA001</t>
  </si>
  <si>
    <t>GlobalSearch C2 with GlobalAction Workflow 1-10 Users (per user per month)</t>
  </si>
  <si>
    <t>C2GA002</t>
  </si>
  <si>
    <t>GlobalSearch C2 with GlobalAction Workflow 11-25 Users (per user per month)</t>
  </si>
  <si>
    <t>C2GA003</t>
  </si>
  <si>
    <t>GlobalSearch C2 with GlobalAction Workflow 26-50 Users (per user per month)</t>
  </si>
  <si>
    <t>C2GA004</t>
  </si>
  <si>
    <t>GlobalSearch C2 with GlobalAction Workflow 51-100 Users (per user per month)</t>
  </si>
  <si>
    <t>C2GA005</t>
  </si>
  <si>
    <t>GlobalSearch C2 with GlobalAction Workflow 101+ Users (per user per month)</t>
  </si>
  <si>
    <t>GCBDL001</t>
  </si>
  <si>
    <t>GlobalCapture for C2 Bundle with Zonal OCR and PDF Creator (price per month)</t>
  </si>
  <si>
    <t>GCADL001</t>
  </si>
  <si>
    <t>GlobalCapture for C2 Additional Capture Server (price per month)</t>
  </si>
  <si>
    <t>GCOCR001</t>
  </si>
  <si>
    <t>GlobalCapture for C2 Zonal OCR with Validation (price per month)</t>
  </si>
  <si>
    <t>GCPDF001</t>
  </si>
  <si>
    <t>GlobalCapture for C2 PDF Creator Full Page OCR (price per month)</t>
  </si>
  <si>
    <t>GCMC002</t>
  </si>
  <si>
    <t>GlobalCapture for C2 Dual Core OCR Upgrade (price per month)</t>
  </si>
  <si>
    <t>GCMC003</t>
  </si>
  <si>
    <t>GlobalCapture for C2 Tri Core OCR Upgrade (price per month)</t>
  </si>
  <si>
    <t>GCMC004</t>
  </si>
  <si>
    <t>GlobalCapture for C2 Quad Core Upgrade (price per month)</t>
  </si>
  <si>
    <t>S9SPROSRV001</t>
  </si>
  <si>
    <t>Per Diem On Site Services</t>
  </si>
  <si>
    <t>S9SPROSRV002</t>
  </si>
  <si>
    <t>Per Diem Remote Access Services</t>
  </si>
  <si>
    <t>S9SPROSRV003</t>
  </si>
  <si>
    <t>Four Hour Remote Access Service Block</t>
  </si>
  <si>
    <t>S9SPROSRV004</t>
  </si>
  <si>
    <t>Per Diem Custom Development Services</t>
  </si>
  <si>
    <t>S9SPROSRV006</t>
  </si>
  <si>
    <t>Custom SQL Scripting (4 hour Increments)</t>
  </si>
  <si>
    <t>S9SPROSRV007</t>
  </si>
  <si>
    <t>Per Diem Third Party Professional Services</t>
  </si>
  <si>
    <t>S9SPROSRV008</t>
  </si>
  <si>
    <t>Per Diem GlobalForms Development Services</t>
  </si>
  <si>
    <t>S9SPROSRV009</t>
  </si>
  <si>
    <t>Per Diem Data Conversion Services</t>
  </si>
  <si>
    <t>S9SPROSRV010</t>
  </si>
  <si>
    <t>Project Based Data Conversion Services</t>
  </si>
  <si>
    <t>Training</t>
  </si>
  <si>
    <t>S9STECHTRN001</t>
  </si>
  <si>
    <t xml:space="preserve">SmartSearch System Architect (CSSA) </t>
  </si>
  <si>
    <t>S9STECHTRN002</t>
  </si>
  <si>
    <t>SmartSearch GlobalForms Engineer</t>
  </si>
  <si>
    <t>S9SSALESTRN001</t>
  </si>
  <si>
    <t>SmartSearch Solutions Provider</t>
  </si>
  <si>
    <t>A7R0011 / MXA87AWY1KMUS</t>
  </si>
  <si>
    <t>D5133NTKM</t>
  </si>
  <si>
    <r>
      <t xml:space="preserve">ESP POWER FILTER 120V/15A NETWORKED </t>
    </r>
    <r>
      <rPr>
        <b/>
        <i/>
        <sz val="11"/>
        <color rgb="FF0000FF"/>
        <rFont val="Calibri"/>
        <family val="2"/>
      </rPr>
      <t>for model: bizhub C258; C308; C368</t>
    </r>
  </si>
  <si>
    <t>DF-629 Reverse Automatic Document Feeder</t>
  </si>
  <si>
    <t>A0PD117</t>
  </si>
  <si>
    <t>A0PD119</t>
  </si>
  <si>
    <t>UK-212 Upg Kit (Provides Wireless LAN)</t>
  </si>
  <si>
    <t>A87VW11</t>
  </si>
  <si>
    <t>LU-302 Large Capacity Unit (3,000 sheets/Letter size only)</t>
  </si>
  <si>
    <t>PaperCut Main Software</t>
  </si>
  <si>
    <t xml:space="preserve">REQUIRED: EACH PAPERCUT ORDER MUST INCLUDE CUSTOMER CONTACT INFORMATION INCLUDING: End User Name;  (license is created in the End User’s name) Contact Name and Phone Number
</t>
  </si>
  <si>
    <t>REQUIRED: EACH PAPERCUT ORDER MUST INCLUDE an ACDI Quote including Installation and Maintenance</t>
  </si>
  <si>
    <t>11PCMFE500</t>
  </si>
  <si>
    <t>Educational Users (up to 500)</t>
  </si>
  <si>
    <t>11PCMFE1000</t>
  </si>
  <si>
    <t>Educational Users (up to 1000)</t>
  </si>
  <si>
    <t>11PCMFE1500</t>
  </si>
  <si>
    <t>Educational Users (up to 1500)</t>
  </si>
  <si>
    <t>11PCMFE2000</t>
  </si>
  <si>
    <t>Educational Users (up to 2000)</t>
  </si>
  <si>
    <t>11PCMFE2500</t>
  </si>
  <si>
    <t>Educational Users (up to 2500)</t>
  </si>
  <si>
    <t>11PCMFE3000</t>
  </si>
  <si>
    <t>Educational Users (up to 3000)</t>
  </si>
  <si>
    <t>11PCMFE4000</t>
  </si>
  <si>
    <t>Educational Users (up to 4000)</t>
  </si>
  <si>
    <t>11PCMFE5000</t>
  </si>
  <si>
    <t>Educational Users (up to 5000)</t>
  </si>
  <si>
    <t>11PCMFE6000</t>
  </si>
  <si>
    <t>Educational Users (up to 6000)</t>
  </si>
  <si>
    <t>11PCMFE7000</t>
  </si>
  <si>
    <t>Educational Users (up to 7000)</t>
  </si>
  <si>
    <t>11PCMFE8000</t>
  </si>
  <si>
    <t>Educational Users (up to 8000)</t>
  </si>
  <si>
    <t>11PCMFE9000</t>
  </si>
  <si>
    <t>Educational Users (up to 9000)</t>
  </si>
  <si>
    <t>11PCMFE10000</t>
  </si>
  <si>
    <t>Educational Users (up to 10000)</t>
  </si>
  <si>
    <t>11PCMFE15000</t>
  </si>
  <si>
    <t>Educational Users (up to 15000)</t>
  </si>
  <si>
    <t>11PCMFE20000</t>
  </si>
  <si>
    <t>Educational Users (up to 20000)</t>
  </si>
  <si>
    <t>11PCMFE25000</t>
  </si>
  <si>
    <t>Educational Users (up to 25000)</t>
  </si>
  <si>
    <t>11PCMFE30000</t>
  </si>
  <si>
    <t>Educational Users (up to 30000)</t>
  </si>
  <si>
    <t>11PCMFE40000</t>
  </si>
  <si>
    <t>Educational Users (up to 40000)</t>
  </si>
  <si>
    <t>11PCMFE50000</t>
  </si>
  <si>
    <t>Educational Users (up to 50000)</t>
  </si>
  <si>
    <t>11PCMFE60000</t>
  </si>
  <si>
    <t>Educational Users (up to 60000)</t>
  </si>
  <si>
    <t>11MFE500N2M</t>
  </si>
  <si>
    <t>Educational Upgrade  PaperCut NG to MF 500</t>
  </si>
  <si>
    <t>11MFE1000N2M</t>
  </si>
  <si>
    <t>Educational Upgrade  PaperCut NG to MF 1000</t>
  </si>
  <si>
    <t>11MFE1500N2M</t>
  </si>
  <si>
    <t>Educational Upgrade  PaperCut NG to MF 1500</t>
  </si>
  <si>
    <t>11MFE2000N2M</t>
  </si>
  <si>
    <t>Educational Upgrade  PaperCut NG to MF 200</t>
  </si>
  <si>
    <t>11MFE2500N2M</t>
  </si>
  <si>
    <t>Educational Upgrade  PaperCut NG to MF 2500</t>
  </si>
  <si>
    <t>11MFE3000N2M</t>
  </si>
  <si>
    <t>Educational Upgrade  PaperCut NG to MF 3000</t>
  </si>
  <si>
    <t>11MFE4000N2M</t>
  </si>
  <si>
    <t>Educational Upgrade  PaperCut NG to MF 4000</t>
  </si>
  <si>
    <t>11MFE5000N2M</t>
  </si>
  <si>
    <t>Educational Upgrade  PaperCut NG to MF 5000</t>
  </si>
  <si>
    <t>11MFE6000N2M</t>
  </si>
  <si>
    <t>Educational Upgrade  PaperCut NG to MF 6000</t>
  </si>
  <si>
    <t>11MFE7000N2M</t>
  </si>
  <si>
    <t>Educational Upgrade  PaperCut NG to MF 7000</t>
  </si>
  <si>
    <t>11MFE8000N2M</t>
  </si>
  <si>
    <t>Educational Upgrade  PaperCut NG to MF 8000</t>
  </si>
  <si>
    <t>11MFE9000N2M</t>
  </si>
  <si>
    <t>Educational Upgrade  PaperCut NG to MF 9000</t>
  </si>
  <si>
    <t>11MFE10000N2M</t>
  </si>
  <si>
    <t>Educational Upgrade  PaperCut NG to MF 10000</t>
  </si>
  <si>
    <t>11MFE15000N2M</t>
  </si>
  <si>
    <t>Educational Upgrade  PaperCut NG to MF 15000</t>
  </si>
  <si>
    <t>11MFE20000N2M</t>
  </si>
  <si>
    <t>Educational Upgrade  PaperCut NG to MF 20000</t>
  </si>
  <si>
    <t>11MFE25000N2M</t>
  </si>
  <si>
    <t>Educational Upgrade  PaperCut NG to MF 25000</t>
  </si>
  <si>
    <t>11MFE30000N2M</t>
  </si>
  <si>
    <t>Educational Upgrade  PaperCut NG to MF 30000</t>
  </si>
  <si>
    <t>11MFE40000N2M</t>
  </si>
  <si>
    <t>Educational Upgrade  PaperCut NG to MF 40000</t>
  </si>
  <si>
    <t>11MFE50000N2M</t>
  </si>
  <si>
    <t>Educational Upgrade  PaperCut NG to MF 50000</t>
  </si>
  <si>
    <t>11MFE60000N2M</t>
  </si>
  <si>
    <t>Educational Upgrade  PaperCut NG to MF 60000</t>
  </si>
  <si>
    <t>11PCMFEADD500</t>
  </si>
  <si>
    <t>Educational 500 addl users to current license</t>
  </si>
  <si>
    <t>11PCMFEADD1000</t>
  </si>
  <si>
    <t>Educational 1000 addl users to current license</t>
  </si>
  <si>
    <t>11PCMFEADD1500</t>
  </si>
  <si>
    <t>Educational 1500 addl users to current license</t>
  </si>
  <si>
    <t>11PCMFEADD2000</t>
  </si>
  <si>
    <t>Educational 2000 addl users to current license</t>
  </si>
  <si>
    <t>11PCMFEADD2500</t>
  </si>
  <si>
    <t>Educational 2500 addl users to current license</t>
  </si>
  <si>
    <t>11PCMFEADD3000</t>
  </si>
  <si>
    <t>Educational 3000 addl users to current license</t>
  </si>
  <si>
    <t>11PCMFEADD3500</t>
  </si>
  <si>
    <t>Educational 3500 addl users to current license</t>
  </si>
  <si>
    <t>11PCMFEADD4000</t>
  </si>
  <si>
    <t>Educational 4000 addl users to current license</t>
  </si>
  <si>
    <t>11PCMFEADD4500</t>
  </si>
  <si>
    <t>Educational 4500 addl users to current license</t>
  </si>
  <si>
    <t>11PCMFEADD5000</t>
  </si>
  <si>
    <t>Educational 5000 addl users to current license</t>
  </si>
  <si>
    <t>11PCMFEADD5500</t>
  </si>
  <si>
    <t>Educational 5500 addl users to current license</t>
  </si>
  <si>
    <t>11PCMFEADD6000</t>
  </si>
  <si>
    <t>Educational 6000 addl users to current license</t>
  </si>
  <si>
    <t>11PCMFEADD6500</t>
  </si>
  <si>
    <t>Educational 6500 addl users to current license</t>
  </si>
  <si>
    <t>11PCMFEADD7000</t>
  </si>
  <si>
    <t>Educational 7000 addl users to current license</t>
  </si>
  <si>
    <t>11PCMFEADD7500</t>
  </si>
  <si>
    <t>Educational 7500 addl users to current license</t>
  </si>
  <si>
    <t>11PCMFEADD8000</t>
  </si>
  <si>
    <t>Educational 8000 addl users to current license</t>
  </si>
  <si>
    <t>11PCMFEADD8500</t>
  </si>
  <si>
    <t>Educational 8500 addl users to current license</t>
  </si>
  <si>
    <t>11PCMFEADD9000</t>
  </si>
  <si>
    <t>Educational 9000 addl users to current license</t>
  </si>
  <si>
    <t>11PCMFEADD9500</t>
  </si>
  <si>
    <t>Educational 9500 addl users to current license</t>
  </si>
  <si>
    <t>11PCMFEADD10000</t>
  </si>
  <si>
    <t>Educational 10000 addl users to current license</t>
  </si>
  <si>
    <t>11PCMFEQTY</t>
  </si>
  <si>
    <t>Educational If greater than 60,000, contact ACDI</t>
  </si>
  <si>
    <t>11PCMFEADD</t>
  </si>
  <si>
    <t>Educational addl users to current license</t>
  </si>
  <si>
    <t>11PCMFC25</t>
  </si>
  <si>
    <t>Commercial Users (up to 25)</t>
  </si>
  <si>
    <t>11PCMFC50</t>
  </si>
  <si>
    <t>Commercial Users (up to 50)</t>
  </si>
  <si>
    <t>11PCMFC75</t>
  </si>
  <si>
    <t>Commercial Users (up to 75)</t>
  </si>
  <si>
    <t>11PCMFC100</t>
  </si>
  <si>
    <t>Commercial Users (up to 100)</t>
  </si>
  <si>
    <t>11PCMFC150</t>
  </si>
  <si>
    <t>Commercial Users (up to 150)</t>
  </si>
  <si>
    <t>11PCMFC200</t>
  </si>
  <si>
    <t>Commercial Users (up to 200)</t>
  </si>
  <si>
    <t>11PCMFC250</t>
  </si>
  <si>
    <t>Commercial Users (up to 250)</t>
  </si>
  <si>
    <t>11PCMFC300</t>
  </si>
  <si>
    <t>Commercial Users (up to 300)</t>
  </si>
  <si>
    <t>11PCMFC350</t>
  </si>
  <si>
    <t>Commercial Users (up to 350)</t>
  </si>
  <si>
    <t>11PCMFC400</t>
  </si>
  <si>
    <t>Commercial Users (up to 400)</t>
  </si>
  <si>
    <t>11PCMFC450</t>
  </si>
  <si>
    <t>Commercial Users (up to 450)</t>
  </si>
  <si>
    <t>11PCMFC500</t>
  </si>
  <si>
    <t>Commercial Users (up to 500)</t>
  </si>
  <si>
    <t>11PCMFC1000</t>
  </si>
  <si>
    <t>Commercial Users (up to 1000)</t>
  </si>
  <si>
    <t>11PCMFC1500</t>
  </si>
  <si>
    <t>Commercial Users (Up to 1500)</t>
  </si>
  <si>
    <t>11PCMFC2000</t>
  </si>
  <si>
    <t>Commercial Users (Up to 2000)</t>
  </si>
  <si>
    <t>11PCMFC2500</t>
  </si>
  <si>
    <t>Commercial Users (Up to 2500)</t>
  </si>
  <si>
    <t>11PCMFC3000</t>
  </si>
  <si>
    <t>Commercial Users (Up to 3000)</t>
  </si>
  <si>
    <t>11PCMFC4000</t>
  </si>
  <si>
    <t>Commercial Users (Up to 4000)</t>
  </si>
  <si>
    <t>11PCMFC5000</t>
  </si>
  <si>
    <t>Commercial Users (Up to 5000)</t>
  </si>
  <si>
    <t>11PCMFC6000</t>
  </si>
  <si>
    <t>Commercial Users (Up to 6000)</t>
  </si>
  <si>
    <t>11PCMFC7000</t>
  </si>
  <si>
    <t>Commercial Users (Up to 7000)</t>
  </si>
  <si>
    <t>11PCMFC8000</t>
  </si>
  <si>
    <t>Commercial Users (Up to 8000)</t>
  </si>
  <si>
    <t>11PCMFC9000</t>
  </si>
  <si>
    <t>Commercial Users (Up to 9000)</t>
  </si>
  <si>
    <t>11PCMFC10000</t>
  </si>
  <si>
    <t>Commercial Users (Up to 10000)</t>
  </si>
  <si>
    <t>11PCMFC11000</t>
  </si>
  <si>
    <t>Commercial Users (Up to 11000)</t>
  </si>
  <si>
    <t>11PCMFC12000</t>
  </si>
  <si>
    <t>Commercial Users (Up to 12000)</t>
  </si>
  <si>
    <t>11PCMFC13000</t>
  </si>
  <si>
    <t>Commercial Users (Up to 13000)</t>
  </si>
  <si>
    <t>11PCMFC14000</t>
  </si>
  <si>
    <t>Commercial Users (Up to 14000)</t>
  </si>
  <si>
    <t>11PCMFC15000</t>
  </si>
  <si>
    <t>Commercial Users (Up to 15000)</t>
  </si>
  <si>
    <t>11PCMFC16000</t>
  </si>
  <si>
    <t>Commercial Users (Up to 16000)</t>
  </si>
  <si>
    <t>11PCMFC17000</t>
  </si>
  <si>
    <t>Commercial Users (Up to 17000)</t>
  </si>
  <si>
    <t>11PCMFC18000</t>
  </si>
  <si>
    <t>Commercial Users (Up to 18000)</t>
  </si>
  <si>
    <t>11PCMFC19000</t>
  </si>
  <si>
    <t>Commercial Users (Up to 19000)</t>
  </si>
  <si>
    <t>11PCMFC20000</t>
  </si>
  <si>
    <t>Commercial Users (Up to 20000)</t>
  </si>
  <si>
    <t>11MFC25N2M</t>
  </si>
  <si>
    <t>Commercial Upgrade  PaperCut NG to MF 25</t>
  </si>
  <si>
    <t>11MFC50N2M</t>
  </si>
  <si>
    <t>Commercial Upgrade  PaperCut NG to MF 50</t>
  </si>
  <si>
    <t>11MFC75N2M</t>
  </si>
  <si>
    <t>Commercial Upgrade  PaperCut NG to MF 75</t>
  </si>
  <si>
    <t>11MFC100N2M</t>
  </si>
  <si>
    <t>Commercial Upgrade  PaperCut NG to MF 100</t>
  </si>
  <si>
    <t>11MFC150N2M</t>
  </si>
  <si>
    <t>Commercial Upgrade  PaperCut NG to MF 150</t>
  </si>
  <si>
    <t>11MFC200N2M</t>
  </si>
  <si>
    <t>Commercial Upgrade  PaperCut NG to MF 200</t>
  </si>
  <si>
    <t>11MFC250N2M</t>
  </si>
  <si>
    <t>Commercial Upgrade  PaperCut NG to MF 250</t>
  </si>
  <si>
    <t>11MFC300N2M</t>
  </si>
  <si>
    <t>Commercial Upgrade  PaperCut NG to MF 300</t>
  </si>
  <si>
    <t>11MFC350N2M</t>
  </si>
  <si>
    <t>Commercial Upgrade  PaperCut NG to MF 350</t>
  </si>
  <si>
    <t>11MFC400N2M</t>
  </si>
  <si>
    <t>Commercial Upgrade  PaperCut NG to MF 400</t>
  </si>
  <si>
    <t>11MFC450N2M</t>
  </si>
  <si>
    <t>Commercial Upgrade  PaperCut NG to MF 450</t>
  </si>
  <si>
    <t>11MFC500N2M</t>
  </si>
  <si>
    <t>Commercial Upgrade  PaperCut NG to MF 500</t>
  </si>
  <si>
    <t>11MFC1000N2M</t>
  </si>
  <si>
    <t>Commercial Upgrade  PaperCut NG to MF 1000</t>
  </si>
  <si>
    <t>11MFC1500N2M</t>
  </si>
  <si>
    <t>Commercial Upgrade  PaperCut NG to MF 1500</t>
  </si>
  <si>
    <t>11MFC2000N2M</t>
  </si>
  <si>
    <t>Commercial Upgrade  PaperCut NG to MF 2000</t>
  </si>
  <si>
    <t>11MFC2500N2M</t>
  </si>
  <si>
    <t>Commercial Upgrade  PaperCut NG to MF 2500</t>
  </si>
  <si>
    <t>11MFC3000N2M</t>
  </si>
  <si>
    <t>Commercial Upgrade  PaperCut NG to MF 3000</t>
  </si>
  <si>
    <t>11MFC4000N2M</t>
  </si>
  <si>
    <t>Commercial Upgrade  PaperCut NG to MF 4000</t>
  </si>
  <si>
    <t>11MFC5000N2M</t>
  </si>
  <si>
    <t>Commercial Upgrade  PaperCut NG to MF 5000</t>
  </si>
  <si>
    <t>11MFC7000N2M</t>
  </si>
  <si>
    <t>Commercial Upgrade  PaperCut NG to MF 7000</t>
  </si>
  <si>
    <t>11MFC8000N2M</t>
  </si>
  <si>
    <t>Commercial Upgrade  PaperCut NG to MF 8000</t>
  </si>
  <si>
    <t>11MFC9000N2M</t>
  </si>
  <si>
    <t>Commercial Upgrade  PaperCut NG to MF 9000</t>
  </si>
  <si>
    <t>11MFC10000N2M</t>
  </si>
  <si>
    <t>Commercial Upgrade  PaperCut NG to MF 10000</t>
  </si>
  <si>
    <t>11PCMFCADD25</t>
  </si>
  <si>
    <t>Commercial 25 addl users to current license</t>
  </si>
  <si>
    <t>11PCMFCADD50</t>
  </si>
  <si>
    <t>Commercial 50 addl users to current license</t>
  </si>
  <si>
    <t>11PCMFCADD100</t>
  </si>
  <si>
    <t>Commercial 100 addl users to current license</t>
  </si>
  <si>
    <t>11PCMFCADD150</t>
  </si>
  <si>
    <t>Commercial 150 addl users to current license</t>
  </si>
  <si>
    <t>11PCMFCADD200</t>
  </si>
  <si>
    <t>Commercial 200 addl users to current license</t>
  </si>
  <si>
    <t>11PCMFCADD250</t>
  </si>
  <si>
    <t>Commercial 250 addl users to current license</t>
  </si>
  <si>
    <t>11PCMFCADD300</t>
  </si>
  <si>
    <t>Commercial 300 addl users to current license</t>
  </si>
  <si>
    <t>11PCMFCADD350</t>
  </si>
  <si>
    <t>Commercial 350 addl users to current license</t>
  </si>
  <si>
    <t>11PCMFCADD400</t>
  </si>
  <si>
    <t>Commercial 400 addl users to current license</t>
  </si>
  <si>
    <t>11PCMFCADD450</t>
  </si>
  <si>
    <t>Commercial 450 addl users to current license</t>
  </si>
  <si>
    <t>11PCMFCADD500</t>
  </si>
  <si>
    <t>Commercial 500 addl users to current license</t>
  </si>
  <si>
    <t>11PCMFCADD550</t>
  </si>
  <si>
    <t>Commercial 550 addl users to current license</t>
  </si>
  <si>
    <t>11PCMFCADD600</t>
  </si>
  <si>
    <t>Commercial 600 addl users to current license</t>
  </si>
  <si>
    <t>11PCMFCADD650</t>
  </si>
  <si>
    <t>Commercial 650 addl users to current license</t>
  </si>
  <si>
    <t>11PCMFCADD700</t>
  </si>
  <si>
    <t>Commercial 700 addl users to current license</t>
  </si>
  <si>
    <t>11PCMFCADD750</t>
  </si>
  <si>
    <t>Commercial 750 addl users to current license</t>
  </si>
  <si>
    <t>11PCMFCADD800</t>
  </si>
  <si>
    <t>Commercial 800 addl users to current license</t>
  </si>
  <si>
    <t>11PCMFCADD850</t>
  </si>
  <si>
    <t>Commercial 850 addl users to current license</t>
  </si>
  <si>
    <t>11PCMFCADD900</t>
  </si>
  <si>
    <t>Commercial 900 addl users to current license</t>
  </si>
  <si>
    <t>11PCMFCADD950</t>
  </si>
  <si>
    <t>Commercial 950 addl users to current license</t>
  </si>
  <si>
    <t>11PCMFCADD1000</t>
  </si>
  <si>
    <t>Commercial 1000 addl users to current license</t>
  </si>
  <si>
    <t>11PCMFCADD7000</t>
  </si>
  <si>
    <t>Commercial 7000 addl users to current license</t>
  </si>
  <si>
    <t>11PCMFCADD</t>
  </si>
  <si>
    <t>Commercial Additional users to existing license</t>
  </si>
  <si>
    <t>11PCMFCQTY</t>
  </si>
  <si>
    <t>Commercial greater than 10,000</t>
  </si>
  <si>
    <t>11PCNGE500</t>
  </si>
  <si>
    <t>NG Educational Users (up to 500)</t>
  </si>
  <si>
    <t>11PCNGE1000</t>
  </si>
  <si>
    <t>NG Educational Users (up to 1000)</t>
  </si>
  <si>
    <t>11PCNGE1500</t>
  </si>
  <si>
    <t>NG Educational Users (up to 1500)</t>
  </si>
  <si>
    <t>11PCNGE2000</t>
  </si>
  <si>
    <t>NG Educational Users (up to 2000)</t>
  </si>
  <si>
    <t>11PCNGE2500</t>
  </si>
  <si>
    <t>NG Educational Users (up to 2500)</t>
  </si>
  <si>
    <t>11PCNGE3000</t>
  </si>
  <si>
    <t>NG Educational Users (up to 3000)</t>
  </si>
  <si>
    <t>11PCNGE4000</t>
  </si>
  <si>
    <t>NG Educational Users (up to 4000)</t>
  </si>
  <si>
    <t>11PCNGE5000</t>
  </si>
  <si>
    <t>NG Educational Users (up to 5000)</t>
  </si>
  <si>
    <t>11PCNGE6000</t>
  </si>
  <si>
    <t>NG Educational Users (up to 6000)</t>
  </si>
  <si>
    <t>11PCNGE7000</t>
  </si>
  <si>
    <t>NG Educational Users (up to 7000)</t>
  </si>
  <si>
    <t>11PCNGE8000</t>
  </si>
  <si>
    <t>NG Educational Users (up to 8000)</t>
  </si>
  <si>
    <t>11PCNGE9000</t>
  </si>
  <si>
    <t>NG Educational Users (up to 9000)</t>
  </si>
  <si>
    <t>11PCNGE10000</t>
  </si>
  <si>
    <t>NG Educational Users (up to 10000)</t>
  </si>
  <si>
    <t>11PCNGE15000</t>
  </si>
  <si>
    <t>NG Educational Users (up to 15000)</t>
  </si>
  <si>
    <t>11PCNGE20000</t>
  </si>
  <si>
    <t>NG Educational Users (up to 20000)</t>
  </si>
  <si>
    <t>11PCNGE25000</t>
  </si>
  <si>
    <t>NG Educational Users (up to 25000)</t>
  </si>
  <si>
    <t>11PCNGE30000</t>
  </si>
  <si>
    <t>NG Educational Users (up to 30000)</t>
  </si>
  <si>
    <t>11PCNGE40000</t>
  </si>
  <si>
    <t>NG Educational Users (up to 40000)</t>
  </si>
  <si>
    <t>11PCNGE50000</t>
  </si>
  <si>
    <t>NG Educational Users (up to 50000)</t>
  </si>
  <si>
    <t>11PCNGE60000</t>
  </si>
  <si>
    <t>NG Educational Users (up to 60000)</t>
  </si>
  <si>
    <t>11PCNGEQTY</t>
  </si>
  <si>
    <t>NG Educational If greater than 60,000, contact ACDI</t>
  </si>
  <si>
    <t>11PCNGEADD</t>
  </si>
  <si>
    <t>NG Educational Additional users to existing license</t>
  </si>
  <si>
    <t>11PCNGC25</t>
  </si>
  <si>
    <t>NG CommercialUsers (up to 25)</t>
  </si>
  <si>
    <t>11PCNGC50</t>
  </si>
  <si>
    <t>NG CommercialUsers (up to 50)</t>
  </si>
  <si>
    <t>11PCNGC75</t>
  </si>
  <si>
    <t>NG CommercialUsers (up to 75)</t>
  </si>
  <si>
    <t>11PCNGC100</t>
  </si>
  <si>
    <t>NG CommercialUsers (up to 100)</t>
  </si>
  <si>
    <t>11PCNGC150</t>
  </si>
  <si>
    <t>NG CommercialUsers (up to 150)</t>
  </si>
  <si>
    <t>11PCNGC200</t>
  </si>
  <si>
    <t>NG CommercialUsers (up to 200)</t>
  </si>
  <si>
    <t>11PCNGC250</t>
  </si>
  <si>
    <t>NG CommercialUsers (up to 250)</t>
  </si>
  <si>
    <t>11PCNGC300</t>
  </si>
  <si>
    <t>NG CommercialUsers (up to 300)</t>
  </si>
  <si>
    <t>11PCNGC350</t>
  </si>
  <si>
    <t>NG CommercialUsers (up to 350)</t>
  </si>
  <si>
    <t>11PCNGC400</t>
  </si>
  <si>
    <t>NG CommercialUsers (up to 400)</t>
  </si>
  <si>
    <t>11PCNGC450</t>
  </si>
  <si>
    <t>NG CommercialUsers (up to 450)</t>
  </si>
  <si>
    <t>11PCNGC500</t>
  </si>
  <si>
    <t>NG CommercialUsers (up to 500)</t>
  </si>
  <si>
    <t>11PCNGC1000</t>
  </si>
  <si>
    <t>NG CommercialUsers (up to 1000)</t>
  </si>
  <si>
    <t>11PCNGC1500</t>
  </si>
  <si>
    <t>NG CommercialUsers (Up to 1500)</t>
  </si>
  <si>
    <t>11PCNGC2000</t>
  </si>
  <si>
    <t>NG CommercialUsers (Up to 2000)</t>
  </si>
  <si>
    <t>11PCNGC2500</t>
  </si>
  <si>
    <t>NG CommercialUsers (Up to 2500)</t>
  </si>
  <si>
    <t>11PCNGC3000</t>
  </si>
  <si>
    <t>NG CommercialUsers (Up to 3000)</t>
  </si>
  <si>
    <t>11PCNGC4000</t>
  </si>
  <si>
    <t>NG CommercialUsers (Up to 4000)</t>
  </si>
  <si>
    <t>11PCNGC5000</t>
  </si>
  <si>
    <t>NG CommercialUsers (Up to 5000)</t>
  </si>
  <si>
    <t>11PCNGC6000</t>
  </si>
  <si>
    <t>NG CommercialUsers (Up to 6000)</t>
  </si>
  <si>
    <t>11PCNGC7000</t>
  </si>
  <si>
    <t>NG CommercialUsers (Up to 7000)</t>
  </si>
  <si>
    <t>11PCNGC8000</t>
  </si>
  <si>
    <t>NG CommercialUsers (Up to 8000)</t>
  </si>
  <si>
    <t>11PCNGC9000</t>
  </si>
  <si>
    <t>NG CommercialUsers (Up to 9000)</t>
  </si>
  <si>
    <t>11PCNGC10000</t>
  </si>
  <si>
    <t>NG CommercialUsers (Up to 10000)</t>
  </si>
  <si>
    <t>11PCNGCQTY</t>
  </si>
  <si>
    <t>NG CommercialIf greater than 10,000, contact ACDI</t>
  </si>
  <si>
    <t>11PCNGCADD</t>
  </si>
  <si>
    <t>NG CommercialAdditional users to existing license</t>
  </si>
  <si>
    <t>11PCMFPCB25</t>
  </si>
  <si>
    <t>Professional Client Billing Users (up to 25)</t>
  </si>
  <si>
    <t>11PCMFPCB50</t>
  </si>
  <si>
    <t>Professional Client Billing Users (up to 50)</t>
  </si>
  <si>
    <t>11PCMFPCB75</t>
  </si>
  <si>
    <t>Professional Client Billing Users (up to 75)</t>
  </si>
  <si>
    <t>11PCMFPCB100</t>
  </si>
  <si>
    <t>Professional Client Billing Users (up to 100)</t>
  </si>
  <si>
    <t>11PCMFPCB150</t>
  </si>
  <si>
    <t>Professional Client Billing Users (up to 150)</t>
  </si>
  <si>
    <t>11PCMFPCB200</t>
  </si>
  <si>
    <t>Professional Client Billing Users (up to 200)</t>
  </si>
  <si>
    <t>11PCMFPCB250</t>
  </si>
  <si>
    <t>Professional Client Billing Users (up to 250)</t>
  </si>
  <si>
    <t>11PCMFPCB300</t>
  </si>
  <si>
    <t>Professional Client Billing Users (up to 300)</t>
  </si>
  <si>
    <t>11PCMFPCB350</t>
  </si>
  <si>
    <t>Professional Client Billing Users (up to 350)</t>
  </si>
  <si>
    <t>11PCMFPCB400</t>
  </si>
  <si>
    <t>Professional Client Billing Users (up to 400)</t>
  </si>
  <si>
    <t>11PCMFPCB450</t>
  </si>
  <si>
    <t>Professional Client Billing Users (up to 450)</t>
  </si>
  <si>
    <t>11PCMFPCB500</t>
  </si>
  <si>
    <t>Professional Client Billing Users (up to 500)</t>
  </si>
  <si>
    <t>11PCMFPCB1000</t>
  </si>
  <si>
    <t>Professional Client Billing Users (up to 1000)</t>
  </si>
  <si>
    <t>11PCMFPCB1500</t>
  </si>
  <si>
    <t>Professional Client Billing Users (up to 1500)</t>
  </si>
  <si>
    <t>11PCMFPCB2000</t>
  </si>
  <si>
    <t>Professional Client Billing Users (up to 2000)</t>
  </si>
  <si>
    <t>11PCMFPCB2500</t>
  </si>
  <si>
    <t>Professional Client Billing Users (up to 2500)</t>
  </si>
  <si>
    <t>11MFPCB25N2M</t>
  </si>
  <si>
    <t>Professional Client Billing Upgrade from PaperCut NG to MF 25</t>
  </si>
  <si>
    <t>11MFPCB50N2M</t>
  </si>
  <si>
    <t>Professional Client Billing Upgrade from PaperCut NG to MF 50</t>
  </si>
  <si>
    <t>11MFPCB75N2M</t>
  </si>
  <si>
    <t>Professional Client Billing Upgrade from PaperCut NG to MF 75</t>
  </si>
  <si>
    <t>11MFPCB100N2M</t>
  </si>
  <si>
    <t>Professional Client Billing Upgrade from PaperCut NG to MF 100</t>
  </si>
  <si>
    <t>11MFPCB150N2M</t>
  </si>
  <si>
    <t>Professional Client Billing Upgrade from PaperCut NG to MF 150</t>
  </si>
  <si>
    <t>11MFPCB200N2M</t>
  </si>
  <si>
    <t>Professional Client Billing Upgrade from PaperCut NG to MF 200</t>
  </si>
  <si>
    <t>11MFPCB250N2M</t>
  </si>
  <si>
    <t>Professional Client Billing Upgrade from PaperCut NG to MF 250</t>
  </si>
  <si>
    <t>11MFPCB300N2M</t>
  </si>
  <si>
    <t>Professional Client Billing Upgrade from PaperCut NG to MF 300</t>
  </si>
  <si>
    <t>11MFPCB350N2M</t>
  </si>
  <si>
    <t>Professional Client Billing Upgrade from PaperCut NG to MF 350</t>
  </si>
  <si>
    <t>11MFPCB400N2M</t>
  </si>
  <si>
    <t>Professional Client Billing Upgrade from PaperCut NG to MF 400</t>
  </si>
  <si>
    <t>11MFPCB450N2M</t>
  </si>
  <si>
    <t>Professional Client Billing Upgrade from PaperCut NG to MF 450</t>
  </si>
  <si>
    <t>11MFPCB500N2M</t>
  </si>
  <si>
    <t>Professional Client Billing Upgrade from PaperCut NG to MF 500</t>
  </si>
  <si>
    <t>11MFPCB1000N2M</t>
  </si>
  <si>
    <t>Professional Client Billing Upgrade from PaperCut NG to MF 1000</t>
  </si>
  <si>
    <t>11MFPCB1500N2M</t>
  </si>
  <si>
    <t>Professional Client Billing Upgrade from PaperCut NG to MF 1500</t>
  </si>
  <si>
    <t>11MFPCB2000N2M</t>
  </si>
  <si>
    <t>Professional Client Billing Upgrade from PaperCut NG to MF 2000</t>
  </si>
  <si>
    <t>11MFPCB2500N2M</t>
  </si>
  <si>
    <t>Professional Client Billing Upgrade from PaperCut NG to MF 2500</t>
  </si>
  <si>
    <t>11PCMFPCBADD25</t>
  </si>
  <si>
    <t>Professional Client Billing 25 Additional users to existing license</t>
  </si>
  <si>
    <t>11PCMFPCBADD50</t>
  </si>
  <si>
    <t>Professional Client Billing 50 Additional users to existing license</t>
  </si>
  <si>
    <t>11PCMFPCBADD100</t>
  </si>
  <si>
    <t>Professional Client Billing 100 Additional users to existing license</t>
  </si>
  <si>
    <t>11PCMFPCBADD150</t>
  </si>
  <si>
    <t>Professional Client Billing 150 Additional users to existing license</t>
  </si>
  <si>
    <t>11PCMFPCBADD200</t>
  </si>
  <si>
    <t>Professional Client Billing 200 Additional users to existing license</t>
  </si>
  <si>
    <t>11PCMFPCBADD250</t>
  </si>
  <si>
    <t>Professional Client Billing 250 Additional users to existing license</t>
  </si>
  <si>
    <t>11PCMFPCBADD300</t>
  </si>
  <si>
    <t>Professional Client Billing 300 Additional users to existing license</t>
  </si>
  <si>
    <t>11PCMFPCBADD350</t>
  </si>
  <si>
    <t>Professional Client Billing 350 Additional users to existing license</t>
  </si>
  <si>
    <t>11PCMFPCBADD400</t>
  </si>
  <si>
    <t>Professional Client Billing 400 Additional users to existing license</t>
  </si>
  <si>
    <t>11PCMFPCBADD450</t>
  </si>
  <si>
    <t>Professional Client Billing 450 additional users to existing license</t>
  </si>
  <si>
    <t>11PCMFPCBADD500</t>
  </si>
  <si>
    <t>Professional Client Billing 500 additional users to existing license</t>
  </si>
  <si>
    <t>11PCMFPCBADD</t>
  </si>
  <si>
    <t>Professional Client Billing Additional users to existing license</t>
  </si>
  <si>
    <t>11PCMFPCBQTY</t>
  </si>
  <si>
    <t>Professional Client Billing If greater than 2,500, contact ACDI</t>
  </si>
  <si>
    <t>Embedded Device Licenses</t>
  </si>
  <si>
    <t>REQUIRED: All installations and support of NON Konica Minolta Devices will be provided  by ACDI. Customer must acquire any</t>
  </si>
  <si>
    <t xml:space="preserve">specific items necessary prior to the installation of the Papercut Embedded Application.  All NON Koica Minolta devices require </t>
  </si>
  <si>
    <t xml:space="preserve">ProServices Support for the length of the contract.  </t>
  </si>
  <si>
    <t>11PCKmeb</t>
  </si>
  <si>
    <t>Konica Minolta embedded device license(s), up to 10, priced per license</t>
  </si>
  <si>
    <t>11PCKmeb25</t>
  </si>
  <si>
    <t>Konica Minolta embedded device license(s), up to 25, priced per license</t>
  </si>
  <si>
    <t>11PCKmeb50</t>
  </si>
  <si>
    <t>Konica Minolta embedded device license(s), up to 50, priced per license</t>
  </si>
  <si>
    <t>11PCKmeb100</t>
  </si>
  <si>
    <t>Konica Minolta embedded device license(s), up to 100, priced per license</t>
  </si>
  <si>
    <t>11PCKmebQTY</t>
  </si>
  <si>
    <t>Konica Minolta embedded device license(s), 101 or more, priced per license</t>
  </si>
  <si>
    <t>11PCConnect</t>
  </si>
  <si>
    <t>PaperCut Pay Station with ACDI's Payment Device</t>
  </si>
  <si>
    <t>11PCConnVOL</t>
  </si>
  <si>
    <t>Discounted PC Pay Station with ACDI Device, discount given on purchases of 2 or more licenses</t>
  </si>
  <si>
    <t>11PCCopiCPayLic</t>
  </si>
  <si>
    <t>Cartardis CopiCode-IP Cash Loader</t>
  </si>
  <si>
    <t>11PCCopiCVOL</t>
  </si>
  <si>
    <t>Discounted Cartardis CopiCode-IP Cash Loader, discount given on purchases of 2 or more licenses</t>
  </si>
  <si>
    <t>11PCITS/GTSPayLic</t>
  </si>
  <si>
    <t>ITS/GTS-02 Kiosk Pay Station</t>
  </si>
  <si>
    <t>11PCITS/GTSVOL</t>
  </si>
  <si>
    <t>Discounted ITS/GTS-02 Kiosk Pay Station, discount given on purchases of 2 or more licenses</t>
  </si>
  <si>
    <t>11PCMonWaPayLic</t>
  </si>
  <si>
    <t>MonWA Kiosk Pay Station</t>
  </si>
  <si>
    <t>11PCMonWaVOL</t>
  </si>
  <si>
    <t>Discounted MonWA Kiosk Pay Station, discount given on purchases of 2 or more licenses</t>
  </si>
  <si>
    <t>11PCVCAPayLic</t>
  </si>
  <si>
    <t>Virtual Cash Acceptor</t>
  </si>
  <si>
    <t>11PCVCAVOL</t>
  </si>
  <si>
    <t>Discounted Virtual Cash Acceptor, discount given on purchases of 2 or more licenses</t>
  </si>
  <si>
    <t>GWppwsps</t>
  </si>
  <si>
    <t>PayPal Website Payments Standard</t>
  </si>
  <si>
    <t>GWpppfl</t>
  </si>
  <si>
    <t>PayPal PayFlow Link</t>
  </si>
  <si>
    <t>GWauth.net</t>
  </si>
  <si>
    <t>Authorize.Net</t>
  </si>
  <si>
    <t>GWbarclaycard</t>
  </si>
  <si>
    <t>Barclaycard</t>
  </si>
  <si>
    <t>GWblackboard</t>
  </si>
  <si>
    <t>Blackboard</t>
  </si>
  <si>
    <t>GWcardsmith</t>
  </si>
  <si>
    <t>CardSmith</t>
  </si>
  <si>
    <t>GWCASHNet</t>
  </si>
  <si>
    <t>CASHNet</t>
  </si>
  <si>
    <t>GWcbordCSgold</t>
  </si>
  <si>
    <t>CBORD CS Gold</t>
  </si>
  <si>
    <t>GWcbordodyssey</t>
  </si>
  <si>
    <t>CBORD Odyssey (pre-5.2)</t>
  </si>
  <si>
    <t>GWcwealthbank</t>
  </si>
  <si>
    <t>Commonwealth Bank CommWeb</t>
  </si>
  <si>
    <t>GWcybersource</t>
  </si>
  <si>
    <t>CyberSource</t>
  </si>
  <si>
    <t>GWHeartland</t>
  </si>
  <si>
    <t>Heartland Payment Gateway</t>
  </si>
  <si>
    <t>GWmoneris</t>
  </si>
  <si>
    <t>Moneris</t>
  </si>
  <si>
    <t>GWmysacct</t>
  </si>
  <si>
    <t>My Student Account</t>
  </si>
  <si>
    <t>GWnelnet</t>
  </si>
  <si>
    <t>Nelnet</t>
  </si>
  <si>
    <t>GWNuVision</t>
  </si>
  <si>
    <t>Nuvision</t>
  </si>
  <si>
    <t>GWOPC</t>
  </si>
  <si>
    <t>Official Payments</t>
  </si>
  <si>
    <t>GWPayEx</t>
  </si>
  <si>
    <t>PayEx</t>
  </si>
  <si>
    <t>GWrbsworldpay</t>
  </si>
  <si>
    <t>RBS WorldPay</t>
  </si>
  <si>
    <t>GWrealexRR</t>
  </si>
  <si>
    <t>Realex Realauth Redirect</t>
  </si>
  <si>
    <t>GWtouchnet</t>
  </si>
  <si>
    <t>TouchNet</t>
  </si>
  <si>
    <t>GWTransfpg</t>
  </si>
  <si>
    <t>Transaction File Payment Gateway</t>
  </si>
  <si>
    <t>GWpceaAPI</t>
  </si>
  <si>
    <t>PaperCut External Account API Gateway</t>
  </si>
  <si>
    <t>PCA1Int</t>
  </si>
  <si>
    <t>A1 Software integration with PaperCut</t>
  </si>
  <si>
    <t>PCAbacusInt</t>
  </si>
  <si>
    <t xml:space="preserve">Abacus integration with PaperCut </t>
  </si>
  <si>
    <t>PCAbakInt</t>
  </si>
  <si>
    <t xml:space="preserve">Abak integration with PaperCut </t>
  </si>
  <si>
    <t>PCAccountInt</t>
  </si>
  <si>
    <t xml:space="preserve">Account Edge integration with PaperCut </t>
  </si>
  <si>
    <t>PCAjeraInt</t>
  </si>
  <si>
    <t>Ajera integration with PaperCut</t>
  </si>
  <si>
    <t>PCArgosInt</t>
  </si>
  <si>
    <t xml:space="preserve">Argos by BST integration with PaperCut </t>
  </si>
  <si>
    <t>PCBandInt</t>
  </si>
  <si>
    <t>Bandini integration with PaperCut</t>
  </si>
  <si>
    <t>PCBannInt</t>
  </si>
  <si>
    <t xml:space="preserve">Banner Acctng integration with PaperCut </t>
  </si>
  <si>
    <t>PCCaseInt</t>
  </si>
  <si>
    <t xml:space="preserve">CaseLode integration with PaperCut </t>
  </si>
  <si>
    <t>PCClientPrfInt</t>
  </si>
  <si>
    <t xml:space="preserve">Client Profiles integration w/ PaperCut </t>
  </si>
  <si>
    <t>PCClioInt</t>
  </si>
  <si>
    <t xml:space="preserve">Clio integration w/ PaperCut </t>
  </si>
  <si>
    <t>PCCMPInt</t>
  </si>
  <si>
    <t xml:space="preserve">CMP EDI integration with PaperCut </t>
  </si>
  <si>
    <t>PCCobotInt</t>
  </si>
  <si>
    <t xml:space="preserve">Cobot integration w/ PaperCut </t>
  </si>
  <si>
    <t>PCDellInt</t>
  </si>
  <si>
    <t>Dell Cost Poin integration with PaperCut</t>
  </si>
  <si>
    <t>PCDeltekInt</t>
  </si>
  <si>
    <t>Deltek integration with PaperCut</t>
  </si>
  <si>
    <t>PCEliteInt</t>
  </si>
  <si>
    <t xml:space="preserve">PCElite integration with PaperCut </t>
  </si>
  <si>
    <t>PCEliteEInt</t>
  </si>
  <si>
    <t>Elite Enterprise integration w/ PaperCut</t>
  </si>
  <si>
    <t>PCEPICoreInt</t>
  </si>
  <si>
    <t>EPI Core integration with PaperCut</t>
  </si>
  <si>
    <t>PCiManageInt</t>
  </si>
  <si>
    <t xml:space="preserve">iManage integration with PaperCut </t>
  </si>
  <si>
    <t>PCJaveInt</t>
  </si>
  <si>
    <t xml:space="preserve">Javelin integration with PaperCut </t>
  </si>
  <si>
    <t>PCMicroInt</t>
  </si>
  <si>
    <t xml:space="preserve">Microsoft Dynamics inte with PaperCut </t>
  </si>
  <si>
    <t>PCNetSuiteInt</t>
  </si>
  <si>
    <t xml:space="preserve"> NetSuite integration with PaperCut</t>
  </si>
  <si>
    <t>PCNoodleInt</t>
  </si>
  <si>
    <t>Noodle integration with PaperCut</t>
  </si>
  <si>
    <t>PCOmegaInt</t>
  </si>
  <si>
    <t xml:space="preserve">Omega integration with PaperCut </t>
  </si>
  <si>
    <t>PCOmniInt</t>
  </si>
  <si>
    <t xml:space="preserve">Omni integration with PaperCut </t>
  </si>
  <si>
    <t>PCOrionInt</t>
  </si>
  <si>
    <t>Orion Billing System integratio PaperCut</t>
  </si>
  <si>
    <t>PCQuickBksInt</t>
  </si>
  <si>
    <t>Quickbooks integration with PaperCut</t>
  </si>
  <si>
    <t>PCRainInt</t>
  </si>
  <si>
    <t xml:space="preserve">Rainmaker integration with PaperCut </t>
  </si>
  <si>
    <t>PCRippeInt</t>
  </si>
  <si>
    <t xml:space="preserve">Rippe Kingston integration w/ PaperCut </t>
  </si>
  <si>
    <t>PCSageInt</t>
  </si>
  <si>
    <t xml:space="preserve">Sage accounting integration w/ PaperCut </t>
  </si>
  <si>
    <t>PCTimeMInt</t>
  </si>
  <si>
    <t>Time Matters integration with PaperCut</t>
  </si>
  <si>
    <t>PCTrialInt</t>
  </si>
  <si>
    <t>Trial Works integration with PaperCut</t>
  </si>
  <si>
    <t>PCViewPInt</t>
  </si>
  <si>
    <t>View Point Integration with PaperCut</t>
  </si>
  <si>
    <t>PCWin4Int</t>
  </si>
  <si>
    <t>WinAdvantage4 integration with PaperCut</t>
  </si>
  <si>
    <t>PCWorldInt</t>
  </si>
  <si>
    <t>Worldox integration with PaperCut</t>
  </si>
  <si>
    <t>PCWSIInt</t>
  </si>
  <si>
    <t>WSI integration with PaperCut</t>
  </si>
  <si>
    <t>11PCARS</t>
  </si>
  <si>
    <t>Additional Release Stations (50% Discount after first 10)</t>
  </si>
  <si>
    <t>11PCARSVOL</t>
  </si>
  <si>
    <t xml:space="preserve">Discounted Additional Release Stations, discount given on purchases of 11 or more licenses </t>
  </si>
  <si>
    <t>11PCAC</t>
  </si>
  <si>
    <t>Advanced Client  (must be ordered in multiples of 5)</t>
  </si>
  <si>
    <t>11PCACVOL</t>
  </si>
  <si>
    <t>Discounted Advanced Client,  discount given on purchases of 105 or more licenses</t>
  </si>
  <si>
    <t>11PCDEV</t>
  </si>
  <si>
    <t>Developer Consulting (per hour)</t>
  </si>
  <si>
    <t>11PCWidgetCom</t>
  </si>
  <si>
    <t>Paper-less Environmental Impact Widget for all users on Commercial Licenses (priced per user)</t>
  </si>
  <si>
    <t>11PCWidgetEdu</t>
  </si>
  <si>
    <t>Paper-less Environmental Impact Widget for all users on Educational Licenses (priced per user)</t>
  </si>
  <si>
    <t>11PCWidgetPro</t>
  </si>
  <si>
    <t>Paper-less Environmental Impact Widget for all users on Professional Licenses (priced per user)</t>
  </si>
  <si>
    <t>11PCcPadHWLic</t>
  </si>
  <si>
    <t>Cartardis cPad Hardware Connection License</t>
  </si>
  <si>
    <t>11PCcPadVOL</t>
  </si>
  <si>
    <t>Discounted cPad Connection License, discount given on purchases of 5 or more licenses</t>
  </si>
  <si>
    <t>11PCCopiCHWLic</t>
  </si>
  <si>
    <t>Cartardis CopiCode-IP Hardware Connection License</t>
  </si>
  <si>
    <t>11PCCopiHWVOL</t>
  </si>
  <si>
    <t>Discounted CopiCode-IP Connection License, discount given on purchases of 5 or more licenses</t>
  </si>
  <si>
    <t>11PCVCCHWLic</t>
  </si>
  <si>
    <t>VCC Hardware Connection License</t>
  </si>
  <si>
    <t>11PCVCCVOL</t>
  </si>
  <si>
    <t>Discounted VCC Connection License, discount given on purchases of 5 or more licenses</t>
  </si>
  <si>
    <t>11PCFR</t>
  </si>
  <si>
    <t>Fast Release Network Card Reader Connection License</t>
  </si>
  <si>
    <t>11PCFRVOL</t>
  </si>
  <si>
    <t>Discounted Fast Release Reader Connection License, discount on purchases of 5 or more licenses</t>
  </si>
  <si>
    <t>11PCm3IHWLic</t>
  </si>
  <si>
    <t>m3i Maestro Hardware Connection License</t>
  </si>
  <si>
    <t>11PCm3IVOL</t>
  </si>
  <si>
    <t>Discounted m3i Maestro Connection License, discount given on purchases of 5 or more licenses</t>
  </si>
  <si>
    <t xml:space="preserve">DELIVERY: Each ACDI  Vending Unit MUST include item 7640008090, Level 6 Solutions. All other items please request quote from </t>
  </si>
  <si>
    <t>ACDI on weight and refer to pricing below.</t>
  </si>
  <si>
    <t>INSTALLATION: Each ACDI Vending Unit MUST include item universal material - 7640019485 - KMBS Professional Project Services.</t>
  </si>
  <si>
    <t>Please consult your BSA for final pricing.</t>
  </si>
  <si>
    <t>AU-205H IC Card Reader</t>
  </si>
  <si>
    <t>EX2000</t>
  </si>
  <si>
    <t>Coin-op w/ keypad for user accounts and multiple price lines (optional).  Multiple copies with coins, $1 coins.</t>
  </si>
  <si>
    <t>EX2000B</t>
  </si>
  <si>
    <t>Multiple price lines and multiple copies. Coins, $1 coins, $1-$20 bills.</t>
  </si>
  <si>
    <t>EX2000BC</t>
  </si>
  <si>
    <t>Multiple price lines and multiple copies. Coins, $1 coins, $1-$20 bills and debit cards</t>
  </si>
  <si>
    <t>EX2000CCB</t>
  </si>
  <si>
    <t>Multiple price lines and multiple copies. Coins, $1 coins, $1-$20 bills and credit cards</t>
  </si>
  <si>
    <t>EZVend100</t>
  </si>
  <si>
    <t>Single price line and multiple copies, Coins, $1 coins</t>
  </si>
  <si>
    <t>EZVend200</t>
  </si>
  <si>
    <t xml:space="preserve"> Single price line and multiple copies, Coins, $1 coins, $1 &amp; $5 bills</t>
  </si>
  <si>
    <t>RSX1000</t>
  </si>
  <si>
    <t>Revalue Station, Coins, $1 Coins and $1-$20 bills</t>
  </si>
  <si>
    <t>RSX1000C</t>
  </si>
  <si>
    <t>Revalue Station, Stored Value Cards, Coins, $1 Coins and $1-$20 bills</t>
  </si>
  <si>
    <t>RSX1000Bar</t>
  </si>
  <si>
    <t>Barcode  Station,  Coins, $1 Coins, $1-$20 bills</t>
  </si>
  <si>
    <t>RSX1000CCBar</t>
  </si>
  <si>
    <t>Barcode Revalue Station,  Coins, $1 Coins, $1-$20 bills, Credit Card</t>
  </si>
  <si>
    <t>RSX1000Prox</t>
  </si>
  <si>
    <t>Proximity Reader Revalue Station,  Coins, $1 Coins, $1-$20 bills</t>
  </si>
  <si>
    <t>RSX1000CCProx</t>
  </si>
  <si>
    <t>Proximity Reader Revalue Station,  Coins, $1 Coins, $1-$20 bills, Credit Card</t>
  </si>
  <si>
    <t>RSX1000CCB</t>
  </si>
  <si>
    <t>Revalue Station,  Coins, $1 Coins, $1-$20 bills, Credit Card</t>
  </si>
  <si>
    <t>RSX1000CC</t>
  </si>
  <si>
    <t>Revalue Station, Credit Card only</t>
  </si>
  <si>
    <t>ACD3000</t>
  </si>
  <si>
    <t>Card Reader, Multiple Price Capabilities, Keypad Magnetic Strip Card</t>
  </si>
  <si>
    <t>KPE3000</t>
  </si>
  <si>
    <t>Keypad Encoder, EX Series Card Encoder</t>
  </si>
  <si>
    <t>ACD3180B</t>
  </si>
  <si>
    <t>Mag Card Dispenser/Encoder, Bills Only</t>
  </si>
  <si>
    <t>ACD3080</t>
  </si>
  <si>
    <t>Mag Card Dispenser Only, Bills Only</t>
  </si>
  <si>
    <t>ACD3180CC</t>
  </si>
  <si>
    <t>Mag Card Dispenser/Encoder, Credit Card Only</t>
  </si>
  <si>
    <t>ACD3180CCB</t>
  </si>
  <si>
    <t>Mag Card Dispenser/Encoder, Credit Card and Bills</t>
  </si>
  <si>
    <t>TheSwiper</t>
  </si>
  <si>
    <t>Controller, Credit Card Only, Multiple Price Lines</t>
  </si>
  <si>
    <t>CR80Copy Card</t>
  </si>
  <si>
    <t>Magnetic Debit Card</t>
  </si>
  <si>
    <t>cPadController</t>
  </si>
  <si>
    <t>Controller, Touch screen with Power Supply and Network Cable</t>
  </si>
  <si>
    <t>RemoteECounter</t>
  </si>
  <si>
    <t>Remote Copy Counter/Controller</t>
  </si>
  <si>
    <t>FastReleaseMNet</t>
  </si>
  <si>
    <t>Fast Release Magnetic Card Reader w/ Built-In Network Switch</t>
  </si>
  <si>
    <t>FastReleaseKP</t>
  </si>
  <si>
    <t>Fast Release Keypad w/ Built-in Network Switch</t>
  </si>
  <si>
    <t>RAZRV2</t>
  </si>
  <si>
    <t>VENDOR INTERFACE- KONICA MINOLTA</t>
  </si>
  <si>
    <t>H20Copier OEM</t>
  </si>
  <si>
    <t>Interface Harness, Multiple Price Lines</t>
  </si>
  <si>
    <t>PCConnect</t>
  </si>
  <si>
    <t xml:space="preserve">Interface Kit, Computer/Print Release Station </t>
  </si>
  <si>
    <t>NetComm</t>
  </si>
  <si>
    <t>Interface Kit, EX Series Network</t>
  </si>
  <si>
    <t>NETSW5100</t>
  </si>
  <si>
    <t>Network Switch 5 port 10/100 mini</t>
  </si>
  <si>
    <t>Sidekick 1000</t>
  </si>
  <si>
    <t>Pedestal Stand, Flat Top</t>
  </si>
  <si>
    <t>Sidekick 2000</t>
  </si>
  <si>
    <t>Pedestal Stand, Angled Top</t>
  </si>
  <si>
    <t>cPadBracket</t>
  </si>
  <si>
    <t>Bracket mount for cPad-Controller</t>
  </si>
  <si>
    <t>3000PD</t>
  </si>
  <si>
    <t>Pedestal Stand, ACD3080, 3180 Series</t>
  </si>
  <si>
    <t>7000EFS</t>
  </si>
  <si>
    <t>Base Stand, Coin-Ops</t>
  </si>
  <si>
    <t>7000LEFS</t>
  </si>
  <si>
    <t>Base Stand and Locking Plate, Coin-Ops</t>
  </si>
  <si>
    <t>7000LP</t>
  </si>
  <si>
    <t>Locking Plate, 7000EFS and Coin-Op</t>
  </si>
  <si>
    <t>FLC</t>
  </si>
  <si>
    <t>Stand, Security Mount for Coin-ops and Paper Drawers on MFPs</t>
  </si>
  <si>
    <t>RSXStand</t>
  </si>
  <si>
    <t>Podium Stands for Revalue Stations</t>
  </si>
  <si>
    <t>TSPCDell23</t>
  </si>
  <si>
    <t>Touch screen, Pre-loaded All-In-One PC</t>
  </si>
  <si>
    <t>ProxBracketKit</t>
  </si>
  <si>
    <t>Mounting Bracket for Proximity Readers</t>
  </si>
  <si>
    <t>ACDL114</t>
  </si>
  <si>
    <t>Paper Drawer Lock</t>
  </si>
  <si>
    <t>Delivery Fees are based on weight, please consult with ACDI regarding the weight of the item to be shipped</t>
  </si>
  <si>
    <t>Installation and Maintenance</t>
  </si>
  <si>
    <t>All sales of PaperCut MF or NG require a minimum of 1 year ProServices Support OR Upgrade Assurance Support.</t>
  </si>
  <si>
    <t>ALL orders for PaperCut require Installation charges.</t>
  </si>
  <si>
    <t>An ACDI Quote including maintenance and installation is required for all orders.</t>
  </si>
  <si>
    <t>7640019485</t>
  </si>
  <si>
    <t>ProServicesmin</t>
  </si>
  <si>
    <t>Minimum required per year, ProServices REGARDLESS OF THE # OF YEARS PURCHASED</t>
  </si>
  <si>
    <t>ProServices1</t>
  </si>
  <si>
    <t>year 1 (or minimum of 285.00)</t>
  </si>
  <si>
    <t>ProServices2</t>
  </si>
  <si>
    <t>years 1 &amp; 2 (or minimum of 570.00)</t>
  </si>
  <si>
    <t>ProServices3</t>
  </si>
  <si>
    <t>years 1,2, &amp; 3 (or minimuml of 855.00)</t>
  </si>
  <si>
    <t>ProServices4</t>
  </si>
  <si>
    <t>years 1,2,3, &amp; 4 (or minimum of 1140.00)</t>
  </si>
  <si>
    <t>ProServices5</t>
  </si>
  <si>
    <t>years 1,2,3,4, &amp; 5 (or minimum of 1425.00)</t>
  </si>
  <si>
    <t>UGassurancemin</t>
  </si>
  <si>
    <t>Minimum required per year, REGARDLESS OF THE # OF YEARS PURCHASED</t>
  </si>
  <si>
    <t>UGassurance1</t>
  </si>
  <si>
    <t>Upgrade Assurance, year 1 (or minimum of 163.00)</t>
  </si>
  <si>
    <t>UGassurance2</t>
  </si>
  <si>
    <t>Upgrade Assurance, years 1 &amp; 2 (or minimum of 285.00)</t>
  </si>
  <si>
    <t>UGassurance3</t>
  </si>
  <si>
    <t>Upgrade Assurance, years 1,2, &amp; 3 (or minimum of 367.00)</t>
  </si>
  <si>
    <t>UGassurance4</t>
  </si>
  <si>
    <t>Upgrade Assurance, years 1,2,3, &amp; 4 (or minimum of 448.00)</t>
  </si>
  <si>
    <t>UGassurance5</t>
  </si>
  <si>
    <t>Upgrade Assurance, years 1,2,3,4, &amp; 5 (or minimum of 488.00)</t>
  </si>
  <si>
    <t>PCRemotemin</t>
  </si>
  <si>
    <t>Remote Installation, Configuration, and Implementation (minimum)</t>
  </si>
  <si>
    <t>PCRemoteemb</t>
  </si>
  <si>
    <t>Remote Installation fee per embedded license or device</t>
  </si>
  <si>
    <t>PCRemoteServer</t>
  </si>
  <si>
    <t xml:space="preserve">Remote Installation fee per server with PaperCut software </t>
  </si>
  <si>
    <t>ACDInstall</t>
  </si>
  <si>
    <t>ACDI On-Site Installation &amp; Training, Daily Fee</t>
  </si>
  <si>
    <t>PCRMPIC</t>
  </si>
  <si>
    <t>Mobile Print Installation/Configuration</t>
  </si>
  <si>
    <t>PCRMPServerSte</t>
  </si>
  <si>
    <t>1 Basic Server install + Mobile Print Installation/Configuration</t>
  </si>
  <si>
    <t>PaperCut (ACDI)</t>
  </si>
  <si>
    <t>See below</t>
  </si>
  <si>
    <t>INSTALLATION: eCopy Integrated ShareScan MUST include item 7640008117, KMBS Installation Fee for eCopy ScanStations -</t>
  </si>
  <si>
    <t>this will be used for 1-5 MFP connections. Over 5 MFP's will require the appropriate quantity of professional services hours (7640002416) to</t>
  </si>
  <si>
    <t>complete the installation and configuration for your customer. PLEASE CONSULT A SYSTEM ENGINEER OR BIS GROUP MEMBER for quotation.</t>
  </si>
  <si>
    <t>ESDL376AKL350</t>
  </si>
  <si>
    <t>eCopy Integrated v5 Elements - Single Seat - 3YR M&amp;S</t>
  </si>
  <si>
    <t>ESDL376AKL450</t>
  </si>
  <si>
    <t>eCopy Integrated v5 Elements - Single Seat - 4YR M&amp;S</t>
  </si>
  <si>
    <t>ESDL376AKL550</t>
  </si>
  <si>
    <t>eCopy Integrated v5 Elements - Single Seat - 5YR M&amp;S</t>
  </si>
  <si>
    <t>Connector Access License- Tier A</t>
  </si>
  <si>
    <t>The following are  Tier A connectors - to be used to add-on to existing systems</t>
  </si>
  <si>
    <t>Quick Connect, Barcode Recognition, Bates/Endorsement Extender, Cost Recovery Extender, Highlight and Redact Extender, Lookup Extender,</t>
  </si>
  <si>
    <t>Xerox Docushare Connector, SalesForce Connector, HP Trim Connector, Sage 50 Accounts Connector, Sage ACT Connector,</t>
  </si>
  <si>
    <t>Autonomy iManage Worksite, EMC Documentum, Microsoft SharePoint, OpenText Content Server (Livelink), OpenText eDocs Edition,</t>
  </si>
  <si>
    <t>Cloudpack, Exact Synergy, and DocuWare</t>
  </si>
  <si>
    <t>Xerox Dcoushare Connector, SalesForce Connector, HP Trim Connector, Sage 50 Accounts Connector, Sage ACT Connector</t>
  </si>
  <si>
    <t>Autonomy iManage Worksite, EMC Documentum, Microsoft SharePoint, OpenText Content Server (Livelink), OpenText eDocs Edition</t>
  </si>
  <si>
    <t>ESDAK76AXL350</t>
  </si>
  <si>
    <t>eCopy Connector Access License Tier A - 3YR M&amp;S</t>
  </si>
  <si>
    <t>ESDAK76AXL450</t>
  </si>
  <si>
    <t>eCopy Connector Access License Tier A - 4YR M&amp;S</t>
  </si>
  <si>
    <t>ESDAK76AXL550</t>
  </si>
  <si>
    <t>eCopy Connector Access License Tier A - 5YR M&amp;S</t>
  </si>
  <si>
    <t>Connector Access License - Tier B</t>
  </si>
  <si>
    <t>The following are  Tier B connectors - to be used to add-on to existing systems</t>
  </si>
  <si>
    <t>Form Processing Extender</t>
  </si>
  <si>
    <t>ESDAL76AXL350</t>
  </si>
  <si>
    <t>eCopy Connector Access License Tier B - 3YR M&amp;S</t>
  </si>
  <si>
    <t>ESDAL76AXL450</t>
  </si>
  <si>
    <t>eCopy Connector Access License Tier B - 4YR M&amp;S</t>
  </si>
  <si>
    <t>ESDAL76AXL550</t>
  </si>
  <si>
    <t>eCopy Connector Access License Tier B - 5YR M&amp;S</t>
  </si>
  <si>
    <t>These are additional services and require 1 x item 76400002416 (Advanced Installation &amp; Training) for each item number</t>
  </si>
  <si>
    <t>sold. They are above and beyond the basic integration and training fees included in the main system.  Each service</t>
  </si>
  <si>
    <t>carries a 3 year minimum warranty.</t>
  </si>
  <si>
    <t>ESDAN09AXL350</t>
  </si>
  <si>
    <t>ShareScan Email and Folder Watching Service - 3 YR M&amp;S</t>
  </si>
  <si>
    <t>ESDAN09AXL450</t>
  </si>
  <si>
    <t>ShareScan Email and Folder Watching Service - 4 YR M&amp;S</t>
  </si>
  <si>
    <t>ESDAN09AXL550</t>
  </si>
  <si>
    <t>ShareScan Email and Folder Watching Service - 5 YR M&amp;S</t>
  </si>
  <si>
    <t>ESDAN09AKT350</t>
  </si>
  <si>
    <t>Email and Folder Watching Service Unlimited Page Count  - 3 yrs M&amp;S</t>
  </si>
  <si>
    <t>ESDAN09AKT450</t>
  </si>
  <si>
    <t>Email and Folder Watching Service Unlimited Page Count  - 4 yrs M&amp;S</t>
  </si>
  <si>
    <t>ESDAN09AKT550</t>
  </si>
  <si>
    <t>Email and Folder Watching Service Unlimited Page Count  - 5 yrs M&amp;S</t>
  </si>
  <si>
    <t>eCopy Maintenance &amp; Support is included in the base product price - 1 Year Add-ons can be added on to match the length of</t>
  </si>
  <si>
    <t>the extended coverage desired. These will be used if a customer wishes to extend past a lease term.</t>
  </si>
  <si>
    <t>eCopy ShareScan v5 Office 1 year M&amp;S Renewal</t>
  </si>
  <si>
    <t>eCopy ShareScan v5 Suite 1 year M&amp;S Renewal</t>
  </si>
  <si>
    <t>MNTECSXL1</t>
  </si>
  <si>
    <t>eCopy Connector Access License Tier A v5 1YR M&amp;S Renewal</t>
  </si>
  <si>
    <t>MNTC662XL1</t>
  </si>
  <si>
    <t>eCopy Connector Access License Tier B  1YR M&amp;S Renewal</t>
  </si>
  <si>
    <t>MNTAN09KT1</t>
  </si>
  <si>
    <t>Email and Folder Watching Service Unlimited Page Count - M&amp;S Renewal 1 yr</t>
  </si>
  <si>
    <t xml:space="preserve">Advanced Integration and Training - is for those customers that require additional training above and beyond the basic </t>
  </si>
  <si>
    <t>integration//training that comes with the system.  If a customer requires this service after the initial order - Application</t>
  </si>
  <si>
    <t>Specialist should engage the Sales Rep to write the order for the proper amount of hours to complete.</t>
  </si>
  <si>
    <t>71C51A10207</t>
  </si>
  <si>
    <t>eCopy NextGen Professional Services Standard Offering</t>
  </si>
  <si>
    <t>ShareScan v5 Elements bundles with 1 seats of eCopy  PDF Pro Office Software</t>
  </si>
  <si>
    <t>complete the installation, configuration and end user training for your customer.</t>
  </si>
  <si>
    <t>3-9 units for a single End User</t>
  </si>
  <si>
    <t>ESDC576AXT350B</t>
  </si>
  <si>
    <t>eCopy ShareScan v5 Office -Volume disc 3-9 units - 3YR M&amp;S</t>
  </si>
  <si>
    <t>ESDC576AXT450B</t>
  </si>
  <si>
    <t>eCopy ShareScan v5 Office -Volume disc 3-9 units - 4YR M&amp;S</t>
  </si>
  <si>
    <t>ESDC576AXT550B</t>
  </si>
  <si>
    <t>eCopy ShareScan v5 Office -Volume disc 3-9 units - 5YR M&amp;S</t>
  </si>
  <si>
    <t>ESDD476AXT350B</t>
  </si>
  <si>
    <t>eCopy ShareScan v5 Suite -Volume disc 3-9 units - 3YR M&amp;S</t>
  </si>
  <si>
    <t>ESDD476AXT450B</t>
  </si>
  <si>
    <t>eCopy ShareScan v5 Suite -Volume disc 3-9 units - 4YR M&amp;S</t>
  </si>
  <si>
    <t>ESDD476AXT550B</t>
  </si>
  <si>
    <t>eCopy ShareScan v5 Suite -Volume disc 3-9 units - 5YR M&amp;S</t>
  </si>
  <si>
    <t>ESDC576AXT350C</t>
  </si>
  <si>
    <t>eCopy ShareScan v5 Office -Volume disc 10-49 units - 3YR M&amp;S</t>
  </si>
  <si>
    <t>ESDC576AXT450C</t>
  </si>
  <si>
    <t>eCopy ShareScan v5 Office -Volume disc 10-49 units - 4YR M&amp;S</t>
  </si>
  <si>
    <t>ESDC576AXT550C</t>
  </si>
  <si>
    <t>eCopy ShareScan v5 Office -Volume disc 10-49 units - 5YR M&amp;S</t>
  </si>
  <si>
    <t>ESDD476AXT350C</t>
  </si>
  <si>
    <t>eCopy ShareScan v5 Suite -Volume disc 10-49 units - 3YR M&amp;S</t>
  </si>
  <si>
    <t>ESDD476AXT450C</t>
  </si>
  <si>
    <t>eCopy ShareScan v5 Suite -Volume disc 10-49 units - 4YR M&amp;S</t>
  </si>
  <si>
    <t>ESDD476AXT550C</t>
  </si>
  <si>
    <t>eCopy ShareScan v5 Suite -Volume disc 10-49 units - 5YR M&amp;S</t>
  </si>
  <si>
    <t>ESDC576AXT350D</t>
  </si>
  <si>
    <t>eCopy ShareScan v5 Office -Volume disc 50+ units - 3YR M&amp;S</t>
  </si>
  <si>
    <t>ESDC576AXT450D</t>
  </si>
  <si>
    <t>eCopy ShareScan v5 Office -Volume disc 50+ units - 4YR M&amp;S</t>
  </si>
  <si>
    <t>ESDC576AXT550D</t>
  </si>
  <si>
    <t>eCopy ShareScan v5 Office -Volume disc 50+ units - 5YR M&amp;S</t>
  </si>
  <si>
    <t>ESDD476AXT350D</t>
  </si>
  <si>
    <t>eCopy ShareScan v5 Suite -Volume disc 50+ units - 3YR M&amp;S</t>
  </si>
  <si>
    <t>ESDD476AXT450D</t>
  </si>
  <si>
    <t>eCopy ShareScan v5 Suite -Volume disc 50+ units - 4YR M&amp;S</t>
  </si>
  <si>
    <t>ESDD476AXT550D</t>
  </si>
  <si>
    <t>eCopy ShareScan v5 Suite -Volume disc 50+ units - 5YR M&amp;S</t>
  </si>
  <si>
    <t>ESDBE76AXT350</t>
  </si>
  <si>
    <t>ShareScan v5 Enterprise 50+ Units 3 YR M&amp;S (per unit) - Does NOT include ePPO Software</t>
  </si>
  <si>
    <t>ESDBE76AXT450</t>
  </si>
  <si>
    <t>ShareScan v5 Enterprise 50+ Units 4 YR M&amp;S (per unit) - Does NOT include ePPO Software</t>
  </si>
  <si>
    <t>ESDBE76AXT550</t>
  </si>
  <si>
    <t>ShareScan v5 Enterprise 50+ Units 5 YR M&amp;S (per unit) - Does NOT include ePPO Software</t>
  </si>
  <si>
    <t>Connector Access License - Tier A and B</t>
  </si>
  <si>
    <t>These are additional connectors and require the correct calculation of item 76400002416 (Advanced Installation &amp; Training) for each</t>
  </si>
  <si>
    <t xml:space="preserve">additional  item number sold.  Calculations will inclued all time required for installation and end user training for the total number </t>
  </si>
  <si>
    <t>of volume units</t>
  </si>
  <si>
    <t>The following are Tier A connectors - to be used to add-on to existing systems</t>
  </si>
  <si>
    <t>The following are Tier B connectors - to be used to add-on to existing systems</t>
  </si>
  <si>
    <t>TIER B - Forms Processing Extender</t>
  </si>
  <si>
    <t>ESDAK76AXT350B</t>
  </si>
  <si>
    <t>eCopy Connector Access License Tier A Volume disc 3-9 Units 3YR M&amp;S</t>
  </si>
  <si>
    <t>ESDAK76AXT450B</t>
  </si>
  <si>
    <t>eCopy Connector Access License Tier A Volume disc 3-9 Units 4YR M&amp;S</t>
  </si>
  <si>
    <t>ESDAK76AXT550B</t>
  </si>
  <si>
    <t>eCopy Connector Access License Tier A Volume disc 3-9 Units 5YR M&amp;S</t>
  </si>
  <si>
    <t>ESDAL76AXT350B</t>
  </si>
  <si>
    <t>eCopy Connector Access License Tier B Volume disc 3-9 Units 3YR M&amp;S</t>
  </si>
  <si>
    <t>ESDAL76AXT450B</t>
  </si>
  <si>
    <t>eCopy Connector Access License Tier B Volume disc 3-9 Units 4YR M&amp;S</t>
  </si>
  <si>
    <t>ESDAL76AXT550B</t>
  </si>
  <si>
    <t>eCopy Connector Access License Tier B Volume disc 3-9 Units 5YR M&amp;S</t>
  </si>
  <si>
    <t>ESDAK76AXT350C</t>
  </si>
  <si>
    <t>eCopy Connector Access License Tier A Volume disc 10-49 Units 3YR M&amp;S</t>
  </si>
  <si>
    <t>ESDAK76AXT450C</t>
  </si>
  <si>
    <t>eCopy Connector Access License Tier A Volume disc 10-49 Units 4YR M&amp;S</t>
  </si>
  <si>
    <t>ESDAK76AXT550C</t>
  </si>
  <si>
    <t>eCopy Connector Access License Tier A Volume disc 10-49 Units 5YR M&amp;S</t>
  </si>
  <si>
    <t>ESDAL76AXT350C</t>
  </si>
  <si>
    <t>eCopy Connector Access License Tier B Volume disc 10-49 Units 3YR M&amp;S</t>
  </si>
  <si>
    <t>ESDAL76AXT450C</t>
  </si>
  <si>
    <t>eCopy Connector Access License Tier B Volume disc 10-49 Units 4YR M&amp;S</t>
  </si>
  <si>
    <t>ESDAL76AXT550C</t>
  </si>
  <si>
    <t>eCopy Connector Access License Tier B Volume disc 10-49 Units 5YR M&amp;S</t>
  </si>
  <si>
    <t>ESDAK76AXT350D</t>
  </si>
  <si>
    <t>eCopy Connector Access License Tier A Volume disc 50+ Units 3YR M&amp;S</t>
  </si>
  <si>
    <t>ESDAK76AXT450D</t>
  </si>
  <si>
    <t>eCopy Connector Access License Tier A Volume disc 50+ Units 4YR M&amp;S</t>
  </si>
  <si>
    <t>ESDAK76AXT550D</t>
  </si>
  <si>
    <t>eCopy Connector Access License Tier A Volume disc 50+ Units 5YR M&amp;S</t>
  </si>
  <si>
    <t>ESDAL76AXT350D</t>
  </si>
  <si>
    <t>eCopy Connector Access License Tier B Volume disc 50+ Units 3YR M&amp;S</t>
  </si>
  <si>
    <t>ESDAL76AXT450D</t>
  </si>
  <si>
    <t>eCopy Connector Access License Tier B Volume disc 50+ Units 4YR M&amp;S</t>
  </si>
  <si>
    <t>ESDAL76AXT550D</t>
  </si>
  <si>
    <t>eCopy Connector Access License Tier B Volume disc 50+ Units 5YR M&amp;S</t>
  </si>
  <si>
    <t>Unlimited Page Count  Email &amp; Folder Watching</t>
  </si>
  <si>
    <t>MNTBE76XT1</t>
  </si>
  <si>
    <t>ShareScan v5 Enterprise 50+ Units 1 YR M&amp;S Renewal (per unit)</t>
  </si>
  <si>
    <t>integration//training that comes with the system.  If a customer requires this service after the initial order - System</t>
  </si>
  <si>
    <t>Engineers should engage the Sales Rep to write the order for the proper amount of hours to complete.</t>
  </si>
  <si>
    <t xml:space="preserve">This item may also be used for mutiple unit (volume) installations over 5 units. Please calulate installation AND training time </t>
  </si>
  <si>
    <t>requirements with all volume installations</t>
  </si>
  <si>
    <t>KMBS Installation Fee for eCopy</t>
  </si>
  <si>
    <t>Integrated eCopy ShareScan v5.2 Office Loyalty  - 3YR M&amp;S</t>
  </si>
  <si>
    <t>Integrated eCopy ShareScan v5.2 Office Loyalty  - 4YR M&amp;S</t>
  </si>
  <si>
    <t>Integrated eCopy ShareScan v5.2 Office Loyalty  - 5YR M&amp;S</t>
  </si>
  <si>
    <t>Integrated eCopy ShareScan v5.2 Suite Loyalty  - 3YR M&amp;S</t>
  </si>
  <si>
    <t>Integrated eCopy ShareScan v5.2 Suite Loyalty  - 4YR M&amp;S</t>
  </si>
  <si>
    <t>Integrated eCopy ShareScan v5.2 Suite Loyalty  - 5YR M&amp;S</t>
  </si>
  <si>
    <t>UNIPRINT XTRA PRINT &amp; COPY SOLUTION FOR HIGHER EDUCATION</t>
  </si>
  <si>
    <t>UPXHEBASE</t>
  </si>
  <si>
    <t>Uniprint Xtra Print &amp; Copy Solution Base License for Higher Education</t>
  </si>
  <si>
    <t>UPXHEDVC</t>
  </si>
  <si>
    <t>Uniprint Xtra Print &amp; Copy Solution Device License for Higher Education</t>
  </si>
  <si>
    <t>UPXHESITE01</t>
  </si>
  <si>
    <t>Uniprint Xtra Site License for Higher Education FTE 3,000 &amp; below</t>
  </si>
  <si>
    <t>UPXHESITE02</t>
  </si>
  <si>
    <t>Uniprint Xtra Site License for Higher Education FTE 3,001 - 4,000</t>
  </si>
  <si>
    <t>UPXHESITE03</t>
  </si>
  <si>
    <t>Uniprint Xtra Site License for Higher Education FTE 4,001 - 5,000</t>
  </si>
  <si>
    <t>UPXHESITE04</t>
  </si>
  <si>
    <t>Uniprint Xtra Site License for Higher Education FTE 5,001 - 7,500</t>
  </si>
  <si>
    <t>UPXHESITE05</t>
  </si>
  <si>
    <t>Uniprint Xtra Site License for Higher Education FTE 7,501 - 10,000</t>
  </si>
  <si>
    <t>UPXHESITE06</t>
  </si>
  <si>
    <t>Uniprint  Xtra Site License for Higher Education FTE 10,001 - 15,000</t>
  </si>
  <si>
    <t>UPXHESITE07</t>
  </si>
  <si>
    <t>Uniprint Xtra Site License for Higher Education FTE 15,001 - 20,000</t>
  </si>
  <si>
    <t>UPXHESITE08</t>
  </si>
  <si>
    <t>Uniprint Xtra Site License for Higher Education FTE 20,001 - 30,000</t>
  </si>
  <si>
    <t>UPXHESITE09</t>
  </si>
  <si>
    <t>Uniprint Xtra Site License for Higher Education FTE 30,001 - 40,000</t>
  </si>
  <si>
    <t>UPXHESITE10</t>
  </si>
  <si>
    <t>Uniprint Xtra Site License for Higher Education FTE 40,001 - 50,000</t>
  </si>
  <si>
    <t>UPXHESITE11</t>
  </si>
  <si>
    <t>Uniprint Xtra Site License for Higher Education FTE 50,001 &amp; above</t>
  </si>
  <si>
    <t>UPBGWCC</t>
  </si>
  <si>
    <t>Uniprint Credit Card Gateway (works with UP 9.0 and higher)</t>
  </si>
  <si>
    <t>UPBGWCSMITH</t>
  </si>
  <si>
    <t>Uniprint CardSmith Billing Gateway</t>
  </si>
  <si>
    <t>MPPLSITE01</t>
  </si>
  <si>
    <t>Mobile Site License Fee for Public Library Pop. 1 - 100,000</t>
  </si>
  <si>
    <t>MPPLSITE02</t>
  </si>
  <si>
    <t>Mobile Site License Fee for Public Library Pop. 100,001 - 250,000</t>
  </si>
  <si>
    <t>MPPLSITE03</t>
  </si>
  <si>
    <t>Mobile Site License Fee for Public Library Pop.  250,001 -500,000</t>
  </si>
  <si>
    <t>MPPLSITE04</t>
  </si>
  <si>
    <t>Mobile Site License Fee for Public Library Pop.  500,001 -750,000</t>
  </si>
  <si>
    <t>MPPLSITE05</t>
  </si>
  <si>
    <t>Mobile Site License Fee for Public Library Pop.  750,001 - 1,000,000</t>
  </si>
  <si>
    <t>MPPLSITE06</t>
  </si>
  <si>
    <t>Mobile Site License Fee for Public Library Pop.  1,000,001 - 1,500,000</t>
  </si>
  <si>
    <t>MPPLSITE07</t>
  </si>
  <si>
    <t>Mobile Site License Fee for Public Library Pop.  1,500,001 - 2,000,000</t>
  </si>
  <si>
    <t>MPPLSITE08</t>
  </si>
  <si>
    <t>Mobile Site License Fee for Public Library Pop.  2,000,001 - 3,000,000</t>
  </si>
  <si>
    <t>MPPLSITE09</t>
  </si>
  <si>
    <t>Mobile Site License Fee for Public Library Pop.  3,000,001 - 4,000,000</t>
  </si>
  <si>
    <t>MPPLSITE10</t>
  </si>
  <si>
    <t>Mobile Site License Fee for Public Library Pop.  4,000,000 &amp; above</t>
  </si>
  <si>
    <t>IMFP LICENSES</t>
  </si>
  <si>
    <t>Blueprint IMFP KM Software License (per device)</t>
  </si>
  <si>
    <t>Uniprint IMFP KM Software License (per device)</t>
  </si>
  <si>
    <t>SR25/PS60 Support &amp; Maintenance New -1 yr</t>
  </si>
  <si>
    <t>SR25/PS60 Support &amp; Maintenance Renew 1 yr</t>
  </si>
  <si>
    <t>SR25/PS60 Support &amp; Maintenance New 2 yrs</t>
  </si>
  <si>
    <t>SR25/PS60  Support &amp; Maintenance Renew 2 yr</t>
  </si>
  <si>
    <t>SR25/PS60  Support &amp; Maintenance New 3 yrs</t>
  </si>
  <si>
    <t>SR25/PS60  Support &amp; Maintenance Renew 3 yrs</t>
  </si>
  <si>
    <t>SR25/PS60  Support &amp; Maintenance New 4 yrs</t>
  </si>
  <si>
    <t>SR25/PS60  Support &amp; Maintenance Renew 4 yrs</t>
  </si>
  <si>
    <t>SR25/PS60  Support &amp; Maintenance New 5 yrs</t>
  </si>
  <si>
    <t>SR25/PS60  Support &amp; Maintenance Renew 5 yrs</t>
  </si>
  <si>
    <t>CRPROXPLUSv2</t>
  </si>
  <si>
    <t>PCProx Plus v2 Card Reader</t>
  </si>
  <si>
    <t>CRPROXHPPLUSv2</t>
  </si>
  <si>
    <t>PCProx Plus v2 HP HIP Reader</t>
  </si>
  <si>
    <t>CRMAGKBD</t>
  </si>
  <si>
    <t>Omega Card Reader - Magnetic</t>
  </si>
  <si>
    <t>CRP200MAGBLK</t>
  </si>
  <si>
    <t>Omega PS200 Card Reader - Magnetic</t>
  </si>
  <si>
    <t>SR25</t>
  </si>
  <si>
    <t>Pharos Sentry SR25 Software License (Per Device)</t>
  </si>
  <si>
    <t>SE35</t>
  </si>
  <si>
    <t>Pharos Sentry SE35 Software License (Per Device)</t>
  </si>
  <si>
    <t>CREXTWTY1</t>
  </si>
  <si>
    <t>Card Reader Extended Warranty-1 Addl year</t>
  </si>
  <si>
    <t>CREXTWTY2</t>
  </si>
  <si>
    <t>Card Reader Extended Warranty - 2 Addl years</t>
  </si>
  <si>
    <t>CREXTWTY3</t>
  </si>
  <si>
    <t>Card Reader Extended Warranty-3 Addl years</t>
  </si>
  <si>
    <t>CREXTWTY4</t>
  </si>
  <si>
    <t>Card Reader Extended Warranty-4 Addl years</t>
  </si>
  <si>
    <t>SVCCUSSW</t>
  </si>
  <si>
    <t>Professional Services - Custom Software Development</t>
  </si>
  <si>
    <t>SVCINSTEXP</t>
  </si>
  <si>
    <t>Professional Services - Expenses</t>
  </si>
  <si>
    <t>SVCINSTLBRON</t>
  </si>
  <si>
    <t>Professional Services - On Site - Labor per day</t>
  </si>
  <si>
    <t>SVCINSTLBRRM</t>
  </si>
  <si>
    <t>Professional Services - Remote - Labor per day</t>
  </si>
  <si>
    <t>SVCTRAINON</t>
  </si>
  <si>
    <t>Professional Services - Training - Labor per day</t>
  </si>
  <si>
    <t>OTHCHGFEE</t>
  </si>
  <si>
    <t>OTHCHGFIN</t>
  </si>
  <si>
    <t>OTHCHGTRF</t>
  </si>
  <si>
    <t>OTHCHGRESTK</t>
  </si>
  <si>
    <t>Restocking fee (25%)</t>
  </si>
  <si>
    <t>Nuance AutoStore Express</t>
  </si>
  <si>
    <t>SOFTWARE: Nuance AutoStore Express Device License</t>
  </si>
  <si>
    <t>Delivery: All NSi AutoStore software, licenses, and annual maintenance are delivered electronically to the end-customer;</t>
  </si>
  <si>
    <t>there are no physical items requiring a delivery charge.</t>
  </si>
  <si>
    <t>07AS034A1M0</t>
  </si>
  <si>
    <t>AutoStore Express Device License (1 to 9 tier)</t>
  </si>
  <si>
    <t>07AS034A2M0</t>
  </si>
  <si>
    <t>AutoStore Express Device License (10 to 24 tier)</t>
  </si>
  <si>
    <t>07AS034A3M0</t>
  </si>
  <si>
    <t>AutoStore Express Device License (25 to 49 tier)</t>
  </si>
  <si>
    <t>07AS034A4M0</t>
  </si>
  <si>
    <t>AutoStore Express Device License (50 to 99 tier)</t>
  </si>
  <si>
    <t>MAINTENANCE: Nuance AutoStore Express Device License</t>
  </si>
  <si>
    <t>07AS034M1M1</t>
  </si>
  <si>
    <t>AutoStore Express Device License (1 to 9 tier) Maintenance 1 YR</t>
  </si>
  <si>
    <t>07AS034M1M2</t>
  </si>
  <si>
    <t>AutoStore Express Device License (1 to 9 tier) Maintenance for 2 YR</t>
  </si>
  <si>
    <t>07AS034M1M3</t>
  </si>
  <si>
    <t>AutoStore Express Device License (1 to 9 tier) Maintenance for 3 YR</t>
  </si>
  <si>
    <t>07AS034M1M4</t>
  </si>
  <si>
    <t>AutoStore Express Device License (1 to 9 tier) Maintenance for 4 YR</t>
  </si>
  <si>
    <t>07AS034M1M5</t>
  </si>
  <si>
    <t>AutoStore Express Device License (1 to 9 tier) Maintenance for 5 YR</t>
  </si>
  <si>
    <t>07AS034M2M1</t>
  </si>
  <si>
    <t>AutoStore Express Device License (10 to 24 tier) Maintenance 1 YR</t>
  </si>
  <si>
    <t>07AS034M2M2</t>
  </si>
  <si>
    <t>AutoStore Express Device License (10 to 24 tier) Maintenance for 2 YR</t>
  </si>
  <si>
    <t>07AS034M2M3</t>
  </si>
  <si>
    <t>AutoStore Express Device License (10 to 24 tier) Maintenance for 3 YR</t>
  </si>
  <si>
    <t>07AS034M2M4</t>
  </si>
  <si>
    <t>AutoStore Express Device License (10 to 24 tier) Maintenance for 4 YR</t>
  </si>
  <si>
    <t>07AS034M2M5</t>
  </si>
  <si>
    <t>AutoStore Express Device License (10 to 24 tier) Maintenance for 5 YR</t>
  </si>
  <si>
    <t>07AS034M3M1</t>
  </si>
  <si>
    <t>AutoStore Express Device License (25 to 49 tier) Maintenance 1 YR</t>
  </si>
  <si>
    <t>07AS034M3M2</t>
  </si>
  <si>
    <t>AutoStore Express Device License (25 to 49 tier) Maintenance for 2 YR</t>
  </si>
  <si>
    <t>07AS034M3M3</t>
  </si>
  <si>
    <t>AutoStore Express Device License (25 to 49 tier) Maintenance for 3 YR</t>
  </si>
  <si>
    <t>07AS034M3M4</t>
  </si>
  <si>
    <t>AutoStore Express Device License (25 to 49 tier) Maintenance for 4 YR</t>
  </si>
  <si>
    <t>07AS034M3M5</t>
  </si>
  <si>
    <t>AutoStore Express Device License (25 to 49 tier) Maintenance for 5 YR</t>
  </si>
  <si>
    <t>07AS034M4M1</t>
  </si>
  <si>
    <t>AutoStore Express Device License (50 to 99 tier) Maintenance 1 YR</t>
  </si>
  <si>
    <t>07AS034M4M2</t>
  </si>
  <si>
    <t>AutoStore Express Device License (50 to 99 tier) Maintenance for 2 YR</t>
  </si>
  <si>
    <t>07AS034M4M3</t>
  </si>
  <si>
    <t>AutoStore Express Device License (50 to 99 tier) Maintenance for 3 YR</t>
  </si>
  <si>
    <t>07AS034M4M4</t>
  </si>
  <si>
    <t>AutoStore Express Device License (50 to 99 tier) Maintenance for 4 YR</t>
  </si>
  <si>
    <t>07AS034M4M5</t>
  </si>
  <si>
    <t>AutoStore Express Device License (50 to 99 tier) Maintenance for 5 YR</t>
  </si>
  <si>
    <t>bizhub C258 COPIER/PRINTER -- Includes PS, PCL &amp; XPS Controller, 2 GB Standard Memory, Web Browser, Duplex Unit, 250 GB HDD, USB Interfaces for Scan-to-USB Thumb Drive/Print-from-USB Thumb Drive, USB Local Printing / UK-211</t>
  </si>
  <si>
    <t>PageScope Enterprise Suite</t>
  </si>
  <si>
    <t>PSESSC100</t>
  </si>
  <si>
    <t>System Certificate for PSES. (App Specialist Dispatch. For Direct Channel Only)</t>
  </si>
  <si>
    <t>PSESONSITE100</t>
  </si>
  <si>
    <t>PSES One Year On Site Support</t>
  </si>
  <si>
    <t>A0E00Y9</t>
  </si>
  <si>
    <t>Account Manager Module License  - PageScope Account Manager Software - includes One year of Maintanence</t>
  </si>
  <si>
    <t>A0E00Y4</t>
  </si>
  <si>
    <t>5 Device Licenses for PageScope Account Manager</t>
  </si>
  <si>
    <t>A0E00Y5</t>
  </si>
  <si>
    <t>25  Device Licenses for PageScope Account Manager</t>
  </si>
  <si>
    <t>A0E00Y7</t>
  </si>
  <si>
    <t>100 Device Licenses for PageScope Account Manager</t>
  </si>
  <si>
    <t>A0E00Y8</t>
  </si>
  <si>
    <t>500  Device Licenses for PageScope Account Manager</t>
  </si>
  <si>
    <t>A0DY0Y9</t>
  </si>
  <si>
    <t>Authentication Manager Module License  - PageScope Authentication Manager Software - Includes One year of Maintanence</t>
  </si>
  <si>
    <t>A0DY013</t>
  </si>
  <si>
    <t>5 Device Licenses for PageScope Authentication Manager</t>
  </si>
  <si>
    <t>A0DY0Y5</t>
  </si>
  <si>
    <t>25 Device Licenses for PageScope Authentication Manager</t>
  </si>
  <si>
    <t>A0DY0Y7</t>
  </si>
  <si>
    <t>100 Device Licenses for PageScope Authentication Manager</t>
  </si>
  <si>
    <t>A0DY0Y8</t>
  </si>
  <si>
    <t>500 Device Licenses for PageScope Authentication Manager</t>
  </si>
  <si>
    <t>PageScope Account Manager</t>
  </si>
  <si>
    <t>PageScope Authentication Manager</t>
  </si>
  <si>
    <t xml:space="preserve">This Activation Kit is Required with Each and All Account Manager, Authentication Manager and/or  My Panel Manager Sales Orders. </t>
  </si>
  <si>
    <t xml:space="preserve">This Annual On-Site Service is Required with Each and All Account Manager, Authentication Manager and/or  My Panel Manager Sales Orders. </t>
  </si>
  <si>
    <t>DELIVERY: Each PageScope Enterprise Suite ORDER listed below MUST include item 7640008085, Level 1 Solutions Delivery Charge.</t>
  </si>
  <si>
    <t xml:space="preserve">PageScope MyPanel Manager </t>
  </si>
  <si>
    <t>A0PF0Y9</t>
  </si>
  <si>
    <t>MyPanel Manager Module License - PageScope MyPanel Manager Sofware - Includes One year of Maintanence</t>
  </si>
  <si>
    <t>A0PF0Y4</t>
  </si>
  <si>
    <t xml:space="preserve">5 Device Licenses for PageScope MyPanel Manager </t>
  </si>
  <si>
    <t>A0PF0Y5</t>
  </si>
  <si>
    <t>25 Device Licenses for PageScope MyPanel Manager</t>
  </si>
  <si>
    <t>A0PF0Y7</t>
  </si>
  <si>
    <t>100  Device Licenses for PageScope MyPanel Manager</t>
  </si>
  <si>
    <t>A0PF0Y8</t>
  </si>
  <si>
    <t>500 Device Licenses for PageScope MyPanel Manager</t>
  </si>
  <si>
    <t xml:space="preserve">PageScope MyPrint Manager </t>
  </si>
  <si>
    <t>A2AR0Y9</t>
  </si>
  <si>
    <t>My Print Manager Module License - PageScope My Print Manager Software - Includes One year of Maintanence</t>
  </si>
  <si>
    <t>A2AR0Y4</t>
  </si>
  <si>
    <t>My Print Manager 5 device licenses</t>
  </si>
  <si>
    <t>A2AR0Y5</t>
  </si>
  <si>
    <t>My Print Manager 25 device licenses</t>
  </si>
  <si>
    <t>A2AR0Y7</t>
  </si>
  <si>
    <t>My Print Manager 100 device licenses</t>
  </si>
  <si>
    <t>A2AR0Y8</t>
  </si>
  <si>
    <t>My Print Manager 500 device licenses</t>
  </si>
  <si>
    <t>Authentication Unit Gateway (AUG)</t>
  </si>
  <si>
    <t>A0DY015</t>
  </si>
  <si>
    <t>Biometric Authentication Unit Gateway -1 Certificate is required per Authentication Manager when authenticating using AU-101 and PageScope Authentication Manager</t>
  </si>
  <si>
    <t>A6ET0Y1</t>
  </si>
  <si>
    <t>PSES Sub Server License Key</t>
  </si>
  <si>
    <t xml:space="preserve">MANDATORY FIRST YEAR AGREEMENT - All Software Maintenance to be ordered on a per month basis. </t>
  </si>
  <si>
    <t>A0E00YA</t>
  </si>
  <si>
    <t>Account Manager Maint Ext 3 year</t>
  </si>
  <si>
    <t>A0E00YC</t>
  </si>
  <si>
    <t>Account Manager Maint Ext 1 year</t>
  </si>
  <si>
    <t>A0E00YD</t>
  </si>
  <si>
    <t>Account Manager Maint Ext 1 month</t>
  </si>
  <si>
    <t>A0E00YE</t>
  </si>
  <si>
    <t>Account Manager Maint Renewal</t>
  </si>
  <si>
    <t>A0DY0YA</t>
  </si>
  <si>
    <t>Authentication Manager Maint Ext 3 years</t>
  </si>
  <si>
    <t>A0DY0YC</t>
  </si>
  <si>
    <t>Authentication Manager Maint Ext 1 year</t>
  </si>
  <si>
    <t>A0DY0YD</t>
  </si>
  <si>
    <t>Authentication Manager  Maint Ext 1 month</t>
  </si>
  <si>
    <t>A0DY0YE</t>
  </si>
  <si>
    <t>Authentication Manager Maint Renewal</t>
  </si>
  <si>
    <t>A0PF0YA</t>
  </si>
  <si>
    <t>My Panel Manager Maint Ext 3 years</t>
  </si>
  <si>
    <t>A0PF0YC</t>
  </si>
  <si>
    <t>My Panel Manager Maint Ext 1 year</t>
  </si>
  <si>
    <t>A0PF0YD</t>
  </si>
  <si>
    <t>My Panel Manager Maint Ext 1 month</t>
  </si>
  <si>
    <t>A0PF0YE</t>
  </si>
  <si>
    <t>My Panel Manager Maint Renewal</t>
  </si>
  <si>
    <t>7640005113</t>
  </si>
  <si>
    <t>AUG 1 Month Maintenance</t>
  </si>
  <si>
    <t>A2AR0YC</t>
  </si>
  <si>
    <t>My Print Manager Maint Ext 1 year</t>
  </si>
  <si>
    <t>A2AR0YA</t>
  </si>
  <si>
    <t>My Print Manager Maint Ext 3 years</t>
  </si>
  <si>
    <t>A2AR0YD</t>
  </si>
  <si>
    <t>My Print Manager Maint Ext 1 month</t>
  </si>
  <si>
    <t>A2AR0YE</t>
  </si>
  <si>
    <t>My Print Manager Maint Renewal</t>
  </si>
  <si>
    <t>7640005179</t>
  </si>
  <si>
    <t>PSES Installation/Integration Fee (Daily Charge) Final price based on configuration defined in SOW.</t>
  </si>
  <si>
    <t>7640005180</t>
  </si>
  <si>
    <t>PSES Installation/Integration Fee (1/2 Day Charge) Final price based on configuration defined in SOW.</t>
  </si>
  <si>
    <t>This is a Setup fee for ALL current MFP's in the field to be integrated with PSES - Existing MFP Accounts. (See the Notes Section for details)</t>
  </si>
  <si>
    <t>7640005181</t>
  </si>
  <si>
    <t>Installed MFP Setup Fee (Price is per unit)</t>
  </si>
  <si>
    <t>XGPCS20820DKM</t>
  </si>
  <si>
    <t>A799011</t>
  </si>
  <si>
    <t>bizhub PRO 1100: Built-in controller with PCL/PS3, (1) Drum, (1) Developer, 8GB System Memory, 1 TB HDD, Tray 1/2 : 1,500 sheets each, Total Standard Paper Capacity:  3,000 sheets (9,000 sheets max.). Requires 220V (NEMA receptacle#6-20R).</t>
  </si>
  <si>
    <t>A79CWY1</t>
  </si>
  <si>
    <t>OT-507 Output Tray</t>
  </si>
  <si>
    <t>A7W7WY1</t>
  </si>
  <si>
    <t>PF-709 Paper Feed Unit</t>
  </si>
  <si>
    <t>A870WY1</t>
  </si>
  <si>
    <t>LU-411 Large Capacity  Paper Feed Unit (letter size)</t>
  </si>
  <si>
    <t>A872WY1</t>
  </si>
  <si>
    <t>LU-412 Large Capacity  Paper Feed Unit (12x18)</t>
  </si>
  <si>
    <t>A79AWY1</t>
  </si>
  <si>
    <t>MB-507 Multi Bypass Tray Unit</t>
  </si>
  <si>
    <t>Output Options:</t>
  </si>
  <si>
    <t>FS-532 100 Sheet Staple Finisher</t>
  </si>
  <si>
    <t>FS-532 100 finisher with PK and SD</t>
  </si>
  <si>
    <t>A4F4WY1</t>
  </si>
  <si>
    <t>SD-510 Saddle Stitch Kit</t>
  </si>
  <si>
    <t>PK-522 - punch kit</t>
  </si>
  <si>
    <t>A4F8WY2</t>
  </si>
  <si>
    <t>ZU-608 Z-folding unit</t>
  </si>
  <si>
    <t>A4F5WY1</t>
  </si>
  <si>
    <t>MK-732 (mount kit for PI-502)</t>
  </si>
  <si>
    <t>A04HWY2</t>
  </si>
  <si>
    <t>PI-502 Multi-Post Inserter</t>
  </si>
  <si>
    <t>A4F6W11</t>
  </si>
  <si>
    <t>GP-502 - Ring Binder</t>
  </si>
  <si>
    <t>A4F7WY1</t>
  </si>
  <si>
    <t>RB-101 Binding Element for GP-502 - BLACK (1,000 pcs)</t>
  </si>
  <si>
    <t>A4F7WY2</t>
  </si>
  <si>
    <t>RB-101 Binding Element for GP-502 - CLEAR (1,000 pcs)</t>
  </si>
  <si>
    <t>A4F7WY3</t>
  </si>
  <si>
    <t>RB-101 Binding Element for GP-502 - WHITE (1,000 pcs)</t>
  </si>
  <si>
    <t>A4F7WY4</t>
  </si>
  <si>
    <t>RB-101 Binding Element for GP-502 - NAVY (1,000 pcs)</t>
  </si>
  <si>
    <t>A0N9W11</t>
  </si>
  <si>
    <t>GP-501 GBC Punch Unit (punch dies sold separately)</t>
  </si>
  <si>
    <t>A0NAW11</t>
  </si>
  <si>
    <t>DS-501 3 Hole Punch Die</t>
  </si>
  <si>
    <t>A0NCW11</t>
  </si>
  <si>
    <t>DS-502 19 Hole Cerlox Punch Die</t>
  </si>
  <si>
    <t>A0NDW11</t>
  </si>
  <si>
    <t>DS-503 32 Hole Wirebind Punch Die</t>
  </si>
  <si>
    <t>A0NEW11</t>
  </si>
  <si>
    <t>DS-504 21 Hole Wirebind Punch Die</t>
  </si>
  <si>
    <t>A0NFW11</t>
  </si>
  <si>
    <t>DS-505 44 Hole Color Coil Punch Die</t>
  </si>
  <si>
    <t>A0NGW11</t>
  </si>
  <si>
    <t>DS-506 11 Hole Velobind Punch Die</t>
  </si>
  <si>
    <t>A0NHW11</t>
  </si>
  <si>
    <t>DS-507 32 Hole Proclick Punch Die</t>
  </si>
  <si>
    <t>GBC 3-Hole DuraGlide HD Die Set</t>
  </si>
  <si>
    <t>GBC 19-Hole DuraGlide HD Die Set</t>
  </si>
  <si>
    <t>GBC 44 Oval Hole Die for GP-501</t>
  </si>
  <si>
    <t>N/A ON PRODUCTION PRINT COPIERS</t>
  </si>
  <si>
    <t>LES402A</t>
  </si>
  <si>
    <t>PATLITE STATUS LIGHT KIT FOR BIZHUB PRESS MODELS</t>
  </si>
  <si>
    <t>A874WY1</t>
  </si>
  <si>
    <t>HD-523 HDD Inner Case</t>
  </si>
  <si>
    <t>A0W6WY2</t>
  </si>
  <si>
    <t>RH-101 Removable HDD Kit</t>
  </si>
  <si>
    <t>A8KN011</t>
  </si>
  <si>
    <t>bizhub 808 Includes PS, PCL &amp; XPS Controller, 4 GB Standard Memory, Dual Scan Document Feeder, Duplex Unit, 250 GB HD, USB Interfaces for Scan-to-USB Thumb Drive/Print-from-USB Thumb Drive, USB Local Printing</t>
  </si>
  <si>
    <t>A8HDWY1</t>
  </si>
  <si>
    <t>OT-508 Output Tray</t>
  </si>
  <si>
    <t>A8H7W11</t>
  </si>
  <si>
    <t>LU-205 Large Capacity Tray</t>
  </si>
  <si>
    <t>A8H6W11</t>
  </si>
  <si>
    <t>LU-303 Large Capacity Tray</t>
  </si>
  <si>
    <t>A99KW11</t>
  </si>
  <si>
    <t>PK-523 Punch Kit For Fs-537</t>
  </si>
  <si>
    <t>A63GWY1</t>
  </si>
  <si>
    <t>ZU-609 Z Folding Unit For Fs-537</t>
  </si>
  <si>
    <t>A8C6WY1</t>
  </si>
  <si>
    <t>PI-507  Post Inserter For Fs-537</t>
  </si>
  <si>
    <t>Finisher FS-536 + RU-515</t>
  </si>
  <si>
    <t>Finisher FS-536 SD + RU-515</t>
  </si>
  <si>
    <t>A92D011</t>
  </si>
  <si>
    <t>FK-516 Fax Kit</t>
  </si>
  <si>
    <t>Fax Mount Kit MK-742 (Mount kit for FK-515 only)</t>
  </si>
  <si>
    <t>FK-515 Fax Kit (Supports 3rd &amp; 4th fax line)</t>
  </si>
  <si>
    <t>A8HAWY1</t>
  </si>
  <si>
    <t>EK-611 Local Interface Kit</t>
  </si>
  <si>
    <t>A8H9WY1</t>
  </si>
  <si>
    <t>EK-610 Local Interface Kit</t>
  </si>
  <si>
    <t>A8HCWY1</t>
  </si>
  <si>
    <t>WT-513 Working Table</t>
  </si>
  <si>
    <t>A8WCWY1</t>
  </si>
  <si>
    <t>UK-501 Double Feed Detection Kit</t>
  </si>
  <si>
    <t>FS-537 Finisher (100 Sheets) + RU-515</t>
  </si>
  <si>
    <t>FS-537 SD Finisher + RU-515</t>
  </si>
  <si>
    <t>A79M011</t>
  </si>
  <si>
    <t xml:space="preserve">bizhub C458 Copier/Printer/Scanner - Includes PS, PCL &amp; XPS Controller, Dual Scanner Document Feeder, 4 GB Standard Memory Web Browser ( LK-101), Duplex Unit, 250 GB HDD,USB Interfaces for Scan-to-USB Thumb Drive/Print-from-USB Thumb Drive, USB Local Printing, Optional Authentication Device Connection, Service USB Firmware Updates, CMYK Developer Units, Color Drum Units and Black Drum Unit.
</t>
  </si>
  <si>
    <t>DK-510 Enhanced Copy Desk (Storage only)</t>
  </si>
  <si>
    <t>A9HF013</t>
  </si>
  <si>
    <t>Paper Feed Cabinet PC-415</t>
  </si>
  <si>
    <t>A9HFWY2</t>
  </si>
  <si>
    <t>Paper Feed Cabinet PC-215</t>
  </si>
  <si>
    <t>A9HFWY1</t>
  </si>
  <si>
    <t>Paper Feed Cabinet PC-115</t>
  </si>
  <si>
    <t>A9EFW11</t>
  </si>
  <si>
    <t>Large Capacity Unit LU-207</t>
  </si>
  <si>
    <t>A10CWY2</t>
  </si>
  <si>
    <t>JS-602 Job Separator Tray</t>
  </si>
  <si>
    <t>FS-537 Finisher &amp; RU-513 (100 Sheets)</t>
  </si>
  <si>
    <t>FS-537 SD Finisher &amp; RU-513</t>
  </si>
  <si>
    <t>PK-519 Punch Kit (2/3 hole - for FS-533)</t>
  </si>
  <si>
    <t>FS-536 Finisher (50 Sheets) &amp; RU-513</t>
  </si>
  <si>
    <t>FS-536 SD Finisher &amp; RU-513</t>
  </si>
  <si>
    <t>FS-533 Finisher (50-sheet inner staple finisher)</t>
  </si>
  <si>
    <t>A8CTWY1</t>
  </si>
  <si>
    <t>IC-416 Image Controller</t>
  </si>
  <si>
    <t>A9DNWY1</t>
  </si>
  <si>
    <t>Video Interface Kit VI-510</t>
  </si>
  <si>
    <t>A883012</t>
  </si>
  <si>
    <t>FK-514 Fax Kit (Supports 1st &amp; 2nd fax line -- no mount kit required)</t>
  </si>
  <si>
    <t>LK-110 v2i-Option License Kit (File Conversion)</t>
  </si>
  <si>
    <t>LK-111 i-Option</t>
  </si>
  <si>
    <t>MK-730 Mount Kit (Banner paper guide)</t>
  </si>
  <si>
    <t>A88AWY2</t>
  </si>
  <si>
    <t>EK-608 Local Interface Kit</t>
  </si>
  <si>
    <t>A87DWY2</t>
  </si>
  <si>
    <t>EK-609 Local Interface Kit</t>
  </si>
  <si>
    <t>A64TWY3</t>
  </si>
  <si>
    <t>KP-101 Keypad</t>
  </si>
  <si>
    <t>A4MMWY3</t>
  </si>
  <si>
    <t>A87EWY4</t>
  </si>
  <si>
    <t>UK-212 Upgrade Kit (Provides Wireless LAN)</t>
  </si>
  <si>
    <t>A79K011</t>
  </si>
  <si>
    <t xml:space="preserve">bizhub C558 Copier/Printer/Scanner - Includes PS, PCL &amp; XPS Controller, Dual Scanner Document Feeder, 4 GB Standard Memory Web Browser ( LK-101), Duplex Unit, 250 GB HDD,USB Interfaces for Scan-to-USB Thumb Drive/Print-from-USB Thumb Drive, USB Local Printing, Optional Authentication Device Connection, Service USB Firmware Updates, CMYK Developer Units, Color Drum Units and Black Drum Unit.
</t>
  </si>
  <si>
    <r>
      <t xml:space="preserve">ESP Diagnostic Power Filter 120V/20A 
</t>
    </r>
    <r>
      <rPr>
        <b/>
        <i/>
        <sz val="11"/>
        <color indexed="12"/>
        <rFont val="Calibri"/>
        <family val="2"/>
      </rPr>
      <t>for models:  808, C754e</t>
    </r>
  </si>
  <si>
    <r>
      <t>ESP Diagnostic Power Filter 208V/20A, 1 Outlet Power Filter</t>
    </r>
    <r>
      <rPr>
        <b/>
        <i/>
        <sz val="11"/>
        <color indexed="12"/>
        <rFont val="Calibri"/>
        <family val="2"/>
      </rPr>
      <t xml:space="preserve"> 
for model: bizhub PRO  1100</t>
    </r>
  </si>
  <si>
    <t>A3EPWYE / A87JWY2</t>
  </si>
  <si>
    <t>Non-Educational In-Plant Print Shop (Government, Healthcare, Financial, Real Estate, Legal, etc)</t>
  </si>
  <si>
    <t>PDNA16FLATBNDA</t>
  </si>
  <si>
    <t xml:space="preserve">PageDNA Flat – Activation With Store A "Includes:
* PageDNA Account Activation ($3150 value)
* Hosting for one storefront included - Addl are $125/mo
* NO Transaction Fees on Any Orders
* PageDNA Implementation A - lead by PageDNAs production services team ($6,300 value)
* Includes core PageDNA Modules:  Variable Data Engine, Inventory Module, Quotes Module, Reporting, Tax Data, Shipping Rate System, E-Delivery, Discount/Budget System
* Free Live Group Training and 8 Hours of 1-on-1 Training
* 1 included credit card gateway setup and 1 included secure domain name
* Email Support
*** Requires Purchase of Minimum of One Year of EDU PLAN Support ***"
</t>
  </si>
  <si>
    <t>PDNA16FLATBNDB</t>
  </si>
  <si>
    <t xml:space="preserve">PageDNA Flat – Activation With Store B  "Includes:
* PageDNA Account Activation ($3150 value)
* Hosting for one storefront included - Addl are $125/mo
* NO Transaction Fees on Any Orders
* PageDNA Implementation B - lead by PageDNAs production services team ($10,400 value)
* Includes core PageDNA Modules:  Variable Data Engine, Inventory Module, Quotes Module, Reporting, Tax Data, Shipping Rate System, E-Delivery, Discount/Budget System
* Free Live Group Training and 8 Hours of 1-on-1 Training 
* 1 included credit card gateway setup and 1 included secure domain name
* Email Support
*** Requires Purchase of Minimum of One Year of EDU PLAN Support ***"
</t>
  </si>
  <si>
    <t>Educational In-Plant Print Shop (K-12 or Higher Education)</t>
  </si>
  <si>
    <t>PDNA16EDUBNDA</t>
  </si>
  <si>
    <t xml:space="preserve">PageDNA Education – Activation With Store A  "Includes:
* PageDNA Account Activation ($3150 value)
* Hosting for one storefront included - Addl are $125/mo
* NO Transaction Fees on Any Orders
* PageDNA Implementation A - lead by PageDNAs production services team ($6,300 value)
* Includes core PageDNA Modules:  Variable Data Engine, Inventory Module, Quotes Module, Reporting, Tax Data, Shipping Rate System, E-Delivery, Discount/Budget System
* Includes Single Sign On Integration
* Includes Standard XML Integraton
* Free Live Group Training and 8 Hours of 1-on-1 Training
* 1 included credit card gateway setup and 1 included secure domain name
* Email Support
*** Requires Purchase of Minimum of One Year of EDU PLAN Support ***"
</t>
  </si>
  <si>
    <t>PDNA16EDUBNDB</t>
  </si>
  <si>
    <t xml:space="preserve">PageDNA Education – Activation With Store B "Includes:
* PageDNA Account Activation ($3150 value)
* Hosting for one storefront included - Addl are $125/mo
* NO Transaction Fees on Any Orders
* PageDNA Implementation B - lead by PageDNAs production services team ($10,400 value)
* Includes core PageDNA Modules:  Variable Data Engine, Inventory Module, Quotes Module, Reporting, Tax Data, Shipping Rate System, E-Delivery, Discount/Budget System
* Includes Single Sign On Integration
* Includes Standard XML Integraton
* Free Live Group Training and 8 Hours of 1-on-1 Training 
* 1 included credit card gateway setup and 1 included secure domain name
* Email Support
*** Requires Purchase of Minimum of One Year of EDU PLAN Support ***"
</t>
  </si>
  <si>
    <t>Corporate In-Plant Print Shop</t>
  </si>
  <si>
    <t>PDNA16STNDBNDA</t>
  </si>
  <si>
    <t xml:space="preserve">PageDNA Standard – Activation With Store A "Includes:
* PageDNA Account Activation ($3150 value)
* Hosting for one storefront included - Addl are $25/mo
* 50 variable item orders included per month - addl. $1.58 ea 
* NO Transaction Fees for Static Items
* PageDNA Implementation A - lead by PageDNAs production services team ($6,300 value)
* Includes core PageDNA Modules:  Variable Data Engine, Inventory Module, Quotes Module, Reporting, Tax Data, Shipping Rate System, E-Delivery, Discount/Budget System
* Free Live Group Training and 8 Hours of 1-on-1 Training
* 1 included credit card gateway setup and 1 included secure domain name
--- Requires Minimum of One Year of STANDARD PLAN Support ---"
</t>
  </si>
  <si>
    <t>PDNA16STNDBNDB</t>
  </si>
  <si>
    <t xml:space="preserve">PageDNA Standard – Activation With Store B "Includes:
* PageDNA Account Activation ($3150 value)
* Hosting for one storefront included - Addl are $25/mo
* 50 variable item orders included per month - addl. $1.58 ea
* NO Transaction Fees for Static Items
* PageDNA Implementation B - lead by PageDNAs production services team ($10,400 value)
* Includes core PageDNA Modules:  Variable Data Engine, Inventory Module, Quotes Module, Reporting, Tax Data, Shipping Rate System
* Free Live Group Training and 8 Hours of 1-on-1 Training
* 1 included credit card gateway setup and 1 included secure domain name
 --- Requires Minimum of One Year of STANDARD PLAN Support"
</t>
  </si>
  <si>
    <t>PDNA16PROBNDA</t>
  </si>
  <si>
    <t xml:space="preserve">PageDNA Pro – Activation With Store A "Includes:
* PageDNA Account Activation ($3150 value)
* Hosting for 10 storefronts included - Addl are $25/mo
* 250 variable item orders included per month - addl. $1.05 ea
* NO Transaction Fees for Static Items
* PageDNA Implementation A - lead by PageDNAs production services team ($6,300 value)
* Includes core PageDNA Modules:  Variable Data Engine, Inventory Module, Quotes Module, Reporting, Tax Data, Shipping Rate System
* Free Live Group Training and 8 Hours of 1-on-1 Training
* 1 included credit card gateway setup and 1 included secure domain name
--- Requires Minimum of One Year of PRO PLAN Support ---"
</t>
  </si>
  <si>
    <t>PDNA16PROBNDB</t>
  </si>
  <si>
    <t xml:space="preserve">PageDNA Pro – Activation With Store B "Includes:
* PageDNA Account Activation ($3150 value)
* Hosting for 10 storefronts included - Addl are $25/mo
* 250 variable item orders included per month - addl. $1.05 ea 
* NO Transaction Fees for Static Items
* PageDNA Implementation B - lead by PageDNAs production services team ($10,400 value)
* Includes core PageDNA Modules:  Variable Data Engine, Inventory Module, Quotes Module, Reporting, Tax Data, Shipping Rate System
* Free Live Group Training 
* 8 Hours of 1-on-1 Training
* 1 included credit card gateway setup and 1 included secure domain name
--- Requires Minimum of One Year of PRO PLAN Support"
</t>
  </si>
  <si>
    <t>PDNA16EDU1YR</t>
  </si>
  <si>
    <t>PageDNA Education – 1 Year Subscription</t>
  </si>
  <si>
    <t>PDNA16EDU2YR</t>
  </si>
  <si>
    <t>PageDNA Education – 2 Year Subscription</t>
  </si>
  <si>
    <t>PDNA16EDU3YR</t>
  </si>
  <si>
    <t>PageDNA Education – 3 Year Subscription</t>
  </si>
  <si>
    <t>PDNA16EDU4YR</t>
  </si>
  <si>
    <t>PageDNA Education – 4 Year Subscription</t>
  </si>
  <si>
    <t>PDNA16EDU5YR</t>
  </si>
  <si>
    <t>PageDNA Education – 5 Year Subscription</t>
  </si>
  <si>
    <t>PDNA16STND1YR</t>
  </si>
  <si>
    <t>PageDNA Standard  – 1 Year Subscription</t>
  </si>
  <si>
    <t>PDNA16STND2YR</t>
  </si>
  <si>
    <t>PageDNA Standard  – 2 Year Subscription</t>
  </si>
  <si>
    <t>PDNA16STND3YR</t>
  </si>
  <si>
    <t>PageDNA Standard  –3 Year Subscription</t>
  </si>
  <si>
    <t>PDNA16STND4YR</t>
  </si>
  <si>
    <t>PageDNA Standard  – 4 Year Subscription</t>
  </si>
  <si>
    <t>PDNA16STND5YR</t>
  </si>
  <si>
    <t>PageDNA Standard  – 5 Year Subscription</t>
  </si>
  <si>
    <t>PDNA16PRO1YR</t>
  </si>
  <si>
    <t>PageDNA Pro – 1 Year Subscription</t>
  </si>
  <si>
    <t>PDNA16PRO2YR</t>
  </si>
  <si>
    <t>PageDNA Pro – 2 Year Subscription</t>
  </si>
  <si>
    <t>PDNA16PRO3YR</t>
  </si>
  <si>
    <t>PageDNA Pro – 3 Year Subscription</t>
  </si>
  <si>
    <t>PDNA16PRO4YR</t>
  </si>
  <si>
    <t>PageDNA Pro – 4 Year Subscription</t>
  </si>
  <si>
    <t>PDNA16PRO5YR</t>
  </si>
  <si>
    <t>PageDNA Pro – 5 Year Subscription</t>
  </si>
  <si>
    <t>PDNA16FLAT1YR</t>
  </si>
  <si>
    <t>PageDNA Flat – 1 Year Subscription</t>
  </si>
  <si>
    <t>PDNA16FLAT2YR</t>
  </si>
  <si>
    <t>PageDNA Flat – 2 Year Subscription</t>
  </si>
  <si>
    <t>PDNA16FLAT3YR</t>
  </si>
  <si>
    <t>PageDNA Flat – 3 Year Subscription</t>
  </si>
  <si>
    <t>PDNA16FLAT4YR</t>
  </si>
  <si>
    <t>PageDNA Flat – 4 Year Subscription</t>
  </si>
  <si>
    <t>PDNA16FLAT5YR</t>
  </si>
  <si>
    <t>PageDNA Flat – 5 Year Subscription</t>
  </si>
  <si>
    <t>PDNA16PROSVC</t>
  </si>
  <si>
    <t>PageDNA Professional Services Unit</t>
  </si>
  <si>
    <t>PDNA16SSO</t>
  </si>
  <si>
    <t xml:space="preserve">PageDNA Single Sign on Integration </t>
  </si>
  <si>
    <t>PDNA16XML</t>
  </si>
  <si>
    <t xml:space="preserve">PageDNA Standard XML Integration </t>
  </si>
  <si>
    <t>PDNA16CXML</t>
  </si>
  <si>
    <t xml:space="preserve">PageDNA CXML ERP Integration </t>
  </si>
  <si>
    <t>L276CWL450</t>
  </si>
  <si>
    <t>eCopy ScanStation v5 Suite MFD  - 4YR M&amp;S</t>
  </si>
  <si>
    <t>L276CWL550</t>
  </si>
  <si>
    <t>eCopy ScanStation v5 Suite MFD  - 5YR M&amp;S</t>
  </si>
  <si>
    <t>L276CXL350</t>
  </si>
  <si>
    <t>L276CXL450</t>
  </si>
  <si>
    <t>L276CXL550</t>
  </si>
  <si>
    <t>ScanStation XP Upgrade*</t>
  </si>
  <si>
    <t>YYUPGHPC00</t>
  </si>
  <si>
    <t>PC Upgrade</t>
  </si>
  <si>
    <t>YYYUPGELO00</t>
  </si>
  <si>
    <t>Touchscreen Monitor upgrade</t>
  </si>
  <si>
    <t>eCopy ScanStations</t>
  </si>
  <si>
    <t xml:space="preserve">A9HK011/MXA87AWY1KMUS
</t>
  </si>
  <si>
    <t>A85GWY2</t>
  </si>
  <si>
    <t>DF-704 Single Pass Dual Scan Document Feeder</t>
  </si>
  <si>
    <t>FS-536 Finisher (50 sheet floor staple finisher) + RU - 513</t>
  </si>
  <si>
    <t>FS-536SD with SD-511 Finisher (Floor finisher + Saddle Sticher) + RU - 513</t>
  </si>
  <si>
    <t>PK-520 Punch Kit (2/3 Holes) for FS-536</t>
  </si>
  <si>
    <t>PK-519 2/3 Hole Punch Unit  (FS-533)</t>
  </si>
  <si>
    <t>FK-514 Fax Kit (Supports 1st &amp; 2nd fax line - no mount kit required)</t>
  </si>
  <si>
    <t>LK-104 v3 i-Option License Kit  (Voice Guidance)</t>
  </si>
  <si>
    <t>LK-105 v4 i-Option Lincese Kit (Searchable PDF)</t>
  </si>
  <si>
    <t>LK-106 I-OPTION Bar Code Font</t>
  </si>
  <si>
    <t>LK-108 i-Option OCR Font</t>
  </si>
  <si>
    <t>EK-608 Local Interface  Kit</t>
  </si>
  <si>
    <t>EK-609 Local Interface  Kit</t>
  </si>
  <si>
    <t xml:space="preserve"> LU-302 Large Capacity Unit (3,000 sheets/Letter size only)</t>
  </si>
  <si>
    <t xml:space="preserve">A9HJ011/MXA87AWY1KMUS
</t>
  </si>
  <si>
    <t>bizhub 368 Copier/Printer/Scanner - Includes UK-211, PS, PCL &amp; XPS Controller,2 GB Standard Memory, Web Browser(LK-101), Duplex Unit, 250 GB HDD, USB Interfaces for Scan-to-USB Thumb Drive/Print-from-USB Thumb Drive, USB Local Printing, Optional Authentication Device Connection, Service USB Firmware Updates, Developer Unit and Drum Unit.</t>
  </si>
  <si>
    <t>bizhub 308 Copier/Printer/Scanner - Includes UK-211, PS, PCL &amp; XPS Controller,2 GB Standard Memory, Web Browser(LK-101), Duplex Unit, 250 GB HDD, USB Interfaces for Scan-to-USB Thumb Drive/Print-from-USB Thumb Drive, USB Local Printing, Optional Authentication Device Connection, Service USB Firmware Updates, Developer Unit and Drum Unit.</t>
  </si>
  <si>
    <t xml:space="preserve">A4MDWY1 </t>
  </si>
  <si>
    <t>Included</t>
  </si>
  <si>
    <t>LK-104 v3 - i-Option License Kit (Voice Guidance)</t>
  </si>
  <si>
    <t>LK-106 - i-Option License Kit (Bar Code Font)</t>
  </si>
  <si>
    <t>LK-107 - i-Option License Kit (Unicode)</t>
  </si>
  <si>
    <t>LK-108 - i-Option License Kit (OCR Font)</t>
  </si>
  <si>
    <t>LK-111 - i-Option License Kit (ThinPrint Client Support)</t>
  </si>
  <si>
    <t>INFO-Palette Stylus PenStylus Pen for INFO-Palette Series</t>
  </si>
  <si>
    <t xml:space="preserve">A4NRWY1 </t>
  </si>
  <si>
    <t>A9HH011</t>
  </si>
  <si>
    <t>bizhub 458 Copier/Printer/Scanner - Includes PS, PCL &amp; XPS Controller, Dual Scanner Document Feeder, 4 GB Standard Memory Web Browser (LK-101), Duplex Unit, 250 GB HDD,USB Interfaces for Scan-to-USB Thumb Drive/Print-from-USB Thumb Drive, USB Local Printing, Optional Authentication Device Connection, Service USB Firmware Updates,  Developer Unit and Drum Unit.</t>
  </si>
  <si>
    <t>LU-207 Large Capacity Unit</t>
  </si>
  <si>
    <t>LU-302 Large Capacity Unit</t>
  </si>
  <si>
    <t>Finisher FS-536 + RU-513</t>
  </si>
  <si>
    <t xml:space="preserve">A87HWY1/A87JWY2
</t>
  </si>
  <si>
    <t>FS-537 Finisher (100 Sheets) + RU-513</t>
  </si>
  <si>
    <t xml:space="preserve">A87HWYA/A87JWY2
</t>
  </si>
  <si>
    <t>FS-537SD Finisher + RU-513</t>
  </si>
  <si>
    <t>Finisher FS-536SD  + RU-513</t>
  </si>
  <si>
    <t>PK-523 Punch Kit For FS-537</t>
  </si>
  <si>
    <t>ZU-609 Z Folding Unit For FS-537</t>
  </si>
  <si>
    <t>PI-507  Post Inserter For FS-537</t>
  </si>
  <si>
    <t>MK-742 Fax Mount Kit  (Mount kit for FK-515 only)</t>
  </si>
  <si>
    <t>LK-105 v4 - i-Option License Kit (Searchable PDF)</t>
  </si>
  <si>
    <t>A9HG011</t>
  </si>
  <si>
    <t xml:space="preserve"> bizhub 558 Copier/Printer/Scanner - Includes PS, PCL &amp; XPS Controller, Dual Scanner Document Feeder, 4 GB Standard Memory Web Browser (LK-101), Duplex Unit, 250 GB HDD,USB Interfaces for Scan-to-USB Thumb Drive/Print-from-USB Thumb Drive, USB Local Printing, Optional Authentication Device Connection, Service USB Firmware Updates,  Developer Unit and Drum Unit.</t>
  </si>
  <si>
    <t>Finisher FS-536SD + RU-513</t>
  </si>
  <si>
    <t xml:space="preserve">A87HWY1/A87JWY2
</t>
  </si>
  <si>
    <t>FS-537 100-Sheet Stapling Finisher + RU-513</t>
  </si>
  <si>
    <t>LK-105 v4 (Searchable PDF)</t>
  </si>
  <si>
    <t>LK-105 v4 i-Option License Kit (Searchable PDF)</t>
  </si>
  <si>
    <r>
      <t xml:space="preserve">ESP Diagnostic Power Filter 120V/15A Outlet Power Filter 
</t>
    </r>
    <r>
      <rPr>
        <b/>
        <i/>
        <sz val="11"/>
        <color indexed="12"/>
        <rFont val="Calibri"/>
        <family val="2"/>
      </rPr>
      <t>for models: bizhub 308, 368,  458,  558, 1100, C258, C308, C368, C458,C558</t>
    </r>
  </si>
  <si>
    <t>Ysoft SafeQ 5</t>
  </si>
  <si>
    <t>YSQL5001DA0R</t>
  </si>
  <si>
    <t xml:space="preserve">YSoft SafeQ 5 License + Embedded, AUTHENTICATION, 1 device, Gold SW Support. Required for all other modules. </t>
  </si>
  <si>
    <t>YSQL5001DP0R</t>
  </si>
  <si>
    <t>YSoft SafeQ 5 License + Embedded, PRINT ROAMING, 1 device,  Gold SW Support</t>
  </si>
  <si>
    <t>YSQL5001DJ0R</t>
  </si>
  <si>
    <t>YSoft SafeQ 5 License + Embedded, REPORTING, 1 device, 1, Gold SW Support</t>
  </si>
  <si>
    <t>YSQL5001DC0R</t>
  </si>
  <si>
    <t>YSoft SafeQ 5 License + Embedded, CREDIT AND BILLING, 1 device, Gold SW Support</t>
  </si>
  <si>
    <t>YSQL5001DR0R</t>
  </si>
  <si>
    <t>YSoft SafeQ 5 License + Embedded, RBP, 1 device, Gold SW Support</t>
  </si>
  <si>
    <t>YSQL5001DN0R</t>
  </si>
  <si>
    <t>YSoft SafeQ 5 License + Embedded, SCAN M., 1 device, Gold SW Support</t>
  </si>
  <si>
    <t>YSQL5001DM0R</t>
  </si>
  <si>
    <t>YSoft SafeQ 5 License + Embedded, MOBILE PRINT, 1 device, Gold SW Support</t>
  </si>
  <si>
    <t>YSQL5001DS0R</t>
  </si>
  <si>
    <t xml:space="preserve">YSoft SafeQ 5 License + Embedded, SUITE, 1 device, Gold SW Support. </t>
  </si>
  <si>
    <t>Per Month</t>
  </si>
  <si>
    <t>Note: On-premise hosted. Minimum annual subscription required.</t>
  </si>
  <si>
    <t>YSQS0039D001</t>
  </si>
  <si>
    <t xml:space="preserve">Delivery management per device mandatory. One-time charge. </t>
  </si>
  <si>
    <t>YSQS0002D001</t>
  </si>
  <si>
    <t>Implemenation by technical engineer per device. One-time charge.</t>
  </si>
  <si>
    <t xml:space="preserve">A87HWYA
/A87JWY2
</t>
  </si>
  <si>
    <t>FS-537 SD Finisher + RU-513</t>
  </si>
  <si>
    <t>A87GWY3/A87JWY2</t>
  </si>
  <si>
    <t>A87GWYE/A87JWY2</t>
  </si>
  <si>
    <t xml:space="preserve">A87GWY3/ A87JWY2
</t>
  </si>
  <si>
    <t xml:space="preserve">A87GWYE
 / A87JWY2
</t>
  </si>
  <si>
    <t>A0PD116</t>
  </si>
  <si>
    <t>LK-102 v3 i-Option Enhanced PDF</t>
  </si>
  <si>
    <t>A0PD11K</t>
  </si>
  <si>
    <t>A5C1192100</t>
  </si>
  <si>
    <t>4623485</t>
  </si>
  <si>
    <t>A0PD11F</t>
  </si>
  <si>
    <t>A3EPWYE/ A87JWY2</t>
  </si>
  <si>
    <t>A3EPWY3/ A87JWY2</t>
  </si>
  <si>
    <t>A3EPWY3 / A87JWY2</t>
  </si>
  <si>
    <t>LK-104 v3 i-Option License Kit (Voice Guidance)</t>
  </si>
  <si>
    <t>A87HWY1/A87JWY2</t>
  </si>
  <si>
    <t>A87HWYA/A87JWY2</t>
  </si>
  <si>
    <t>A87HWY1/A87KWY1</t>
  </si>
  <si>
    <t>A87HWYA/A87KWY1</t>
  </si>
  <si>
    <t>A4FRWY2</t>
  </si>
  <si>
    <t>A0PD11H</t>
  </si>
  <si>
    <t>A4F3WY4</t>
  </si>
  <si>
    <t>A4F3W14</t>
  </si>
  <si>
    <t>A4FAW12</t>
  </si>
  <si>
    <t xml:space="preserve">Standard Maintenance Notes:  </t>
  </si>
  <si>
    <t>The following are Tier A connectors- to be used to add-on to exsisting systems</t>
  </si>
  <si>
    <t>eCopy ShareScan v5 Elements 1YR M&amp;S Renewal</t>
  </si>
  <si>
    <t>ESDL376ALL350</t>
  </si>
  <si>
    <t>Integrated eCopy ShareScan v5 Elements Loyalty  – 3YR M&amp;S</t>
  </si>
  <si>
    <t>ESDL376ALL450</t>
  </si>
  <si>
    <t>Integrated eCopy ShareScan v5 Elements Loyalty  – 4YR M&amp;S</t>
  </si>
  <si>
    <t>ESDL376ALL550</t>
  </si>
  <si>
    <t>Integrated eCopy ShareScan v5 Elements Loyalty  – 5YR M&amp;S</t>
  </si>
  <si>
    <t>ESDD909AXD9601Y</t>
  </si>
  <si>
    <t>eCopy PDF Pro Office  - Vol Pricing  (Commercial) 5 - 39 seats 1YR</t>
  </si>
  <si>
    <t>ESDD909AXE0601Y</t>
  </si>
  <si>
    <t>eCopy PDF Pro Office  - Vol Pricing  (Commercial) 40 -199 seats 1YR</t>
  </si>
  <si>
    <t>ESDD909AXF1601Y</t>
  </si>
  <si>
    <t>eCopy PDF Pro Office  - Vol Pricing  (Commercial)  200 - 399 seats 1YR</t>
  </si>
  <si>
    <t>ESDD909AXF2601Y</t>
  </si>
  <si>
    <t>eCopy PDF Pro Office  - Vol Pricing  (Commercial)  400 - 999 seats 1YR</t>
  </si>
  <si>
    <t>ESDD909AX99601Y</t>
  </si>
  <si>
    <t>eCopy PDF Pro Office  - Vol Pricing  (Commercial)  1000 - 10000 seats 1YR</t>
  </si>
  <si>
    <t>Prism - DocForm</t>
  </si>
  <si>
    <t>It is required for all sales of Prism DocForm to include maintenance (found below) that will be delivered by Prism Software.</t>
  </si>
  <si>
    <t>DF24000</t>
  </si>
  <si>
    <t>DocForm Desktop; Low-to-medium volume; does not run in server mode</t>
  </si>
  <si>
    <t>DF24010</t>
  </si>
  <si>
    <t>DocForm Server; Ave-to-high volumes</t>
  </si>
  <si>
    <t>DF24020</t>
  </si>
  <si>
    <t>DocForm Professional; Ave-to-very high volumes; with nexted-XML capability</t>
  </si>
  <si>
    <t xml:space="preserve">Software Upgrades </t>
  </si>
  <si>
    <t>DF24001</t>
  </si>
  <si>
    <t>Upgrade: From DocForm Desktop to DocForm Server</t>
  </si>
  <si>
    <t>DF24011</t>
  </si>
  <si>
    <t>Upgrade: From DocForm Server to DocForm Professional</t>
  </si>
  <si>
    <t>DF24050</t>
  </si>
  <si>
    <t>Additional DocForm Designer; Design client of DocForm projects</t>
  </si>
  <si>
    <t>DF24055</t>
  </si>
  <si>
    <t>Additional DocForm Server; Provides increased processing capability</t>
  </si>
  <si>
    <t>DF24060</t>
  </si>
  <si>
    <t>Load Balancing Server: Load balancing between multiple DocForm servers</t>
  </si>
  <si>
    <t>DF24065</t>
  </si>
  <si>
    <t xml:space="preserve">Web Server: Presentment with DocForm-generated eForms and eDocuments </t>
  </si>
  <si>
    <t>DF24070</t>
  </si>
  <si>
    <t>PURL Server: Delivery of DocForm-generated PURLs (personalized URLs)</t>
  </si>
  <si>
    <t>DF24075</t>
  </si>
  <si>
    <t>Transaction Server: Delivery of DocForm-generated eForms and eDocuments</t>
  </si>
  <si>
    <t>DF24080</t>
  </si>
  <si>
    <t>Back-up Server: For disaster recovery; Watermarked output, not for production use</t>
  </si>
  <si>
    <t>DF24085</t>
  </si>
  <si>
    <t>Test Server: For testing only; Watermarked output, not for production use</t>
  </si>
  <si>
    <t>DF22020</t>
  </si>
  <si>
    <t>Postal Cert., Core, Unlimited postal sorts &amp; other functions. Licnd. per year. Year 1</t>
  </si>
  <si>
    <t>DF22021</t>
  </si>
  <si>
    <t>Postal Cert., Core, Unlimited postal sorts and other functions. Licnd. per year. Year 2+</t>
  </si>
  <si>
    <t>DF22025</t>
  </si>
  <si>
    <t xml:space="preserve">Postal Cert., Limited postal sorts &amp; other functions. Licnd. per year. Year 1 </t>
  </si>
  <si>
    <t>DF22026</t>
  </si>
  <si>
    <t>Postal Cert., Limited postal sorts &amp; other functions. Licnd. per year. Year 2+</t>
  </si>
  <si>
    <t>DF22050</t>
  </si>
  <si>
    <t>Postal Cert., Add-on: Mixed Weights. Licnd. per year. Year 1, Requires Unltd. Core</t>
  </si>
  <si>
    <t>DF22051</t>
  </si>
  <si>
    <t>Postal Cert., Add-on: Mixed Weights. Licnd. per year. Year 2+, Requires Unltd. Core</t>
  </si>
  <si>
    <t>DF22070</t>
  </si>
  <si>
    <t>Postal Cert., Add-on: Geocode. Licnd. per year. Year 1, Requires Unlitd. Core</t>
  </si>
  <si>
    <t>DF22071</t>
  </si>
  <si>
    <t>Postal Cert., Add-on: Geocode. Licnd. per year. Year 2+, Requires Unlitd Core</t>
  </si>
  <si>
    <t>DF30000</t>
  </si>
  <si>
    <t>Building one DocForm form page; single sided only</t>
  </si>
  <si>
    <t>DF30005</t>
  </si>
  <si>
    <t>Building one DocForm form; double-sided only</t>
  </si>
  <si>
    <t>DF30006</t>
  </si>
  <si>
    <t>Building one DocForm form; double-sided only; Remoted installed &amp; data mapped</t>
  </si>
  <si>
    <t>PR10010</t>
  </si>
  <si>
    <t>Remote services, training or install; All Prism products; 3 hours session</t>
  </si>
  <si>
    <t>Main Software Support</t>
  </si>
  <si>
    <t>DF24000M1</t>
  </si>
  <si>
    <t>1 Year Maintenance, DocForm Desktop</t>
  </si>
  <si>
    <t>DF24010M1</t>
  </si>
  <si>
    <t>1 Year Maintenance, DocForm Server</t>
  </si>
  <si>
    <t>DF24020M1</t>
  </si>
  <si>
    <t>1 Year Maintenance, DocForm Professional</t>
  </si>
  <si>
    <t xml:space="preserve">Optional Software Support </t>
  </si>
  <si>
    <t>DF24001M1</t>
  </si>
  <si>
    <t>1 Year Maintenance, Upgrade from DocForm Desktop to DocForm Server</t>
  </si>
  <si>
    <t>DF24011M1</t>
  </si>
  <si>
    <t>1 Year Maintenance, Upgrade from DocForm Server to DocForm Professional</t>
  </si>
  <si>
    <t>DF24050M1</t>
  </si>
  <si>
    <t>1 Year Maintenance, DocForm Designer</t>
  </si>
  <si>
    <t>DF24055M1</t>
  </si>
  <si>
    <t>1 Year Maintenance, DocForm Extra Server</t>
  </si>
  <si>
    <t>DF24060M1</t>
  </si>
  <si>
    <t>1 Year Maintenance, DocForm Load Balancing Server</t>
  </si>
  <si>
    <t>DF24065M1</t>
  </si>
  <si>
    <t>1 Year Maintenance, DocForm Web Server</t>
  </si>
  <si>
    <t>DF24070M1</t>
  </si>
  <si>
    <t>1 Year Maintenance, DocForm PURL Server</t>
  </si>
  <si>
    <t>DF24075M1</t>
  </si>
  <si>
    <t>1 Year Maintenance, DocForm Transaction Server</t>
  </si>
  <si>
    <t>DF24080M1</t>
  </si>
  <si>
    <t>1 Year Maintenance, DocForm Back-up Server</t>
  </si>
  <si>
    <t>DF24085M1</t>
  </si>
  <si>
    <t>1 Year Maintenance, DocForm Test Platform Server</t>
  </si>
  <si>
    <t>DF22020M1</t>
  </si>
  <si>
    <t>1 Year Maintenance, Postal Cert., Unlimited sorts add-on. Licnd. per year. Year 1</t>
  </si>
  <si>
    <t>DF22021M1</t>
  </si>
  <si>
    <t>1 Year Maintenance, Postal Cert., Unlimited sorts add-on. Licnd. per year. Year 2+</t>
  </si>
  <si>
    <t>DF22025M1</t>
  </si>
  <si>
    <t>1 Year Maintenance, Postal Cert., Limited sorts add-on. Licnd. per year. Year 1</t>
  </si>
  <si>
    <t>DF22026M1</t>
  </si>
  <si>
    <t>1 Year Maintenance, Postal Cert., Limited sorts add-on. Licnd. per year. Year 2+</t>
  </si>
  <si>
    <t>DF22050M1</t>
  </si>
  <si>
    <t>1 Year Maintenance, Postal Cert., Mixed Weights add-on. Licnd. per year, Year 1</t>
  </si>
  <si>
    <t>DF22051M1</t>
  </si>
  <si>
    <t>1 Year Maintenance, Postal Cert., Mixed Weights add-on. Licnd. per year. Year 2+</t>
  </si>
  <si>
    <t>DF22070M1</t>
  </si>
  <si>
    <t>1 Year Maintenance, Posatl Cert., Geocode add-on. Licnd. per year. Year 1</t>
  </si>
  <si>
    <t>DF22071M1</t>
  </si>
  <si>
    <t>1 Year Maintenance, Postal Cert., Geocode add-on. Licnd. per year. Year 2+</t>
  </si>
  <si>
    <t xml:space="preserve">Extended Support </t>
  </si>
  <si>
    <t>DF20000ME</t>
  </si>
  <si>
    <t>Extended Maintenance, DocForm Desktop</t>
  </si>
  <si>
    <t>DF20010ME</t>
  </si>
  <si>
    <t>Extended Maintenance, DocForm Server</t>
  </si>
  <si>
    <t>DF20020ME</t>
  </si>
  <si>
    <t>Extended Maintenance, DocForm Professional</t>
  </si>
  <si>
    <t>DF20001ME</t>
  </si>
  <si>
    <t>Extended Maintenance, Upgrade from DocForm Desktop to DocForm Server</t>
  </si>
  <si>
    <t>DF20011ME</t>
  </si>
  <si>
    <t>Extended Maintenance, Upgrade from DocForm Server to DocForm Professional</t>
  </si>
  <si>
    <t>DF24050ME</t>
  </si>
  <si>
    <t>Extended Maintenance, DocForm Designer</t>
  </si>
  <si>
    <t>DF24055ME</t>
  </si>
  <si>
    <t>Extended Maintenance, DocForm Extra Server</t>
  </si>
  <si>
    <t>DF24060ME</t>
  </si>
  <si>
    <t>Extended Maintenance, DocForm Load Balancing Server</t>
  </si>
  <si>
    <t>DF24065ME</t>
  </si>
  <si>
    <t>Extended Maintenance, DocForm Web Server</t>
  </si>
  <si>
    <t>DF24070ME</t>
  </si>
  <si>
    <t>Extended Maintenance, DocForm PURL Server</t>
  </si>
  <si>
    <t>DF24075ME</t>
  </si>
  <si>
    <t>Extended Maintenance, DocForm Transaction Server</t>
  </si>
  <si>
    <t>DF24080ME</t>
  </si>
  <si>
    <t>Extended Maintenance, DocForm Back-up Server</t>
  </si>
  <si>
    <t>DF24085ME</t>
  </si>
  <si>
    <t>Extended Maintenance, DocForm Test Platform Server</t>
  </si>
  <si>
    <t>DF22020ME</t>
  </si>
  <si>
    <t>Extended Maintenance, Postal Cert., Unlimited sorts add-on. Licnd. per year. Year 1</t>
  </si>
  <si>
    <t>DF22021ME</t>
  </si>
  <si>
    <t>Extended Maintenance, Posatl Cert., Unlimited sorts add-on. Licnd. per year. Year 2+</t>
  </si>
  <si>
    <t>DF22025ME</t>
  </si>
  <si>
    <t>Extended Maintenance, Postal Cert., Limited sorts add-on. Licnd. per year. Year 1</t>
  </si>
  <si>
    <t>DF22026ME</t>
  </si>
  <si>
    <t>Extended Maintenance, Posatl Cert., Limited sorts add-on. Licnd. per year. Year 2+</t>
  </si>
  <si>
    <t>DF22050ME</t>
  </si>
  <si>
    <t>Extended Maintenance, Postal Cert., Mixed Weights add-on. Licnd. per year, Year 1</t>
  </si>
  <si>
    <t>DF22051ME</t>
  </si>
  <si>
    <t>Extended Maintenance, Postal Cert., Mixed Weights add-on. Licnd. per year. Year 2+</t>
  </si>
  <si>
    <t>DF22070ME</t>
  </si>
  <si>
    <t>Extended Maintenance, Postal Cert., Geocode add-on. Licnd. per year. Year 1</t>
  </si>
  <si>
    <t>DF22071ME</t>
  </si>
  <si>
    <t>Extended Maintenance, Postal Cert., Geocode add-on. Licnd. per year. Year 2+</t>
  </si>
  <si>
    <t>DR40001</t>
  </si>
  <si>
    <t>DocRecord, 1 license</t>
  </si>
  <si>
    <t>DR40003</t>
  </si>
  <si>
    <t>DocRecord, 3-9 licenses, priced each</t>
  </si>
  <si>
    <t>DR40010</t>
  </si>
  <si>
    <t>DocRecord, 10-19 licenses, priced each</t>
  </si>
  <si>
    <t>DR40020</t>
  </si>
  <si>
    <t>DocRecord, 20-49 licenses, priced each</t>
  </si>
  <si>
    <t>DR40050</t>
  </si>
  <si>
    <t>DocRecord, 50-149 licenses, priced each</t>
  </si>
  <si>
    <t>DR40150</t>
  </si>
  <si>
    <t>DocRecord, 150-249 licenses, priced each</t>
  </si>
  <si>
    <t>DR40250</t>
  </si>
  <si>
    <t>DocRecord, 250-499 licenses, priced each</t>
  </si>
  <si>
    <t>DR40500</t>
  </si>
  <si>
    <t>DocRecord, 500+ licenses, priced each</t>
  </si>
  <si>
    <t>DR50003</t>
  </si>
  <si>
    <t>Module: Public eForms, &lt;10 DocRecord licensed seats</t>
  </si>
  <si>
    <t>DR50010</t>
  </si>
  <si>
    <t>Module: Public eForms, 10-19 DocRecord licensed seats</t>
  </si>
  <si>
    <t>DR50020</t>
  </si>
  <si>
    <t>Module: Public eForms, 20-49 DocRecord licensed seats</t>
  </si>
  <si>
    <t>DR50050</t>
  </si>
  <si>
    <t>Module: Public eForms, 50-149 DocRecord licensed seats</t>
  </si>
  <si>
    <t>DR50150</t>
  </si>
  <si>
    <t>Module: Public eForms, 150-249 DocRecord licensed seats</t>
  </si>
  <si>
    <t>DR50250</t>
  </si>
  <si>
    <t>Module: Public eForms, 250+ DocRecord licensed seats</t>
  </si>
  <si>
    <t>CORE PRODUCT INSTALLATION - Installation of the DocRecord Server(s) and creation of 3 document categories - performed by KMBS.</t>
  </si>
  <si>
    <t>DR20017</t>
  </si>
  <si>
    <t>DOCUMENT CATEGORY CREATION - Creation of one (1) document category - performed by Prism</t>
  </si>
  <si>
    <t>DR20018</t>
  </si>
  <si>
    <t>SCANNABLE DOCUMENT TEMPLATE FOR AUTOMATION SERVER - Creation of a scannable document single page template for DocRecord Automation Server (Note: Includes installation and configuration into DocRecord Automation Server) -  - performed by Prism</t>
  </si>
  <si>
    <t>PS20071</t>
  </si>
  <si>
    <t>Prism On-site Installation, Max. 2 days on-site; requires 14 day notification (NO T&amp;E)</t>
  </si>
  <si>
    <t>PS20072</t>
  </si>
  <si>
    <t>Prism On-site Installation, Max. 2 days on-site; requires 14 days notification (T&amp;E INCL)</t>
  </si>
  <si>
    <t>PS20073</t>
  </si>
  <si>
    <t>Prism Remote Internet Installation, Max. 4 hours of time. Beyond 4 hours billable by hour rate.</t>
  </si>
  <si>
    <t>TR20093</t>
  </si>
  <si>
    <t>Prism Training, 1 Day at Prism HQ, 1 Student Seat (NO T&amp;E)</t>
  </si>
  <si>
    <t>TR20094</t>
  </si>
  <si>
    <t>Prism Training, 2 Days at Prism HQ, 1 Student Seat (NO T&amp;E)</t>
  </si>
  <si>
    <t>TR20095</t>
  </si>
  <si>
    <t>Prism Training, 3 Days at Prism HQ, 1 Student Seat (NO T&amp;E)</t>
  </si>
  <si>
    <t>TR20090</t>
  </si>
  <si>
    <t>Prism Training, On-site (client), Up to 6 concurrent students, 1 day (NO T&amp;E)</t>
  </si>
  <si>
    <t>TR20091</t>
  </si>
  <si>
    <t>Prism Training, Onsite(client), Up to 6 concurrent students, 2 days (NO T&amp;E)</t>
  </si>
  <si>
    <t>TR20092</t>
  </si>
  <si>
    <t>Prism Training, On-site (client), Up to 6 concurrent students, 3 days (NO T&amp;E)</t>
  </si>
  <si>
    <t>DR80015</t>
  </si>
  <si>
    <t>DR80020</t>
  </si>
  <si>
    <t>PS21001</t>
  </si>
  <si>
    <t>Installation &amp; Configuration Package, DocRecord: Accounts Payable Dept.</t>
  </si>
  <si>
    <t>PS21002</t>
  </si>
  <si>
    <t>Installation &amp; Configuration Package, DocRecord: Accounts Receivable Dept.</t>
  </si>
  <si>
    <t>PS21003</t>
  </si>
  <si>
    <t>Installation &amp; Configuration Package, DocRecord: HR Dept.</t>
  </si>
  <si>
    <t>DR20016</t>
  </si>
  <si>
    <t>CORE PRODUCT INSTALLATION - Installation of DocRecord and creation of 3 document categories - performed by PRISM.</t>
  </si>
  <si>
    <t>DR40001M1</t>
  </si>
  <si>
    <t>1 Year Maintenance for DR40001, priced each</t>
  </si>
  <si>
    <t>DR40003M1</t>
  </si>
  <si>
    <t>1 Year Maintenance for DR40003, priced each</t>
  </si>
  <si>
    <t>DR40010M1</t>
  </si>
  <si>
    <t>1 Year Maintenance for DR40010, priced each</t>
  </si>
  <si>
    <t>DR40020M1</t>
  </si>
  <si>
    <t>1 Year Maintenance for DR40020, priced each</t>
  </si>
  <si>
    <t>DR40050M1</t>
  </si>
  <si>
    <t>1 Year Maintenance for DR40050, priced each</t>
  </si>
  <si>
    <t>DR40150M1</t>
  </si>
  <si>
    <t>1 Year Maintenance for DR40150, priced each</t>
  </si>
  <si>
    <t>DR40250M1</t>
  </si>
  <si>
    <t>1 Year Maintenance for DR40250, priced each</t>
  </si>
  <si>
    <t>DR40500M1</t>
  </si>
  <si>
    <t>1 Year Maintenance for DR40500, priced each</t>
  </si>
  <si>
    <t>DR50003M1</t>
  </si>
  <si>
    <t>1 Year Maintenance for DR50003, priced each</t>
  </si>
  <si>
    <t>DR50010M1</t>
  </si>
  <si>
    <t>1 Year Maintenance for DR50010, priced each</t>
  </si>
  <si>
    <t>DR50020M1</t>
  </si>
  <si>
    <t>1 Year Maintenance for DR50020, priced each</t>
  </si>
  <si>
    <t>DR50050M1</t>
  </si>
  <si>
    <t>1 Year Maintenance for DR50050, priced each</t>
  </si>
  <si>
    <t>DR50150M1</t>
  </si>
  <si>
    <t>1 Year Maintenance for DR50150, priced each</t>
  </si>
  <si>
    <t>DR50250M1</t>
  </si>
  <si>
    <t>1 Year Maintenance for DR50250, priced each</t>
  </si>
  <si>
    <t>DR40001ME</t>
  </si>
  <si>
    <t>Extended Year Maintenance for DR40001, priced each</t>
  </si>
  <si>
    <t>DR40003ME</t>
  </si>
  <si>
    <t>Extended Year Maintenance for DR40003, priced each</t>
  </si>
  <si>
    <t>DR40010ME</t>
  </si>
  <si>
    <t>Extended Year Maintenance for DR40010, priced each</t>
  </si>
  <si>
    <t>DR40020ME</t>
  </si>
  <si>
    <t>Extended Year Maintenance for DR40020, priced each</t>
  </si>
  <si>
    <t>DR40050ME</t>
  </si>
  <si>
    <t>Extended Year Maintenance for DR40050, priced each</t>
  </si>
  <si>
    <t>DR40150ME</t>
  </si>
  <si>
    <t>Extended Year Maintenance for DR40150, priced each</t>
  </si>
  <si>
    <t>DR40250ME</t>
  </si>
  <si>
    <t>Extended Year Maintenance for DR40250, priced each</t>
  </si>
  <si>
    <t>DR40500ME</t>
  </si>
  <si>
    <t>Extended Year Maintenance for DR40500, priced each</t>
  </si>
  <si>
    <t>DR50003ME</t>
  </si>
  <si>
    <t>Extended Year Maintenance for DR50003, priced each</t>
  </si>
  <si>
    <t>DR50010ME</t>
  </si>
  <si>
    <t>Extended Year Maintenance for DR50010, priced each</t>
  </si>
  <si>
    <t>DR50020ME</t>
  </si>
  <si>
    <t>Extended Year Maintenance for DR50020, priced each</t>
  </si>
  <si>
    <t>DR50050ME</t>
  </si>
  <si>
    <t>Extended Year Maintenance for DR50050, priced each</t>
  </si>
  <si>
    <t>DR50150ME</t>
  </si>
  <si>
    <t>Extended Year Maintenance for DR50150, priced each</t>
  </si>
  <si>
    <t>DR50250ME</t>
  </si>
  <si>
    <t>Extended Year Maintenance for DR50250, priced each</t>
  </si>
  <si>
    <t xml:space="preserve">Main Software </t>
  </si>
  <si>
    <t>PS22201</t>
  </si>
  <si>
    <t>Installation, Each ScanPath MFP Connector</t>
  </si>
  <si>
    <t>7640019949</t>
  </si>
  <si>
    <t>Installation, by KMBS, ScanPath MFP Connector</t>
  </si>
  <si>
    <t>Prism - Capture</t>
  </si>
  <si>
    <t>Capture Software / Base System</t>
  </si>
  <si>
    <t>It is required for all sales of Prism Capture to include maintenance (found below) that will be delivered by Prism Software.</t>
  </si>
  <si>
    <t>PC20000</t>
  </si>
  <si>
    <t>Prism Capture</t>
  </si>
  <si>
    <t>PC30000</t>
  </si>
  <si>
    <t>Prism Capture, Upgrade for DocRecord 5 Advanced Capture</t>
  </si>
  <si>
    <t>PS22301</t>
  </si>
  <si>
    <t>Installation, Prism Capture Server</t>
  </si>
  <si>
    <t>First Year: Maintenance is mandatory for the first 12 months of the product license.</t>
  </si>
  <si>
    <t>PC20000M1</t>
  </si>
  <si>
    <t>1 Year Maint., Prism Capture</t>
  </si>
  <si>
    <t>PC30000M1</t>
  </si>
  <si>
    <t>1 Year Maint., Upgrade for DocRecord 5 Advanced Capture</t>
  </si>
  <si>
    <t>PC20000ME</t>
  </si>
  <si>
    <t>Extended Maint., Prism Capture</t>
  </si>
  <si>
    <t>PC30000ME</t>
  </si>
  <si>
    <t>Extended Maint., Upgrade for DocRecord 5 Advanced Capture</t>
  </si>
  <si>
    <t>PrintPath</t>
  </si>
  <si>
    <t>Prism PrintPath Maintenance is now ordered as a separate line item and is no longer provided as a "Bundle" Please ensure</t>
  </si>
  <si>
    <t>when ordering ScanPath you include "1 Year" or "Extended" maintenace with each order.</t>
  </si>
  <si>
    <t>PP30001</t>
  </si>
  <si>
    <t>PrintPath Server</t>
  </si>
  <si>
    <t>PP31001</t>
  </si>
  <si>
    <t>PrintPath MFP Connector; Up to 9 MFPs, each price</t>
  </si>
  <si>
    <t>PP31010</t>
  </si>
  <si>
    <t>PrintPath MFP Connector; Up to 24 MFPs, each price</t>
  </si>
  <si>
    <t>PP31025</t>
  </si>
  <si>
    <t>PrintPath MFP Connector; Up to 49 MFPs, each price</t>
  </si>
  <si>
    <t>PP31050</t>
  </si>
  <si>
    <t>PrintPath MFP Connector; Up to 74 MFPs, each price</t>
  </si>
  <si>
    <t>PP31075</t>
  </si>
  <si>
    <t>PrintPath MFP Connector; Up to 99 MFPs, each price</t>
  </si>
  <si>
    <t>PP31100</t>
  </si>
  <si>
    <t>PrintPath MFP Connector; Up to 149 MFPs, each price</t>
  </si>
  <si>
    <t>PP31150</t>
  </si>
  <si>
    <t>PrintPath MFP Connector; Up to 249 MFPs, each price</t>
  </si>
  <si>
    <t>PP31250</t>
  </si>
  <si>
    <t>PrintPath MFP Connector; 250+ MFPs, each price</t>
  </si>
  <si>
    <t>PP30001M1</t>
  </si>
  <si>
    <t>1 Year Maintenance, PrintPath Server</t>
  </si>
  <si>
    <t>PP31001M1</t>
  </si>
  <si>
    <t>1 Year Maintenance, PrintPath MFP Connector; Up to 9 MFPs, each price</t>
  </si>
  <si>
    <t>PP31010M1</t>
  </si>
  <si>
    <t>1 Year Maintenance, PrintPath MFP Connector; Up to 24 MFPs, each price</t>
  </si>
  <si>
    <t>PP31025M1</t>
  </si>
  <si>
    <t>1 Year Maintenance, PrintPath MFP Connector; Up to 49 MFPs, each price</t>
  </si>
  <si>
    <t>PP31050M1</t>
  </si>
  <si>
    <t>1 Year Maintenance, PrintPath MFP Connector; Up to 74 MFPs, each price</t>
  </si>
  <si>
    <t>PP31075M1</t>
  </si>
  <si>
    <t>1 Year Maintenance, PrintPath MFP Connector; Up to 99 MFPs, each price</t>
  </si>
  <si>
    <t>PP31100M1</t>
  </si>
  <si>
    <t>1 Year Maintenance, PrintPath MFP Connector; Up to 149 MFPs, each price</t>
  </si>
  <si>
    <t>PP31150M1</t>
  </si>
  <si>
    <t>1 Year Maintenance, PrintPath MFP Connector; Up to 249 MFPs, each price</t>
  </si>
  <si>
    <t>PP31250M1</t>
  </si>
  <si>
    <t>1 Year Maintenance, PrintPath MFP Connector; 250+ MFPs, each price</t>
  </si>
  <si>
    <t>PP30001ME</t>
  </si>
  <si>
    <t>Extended Maintenance, PrintPath Server</t>
  </si>
  <si>
    <t>PP31001ME</t>
  </si>
  <si>
    <t>Extended Maintenance, PrintPath MFP Connector; Up to 9 MFPs, each price</t>
  </si>
  <si>
    <t>PP31010ME</t>
  </si>
  <si>
    <t>Extended Maintenance, PrintPath MFP Connector; Up to 24 MFPs, each price</t>
  </si>
  <si>
    <t>PP31025ME</t>
  </si>
  <si>
    <t>Extended Maintenance, PrintPath MFP Connector; Up to 49 MFPs, each price</t>
  </si>
  <si>
    <t>PP31050ME</t>
  </si>
  <si>
    <t>Extended Maintenance, PrintPath MFP Connector; Up to 74 MFPs, each price</t>
  </si>
  <si>
    <t>PP31075ME</t>
  </si>
  <si>
    <t>Extended Maintenance, PrintPath MFP Connector; Up to 99 MFPs, each price</t>
  </si>
  <si>
    <t>PP31100ME</t>
  </si>
  <si>
    <t>Extended Maintenance, PrintPath MFP Connector; Up to 149 MFPs, each price</t>
  </si>
  <si>
    <t>PP31150ME</t>
  </si>
  <si>
    <t>Extended Maintenance, PrintPath MFP Connector; Up to 249 MFPs, each price</t>
  </si>
  <si>
    <t>PP31250ME</t>
  </si>
  <si>
    <t>Extended Maintenance, PrintPath MFP Connector; 250+ MFPs, each price</t>
  </si>
  <si>
    <t>Professional Service</t>
  </si>
  <si>
    <t>DA35000</t>
  </si>
  <si>
    <t>DocAudit Server (no maint. included, must order first year maint.)</t>
  </si>
  <si>
    <t>DA35001</t>
  </si>
  <si>
    <t>MFP device license, each MFP (no maint. included, must order first year maint.)</t>
  </si>
  <si>
    <t>DA35000M1</t>
  </si>
  <si>
    <t>1 Year Maint., DocAudit Server (for either DA15000 or DA35000)</t>
  </si>
  <si>
    <t>DA35001M1</t>
  </si>
  <si>
    <t>1 Year Maint., MFP device license (for DA15001 or DA35001)</t>
  </si>
  <si>
    <t>DA35000ME</t>
  </si>
  <si>
    <t>Extended Year Maint., DocAudit Server (for either DA15000 or DA35000)</t>
  </si>
  <si>
    <t>DA35001ME</t>
  </si>
  <si>
    <t>Extended Year Maint., MFP device license (for either DA15001 or DA35001)</t>
  </si>
  <si>
    <t>PS22001</t>
  </si>
  <si>
    <t>Installation, Each DocAudit Server</t>
  </si>
  <si>
    <t>PS22002</t>
  </si>
  <si>
    <t>Installation, Each DocAudit MFP Connector</t>
  </si>
  <si>
    <t>Prism eForms</t>
  </si>
  <si>
    <t>EF40010ME</t>
  </si>
  <si>
    <t>Extended YR maint., Prism eForms Enterprise, 10 - 19 licenses</t>
  </si>
  <si>
    <t>$315.00</t>
  </si>
  <si>
    <t>EF40020ME</t>
  </si>
  <si>
    <t>Extended YR maint., Prism eForms Enterprise, 20 - 49 licenses</t>
  </si>
  <si>
    <t>$294.00</t>
  </si>
  <si>
    <t>EF40050ME</t>
  </si>
  <si>
    <t>Extended YR maint., Prism eForms Enterprise, 50 - 149 licenses</t>
  </si>
  <si>
    <t>$280.00</t>
  </si>
  <si>
    <t>EF40150ME</t>
  </si>
  <si>
    <t>Extended YR maint., Prism eForms Enterprise, 150 - 249 licenses</t>
  </si>
  <si>
    <t>$269.50</t>
  </si>
  <si>
    <t>EF40250ME</t>
  </si>
  <si>
    <t>Extended YR maint., Prism eForms Enterprise, 250 - 499 licenses</t>
  </si>
  <si>
    <t>$259.00</t>
  </si>
  <si>
    <t>EF40500ME</t>
  </si>
  <si>
    <t>Extended YR maint., Prism eForms Enterprise, 500+ licenses</t>
  </si>
  <si>
    <t>$234.50</t>
  </si>
  <si>
    <t>PS21101</t>
  </si>
  <si>
    <t>3 Forms; Create, Workflow &amp; Installation Package (eForms Workgroup only)</t>
  </si>
  <si>
    <t>PS21102</t>
  </si>
  <si>
    <t>5 Forms; Create, Workflow &amp; Installation Package (eForms Workgroup only)</t>
  </si>
  <si>
    <t>Prism WorkPath</t>
  </si>
  <si>
    <t>WP20001</t>
  </si>
  <si>
    <t>Prism WorkPath, 1-9 Desktop Licenses, price each</t>
  </si>
  <si>
    <t>WP20010</t>
  </si>
  <si>
    <t>Prism WorkPath, 10-24 Desktop Licenses, price each</t>
  </si>
  <si>
    <t>WP20025</t>
  </si>
  <si>
    <t>Prism WorkPath, 25-49 Desktop Licenses, price each</t>
  </si>
  <si>
    <t>WP20050</t>
  </si>
  <si>
    <t>Prism WorkPath, 50-99 Desktop Licenses, price each</t>
  </si>
  <si>
    <t>WP20100</t>
  </si>
  <si>
    <t>Prism WorkPath, 100-199 Desktop Licenses, price each</t>
  </si>
  <si>
    <t>WP20200</t>
  </si>
  <si>
    <t>Prism WorkPath, 200+ Desktop Licenses, price each</t>
  </si>
  <si>
    <t>DE20001</t>
  </si>
  <si>
    <t>Module, Advanced Data Extraction, 1 Client License</t>
  </si>
  <si>
    <t>DE20010</t>
  </si>
  <si>
    <t>Module, Advanced Data Extraction, 10 Client License</t>
  </si>
  <si>
    <t>DE20025</t>
  </si>
  <si>
    <t>Module, Advanced Data Extraction, 25 Client License</t>
  </si>
  <si>
    <t>DE20050</t>
  </si>
  <si>
    <t>Module, Advanced Data Extraction, 50 Client License</t>
  </si>
  <si>
    <t>DE20100</t>
  </si>
  <si>
    <t>Module, Advanced Data Extraction, 100 Client License</t>
  </si>
  <si>
    <t>DE20200</t>
  </si>
  <si>
    <t>Module, Advanced Data Extraction, 200 Client License</t>
  </si>
  <si>
    <t>AM20001</t>
  </si>
  <si>
    <t>Module, Automation</t>
  </si>
  <si>
    <t>WP20001M1</t>
  </si>
  <si>
    <t>1 Year Maintenance for WP20001, 1 Desktop License</t>
  </si>
  <si>
    <t>WP20010M1</t>
  </si>
  <si>
    <t>1 Year Maintenance for WP20010, 10 Desktop Licenses</t>
  </si>
  <si>
    <t>WP20025M1</t>
  </si>
  <si>
    <t>1 Year Maintenance for WP20025, 25 Desktop Licenses</t>
  </si>
  <si>
    <t>WP20050M1</t>
  </si>
  <si>
    <t>1 Year Maintenance for WP20050, 50 Desktop Licenses</t>
  </si>
  <si>
    <t>WP20100M1</t>
  </si>
  <si>
    <t>1 Year Maintenance for WP20100, 100 Desktop Licenses</t>
  </si>
  <si>
    <t>WP20200M1</t>
  </si>
  <si>
    <t>1 Year Maintenance for WP20200, 200 Desktop Licenses</t>
  </si>
  <si>
    <t>WP20001ME</t>
  </si>
  <si>
    <t>Extended Maintenance for WP20001, 1 Desktop License</t>
  </si>
  <si>
    <t>WP20010ME</t>
  </si>
  <si>
    <t>Extended Maintenance for WP20010, 10 Desktop Licenses</t>
  </si>
  <si>
    <t>WP20025ME</t>
  </si>
  <si>
    <t>Extended Maintenance for WP20025, 25 Desktop Licenses</t>
  </si>
  <si>
    <t>WP20050ME</t>
  </si>
  <si>
    <t>Extended Maintenance for WP20050, 50 Desktop Licenses</t>
  </si>
  <si>
    <t>WP20100ME</t>
  </si>
  <si>
    <t>Extended Maintenance for WP20100, 100 Desktop Licenses</t>
  </si>
  <si>
    <t>WP20200ME</t>
  </si>
  <si>
    <t>Extended Maintenance for WP20200, 200 Desktop Licenses</t>
  </si>
  <si>
    <t>AM20001M1</t>
  </si>
  <si>
    <t>1 Year Maintenance for Automation Module</t>
  </si>
  <si>
    <t>AM20001ME</t>
  </si>
  <si>
    <t>Extended Year Maintenance for Automation Module</t>
  </si>
  <si>
    <t>NOTE: Each Prism WorkPath package MUST include either "1 Year" maintenance or "Extended" Maintenance</t>
  </si>
  <si>
    <t>DELIVERY: Each Prism WorkPath requiring shipment of physical DVD MUST include item 7640008085, Level 1 Solutions Delivery Charge.</t>
  </si>
  <si>
    <t>EQ5PS0IU3PB</t>
  </si>
  <si>
    <t>EQ5PS0IU4PB</t>
  </si>
  <si>
    <t>EQ5PS0IU5PB</t>
  </si>
  <si>
    <t>EQ5ED0IU3PB</t>
  </si>
  <si>
    <t>EO5/EE5: Embedded Device (1) Upgrade 3yr M&amp;S</t>
  </si>
  <si>
    <t>EQ5ED0IU4PB</t>
  </si>
  <si>
    <t>EO5/EE5: Embedded Device (1) Upgrade 4yr M&amp;S</t>
  </si>
  <si>
    <t>EQ5ED0IU5PB</t>
  </si>
  <si>
    <t>EO5/EE5: Embedded Device (1) Upgrade 5yr M&amp;S</t>
  </si>
  <si>
    <t>Effective Dates: August 4, 2010 - August 3, 2018</t>
  </si>
  <si>
    <t>EQ5ED0XU3PB</t>
  </si>
  <si>
    <t>EO5/EE5: Embedded Device (10) Version Upgrade 3yr M&amp;S</t>
  </si>
  <si>
    <t>EQ5ED0XU4PB</t>
  </si>
  <si>
    <t>EO5/EE5: Embedded Device (10) Version Upgrade 4yr M&amp;S</t>
  </si>
  <si>
    <t>EQ5ED0XU5PB</t>
  </si>
  <si>
    <t>EO5/EE5: Embedded Device (10) Version Upgrade 5yr M&amp;S</t>
  </si>
  <si>
    <t>EQ5ED0253PB</t>
  </si>
  <si>
    <t>EO5/EE5: Embedded Device (25) 3YR M&amp;S*</t>
  </si>
  <si>
    <t>EQ5ED0254PB</t>
  </si>
  <si>
    <t>EO5/EE5: Embedded Device (25) 4YR M&amp;S*</t>
  </si>
  <si>
    <t>EQ5ED0255PB</t>
  </si>
  <si>
    <t>EO5/EE5: Embedded Device (25) 5YR M&amp;S*</t>
  </si>
  <si>
    <t>EQ5ED0503PB</t>
  </si>
  <si>
    <t>EO5/EE5: Embedded Device (50) 3YR M&amp;S*</t>
  </si>
  <si>
    <t>EQ5ED0504PB</t>
  </si>
  <si>
    <t>EO5/EE5: Embedded Device (50) 4YR M&amp;S*</t>
  </si>
  <si>
    <t>EQ5ED0505PB</t>
  </si>
  <si>
    <t>EO5/EE5: Embedded Device (50) 5YR M&amp;S*</t>
  </si>
  <si>
    <t xml:space="preserve"> </t>
  </si>
  <si>
    <t>EQ5EL0253PB</t>
  </si>
  <si>
    <t>EO5/EE5: Embedded Device (25) Loyalty 3YR M&amp;S*</t>
  </si>
  <si>
    <t>EQ5EL0254PB</t>
  </si>
  <si>
    <t>EO5/EE5: Embedded Device (25) Loyalty 4YR M&amp;S*</t>
  </si>
  <si>
    <t>EQ5EL0255PB</t>
  </si>
  <si>
    <t>EO5/EE5: Embedded Device (25) Loyalty 5YR M&amp;S*</t>
  </si>
  <si>
    <t>EQ5EL0503PB</t>
  </si>
  <si>
    <t>EO5/EE5: Embedded Device (50) Loyalty 3YR M&amp;S*</t>
  </si>
  <si>
    <t>EQ5EL0504PB</t>
  </si>
  <si>
    <t>EO5/EE5: Embedded Device (50) Loyalty 4YR M&amp;S*</t>
  </si>
  <si>
    <t>EQ5EL0505PB</t>
  </si>
  <si>
    <t>EO5/EE5: Embedded Device (50) Loyalty 5YR M&amp;S*</t>
  </si>
  <si>
    <t>EQ5DC0IU3PB</t>
  </si>
  <si>
    <t>EO5/EE5: External Data Connector Upgrade 3yr M&amp;S - EQ5DC0IU-3PB</t>
  </si>
  <si>
    <t>EQ5DC0IU4PB</t>
  </si>
  <si>
    <t>EO5/EE5: External Data Connector Upgrade 4yr M&amp;S - EQ5DC0IU-4PB</t>
  </si>
  <si>
    <t>EQ5DC0IU5PB</t>
  </si>
  <si>
    <t>EO5/EE5: External Data Connector Upgrade 5yr M&amp;S - EQ5DC0IU-5PB</t>
  </si>
  <si>
    <t>EQ5CC0IU3PB</t>
  </si>
  <si>
    <t>EE5: Campus Card Connector Upgrade 3yr M&amp;S - EQ5CC0IU-3PB</t>
  </si>
  <si>
    <t>EQ5CC0IU4PB</t>
  </si>
  <si>
    <t>EE5: Campus Card Connector Upgrade 4yr M&amp;S - EQ5CC0IU-4PB</t>
  </si>
  <si>
    <t>EQ5CC0IU5PB</t>
  </si>
  <si>
    <t>EE5: Campus Card Connector Upgrade 5yr M&amp;S - EQ5CC0IU-5PB</t>
  </si>
  <si>
    <t>EQ5CR0013PB</t>
  </si>
  <si>
    <t>Third Party USB Card Reader License-1  3yM&amp;S</t>
  </si>
  <si>
    <t>EQ5CR0014PB</t>
  </si>
  <si>
    <t>Third Party USB Card Reader License-1  4yM&amp;S</t>
  </si>
  <si>
    <t>EQ5CR0015PB</t>
  </si>
  <si>
    <t>Third Party USB Card Reader License-1  5yM&amp;S</t>
  </si>
  <si>
    <t>EQ5CR0IU3PB</t>
  </si>
  <si>
    <t>Third Party USB Card Reader License (1) Upgrade 3yr M&amp;S - EQ5CR0IU-3PB</t>
  </si>
  <si>
    <t>EQ5CR0IU4PB</t>
  </si>
  <si>
    <t>Third Party USB Card Reader License (1) Upgrade 4yr M&amp;S - EQ5CR0IU-4PB</t>
  </si>
  <si>
    <t>EQ5CR0IU5PB</t>
  </si>
  <si>
    <t>Third Party USB Card Reader License (1) Upgrade 5yr M&amp;S - EQ5CR0IU-5PB</t>
  </si>
  <si>
    <t>EQ5CR0103PB</t>
  </si>
  <si>
    <t>Third Party USB Card Reader License-10  3yM&amp;S</t>
  </si>
  <si>
    <t>EQ5CR0104PB</t>
  </si>
  <si>
    <t>Third Party USB Card Reader License-10  4yM&amp;S</t>
  </si>
  <si>
    <t>EQ5CR0105PB</t>
  </si>
  <si>
    <t>Third Party USB Card Reader License-10  5yM&amp;S</t>
  </si>
  <si>
    <t>EQ5CR0XU3PB</t>
  </si>
  <si>
    <t>Third Party USB Card Reader Lic-10 Ver Upgrade 3yM&amp;S</t>
  </si>
  <si>
    <t>EQ5CR0XU4PB</t>
  </si>
  <si>
    <t>Third Party USB Card Reader Lic-10 Ver Upgrade  4yM&amp;S</t>
  </si>
  <si>
    <t>EQ5CR0XU5PB</t>
  </si>
  <si>
    <t>Third Party USB Card Reader Lic-10 Ver Upgrade  5yM&amp;S</t>
  </si>
  <si>
    <t>EQ5CR1003PB</t>
  </si>
  <si>
    <t>Third Party USB Card Reader License-100  3yM&amp;S</t>
  </si>
  <si>
    <t>EQ5CR1004PB</t>
  </si>
  <si>
    <t>Third Party USB Card Reader License-100  4yM&amp;S</t>
  </si>
  <si>
    <t>EQ5CR1005PB</t>
  </si>
  <si>
    <t>Third Party USB Card Reader License-100  5yM&amp;S</t>
  </si>
  <si>
    <t>EQ5CR0CU3PB</t>
  </si>
  <si>
    <t>Third Party USB Card Reader Lic-100 Ver Upgrade 3yM</t>
  </si>
  <si>
    <t>EQ5CR0CU4PB</t>
  </si>
  <si>
    <t>Third Party USB Card Reader Lic-100 Ver Upgrade  4yMS</t>
  </si>
  <si>
    <t>EQ5CR0CU5PB</t>
  </si>
  <si>
    <t>Third Party USB Card Reader Lic-100 Ver Upgrade  5yMS</t>
  </si>
  <si>
    <t>EQ5CR5003PB</t>
  </si>
  <si>
    <t>Third Party USB Card Reader License-500  3yM&amp;S</t>
  </si>
  <si>
    <t>EQ5CR5004PB</t>
  </si>
  <si>
    <t>Third Party USB Card Reader License-500  4yM&amp;S</t>
  </si>
  <si>
    <t>EQ5CR5005PB</t>
  </si>
  <si>
    <t>Third Party USB Card Reader License-500  5yM&amp;S</t>
  </si>
  <si>
    <t>EQ5CR0DU3PB</t>
  </si>
  <si>
    <t>Third Party USB Card Reader Lic-500 Ver Upgrade 3yMS</t>
  </si>
  <si>
    <t>EQ5CR0DU4PB</t>
  </si>
  <si>
    <t>Third Party USB Card Reader Lic-500 Ver Upgrade  4yMS</t>
  </si>
  <si>
    <t>EQ5CR0DU5PB</t>
  </si>
  <si>
    <t>Third Party USB Card Reader Lic-500 Ver Upgrade  5yMS</t>
  </si>
  <si>
    <t>Equitrac Office/Express 5: Workstation Client (10) 3yr M&amp;S</t>
  </si>
  <si>
    <t>Equitrac Office/Express 5: Workstation Client (10) 4yr M&amp;S</t>
  </si>
  <si>
    <t>Equitrac Office/Express 5: Workstation Client (10) 5yr M&amp;S</t>
  </si>
  <si>
    <t>Equitrac Office/Express 5: Workstation Client upgrade (10) 3yr M&amp;S</t>
  </si>
  <si>
    <t>Equitrac Office/Express 5: Workstation Client upgrade (10) 4yr M&amp;S</t>
  </si>
  <si>
    <t>Equitrac Office/Express 5: Workstation Client upgrade (10) 5yr M&amp;S</t>
  </si>
  <si>
    <t>Equitrac Office/Express 5: Workstation Client (100) 3yr M&amp;S</t>
  </si>
  <si>
    <t>Equitrac Office/Express 5: Workstation Client (100) 4yr M&amp;S</t>
  </si>
  <si>
    <t>Equitrac Office/Express 5: Workstation Client (100) 5yr M&amp;S</t>
  </si>
  <si>
    <t>Equitrac Office/Express 5: Workstation Client upgrade (100) 3yr M&amp;S</t>
  </si>
  <si>
    <t>Equitrac Office/Express 5: Workstation Client upgrade (100) 4yr M&amp;S</t>
  </si>
  <si>
    <t>Equitrac Office/Express 5: Workstation Client upgrade (100) 5yr M&amp;S</t>
  </si>
  <si>
    <t>Equitrac Office/Express 5: Workstation Client (1000) 3yr M&amp;S</t>
  </si>
  <si>
    <t>Equitrac Office/Express 5: Workstation Client (1000) 4yr M&amp;S</t>
  </si>
  <si>
    <t>Equitrac Office/Express 5: Workstation Client (1000) 5yr M&amp;S</t>
  </si>
  <si>
    <t>EQ5WU01K3PB</t>
  </si>
  <si>
    <t>Equitrac Office/Express 5: Workstation Client upgrade (1000) 3yr M&amp;S</t>
  </si>
  <si>
    <t>EQ5WU01K4PB</t>
  </si>
  <si>
    <t>Equitrac Office/Express 5: Workstation Client upgrade (1000) 4yr M&amp;S</t>
  </si>
  <si>
    <t>EQ5WU01K5PB</t>
  </si>
  <si>
    <t>Equitrac Office/Express 5: Workstation Client upgrade (1000) 5yr M&amp;S</t>
  </si>
  <si>
    <t>EQ5RS0IU3PB</t>
  </si>
  <si>
    <t>EO5/EE5: Release Station (1) Upgrade 3yr M&amp;S</t>
  </si>
  <si>
    <t>EQ5RS0IU4PB</t>
  </si>
  <si>
    <t>EO5/EE5: Release Station (1) Upgrade 4yr M&amp;S</t>
  </si>
  <si>
    <t>EQ5RS0IU5PB</t>
  </si>
  <si>
    <t>EO5/EE5: Release Station (1) Upgrade 5yr M&amp;S</t>
  </si>
  <si>
    <t>EQ5WR0IU3PB</t>
  </si>
  <si>
    <t xml:space="preserve">EO5/EE5: Web-based Release (1) Upgrade 3yr M&amp;S </t>
  </si>
  <si>
    <t>EQ5WR0IU4PB</t>
  </si>
  <si>
    <t>EO5/EE5: Web-based Release (1) Upgrade 4yr M&amp;S</t>
  </si>
  <si>
    <t>EQ5WR0IU5PB</t>
  </si>
  <si>
    <t>EO5/EE5: Web-based Release (1) Upgrade 5yr M&amp;S</t>
  </si>
  <si>
    <t>EQPRERT0</t>
  </si>
  <si>
    <t>Equitrac Professional Services  Premier Rate (After Hours/Weekend)</t>
  </si>
  <si>
    <t>EQPSSTDO</t>
  </si>
  <si>
    <t>Professional Services Standard Offering</t>
  </si>
  <si>
    <t xml:space="preserve">TNMBILLWCONT </t>
  </si>
  <si>
    <t>Service Call ­ Remote Support</t>
  </si>
  <si>
    <t>EQRISADV</t>
  </si>
  <si>
    <t>Remote Installation Services - Equitrac Advanced (16 Hours)</t>
  </si>
  <si>
    <t>EQRISSTA</t>
  </si>
  <si>
    <t>Remote Installation Services - Equitrac Standard (12 Hours)</t>
  </si>
  <si>
    <t>EQRISBAS</t>
  </si>
  <si>
    <t>Remote Installation Services - Equitrac Basic (8 Hours)</t>
  </si>
  <si>
    <t>PCTS1003</t>
  </si>
  <si>
    <t>PageControl Touch Stand</t>
  </si>
  <si>
    <t>PCTK1004</t>
  </si>
  <si>
    <t>Page Control Touch Keyboard (NA Only)</t>
  </si>
  <si>
    <t>PCTK1005</t>
  </si>
  <si>
    <t>Page Control Touch Keyboard Mount</t>
  </si>
  <si>
    <t>PCTB1006</t>
  </si>
  <si>
    <t>Page Control Touch Bracket (Magstripe)</t>
  </si>
  <si>
    <t>PCTB1007</t>
  </si>
  <si>
    <t>Page Control Touch Bracket (Conventional)</t>
  </si>
  <si>
    <t>PCTR1008</t>
  </si>
  <si>
    <t>Page Control Touch Replacement Power Supply</t>
  </si>
  <si>
    <t>PCT010013PB</t>
  </si>
  <si>
    <t>PageControl Touch (without integrated card reader) w/ 3 YR Bundled M&amp;S</t>
  </si>
  <si>
    <t>PCT010023PB</t>
  </si>
  <si>
    <t>PageControl Touch (with integrated card reader) w/ 3 YR Bundled M&amp;S</t>
  </si>
  <si>
    <t>PCT010014PB</t>
  </si>
  <si>
    <t>PageControl Touch (without integrated card reader) w/ 4 YR Bundled M&amp;S</t>
  </si>
  <si>
    <t>PCT010024PB</t>
  </si>
  <si>
    <t>PageControl Touch (with integrated card reader) w/ 4 YR Bundled M&amp;S</t>
  </si>
  <si>
    <t>PCT010015PB</t>
  </si>
  <si>
    <t>PageControl Touch (without integrated card reader) w/ 5 YR Bundled M&amp;S</t>
  </si>
  <si>
    <t>PCT010025PB</t>
  </si>
  <si>
    <t>PageControl Touch (with integrated card reader) w/ 5 YR Bundled M&amp;S</t>
  </si>
  <si>
    <t>CRN0MF023PB</t>
  </si>
  <si>
    <t>USB Card Reader - Ext Multi-card Eth 3yr M&amp;S</t>
  </si>
  <si>
    <t>CRN0MF024PB</t>
  </si>
  <si>
    <t>USB Card Reader - Ext Multi-card Eth 4yr M&amp;S</t>
  </si>
  <si>
    <t>CRN0MF025PB</t>
  </si>
  <si>
    <t>USB Card Reader - Ext Multi-card Eth 5yr M&amp;S</t>
  </si>
  <si>
    <t>CRN0MC023PB</t>
  </si>
  <si>
    <t>USB Card Reader - Ext Multi-card SAM iClass Eth 3yr M&amp;S</t>
  </si>
  <si>
    <t>CRN0MC024PB</t>
  </si>
  <si>
    <t>USB Card Reader - Ext Multi-card SAM iClass Eth 4yr M&amp;S</t>
  </si>
  <si>
    <t>CRN0MC025PB</t>
  </si>
  <si>
    <t>USB Card Reader - Ext Multi-card SAM iClass Eth 5yr M&amp;S</t>
  </si>
  <si>
    <t>CRN00Y023PB</t>
  </si>
  <si>
    <t>USB Card Reader - Ext Legic (Gen 2) Eth 3yr M&amp;S</t>
  </si>
  <si>
    <t>CRN00Y024PB</t>
  </si>
  <si>
    <t>USB Card Reader - Ext Legic (Gen 2) Eth 4yr M&amp;S</t>
  </si>
  <si>
    <t>CRN00Y025PB</t>
  </si>
  <si>
    <t>USB Card Reader - Ext Legic (Gen 2) Eth 5yr M&amp;S</t>
  </si>
  <si>
    <t>EQ5EESU11PR</t>
  </si>
  <si>
    <t>Equitrac Express 5: Suite 1YR M&amp;S Renewal</t>
  </si>
  <si>
    <t>EQ5EESUU1PR</t>
  </si>
  <si>
    <t>Equitrac Express 5: Suite Upgrade (FROM EE4) 1YR M&amp;S Renewal</t>
  </si>
  <si>
    <t>EQ5EESCU1PR</t>
  </si>
  <si>
    <t>Equitrac Express 5: SCE Upgrade (FROM EE4) 1YR M&amp;S Renewal</t>
  </si>
  <si>
    <t>EQ5PS0011PR</t>
  </si>
  <si>
    <t>EO5/EE5: Print Server 1 Year Maintenance &amp; Support Renewal</t>
  </si>
  <si>
    <t>EQ5PS0IU1PR</t>
  </si>
  <si>
    <t>EO5/EE5: Print Server (1) Upgrade 1yr M&amp;S Renewal</t>
  </si>
  <si>
    <t>EQ5PS0101PR</t>
  </si>
  <si>
    <t>EO5/EE5: Print Server (10) 1 Year Maintenance &amp; Support Renewal</t>
  </si>
  <si>
    <t>EQ5PSU101PR</t>
  </si>
  <si>
    <t>EO5/EE5: Print Server (10) - Version Upgrade 1 Year Maintenance &amp; Support Renewal</t>
  </si>
  <si>
    <t>EQ5CLS011PR</t>
  </si>
  <si>
    <t xml:space="preserve">EO5/EE5: Cluster Enabler 1YR M&amp;S Renewal </t>
  </si>
  <si>
    <t>EQ5CLS0U1PR</t>
  </si>
  <si>
    <t>EO5/EE5: Cluster Enabler Upgrade 3YR M&amp;S</t>
  </si>
  <si>
    <t>EQ5ED0011PR</t>
  </si>
  <si>
    <t>EO5/EE5: Embedded Device 1YR M&amp;S Renewal</t>
  </si>
  <si>
    <t>EQ5ED0IU1PR</t>
  </si>
  <si>
    <t>EO5/EE5: Embedded Device (1) Upgrade 1yr M&amp;S Renewal</t>
  </si>
  <si>
    <t>EQ5EL0011PR</t>
  </si>
  <si>
    <t>EO5/EE5: Embedded Device Loyalty 1YR M&amp;S Renewal</t>
  </si>
  <si>
    <t>EQ5ED0101PR</t>
  </si>
  <si>
    <t>EO5/EE5: Embedded Device (10) 1YR M&amp;S Renewal</t>
  </si>
  <si>
    <t>EQ5ED0XU1PR</t>
  </si>
  <si>
    <t>EO5/EE5: Embedded Device (10) Version Upgrade 1yr M&amp;S Renewal</t>
  </si>
  <si>
    <t>EQ5EL0101PR</t>
  </si>
  <si>
    <t>EO5/EE5: Embedded Device (10) Loyalty  1YR M&amp;S Renewal</t>
  </si>
  <si>
    <t>EQ5ED0251PR</t>
  </si>
  <si>
    <t xml:space="preserve">EO5/EE5: Embedded Device (25) 1YR M&amp;S Renewal </t>
  </si>
  <si>
    <t>EQ5EL0251PR</t>
  </si>
  <si>
    <t>EO5/EE5: Embedded Device Loyalty (25) - 1YR M&amp;S Renewal</t>
  </si>
  <si>
    <t>EQ5ED0501PR</t>
  </si>
  <si>
    <t xml:space="preserve">EO5/EE5: Embedded Device (50) 1YR M&amp;S Renewal </t>
  </si>
  <si>
    <t>EQ5EL0501PR</t>
  </si>
  <si>
    <t>EO5/EE5: Embedded Device Loyalty (50) - 1YR M&amp;S Renewal</t>
  </si>
  <si>
    <t>EQ5ED1001PR</t>
  </si>
  <si>
    <t>EO5/EE5: Embedded Device (100) 1YR M&amp;S Renewal</t>
  </si>
  <si>
    <t>EQ5ED0CU1PR</t>
  </si>
  <si>
    <t>EO5/EE5: Embedded Device (100) Version Upgrade - 1YRMS Renewal</t>
  </si>
  <si>
    <t>EQ5EL1001PR</t>
  </si>
  <si>
    <t>EO5/EE5: Embedded Device (100) Loyalty 1YR M&amp;S Renewal</t>
  </si>
  <si>
    <t>EQ5ED5001PR</t>
  </si>
  <si>
    <t>EO5/EE5: Embedded Device (500) 1YR M&amp;S Renewal</t>
  </si>
  <si>
    <t>EQ5ED0DU1PR</t>
  </si>
  <si>
    <t>EO5/EE5: Embedded Device (500) Version Upgrade - 1YRMS Renewal</t>
  </si>
  <si>
    <t>EQ5DC0011PR</t>
  </si>
  <si>
    <t>EO5/EE5: External Data Connector 1YR M&amp;S Renewal</t>
  </si>
  <si>
    <t>EQ5DC0IU1PR</t>
  </si>
  <si>
    <t>EO5/EE5: External Data Connector - Version Upgrade 1 Year Maintenance &amp; Support Renewal</t>
  </si>
  <si>
    <t>EQ5CC0011PR</t>
  </si>
  <si>
    <t>EE5: Campus Card Connector 1YR M&amp;S Renewal</t>
  </si>
  <si>
    <t>EQ5CC0IU1PR</t>
  </si>
  <si>
    <t>EE5: Campus Card Connector - Version Upgrade 1 Year Maintenance &amp; Support Renewal</t>
  </si>
  <si>
    <t>EQ5CR0011PR</t>
  </si>
  <si>
    <t>Third Party USB Card Reader License (1) 1YR M&amp;S Renewal</t>
  </si>
  <si>
    <t>EQ5CR0IU1PR</t>
  </si>
  <si>
    <t>3rd party USB Card Reader License (1) - Version Upgrade 1 Year Maintenance &amp; Support Renewal</t>
  </si>
  <si>
    <t>EQ5CR0101PR</t>
  </si>
  <si>
    <t>Third Party USB Card Reader License (10)  1YR M&amp;S Renewal</t>
  </si>
  <si>
    <t>EQ5CR0XU1PR</t>
  </si>
  <si>
    <t>Third Party USB Card Reader License (10) Version Upgrade 1YR M&amp;S Renewal</t>
  </si>
  <si>
    <t>EQ5CR1001PR</t>
  </si>
  <si>
    <t>Third Party USB Card Reader License (100)  1YR M&amp;S Renewal</t>
  </si>
  <si>
    <t>EQ5CR0CU1PR</t>
  </si>
  <si>
    <t>Third Party USB Card Reader License (100) Version Upgrade 1YR M&amp;S Renewal</t>
  </si>
  <si>
    <t>EQ5CR5001PR</t>
  </si>
  <si>
    <t>Third Party USB Card Reader License (500)  1YR M&amp;S Renewal</t>
  </si>
  <si>
    <t>EQ5CR0DU1PR</t>
  </si>
  <si>
    <t>Third Party USB Card Reader License (500) Version Upgrade 1YR M&amp;S Renewal</t>
  </si>
  <si>
    <t>EQ5WS0101PR</t>
  </si>
  <si>
    <t>EO5/EE5: Workstation Client (10) 1YR M&amp;S Renewal</t>
  </si>
  <si>
    <t>EQ5WU0101PR</t>
  </si>
  <si>
    <t>EO5/EE5: Workstation Client Upgrade (10) 1YR M&amp;S Renewal</t>
  </si>
  <si>
    <t>EQ5WS1001PR</t>
  </si>
  <si>
    <t>EO5/EE5: Workstation Client (100) 1YR M&amp;S Renewal</t>
  </si>
  <si>
    <t>EQ5WU1001PR</t>
  </si>
  <si>
    <t>EO5/EE5: Workstation Client Upgrade (100) 1YR M&amp;S Renewal</t>
  </si>
  <si>
    <t>EQ5WS01K1PR</t>
  </si>
  <si>
    <t>EO5/EE5: Workstation Client (1000) 1YR M&amp;S Renewal</t>
  </si>
  <si>
    <t xml:space="preserve">EQ5WU01K1PR </t>
  </si>
  <si>
    <t xml:space="preserve">EO5/EE5: Workstation Client Upgrade (1000) 1YR M&amp;S Renewal </t>
  </si>
  <si>
    <t>EQ5RS0011PR</t>
  </si>
  <si>
    <t>EO5/EE5: Release Station 1YR M&amp;S Renewal</t>
  </si>
  <si>
    <t>EQ5RS0IU1PR</t>
  </si>
  <si>
    <t>EO5/EE5: Release Station (1) Upgrade 1yr M&amp;S Renewal</t>
  </si>
  <si>
    <t>EQ5RS0101PR</t>
  </si>
  <si>
    <t>EO5/EE5: Release Station (10) 1YR M&amp;S Renewal</t>
  </si>
  <si>
    <t>EQ5RSU101PR</t>
  </si>
  <si>
    <t>EO5/EE5: Release Station (10) upgrade 1YR M&amp;S Renewal</t>
  </si>
  <si>
    <t>EQ5WR0011PR</t>
  </si>
  <si>
    <t>EO5/EE5: Web-based Release 1YR M&amp;S Renewal</t>
  </si>
  <si>
    <t>EQ5WR0IU1PR</t>
  </si>
  <si>
    <t>EO5/EE5: Web-based Release (1) Upgrade 1yr M&amp;S Renewal</t>
  </si>
  <si>
    <t>EQ5WR0101PR</t>
  </si>
  <si>
    <t>EO5/EE5: Web-based Release (10) 3YR M&amp;S Renewal</t>
  </si>
  <si>
    <t>EQ5WR0XU1PR</t>
  </si>
  <si>
    <t>EO5/EE5: Web-based Release (10) Version Upgrade 1YR M&amp;S Renewal</t>
  </si>
  <si>
    <t>EQ5WR1001PR</t>
  </si>
  <si>
    <t>EO5/EE5: Web-based Release (100) 1YR M&amp;S Renewal</t>
  </si>
  <si>
    <t>EQ5WR0CU1PR</t>
  </si>
  <si>
    <t>EO5/EE5: Web-based Release (100) Version Upgrade 1YR M&amp;S Renewal</t>
  </si>
  <si>
    <t>EQ5WR5001PR</t>
  </si>
  <si>
    <t>EO5/EE5: Web-based Release (500) 1YR M&amp;S Renewal</t>
  </si>
  <si>
    <t>EQ5WR0DU1PR</t>
  </si>
  <si>
    <t>EO5/EE5: Web-based Release (500) Version Upgrade 1YR M&amp;S Renewal</t>
  </si>
  <si>
    <t>EQ5EENCK1PR</t>
  </si>
  <si>
    <t>Equitrac Express 5: Core Enterprise License (1,000-4,999 Users) 1YR M&amp;S Renewal</t>
  </si>
  <si>
    <t>EQ5EENC11PR</t>
  </si>
  <si>
    <t>Equitrac Express 5: Core Enterprise License (5,000-9,999 Users) 1YR M&amp;S Renewal</t>
  </si>
  <si>
    <t>EQ5EENC21PR</t>
  </si>
  <si>
    <t>Equitrac Express 5: Core Enterprise License (10,000-24,999 Users) 1YRMS Renewal</t>
  </si>
  <si>
    <t>EQ5EENC31PR</t>
  </si>
  <si>
    <t>Equitrac Express 5: Core Enterprise License (25,000-49,999 Users) 1YRMS Renewal</t>
  </si>
  <si>
    <t>EQ5EENC41PR</t>
  </si>
  <si>
    <t>Equitrac Express 5: Core Enterprise License (50,000-99,999 Users) 1YRMS Renewal</t>
  </si>
  <si>
    <t>EQ5EENC51PR</t>
  </si>
  <si>
    <t>Equitrac Express 5: Core Enterprise License (100,000 and more Users) 1YR M&amp;S Renewal</t>
  </si>
  <si>
    <t>EQ5EENUK1PR</t>
  </si>
  <si>
    <t>Equitrac Express 5: Core Enterprise License (1,000-4,999 Users) Version Upgrade 1YR M&amp;S Renewal</t>
  </si>
  <si>
    <t>EQ5EENU11PR</t>
  </si>
  <si>
    <t>Equitrac Express 5: Core Enterprise License (5,000-9,999 Users)Version Upgrade 1YR M&amp;S Renewal</t>
  </si>
  <si>
    <t>EQ5EENU21PR</t>
  </si>
  <si>
    <t xml:space="preserve">Equitrac Express 5: Core Enterprise License (10,000-24,999 Users)Version Upgrade 3YR M&amp;S </t>
  </si>
  <si>
    <t>EQ5EENU31PR</t>
  </si>
  <si>
    <t>Equitrac Express 5: Core Enterprise License (25,000-49,999 Users) Version Upgrade 1YR M&amp;S Renewal</t>
  </si>
  <si>
    <t>EQ5EENU41PR</t>
  </si>
  <si>
    <t>Equitrac Express 5: Core Enterprise License (50,000-99,999 Users)Version Upgrade 1YR M&amp;S Renewal</t>
  </si>
  <si>
    <t>EQ5EENU51PR</t>
  </si>
  <si>
    <t xml:space="preserve">Equitrac Express 5: Core Enterprise License (100,000+ Users) Version Upgrade 1YR M&amp;S Renewal </t>
  </si>
  <si>
    <t>EQ5EECEK1PR</t>
  </si>
  <si>
    <t>Equitrac Express 5: Enhanced Enterprise License (1,000-4,999 Users) 1YR M&amp;S Renewal</t>
  </si>
  <si>
    <t>EQ5EECE11PR</t>
  </si>
  <si>
    <t>Equitrac Express 5: Enhanced Enterprise License (5,000-9,999 Users) 1YR M&amp;S Renewal</t>
  </si>
  <si>
    <t>EQ5EECE21PR</t>
  </si>
  <si>
    <t>Equitrac Express 5: Enhanced Enterprise License (10,000-24,999 Users) 1YR M&amp;S Renewal</t>
  </si>
  <si>
    <t>EQ5EECE31PR</t>
  </si>
  <si>
    <t>Equitrac Express 5: Enhanced Enterprise License (25,000-49,999 Users) 1YR M&amp;S Renewal</t>
  </si>
  <si>
    <t>EQ5EECE41PR</t>
  </si>
  <si>
    <t>Equitrac Express 5: Enhanced Enterprise License (50,000-99,999 Users) 1YR M&amp;S Renewal</t>
  </si>
  <si>
    <t>EQ5EECE51PR</t>
  </si>
  <si>
    <t>Equitrac Express 5: Enhanced Enterprise License (100,000+ Users) 1YR M&amp;S Renewal</t>
  </si>
  <si>
    <t>EQ5EECUK1PR</t>
  </si>
  <si>
    <t>Equitrac Express 5: Enhanced Enterprise License (1,000-4,999 Users) Version Upgrade 1YR M&amp;S Renewal</t>
  </si>
  <si>
    <t>EQ5EECU11PR</t>
  </si>
  <si>
    <t xml:space="preserve">Equitrac Express 5: Enhanced Enterprise License (5,000-9,999 Users) Version Upgrade 1YR M&amp;S </t>
  </si>
  <si>
    <t>EQ5EECU21PR</t>
  </si>
  <si>
    <t>Equitrac Express 5: Enhanced Enterprise License (10,000-24,999 Users) Version Upgrade 1YR M&amp;S</t>
  </si>
  <si>
    <t>EQ5EECU31PR</t>
  </si>
  <si>
    <t xml:space="preserve">Equitrac Express 5: Enhanced Enterprise License (25,000-49,999 Users) Version Upgrade 1YR M&amp;S </t>
  </si>
  <si>
    <t>EQ5EECU41PR</t>
  </si>
  <si>
    <t xml:space="preserve">Equitrac Express 5: Enhanced Enterprise License (50,000-99,999 Users) Version Upgrade 1YR M&amp;S </t>
  </si>
  <si>
    <t>EQ5EECU51PR</t>
  </si>
  <si>
    <t xml:space="preserve">Equitrac Express 5: Enhanced Enterprise License (100,000+ Users) Version Upgrade 1YR M&amp;S </t>
  </si>
  <si>
    <t>PageControl Touch Hardware</t>
  </si>
  <si>
    <t>PCT010011PR</t>
  </si>
  <si>
    <t>PageControl Touch (without integrated card reader) 1 YR M&amp;S Renewal</t>
  </si>
  <si>
    <t>PCT010021PR</t>
  </si>
  <si>
    <t>PageControl Touch (with integrated card reader) 1 YR M&amp;S Renewal</t>
  </si>
  <si>
    <t>Ethernet Card Readers</t>
  </si>
  <si>
    <t>CRN0MF021PR</t>
  </si>
  <si>
    <t>USB Card Reader - Ext Multi-card Eth 1yr M&amp;S Renewal</t>
  </si>
  <si>
    <t>CRN0MC021PR</t>
  </si>
  <si>
    <t>USB Card Reader - Ext Multi-card SAM iClass Eth 1yr M&amp;S Renewal</t>
  </si>
  <si>
    <t>CRN00Y021PR</t>
  </si>
  <si>
    <t>USB Card Reader - Ext Legic (Gen 2) Eth 1yr M&amp;S Renewal</t>
  </si>
  <si>
    <t>EQ5PO0101PR</t>
  </si>
  <si>
    <t>PrinterOn Enterprise Solution (10 Devices) 1YR M&amp;S Renewal</t>
  </si>
  <si>
    <t>EQ5PO0251PR</t>
  </si>
  <si>
    <t>PrinterOn Enterprise Solution (25 Devices) 1YR M&amp;S Renewal</t>
  </si>
  <si>
    <t>EQ5PO1001PR</t>
  </si>
  <si>
    <t>PrinterOn Enterprise Solution (100 Devices) 1YR M&amp;S Renewal</t>
  </si>
  <si>
    <t>EQ5PO5001PR</t>
  </si>
  <si>
    <t>PrinterOn Enterprise Solution (500 Devices) 1YR M&amp;S Renewal</t>
  </si>
  <si>
    <t>EQ5PO01K1PR</t>
  </si>
  <si>
    <t>PrinterOn Enterprise Solution (1000 Devices) 1YR M&amp;S Renewal</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</si>
</sst>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_);\(#,##0.00000\)"/>
    <numFmt numFmtId="165" formatCode="&quot;$&quot;#,##0"/>
    <numFmt numFmtId="166" formatCode="&quot;$&quot;#,##0.00"/>
    <numFmt numFmtId="167" formatCode="[$$-409]#,##0.00"/>
    <numFmt numFmtId="168" formatCode="0.000%"/>
    <numFmt numFmtId="169" formatCode="_-&quot;¥&quot;* #,##0.00_-;\-&quot;¥&quot;* #,##0.00_-;_-&quot;¥&quot;* &quot;-&quot;??_-;_-@_-"/>
    <numFmt numFmtId="170" formatCode="_-&quot;£&quot;* #,##0_-;\-&quot;£&quot;* #,##0_-;_-&quot;£&quot;* &quot;-&quot;_-;_-@_-"/>
    <numFmt numFmtId="171" formatCode="_-&quot;£&quot;* #,##0.00_-;\-&quot;£&quot;* #,##0.00_-;_-&quot;£&quot;* &quot;-&quot;??_-;_-@_-"/>
    <numFmt numFmtId="172" formatCode="_-* #,##0\ _P_t_s_-;\-* #,##0\ _P_t_s_-;_-* &quot;-&quot;\ _P_t_s_-;_-@_-"/>
    <numFmt numFmtId="173" formatCode="_-* #,##0.00\ _P_t_s_-;\-* #,##0.00\ _P_t_s_-;_-* &quot;-&quot;??\ _P_t_s_-;_-@_-"/>
    <numFmt numFmtId="174" formatCode="_-* #,##0.00\ _P_t_a_-;\-* #,##0.00\ _P_t_a_-;_-* &quot;-&quot;??\ _P_t_a_-;_-@_-"/>
    <numFmt numFmtId="175" formatCode="#,##0;\-#,##0;&quot;-&quot;"/>
    <numFmt numFmtId="176" formatCode="_-* #,##0.00\ &quot;F&quot;_-;\-* #,##0.00\ &quot;F&quot;_-;_-* &quot;-&quot;??\ &quot;F&quot;_-;_-@_-"/>
    <numFmt numFmtId="177" formatCode="[$-409]General"/>
  </numFmts>
  <fonts count="1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9"/>
      <name val="Arial"/>
      <family val="2"/>
    </font>
    <font>
      <b/>
      <sz val="9"/>
      <name val="Arial"/>
      <family val="2"/>
    </font>
    <font>
      <b/>
      <sz val="9"/>
      <name val="Arial"/>
      <family val="2"/>
    </font>
    <font>
      <sz val="10"/>
      <name val="Arial"/>
      <family val="2"/>
    </font>
    <font>
      <sz val="9"/>
      <name val="Arial"/>
      <family val="2"/>
    </font>
    <font>
      <b/>
      <sz val="11"/>
      <name val="Arial"/>
      <family val="2"/>
    </font>
    <font>
      <b/>
      <sz val="12"/>
      <name val="Arial"/>
      <family val="2"/>
    </font>
    <font>
      <b/>
      <sz val="12"/>
      <color indexed="10"/>
      <name val="Arial"/>
      <family val="2"/>
    </font>
    <font>
      <b/>
      <sz val="14"/>
      <color indexed="10"/>
      <name val="Arial"/>
      <family val="2"/>
    </font>
    <font>
      <sz val="8"/>
      <name val="Arial"/>
      <family val="2"/>
    </font>
    <font>
      <sz val="11"/>
      <name val="ＭＳ Ｐゴシック"/>
      <charset val="128"/>
    </font>
    <font>
      <b/>
      <sz val="9"/>
      <color indexed="12"/>
      <name val="Arial"/>
      <family val="2"/>
    </font>
    <font>
      <sz val="12"/>
      <name val="Times New Roman"/>
      <family val="1"/>
    </font>
    <font>
      <b/>
      <sz val="11"/>
      <color indexed="12"/>
      <name val="Calibri"/>
      <family val="2"/>
    </font>
    <font>
      <b/>
      <sz val="11"/>
      <name val="Calibri"/>
      <family val="2"/>
    </font>
    <font>
      <sz val="11"/>
      <name val="Calibri"/>
      <family val="2"/>
    </font>
    <font>
      <sz val="11"/>
      <color indexed="8"/>
      <name val="Calibri"/>
      <family val="2"/>
    </font>
    <font>
      <b/>
      <i/>
      <sz val="11"/>
      <color indexed="12"/>
      <name val="Calibri"/>
      <family val="2"/>
    </font>
    <font>
      <sz val="8"/>
      <color indexed="9"/>
      <name val="Arial"/>
      <family val="2"/>
    </font>
    <font>
      <b/>
      <sz val="11"/>
      <color indexed="56"/>
      <name val="Calibri"/>
      <family val="2"/>
    </font>
    <font>
      <sz val="8"/>
      <name val="Arial"/>
      <family val="2"/>
    </font>
    <font>
      <sz val="11"/>
      <color indexed="10"/>
      <name val="Calibri"/>
      <family val="2"/>
    </font>
    <font>
      <sz val="11"/>
      <name val="Calibri"/>
      <family val="2"/>
      <scheme val="minor"/>
    </font>
    <font>
      <b/>
      <sz val="11"/>
      <color theme="0"/>
      <name val="Calibri"/>
      <family val="2"/>
      <scheme val="minor"/>
    </font>
    <font>
      <sz val="11"/>
      <color theme="0"/>
      <name val="Calibri"/>
      <family val="2"/>
      <scheme val="minor"/>
    </font>
    <font>
      <b/>
      <sz val="11"/>
      <color indexed="9"/>
      <name val="Calibri"/>
      <family val="2"/>
      <scheme val="minor"/>
    </font>
    <font>
      <b/>
      <sz val="11"/>
      <color indexed="10"/>
      <name val="Calibri"/>
      <family val="2"/>
      <scheme val="minor"/>
    </font>
    <font>
      <sz val="11"/>
      <color rgb="FF99FF99"/>
      <name val="Calibri"/>
      <family val="2"/>
      <scheme val="minor"/>
    </font>
    <font>
      <b/>
      <sz val="11"/>
      <color rgb="FFFF0000"/>
      <name val="Calibri"/>
      <family val="2"/>
      <scheme val="minor"/>
    </font>
    <font>
      <b/>
      <sz val="11"/>
      <color rgb="FF0066FF"/>
      <name val="Calibri"/>
      <family val="2"/>
      <scheme val="minor"/>
    </font>
    <font>
      <b/>
      <sz val="11"/>
      <name val="Calibri"/>
      <family val="2"/>
      <scheme val="minor"/>
    </font>
    <font>
      <sz val="11"/>
      <color rgb="FFFF0000"/>
      <name val="Calibri"/>
      <family val="2"/>
      <scheme val="minor"/>
    </font>
    <font>
      <sz val="11"/>
      <color indexed="10"/>
      <name val="Calibri"/>
      <family val="2"/>
      <scheme val="minor"/>
    </font>
    <font>
      <sz val="9"/>
      <color rgb="FF0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0"/>
      <color indexed="8"/>
      <name val="Arial"/>
      <family val="2"/>
    </font>
    <font>
      <b/>
      <sz val="10"/>
      <color indexed="8"/>
      <name val="Arial"/>
      <family val="2"/>
    </font>
    <font>
      <sz val="12"/>
      <name val="Osaka"/>
      <family val="3"/>
      <charset val="128"/>
    </font>
    <font>
      <b/>
      <sz val="11"/>
      <color indexed="8"/>
      <name val="Calibri"/>
      <family val="2"/>
    </font>
    <font>
      <b/>
      <sz val="11"/>
      <color indexed="9"/>
      <name val="Calibri"/>
      <family val="2"/>
    </font>
    <font>
      <sz val="10"/>
      <name val="Century Gothic"/>
      <family val="2"/>
    </font>
    <font>
      <sz val="11"/>
      <color indexed="9"/>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b/>
      <sz val="11"/>
      <color indexed="63"/>
      <name val="Calibri"/>
      <family val="2"/>
    </font>
    <font>
      <u/>
      <sz val="10"/>
      <color indexed="12"/>
      <name val="Arial"/>
      <family val="2"/>
    </font>
    <font>
      <b/>
      <sz val="11"/>
      <color indexed="52"/>
      <name val="Calibri"/>
      <family val="2"/>
    </font>
    <font>
      <b/>
      <sz val="15"/>
      <color indexed="56"/>
      <name val="Calibri"/>
      <family val="2"/>
    </font>
    <font>
      <b/>
      <sz val="13"/>
      <color indexed="56"/>
      <name val="Calibri"/>
      <family val="2"/>
    </font>
    <font>
      <sz val="11"/>
      <color indexed="52"/>
      <name val="Calibri"/>
      <family val="2"/>
    </font>
    <font>
      <sz val="11"/>
      <color indexed="60"/>
      <name val="Calibri"/>
      <family val="2"/>
    </font>
    <font>
      <sz val="12"/>
      <color indexed="8"/>
      <name val="Arial"/>
      <family val="2"/>
    </font>
    <font>
      <b/>
      <sz val="18"/>
      <color indexed="56"/>
      <name val="Cambria"/>
      <family val="2"/>
    </font>
    <font>
      <b/>
      <sz val="11"/>
      <color indexed="9"/>
      <name val="Century Gothic"/>
      <family val="2"/>
    </font>
    <font>
      <sz val="10"/>
      <color theme="1"/>
      <name val="Arial"/>
      <family val="2"/>
    </font>
    <font>
      <sz val="11"/>
      <color theme="3"/>
      <name val="Calibri"/>
      <family val="2"/>
      <scheme val="minor"/>
    </font>
    <font>
      <sz val="11"/>
      <color indexed="9"/>
      <name val="Calibri"/>
      <family val="2"/>
      <scheme val="minor"/>
    </font>
    <font>
      <b/>
      <sz val="11"/>
      <color indexed="12"/>
      <name val="Calibri"/>
      <family val="2"/>
      <scheme val="minor"/>
    </font>
    <font>
      <b/>
      <sz val="11"/>
      <color rgb="FF0000FF"/>
      <name val="Calibri"/>
      <family val="2"/>
      <scheme val="minor"/>
    </font>
    <font>
      <sz val="11"/>
      <color rgb="FF222222"/>
      <name val="Calibri"/>
      <family val="2"/>
      <scheme val="minor"/>
    </font>
    <font>
      <sz val="11"/>
      <color rgb="FF0000FF"/>
      <name val="Calibri"/>
      <family val="2"/>
      <scheme val="minor"/>
    </font>
    <font>
      <b/>
      <i/>
      <sz val="11"/>
      <color rgb="FF0000FF"/>
      <name val="Calibri"/>
      <family val="2"/>
    </font>
    <font>
      <sz val="10"/>
      <name val="Arial"/>
      <family val="2"/>
    </font>
    <font>
      <b/>
      <u/>
      <sz val="11"/>
      <color rgb="FFFF0000"/>
      <name val="Calibri"/>
      <family val="2"/>
      <scheme val="minor"/>
    </font>
    <font>
      <b/>
      <u/>
      <sz val="11"/>
      <name val="Calibri"/>
      <family val="2"/>
      <scheme val="minor"/>
    </font>
    <font>
      <sz val="11"/>
      <color indexed="42"/>
      <name val="Calibri"/>
      <family val="2"/>
      <scheme val="minor"/>
    </font>
    <font>
      <b/>
      <i/>
      <sz val="11"/>
      <color rgb="FF0000FF"/>
      <name val="Calibri"/>
      <family val="2"/>
      <scheme val="minor"/>
    </font>
    <font>
      <sz val="10"/>
      <name val="Arial"/>
      <family val="2"/>
    </font>
    <font>
      <sz val="11"/>
      <color theme="0"/>
      <name val="Calibri"/>
      <family val="2"/>
    </font>
    <font>
      <b/>
      <sz val="10"/>
      <color rgb="FFFF0000"/>
      <name val="Arial"/>
      <family val="2"/>
    </font>
    <font>
      <sz val="10"/>
      <name val="Arial"/>
    </font>
    <font>
      <b/>
      <sz val="12"/>
      <color indexed="8"/>
      <name val="Arial"/>
      <family val="2"/>
    </font>
    <font>
      <b/>
      <i/>
      <sz val="12"/>
      <color indexed="8"/>
      <name val="Arial"/>
      <family val="2"/>
    </font>
    <font>
      <i/>
      <sz val="12"/>
      <color indexed="8"/>
      <name val="Arial"/>
      <family val="2"/>
    </font>
    <font>
      <sz val="12"/>
      <color indexed="14"/>
      <name val="Arial"/>
      <family val="2"/>
    </font>
    <font>
      <b/>
      <sz val="16"/>
      <color indexed="8"/>
      <name val="Arial"/>
      <family val="2"/>
    </font>
    <font>
      <u/>
      <sz val="11"/>
      <color theme="10"/>
      <name val="Calibri"/>
      <family val="2"/>
    </font>
  </fonts>
  <fills count="77">
    <fill>
      <patternFill patternType="none"/>
    </fill>
    <fill>
      <patternFill patternType="gray125"/>
    </fill>
    <fill>
      <patternFill patternType="solid">
        <fgColor indexed="55"/>
        <bgColor indexed="64"/>
      </patternFill>
    </fill>
    <fill>
      <patternFill patternType="solid">
        <fgColor indexed="51"/>
        <bgColor indexed="64"/>
      </patternFill>
    </fill>
    <fill>
      <patternFill patternType="solid">
        <fgColor indexed="9"/>
        <bgColor indexed="64"/>
      </patternFill>
    </fill>
    <fill>
      <patternFill patternType="solid">
        <fgColor indexed="50"/>
        <bgColor indexed="64"/>
      </patternFill>
    </fill>
    <fill>
      <patternFill patternType="solid">
        <fgColor theme="0"/>
        <bgColor indexed="64"/>
      </patternFill>
    </fill>
    <fill>
      <patternFill patternType="solid">
        <fgColor theme="0" tint="-0.499984740745262"/>
        <bgColor indexed="64"/>
      </patternFill>
    </fill>
    <fill>
      <patternFill patternType="solid">
        <fgColor rgb="FFFFFF00"/>
        <bgColor indexed="64"/>
      </patternFill>
    </fill>
    <fill>
      <patternFill patternType="solid">
        <fgColor theme="1"/>
        <bgColor indexed="64"/>
      </patternFill>
    </fill>
    <fill>
      <patternFill patternType="solid">
        <fgColor indexed="8"/>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1"/>
        <bgColor indexed="64"/>
      </patternFill>
    </fill>
    <fill>
      <patternFill patternType="solid">
        <fgColor indexed="52"/>
        <bgColor indexed="64"/>
      </patternFill>
    </fill>
    <fill>
      <patternFill patternType="solid">
        <fgColor indexed="26"/>
        <bgColor indexed="64"/>
      </patternFill>
    </fill>
    <fill>
      <patternFill patternType="solid">
        <fgColor indexed="43"/>
        <bgColor indexed="64"/>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lightUp">
        <fgColor indexed="48"/>
        <bgColor indexed="41"/>
      </patternFill>
    </fill>
    <fill>
      <patternFill patternType="solid">
        <fgColor indexed="54"/>
        <bgColor indexed="64"/>
      </patternFill>
    </fill>
    <fill>
      <patternFill patternType="solid">
        <fgColor indexed="44"/>
        <bgColor indexed="64"/>
      </patternFill>
    </fill>
    <fill>
      <patternFill patternType="solid">
        <fgColor indexed="40"/>
        <bgColor indexed="64"/>
      </patternFill>
    </fill>
  </fills>
  <borders count="109">
    <border>
      <left/>
      <right/>
      <top/>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bottom style="medium">
        <color indexed="64"/>
      </bottom>
      <diagonal/>
    </border>
    <border>
      <left style="thin">
        <color indexed="64"/>
      </left>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22"/>
      </top>
      <bottom style="thin">
        <color indexed="22"/>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22"/>
      </top>
      <bottom/>
      <diagonal/>
    </border>
    <border>
      <left style="thin">
        <color indexed="22"/>
      </left>
      <right/>
      <top style="thin">
        <color indexed="22"/>
      </top>
      <bottom/>
      <diagonal/>
    </border>
    <border>
      <left style="medium">
        <color indexed="64"/>
      </left>
      <right style="medium">
        <color indexed="64"/>
      </right>
      <top style="thin">
        <color indexed="22"/>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22"/>
      </left>
      <right style="thin">
        <color indexed="22"/>
      </right>
      <top style="thin">
        <color indexed="64"/>
      </top>
      <bottom style="medium">
        <color indexed="64"/>
      </bottom>
      <diagonal/>
    </border>
    <border>
      <left/>
      <right/>
      <top style="thin">
        <color indexed="22"/>
      </top>
      <bottom/>
      <diagonal/>
    </border>
    <border>
      <left style="medium">
        <color indexed="64"/>
      </left>
      <right/>
      <top style="thin">
        <color indexed="64"/>
      </top>
      <bottom/>
      <diagonal/>
    </border>
    <border>
      <left style="medium">
        <color indexed="64"/>
      </left>
      <right style="hair">
        <color indexed="64"/>
      </right>
      <top style="medium">
        <color indexed="64"/>
      </top>
      <bottom/>
      <diagonal/>
    </border>
    <border>
      <left/>
      <right style="thin">
        <color indexed="22"/>
      </right>
      <top/>
      <bottom/>
      <diagonal/>
    </border>
    <border>
      <left style="medium">
        <color indexed="64"/>
      </left>
      <right style="thin">
        <color indexed="64"/>
      </right>
      <top/>
      <bottom/>
      <diagonal/>
    </border>
    <border>
      <left style="medium">
        <color indexed="64"/>
      </left>
      <right style="thin">
        <color indexed="22"/>
      </right>
      <top style="thin">
        <color indexed="64"/>
      </top>
      <bottom style="medium">
        <color indexed="64"/>
      </bottom>
      <diagonal/>
    </border>
    <border>
      <left style="medium">
        <color indexed="64"/>
      </left>
      <right/>
      <top style="thin">
        <color indexed="22"/>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medium">
        <color indexed="64"/>
      </left>
      <right/>
      <top style="thin">
        <color rgb="FFC0C0C0"/>
      </top>
      <bottom style="thin">
        <color rgb="FFC0C0C0"/>
      </bottom>
      <diagonal/>
    </border>
    <border>
      <left style="thin">
        <color indexed="22"/>
      </left>
      <right style="thin">
        <color indexed="64"/>
      </right>
      <top style="thin">
        <color indexed="64"/>
      </top>
      <bottom style="thin">
        <color indexed="64"/>
      </bottom>
      <diagonal/>
    </border>
    <border>
      <left style="thin">
        <color indexed="22"/>
      </left>
      <right style="thin">
        <color indexed="22"/>
      </right>
      <top/>
      <bottom style="thin">
        <color indexed="22"/>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22"/>
      </bottom>
      <diagonal/>
    </border>
    <border>
      <left/>
      <right/>
      <top/>
      <bottom style="thin">
        <color indexed="22"/>
      </bottom>
      <diagonal/>
    </border>
    <border>
      <left/>
      <right style="medium">
        <color indexed="64"/>
      </right>
      <top style="thin">
        <color indexed="22"/>
      </top>
      <bottom style="thin">
        <color indexed="22"/>
      </bottom>
      <diagonal/>
    </border>
    <border>
      <left/>
      <right style="thin">
        <color indexed="22"/>
      </right>
      <top style="thin">
        <color indexed="22"/>
      </top>
      <bottom style="thin">
        <color indexed="22"/>
      </bottom>
      <diagonal/>
    </border>
    <border>
      <left/>
      <right style="medium">
        <color indexed="64"/>
      </right>
      <top style="thin">
        <color indexed="22"/>
      </top>
      <bottom style="medium">
        <color indexed="64"/>
      </bottom>
      <diagonal/>
    </border>
    <border>
      <left style="medium">
        <color indexed="64"/>
      </left>
      <right style="medium">
        <color indexed="64"/>
      </right>
      <top style="medium">
        <color indexed="64"/>
      </top>
      <bottom style="thin">
        <color indexed="22"/>
      </bottom>
      <diagonal/>
    </border>
    <border>
      <left/>
      <right/>
      <top style="thin">
        <color indexed="22"/>
      </top>
      <bottom style="thin">
        <color indexed="22"/>
      </bottom>
      <diagonal/>
    </border>
    <border>
      <left style="medium">
        <color indexed="64"/>
      </left>
      <right style="medium">
        <color indexed="64"/>
      </right>
      <top style="medium">
        <color indexed="64"/>
      </top>
      <bottom style="thin">
        <color rgb="FFC0C0C0"/>
      </bottom>
      <diagonal/>
    </border>
    <border>
      <left style="medium">
        <color indexed="64"/>
      </left>
      <right style="medium">
        <color indexed="64"/>
      </right>
      <top style="thin">
        <color rgb="FFC0C0C0"/>
      </top>
      <bottom style="thin">
        <color rgb="FFC0C0C0"/>
      </bottom>
      <diagonal/>
    </border>
    <border>
      <left style="medium">
        <color indexed="64"/>
      </left>
      <right style="medium">
        <color indexed="64"/>
      </right>
      <top style="thin">
        <color rgb="FFC0C0C0"/>
      </top>
      <bottom style="medium">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566">
    <xf numFmtId="0" fontId="0" fillId="0" borderId="0"/>
    <xf numFmtId="0" fontId="10" fillId="0" borderId="0" applyNumberFormat="0" applyFill="0" applyBorder="0" applyAlignment="0" applyProtection="0"/>
    <xf numFmtId="0" fontId="15" fillId="0" borderId="0" applyNumberFormat="0" applyFill="0" applyBorder="0" applyAlignment="0" applyProtection="0"/>
    <xf numFmtId="0" fontId="10" fillId="0" borderId="0" applyNumberFormat="0" applyFill="0" applyBorder="0" applyAlignment="0" applyProtection="0"/>
    <xf numFmtId="0" fontId="15" fillId="0" borderId="0" applyNumberFormat="0" applyFill="0" applyBorder="0" applyAlignment="0" applyProtection="0"/>
    <xf numFmtId="0" fontId="10" fillId="0" borderId="0" applyNumberFormat="0" applyFill="0" applyBorder="0" applyAlignment="0" applyProtection="0"/>
    <xf numFmtId="43" fontId="15" fillId="0" borderId="0" applyFont="0" applyFill="0" applyBorder="0" applyAlignment="0" applyProtection="0"/>
    <xf numFmtId="0" fontId="15" fillId="0" borderId="0"/>
    <xf numFmtId="0" fontId="22" fillId="0" borderId="0"/>
    <xf numFmtId="0" fontId="10" fillId="0" borderId="0"/>
    <xf numFmtId="0" fontId="15" fillId="0" borderId="0"/>
    <xf numFmtId="9" fontId="15" fillId="0" borderId="0" applyFont="0" applyFill="0" applyBorder="0" applyAlignment="0" applyProtection="0"/>
    <xf numFmtId="0" fontId="24" fillId="0" borderId="0"/>
    <xf numFmtId="0" fontId="10" fillId="0" borderId="0" applyNumberFormat="0" applyFill="0" applyBorder="0" applyAlignment="0" applyProtection="0"/>
    <xf numFmtId="44" fontId="10" fillId="0" borderId="0" applyFont="0" applyFill="0" applyBorder="0" applyAlignment="0" applyProtection="0"/>
    <xf numFmtId="0" fontId="10" fillId="0" borderId="0" applyNumberFormat="0" applyFill="0" applyBorder="0" applyAlignment="0" applyProtection="0"/>
    <xf numFmtId="0" fontId="10" fillId="0" borderId="0"/>
    <xf numFmtId="0" fontId="24" fillId="0" borderId="0"/>
    <xf numFmtId="0" fontId="46" fillId="0" borderId="0" applyNumberFormat="0" applyFill="0" applyBorder="0" applyAlignment="0" applyProtection="0"/>
    <xf numFmtId="0" fontId="47" fillId="0" borderId="68" applyNumberFormat="0" applyFill="0" applyAlignment="0" applyProtection="0"/>
    <xf numFmtId="0" fontId="48" fillId="0" borderId="69" applyNumberFormat="0" applyFill="0" applyAlignment="0" applyProtection="0"/>
    <xf numFmtId="0" fontId="49" fillId="0" borderId="70" applyNumberFormat="0" applyFill="0" applyAlignment="0" applyProtection="0"/>
    <xf numFmtId="0" fontId="49" fillId="0" borderId="0" applyNumberFormat="0" applyFill="0" applyBorder="0" applyAlignment="0" applyProtection="0"/>
    <xf numFmtId="0" fontId="50" fillId="12" borderId="0" applyNumberFormat="0" applyBorder="0" applyAlignment="0" applyProtection="0"/>
    <xf numFmtId="0" fontId="51" fillId="13" borderId="0" applyNumberFormat="0" applyBorder="0" applyAlignment="0" applyProtection="0"/>
    <xf numFmtId="0" fontId="52" fillId="14" borderId="0" applyNumberFormat="0" applyBorder="0" applyAlignment="0" applyProtection="0"/>
    <xf numFmtId="0" fontId="53" fillId="15" borderId="71" applyNumberFormat="0" applyAlignment="0" applyProtection="0"/>
    <xf numFmtId="0" fontId="54" fillId="16" borderId="72" applyNumberFormat="0" applyAlignment="0" applyProtection="0"/>
    <xf numFmtId="0" fontId="55" fillId="16" borderId="71" applyNumberFormat="0" applyAlignment="0" applyProtection="0"/>
    <xf numFmtId="0" fontId="56" fillId="0" borderId="73" applyNumberFormat="0" applyFill="0" applyAlignment="0" applyProtection="0"/>
    <xf numFmtId="0" fontId="35" fillId="17" borderId="74" applyNumberFormat="0" applyAlignment="0" applyProtection="0"/>
    <xf numFmtId="0" fontId="43" fillId="0" borderId="0" applyNumberFormat="0" applyFill="0" applyBorder="0" applyAlignment="0" applyProtection="0"/>
    <xf numFmtId="0" fontId="57" fillId="0" borderId="0" applyNumberFormat="0" applyFill="0" applyBorder="0" applyAlignment="0" applyProtection="0"/>
    <xf numFmtId="0" fontId="58" fillId="0" borderId="76" applyNumberFormat="0" applyFill="0" applyAlignment="0" applyProtection="0"/>
    <xf numFmtId="0" fontId="36"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36" fillId="30" borderId="0" applyNumberFormat="0" applyBorder="0" applyAlignment="0" applyProtection="0"/>
    <xf numFmtId="0" fontId="36"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36" fillId="34" borderId="0" applyNumberFormat="0" applyBorder="0" applyAlignment="0" applyProtection="0"/>
    <xf numFmtId="0" fontId="36"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36" fillId="38" borderId="0" applyNumberFormat="0" applyBorder="0" applyAlignment="0" applyProtection="0"/>
    <xf numFmtId="0" fontId="36"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36" fillId="42" borderId="0" applyNumberFormat="0" applyBorder="0" applyAlignment="0" applyProtection="0"/>
    <xf numFmtId="0" fontId="10" fillId="0" borderId="0" applyNumberFormat="0" applyFill="0" applyBorder="0" applyAlignment="0" applyProtection="0"/>
    <xf numFmtId="0" fontId="24"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175" fontId="59" fillId="0" borderId="0" applyFill="0" applyBorder="0" applyAlignment="0"/>
    <xf numFmtId="0" fontId="72" fillId="63" borderId="77" applyNumberFormat="0" applyAlignment="0" applyProtection="0"/>
    <xf numFmtId="0" fontId="72" fillId="63" borderId="77" applyNumberFormat="0" applyAlignment="0" applyProtection="0"/>
    <xf numFmtId="0" fontId="63" fillId="64" borderId="78" applyNumberFormat="0" applyAlignment="0" applyProtection="0"/>
    <xf numFmtId="0" fontId="63" fillId="64" borderId="78" applyNumberFormat="0" applyAlignment="0" applyProtection="0"/>
    <xf numFmtId="43" fontId="10" fillId="0" borderId="0" applyFont="0" applyFill="0" applyBorder="0" applyAlignment="0" applyProtection="0"/>
    <xf numFmtId="41"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77" fontId="80" fillId="0" borderId="0">
      <alignment vertical="center"/>
    </xf>
    <xf numFmtId="0" fontId="67" fillId="0" borderId="0" applyNumberFormat="0" applyFill="0" applyBorder="0" applyAlignment="0" applyProtection="0"/>
    <xf numFmtId="0" fontId="67" fillId="0" borderId="0" applyNumberFormat="0" applyFill="0" applyBorder="0" applyAlignment="0" applyProtection="0"/>
    <xf numFmtId="0" fontId="68" fillId="48" borderId="0" applyNumberFormat="0" applyBorder="0" applyAlignment="0" applyProtection="0"/>
    <xf numFmtId="0" fontId="68" fillId="48" borderId="0" applyNumberFormat="0" applyBorder="0" applyAlignment="0" applyProtection="0"/>
    <xf numFmtId="0" fontId="18" fillId="0" borderId="13" applyNumberFormat="0" applyAlignment="0" applyProtection="0">
      <alignment horizontal="left" vertical="center"/>
    </xf>
    <xf numFmtId="0" fontId="18" fillId="0" borderId="40">
      <alignment horizontal="left" vertical="center"/>
    </xf>
    <xf numFmtId="0" fontId="73" fillId="0" borderId="79" applyNumberFormat="0" applyFill="0" applyAlignment="0" applyProtection="0"/>
    <xf numFmtId="0" fontId="73" fillId="0" borderId="79" applyNumberFormat="0" applyFill="0" applyAlignment="0" applyProtection="0"/>
    <xf numFmtId="0" fontId="74" fillId="0" borderId="80" applyNumberFormat="0" applyFill="0" applyAlignment="0" applyProtection="0"/>
    <xf numFmtId="0" fontId="74" fillId="0" borderId="80" applyNumberFormat="0" applyFill="0" applyAlignment="0" applyProtection="0"/>
    <xf numFmtId="0" fontId="31" fillId="0" borderId="81" applyNumberFormat="0" applyFill="0" applyAlignment="0" applyProtection="0"/>
    <xf numFmtId="0" fontId="31" fillId="0" borderId="81"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71" fillId="0" borderId="0" applyNumberFormat="0" applyFill="0" applyBorder="0" applyAlignment="0" applyProtection="0">
      <alignment vertical="top"/>
      <protection locked="0"/>
    </xf>
    <xf numFmtId="0" fontId="69" fillId="49" borderId="77" applyNumberFormat="0" applyAlignment="0" applyProtection="0"/>
    <xf numFmtId="0" fontId="69" fillId="49" borderId="77" applyNumberFormat="0" applyAlignment="0" applyProtection="0"/>
    <xf numFmtId="0" fontId="75" fillId="0" borderId="82" applyNumberFormat="0" applyFill="0" applyAlignment="0" applyProtection="0"/>
    <xf numFmtId="0" fontId="75" fillId="0" borderId="82" applyNumberFormat="0" applyFill="0" applyAlignment="0" applyProtection="0"/>
    <xf numFmtId="172"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76" fillId="52" borderId="0" applyNumberFormat="0" applyBorder="0" applyAlignment="0" applyProtection="0"/>
    <xf numFmtId="0" fontId="76" fillId="52" borderId="0" applyNumberFormat="0" applyBorder="0" applyAlignment="0" applyProtection="0"/>
    <xf numFmtId="0" fontId="9" fillId="0" borderId="0"/>
    <xf numFmtId="0" fontId="10" fillId="0" borderId="0"/>
    <xf numFmtId="0" fontId="10" fillId="0" borderId="0"/>
    <xf numFmtId="0" fontId="10" fillId="0" borderId="0"/>
    <xf numFmtId="0" fontId="28" fillId="0" borderId="0"/>
    <xf numFmtId="0" fontId="28"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64" fillId="0" borderId="0">
      <alignment horizontal="center" vertical="center" wrapText="1"/>
    </xf>
    <xf numFmtId="0" fontId="9" fillId="18" borderId="75" applyNumberFormat="0" applyFont="0" applyAlignment="0" applyProtection="0"/>
    <xf numFmtId="0" fontId="28" fillId="47" borderId="1" applyNumberFormat="0" applyFont="0" applyAlignment="0" applyProtection="0"/>
    <xf numFmtId="0" fontId="28" fillId="47" borderId="1" applyNumberFormat="0" applyFont="0" applyAlignment="0" applyProtection="0"/>
    <xf numFmtId="0" fontId="70" fillId="63" borderId="83" applyNumberFormat="0" applyAlignment="0" applyProtection="0"/>
    <xf numFmtId="0" fontId="70" fillId="63" borderId="83"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4" fontId="77" fillId="65" borderId="0">
      <alignment horizontal="left" vertical="center" indent="1"/>
    </xf>
    <xf numFmtId="4" fontId="59" fillId="4" borderId="84">
      <alignment horizontal="right" vertical="center"/>
    </xf>
    <xf numFmtId="4" fontId="59" fillId="4" borderId="84">
      <alignment horizontal="right" vertical="center"/>
    </xf>
    <xf numFmtId="4" fontId="60" fillId="66" borderId="84">
      <alignment horizontal="left" vertical="center" indent="1"/>
    </xf>
    <xf numFmtId="0" fontId="79" fillId="67" borderId="13">
      <alignment horizontal="center" vertical="center" wrapText="1"/>
    </xf>
    <xf numFmtId="0" fontId="78" fillId="0" borderId="0" applyNumberFormat="0" applyFill="0" applyBorder="0" applyAlignment="0" applyProtection="0"/>
    <xf numFmtId="0" fontId="78" fillId="0" borderId="0" applyNumberFormat="0" applyFill="0" applyBorder="0" applyAlignment="0" applyProtection="0"/>
    <xf numFmtId="0" fontId="62" fillId="0" borderId="85" applyNumberFormat="0" applyFill="0" applyAlignment="0" applyProtection="0"/>
    <xf numFmtId="0" fontId="62" fillId="0" borderId="85" applyNumberFormat="0" applyFill="0" applyAlignment="0" applyProtection="0"/>
    <xf numFmtId="176" fontId="10" fillId="0" borderId="0" applyFont="0" applyFill="0" applyBorder="0" applyAlignment="0" applyProtection="0"/>
    <xf numFmtId="174"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38" fontId="22" fillId="0" borderId="0" applyFont="0" applyFill="0" applyBorder="0" applyAlignment="0" applyProtection="0">
      <alignment vertical="center"/>
    </xf>
    <xf numFmtId="0" fontId="61" fillId="0" borderId="0"/>
    <xf numFmtId="44" fontId="10" fillId="0" borderId="0" applyFont="0" applyFill="0" applyBorder="0" applyAlignment="0" applyProtection="0"/>
    <xf numFmtId="43"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43" fontId="88"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9" fontId="93" fillId="0" borderId="0" applyFont="0" applyFill="0" applyBorder="0" applyAlignment="0" applyProtection="0"/>
    <xf numFmtId="43" fontId="10" fillId="0" borderId="0" applyFont="0" applyFill="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7" fillId="0" borderId="0"/>
    <xf numFmtId="0" fontId="7" fillId="18" borderId="75"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0" borderId="0"/>
    <xf numFmtId="0" fontId="6" fillId="18" borderId="75" applyNumberFormat="0" applyFont="0" applyAlignment="0" applyProtection="0"/>
    <xf numFmtId="43" fontId="10" fillId="0" borderId="0" applyFont="0" applyFill="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0" borderId="0"/>
    <xf numFmtId="0" fontId="5" fillId="18" borderId="75" applyNumberFormat="0" applyFont="0" applyAlignment="0" applyProtection="0"/>
    <xf numFmtId="0" fontId="24" fillId="0" borderId="0"/>
    <xf numFmtId="0" fontId="10" fillId="0" borderId="0"/>
    <xf numFmtId="0" fontId="10" fillId="0" borderId="0"/>
    <xf numFmtId="0" fontId="10" fillId="0" borderId="0"/>
    <xf numFmtId="0" fontId="10" fillId="0" borderId="0" applyNumberFormat="0" applyFill="0" applyBorder="0" applyAlignment="0" applyProtection="0"/>
    <xf numFmtId="0" fontId="4"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72" fillId="63" borderId="77" applyNumberFormat="0" applyAlignment="0" applyProtection="0"/>
    <xf numFmtId="0" fontId="69" fillId="49" borderId="77" applyNumberFormat="0" applyAlignment="0" applyProtection="0"/>
    <xf numFmtId="0" fontId="28" fillId="47" borderId="1" applyNumberFormat="0" applyFont="0" applyAlignment="0" applyProtection="0"/>
    <xf numFmtId="0" fontId="70" fillId="63" borderId="83" applyNumberFormat="0" applyAlignment="0" applyProtection="0"/>
    <xf numFmtId="0" fontId="62" fillId="0" borderId="85" applyNumberFormat="0" applyFill="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10" fillId="0" borderId="0" applyNumberFormat="0" applyFill="0" applyBorder="0" applyAlignment="0" applyProtection="0"/>
    <xf numFmtId="0" fontId="72" fillId="63" borderId="77" applyNumberFormat="0" applyAlignment="0" applyProtection="0"/>
    <xf numFmtId="0" fontId="72" fillId="63" borderId="77" applyNumberFormat="0" applyAlignment="0" applyProtection="0"/>
    <xf numFmtId="0" fontId="72" fillId="63" borderId="77" applyNumberFormat="0" applyAlignment="0" applyProtection="0"/>
    <xf numFmtId="0" fontId="72" fillId="63" borderId="77" applyNumberFormat="0" applyAlignment="0" applyProtection="0"/>
    <xf numFmtId="0" fontId="69" fillId="49" borderId="77" applyNumberFormat="0" applyAlignment="0" applyProtection="0"/>
    <xf numFmtId="0" fontId="69" fillId="49" borderId="77" applyNumberFormat="0" applyAlignment="0" applyProtection="0"/>
    <xf numFmtId="0" fontId="69" fillId="49" borderId="77" applyNumberFormat="0" applyAlignment="0" applyProtection="0"/>
    <xf numFmtId="0" fontId="69" fillId="49" borderId="77" applyNumberFormat="0" applyAlignment="0" applyProtection="0"/>
    <xf numFmtId="0" fontId="28" fillId="47" borderId="1" applyNumberFormat="0" applyFont="0" applyAlignment="0" applyProtection="0"/>
    <xf numFmtId="0" fontId="28" fillId="47" borderId="1" applyNumberFormat="0" applyFont="0" applyAlignment="0" applyProtection="0"/>
    <xf numFmtId="0" fontId="28" fillId="47" borderId="1" applyNumberFormat="0" applyFont="0" applyAlignment="0" applyProtection="0"/>
    <xf numFmtId="0" fontId="70" fillId="63" borderId="83" applyNumberFormat="0" applyAlignment="0" applyProtection="0"/>
    <xf numFmtId="0" fontId="70" fillId="63" borderId="83" applyNumberFormat="0" applyAlignment="0" applyProtection="0"/>
    <xf numFmtId="0" fontId="70" fillId="63" borderId="83" applyNumberFormat="0" applyAlignment="0" applyProtection="0"/>
    <xf numFmtId="0" fontId="70" fillId="63" borderId="83" applyNumberFormat="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72" fillId="63" borderId="77" applyNumberFormat="0" applyAlignment="0" applyProtection="0"/>
    <xf numFmtId="0" fontId="72" fillId="63" borderId="77" applyNumberFormat="0" applyAlignment="0" applyProtection="0"/>
    <xf numFmtId="0" fontId="70" fillId="63" borderId="83" applyNumberFormat="0" applyAlignment="0" applyProtection="0"/>
    <xf numFmtId="0" fontId="69" fillId="49" borderId="77" applyNumberFormat="0" applyAlignment="0" applyProtection="0"/>
    <xf numFmtId="0" fontId="72" fillId="63" borderId="77" applyNumberFormat="0" applyAlignment="0" applyProtection="0"/>
    <xf numFmtId="0" fontId="69" fillId="49" borderId="77" applyNumberFormat="0" applyAlignment="0" applyProtection="0"/>
    <xf numFmtId="0" fontId="28" fillId="47" borderId="1" applyNumberFormat="0" applyFont="0" applyAlignment="0" applyProtection="0"/>
    <xf numFmtId="0" fontId="70" fillId="63" borderId="83" applyNumberFormat="0" applyAlignment="0" applyProtection="0"/>
    <xf numFmtId="0" fontId="62" fillId="0" borderId="85" applyNumberFormat="0" applyFill="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72" fillId="63" borderId="77" applyNumberFormat="0" applyAlignment="0" applyProtection="0"/>
    <xf numFmtId="0" fontId="72" fillId="63" borderId="77" applyNumberFormat="0" applyAlignment="0" applyProtection="0"/>
    <xf numFmtId="0" fontId="72" fillId="63" borderId="77" applyNumberFormat="0" applyAlignment="0" applyProtection="0"/>
    <xf numFmtId="0" fontId="62" fillId="0" borderId="85" applyNumberFormat="0" applyFill="0" applyAlignment="0" applyProtection="0"/>
    <xf numFmtId="0" fontId="28" fillId="47" borderId="1" applyNumberFormat="0" applyFont="0" applyAlignment="0" applyProtection="0"/>
    <xf numFmtId="0" fontId="72" fillId="63" borderId="77" applyNumberFormat="0" applyAlignment="0" applyProtection="0"/>
    <xf numFmtId="0" fontId="72" fillId="63" borderId="77" applyNumberFormat="0" applyAlignment="0" applyProtection="0"/>
    <xf numFmtId="0" fontId="72" fillId="63" borderId="77" applyNumberFormat="0" applyAlignment="0" applyProtection="0"/>
    <xf numFmtId="0" fontId="72" fillId="63" borderId="77" applyNumberFormat="0" applyAlignment="0" applyProtection="0"/>
    <xf numFmtId="0" fontId="72" fillId="63" borderId="77" applyNumberFormat="0" applyAlignment="0" applyProtection="0"/>
    <xf numFmtId="0" fontId="72" fillId="63" borderId="77" applyNumberFormat="0" applyAlignment="0" applyProtection="0"/>
    <xf numFmtId="0" fontId="69" fillId="49" borderId="77" applyNumberFormat="0" applyAlignment="0" applyProtection="0"/>
    <xf numFmtId="0" fontId="69" fillId="49" borderId="77" applyNumberFormat="0" applyAlignment="0" applyProtection="0"/>
    <xf numFmtId="0" fontId="69" fillId="49" borderId="77" applyNumberFormat="0" applyAlignment="0" applyProtection="0"/>
    <xf numFmtId="0" fontId="69" fillId="49" borderId="77" applyNumberFormat="0" applyAlignment="0" applyProtection="0"/>
    <xf numFmtId="0" fontId="69" fillId="49" borderId="77" applyNumberFormat="0" applyAlignment="0" applyProtection="0"/>
    <xf numFmtId="0" fontId="28" fillId="47" borderId="1" applyNumberFormat="0" applyFont="0" applyAlignment="0" applyProtection="0"/>
    <xf numFmtId="0" fontId="28" fillId="47" borderId="1" applyNumberFormat="0" applyFont="0" applyAlignment="0" applyProtection="0"/>
    <xf numFmtId="0" fontId="28" fillId="47" borderId="1" applyNumberFormat="0" applyFont="0" applyAlignment="0" applyProtection="0"/>
    <xf numFmtId="0" fontId="28" fillId="47" borderId="1" applyNumberFormat="0" applyFont="0" applyAlignment="0" applyProtection="0"/>
    <xf numFmtId="0" fontId="28" fillId="47" borderId="1" applyNumberFormat="0" applyFont="0" applyAlignment="0" applyProtection="0"/>
    <xf numFmtId="0" fontId="70" fillId="63" borderId="83" applyNumberFormat="0" applyAlignment="0" applyProtection="0"/>
    <xf numFmtId="0" fontId="70" fillId="63" borderId="83" applyNumberFormat="0" applyAlignment="0" applyProtection="0"/>
    <xf numFmtId="0" fontId="70" fillId="63" borderId="83" applyNumberFormat="0" applyAlignment="0" applyProtection="0"/>
    <xf numFmtId="0" fontId="70" fillId="63" borderId="83" applyNumberFormat="0" applyAlignment="0" applyProtection="0"/>
    <xf numFmtId="0" fontId="70" fillId="63" borderId="83" applyNumberFormat="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9" fillId="49" borderId="77" applyNumberFormat="0" applyAlignment="0" applyProtection="0"/>
    <xf numFmtId="0" fontId="69" fillId="49" borderId="77" applyNumberFormat="0" applyAlignment="0" applyProtection="0"/>
    <xf numFmtId="0" fontId="69" fillId="49" borderId="77" applyNumberFormat="0" applyAlignment="0" applyProtection="0"/>
    <xf numFmtId="0" fontId="69" fillId="49" borderId="77" applyNumberFormat="0" applyAlignment="0" applyProtection="0"/>
    <xf numFmtId="0" fontId="69" fillId="49" borderId="77" applyNumberFormat="0" applyAlignment="0" applyProtection="0"/>
    <xf numFmtId="0" fontId="28" fillId="47" borderId="1" applyNumberFormat="0" applyFont="0" applyAlignment="0" applyProtection="0"/>
    <xf numFmtId="0" fontId="28" fillId="47" borderId="1" applyNumberFormat="0" applyFont="0" applyAlignment="0" applyProtection="0"/>
    <xf numFmtId="0" fontId="28" fillId="47" borderId="1" applyNumberFormat="0" applyFont="0" applyAlignment="0" applyProtection="0"/>
    <xf numFmtId="0" fontId="28" fillId="47" borderId="1" applyNumberFormat="0" applyFont="0" applyAlignment="0" applyProtection="0"/>
    <xf numFmtId="0" fontId="28" fillId="47" borderId="1" applyNumberFormat="0" applyFont="0" applyAlignment="0" applyProtection="0"/>
    <xf numFmtId="0" fontId="70" fillId="63" borderId="83" applyNumberFormat="0" applyAlignment="0" applyProtection="0"/>
    <xf numFmtId="0" fontId="70" fillId="63" borderId="83" applyNumberFormat="0" applyAlignment="0" applyProtection="0"/>
    <xf numFmtId="0" fontId="70" fillId="63" borderId="83" applyNumberFormat="0" applyAlignment="0" applyProtection="0"/>
    <xf numFmtId="0" fontId="70" fillId="63" borderId="83" applyNumberFormat="0" applyAlignment="0" applyProtection="0"/>
    <xf numFmtId="0" fontId="70" fillId="63" borderId="83" applyNumberFormat="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62" fillId="0" borderId="85" applyNumberFormat="0" applyFill="0" applyAlignment="0" applyProtection="0"/>
    <xf numFmtId="0" fontId="10" fillId="0" borderId="0"/>
    <xf numFmtId="43" fontId="10" fillId="0" borderId="0" applyFont="0" applyFill="0" applyBorder="0" applyAlignment="0" applyProtection="0"/>
    <xf numFmtId="0" fontId="2" fillId="0" borderId="0"/>
    <xf numFmtId="0" fontId="10" fillId="0" borderId="0" applyNumberFormat="0" applyFill="0" applyBorder="0" applyAlignment="0" applyProtection="0"/>
    <xf numFmtId="0" fontId="24"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10" fillId="0" borderId="0" applyFont="0" applyFill="0" applyBorder="0" applyAlignment="0" applyProtection="0"/>
    <xf numFmtId="0" fontId="102"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96" fillId="0" borderId="0"/>
    <xf numFmtId="0" fontId="28" fillId="18" borderId="75" applyNumberFormat="0" applyFont="0" applyAlignment="0" applyProtection="0"/>
    <xf numFmtId="0" fontId="28" fillId="18" borderId="75" applyNumberFormat="0" applyFont="0" applyAlignment="0" applyProtection="0"/>
    <xf numFmtId="0" fontId="28" fillId="18" borderId="75" applyNumberFormat="0" applyFont="0" applyAlignment="0" applyProtection="0"/>
    <xf numFmtId="0" fontId="28" fillId="47" borderId="1" applyNumberFormat="0" applyFont="0" applyAlignment="0" applyProtection="0"/>
    <xf numFmtId="0" fontId="28" fillId="18" borderId="75" applyNumberFormat="0" applyFont="0" applyAlignment="0" applyProtection="0"/>
    <xf numFmtId="0" fontId="28" fillId="47" borderId="1" applyNumberFormat="0" applyFont="0" applyAlignment="0" applyProtection="0"/>
    <xf numFmtId="0" fontId="2" fillId="18" borderId="75" applyNumberFormat="0" applyFont="0" applyAlignment="0" applyProtection="0"/>
    <xf numFmtId="0" fontId="28" fillId="18" borderId="75" applyNumberFormat="0" applyFont="0" applyAlignment="0" applyProtection="0"/>
    <xf numFmtId="0" fontId="28" fillId="18" borderId="75" applyNumberFormat="0" applyFont="0" applyAlignment="0" applyProtection="0"/>
    <xf numFmtId="0" fontId="28" fillId="47" borderId="1" applyNumberFormat="0" applyFont="0" applyAlignment="0" applyProtection="0"/>
    <xf numFmtId="0" fontId="28" fillId="18" borderId="75" applyNumberFormat="0" applyFont="0" applyAlignment="0" applyProtection="0"/>
    <xf numFmtId="0" fontId="2" fillId="18" borderId="75" applyNumberFormat="0" applyFont="0" applyAlignment="0" applyProtection="0"/>
    <xf numFmtId="0" fontId="28" fillId="18" borderId="75" applyNumberFormat="0" applyFont="0" applyAlignment="0" applyProtection="0"/>
    <xf numFmtId="0" fontId="28" fillId="18" borderId="75" applyNumberFormat="0" applyFont="0" applyAlignment="0" applyProtection="0"/>
    <xf numFmtId="0" fontId="28" fillId="47" borderId="1" applyNumberFormat="0" applyFont="0" applyAlignment="0" applyProtection="0"/>
    <xf numFmtId="0" fontId="28" fillId="18" borderId="75" applyNumberFormat="0" applyFont="0" applyAlignment="0" applyProtection="0"/>
    <xf numFmtId="0" fontId="2" fillId="18" borderId="75" applyNumberFormat="0" applyFont="0" applyAlignment="0" applyProtection="0"/>
    <xf numFmtId="0" fontId="28" fillId="18" borderId="75" applyNumberFormat="0" applyFont="0" applyAlignment="0" applyProtection="0"/>
    <xf numFmtId="0" fontId="28" fillId="18" borderId="75" applyNumberFormat="0" applyFont="0" applyAlignment="0" applyProtection="0"/>
    <xf numFmtId="0" fontId="2" fillId="18" borderId="75" applyNumberFormat="0" applyFont="0" applyAlignment="0" applyProtection="0"/>
    <xf numFmtId="9" fontId="28" fillId="0" borderId="0" applyFont="0" applyFill="0" applyBorder="0" applyAlignment="0" applyProtection="0"/>
    <xf numFmtId="9" fontId="10" fillId="0" borderId="0" applyFont="0" applyFill="0" applyBorder="0" applyAlignment="0" applyProtection="0"/>
    <xf numFmtId="4" fontId="60" fillId="68" borderId="84">
      <alignment vertical="center"/>
    </xf>
    <xf numFmtId="4" fontId="98" fillId="69" borderId="84">
      <alignment vertical="center"/>
    </xf>
    <xf numFmtId="4" fontId="59" fillId="68" borderId="84">
      <alignment horizontal="left" vertical="center" indent="1"/>
    </xf>
    <xf numFmtId="4" fontId="77" fillId="70" borderId="84">
      <alignment horizontal="right" vertical="center"/>
    </xf>
    <xf numFmtId="4" fontId="77" fillId="70" borderId="84" applyNumberFormat="0" applyProtection="0">
      <alignment horizontal="right" vertical="center"/>
    </xf>
    <xf numFmtId="4" fontId="77" fillId="70" borderId="84">
      <alignment horizontal="right" vertical="center"/>
    </xf>
    <xf numFmtId="4" fontId="77" fillId="71" borderId="84">
      <alignment horizontal="right" vertical="center"/>
    </xf>
    <xf numFmtId="4" fontId="77" fillId="71" borderId="84" applyNumberFormat="0" applyProtection="0">
      <alignment horizontal="right" vertical="center"/>
    </xf>
    <xf numFmtId="4" fontId="77" fillId="71" borderId="84">
      <alignment horizontal="right" vertical="center"/>
    </xf>
    <xf numFmtId="4" fontId="77" fillId="72" borderId="84">
      <alignment horizontal="right" vertical="center"/>
    </xf>
    <xf numFmtId="4" fontId="77" fillId="72" borderId="84">
      <alignment horizontal="right" vertical="center"/>
    </xf>
    <xf numFmtId="4" fontId="77" fillId="72" borderId="84" applyNumberFormat="0" applyProtection="0">
      <alignment horizontal="right" vertical="center"/>
    </xf>
    <xf numFmtId="4" fontId="97" fillId="73" borderId="104">
      <alignment horizontal="left" vertical="center" indent="1"/>
    </xf>
    <xf numFmtId="4" fontId="97" fillId="66" borderId="0">
      <alignment horizontal="left" vertical="center" indent="1"/>
    </xf>
    <xf numFmtId="4" fontId="97" fillId="74" borderId="0">
      <alignment horizontal="left" vertical="center" indent="1"/>
    </xf>
    <xf numFmtId="4" fontId="77" fillId="75" borderId="84">
      <alignment horizontal="right" vertical="center"/>
    </xf>
    <xf numFmtId="4" fontId="59" fillId="66" borderId="0">
      <alignment horizontal="left" vertical="center" indent="1"/>
    </xf>
    <xf numFmtId="4" fontId="59" fillId="71" borderId="0">
      <alignment horizontal="left" vertical="center" indent="1"/>
    </xf>
    <xf numFmtId="4" fontId="77" fillId="68" borderId="84" applyNumberFormat="0" applyProtection="0">
      <alignment vertical="center"/>
    </xf>
    <xf numFmtId="4" fontId="99" fillId="68" borderId="84" applyNumberFormat="0" applyProtection="0">
      <alignment vertical="center"/>
    </xf>
    <xf numFmtId="4" fontId="97" fillId="68" borderId="84">
      <alignment horizontal="left" vertical="center" indent="1"/>
    </xf>
    <xf numFmtId="4" fontId="99" fillId="66" borderId="84">
      <alignment horizontal="right" vertical="center"/>
    </xf>
    <xf numFmtId="4" fontId="101" fillId="76" borderId="105" applyNumberFormat="0" applyFill="0" applyBorder="0" applyProtection="0">
      <alignment horizontal="left" vertical="center" indent="1"/>
    </xf>
    <xf numFmtId="4" fontId="100" fillId="66" borderId="84">
      <alignment horizontal="right" vertical="center"/>
    </xf>
  </cellStyleXfs>
  <cellXfs count="1902">
    <xf numFmtId="0" fontId="0" fillId="0" borderId="0" xfId="0"/>
    <xf numFmtId="0" fontId="17" fillId="0" borderId="0" xfId="0" applyFont="1" applyAlignment="1">
      <alignment wrapText="1"/>
    </xf>
    <xf numFmtId="0" fontId="18" fillId="0" borderId="0" xfId="0" applyFont="1" applyAlignment="1">
      <alignment horizontal="left" wrapText="1"/>
    </xf>
    <xf numFmtId="0" fontId="19" fillId="0" borderId="0" xfId="0" applyFont="1" applyAlignment="1">
      <alignment horizontal="center" vertical="center" wrapText="1"/>
    </xf>
    <xf numFmtId="0" fontId="20" fillId="0" borderId="0" xfId="0" applyFont="1" applyAlignment="1">
      <alignment horizontal="center" wrapText="1"/>
    </xf>
    <xf numFmtId="166" fontId="12" fillId="0" borderId="5" xfId="9" applyNumberFormat="1" applyFont="1" applyBorder="1" applyAlignment="1">
      <alignment horizontal="center" vertical="center" wrapText="1"/>
    </xf>
    <xf numFmtId="0" fontId="16" fillId="0" borderId="0" xfId="0" applyFont="1" applyAlignment="1">
      <alignment vertical="center"/>
    </xf>
    <xf numFmtId="0" fontId="12" fillId="0" borderId="0" xfId="0" applyFont="1" applyAlignment="1">
      <alignment vertical="center"/>
    </xf>
    <xf numFmtId="166" fontId="12" fillId="0" borderId="0" xfId="0" applyNumberFormat="1" applyFont="1" applyAlignment="1">
      <alignment horizontal="center" vertical="center"/>
    </xf>
    <xf numFmtId="44" fontId="12" fillId="0" borderId="0" xfId="0" applyNumberFormat="1" applyFont="1" applyAlignment="1">
      <alignment vertical="center"/>
    </xf>
    <xf numFmtId="43" fontId="12" fillId="0" borderId="0" xfId="0" applyNumberFormat="1" applyFont="1" applyAlignment="1">
      <alignment vertical="center"/>
    </xf>
    <xf numFmtId="0" fontId="12" fillId="0" borderId="5" xfId="0" applyFont="1" applyBorder="1" applyAlignment="1">
      <alignment vertical="center"/>
    </xf>
    <xf numFmtId="166" fontId="12" fillId="0" borderId="8" xfId="0" applyNumberFormat="1" applyFont="1" applyBorder="1" applyAlignment="1">
      <alignment horizontal="center" vertical="center"/>
    </xf>
    <xf numFmtId="166" fontId="12" fillId="2" borderId="8" xfId="0" applyNumberFormat="1" applyFont="1" applyFill="1" applyBorder="1" applyAlignment="1">
      <alignment horizontal="center" vertical="center"/>
    </xf>
    <xf numFmtId="0" fontId="12" fillId="0" borderId="8" xfId="9" applyFont="1" applyBorder="1" applyAlignment="1">
      <alignment vertical="center" wrapText="1"/>
    </xf>
    <xf numFmtId="166" fontId="12" fillId="0" borderId="8" xfId="9" applyNumberFormat="1" applyFont="1" applyBorder="1" applyAlignment="1">
      <alignment horizontal="center" vertical="center" wrapText="1"/>
    </xf>
    <xf numFmtId="166" fontId="12" fillId="2" borderId="5" xfId="0" applyNumberFormat="1" applyFont="1" applyFill="1" applyBorder="1" applyAlignment="1">
      <alignment horizontal="center" vertical="center"/>
    </xf>
    <xf numFmtId="0" fontId="12" fillId="0" borderId="3" xfId="0" applyFont="1" applyBorder="1" applyAlignment="1">
      <alignment vertical="center"/>
    </xf>
    <xf numFmtId="0" fontId="13" fillId="0" borderId="0" xfId="0" applyFont="1" applyAlignment="1">
      <alignment horizontal="right" vertical="center"/>
    </xf>
    <xf numFmtId="0" fontId="13" fillId="0" borderId="6" xfId="0" applyFont="1" applyBorder="1" applyAlignment="1">
      <alignment vertical="center" wrapText="1"/>
    </xf>
    <xf numFmtId="0" fontId="13" fillId="0" borderId="6" xfId="0" applyFont="1" applyBorder="1" applyAlignment="1">
      <alignment vertical="center"/>
    </xf>
    <xf numFmtId="166" fontId="13" fillId="0" borderId="6" xfId="0" applyNumberFormat="1" applyFont="1" applyBorder="1" applyAlignment="1">
      <alignment horizontal="center" vertical="center"/>
    </xf>
    <xf numFmtId="0" fontId="13" fillId="0" borderId="0" xfId="0" applyFont="1" applyAlignment="1">
      <alignment vertical="center"/>
    </xf>
    <xf numFmtId="0" fontId="13" fillId="2" borderId="9" xfId="0" applyFont="1" applyFill="1" applyBorder="1" applyAlignment="1">
      <alignment vertical="center"/>
    </xf>
    <xf numFmtId="0" fontId="13" fillId="2" borderId="10" xfId="0" applyFont="1" applyFill="1" applyBorder="1" applyAlignment="1">
      <alignment vertical="center"/>
    </xf>
    <xf numFmtId="0" fontId="12" fillId="0" borderId="12" xfId="0" applyFont="1" applyBorder="1" applyAlignment="1">
      <alignment vertical="center"/>
    </xf>
    <xf numFmtId="0" fontId="12" fillId="0" borderId="0" xfId="0" applyFont="1" applyBorder="1" applyAlignment="1">
      <alignment vertical="center"/>
    </xf>
    <xf numFmtId="166" fontId="13" fillId="0" borderId="9" xfId="0" applyNumberFormat="1" applyFont="1" applyBorder="1" applyAlignment="1">
      <alignment horizontal="center" vertical="center"/>
    </xf>
    <xf numFmtId="0" fontId="12" fillId="0" borderId="3" xfId="0" applyFont="1" applyBorder="1" applyAlignment="1">
      <alignment vertical="center" wrapText="1"/>
    </xf>
    <xf numFmtId="166" fontId="12" fillId="0" borderId="5" xfId="0" applyNumberFormat="1" applyFont="1" applyBorder="1" applyAlignment="1">
      <alignment horizontal="center" vertical="center"/>
    </xf>
    <xf numFmtId="166" fontId="12" fillId="2" borderId="6" xfId="0" applyNumberFormat="1" applyFont="1" applyFill="1" applyBorder="1" applyAlignment="1">
      <alignment horizontal="center" vertical="center"/>
    </xf>
    <xf numFmtId="0" fontId="14" fillId="2" borderId="9" xfId="0" applyFont="1" applyFill="1" applyBorder="1" applyAlignment="1">
      <alignment vertical="center"/>
    </xf>
    <xf numFmtId="0" fontId="12" fillId="0" borderId="0" xfId="0" applyFont="1" applyFill="1" applyAlignment="1">
      <alignment vertical="center"/>
    </xf>
    <xf numFmtId="166" fontId="12" fillId="0" borderId="3" xfId="9" applyNumberFormat="1" applyFont="1" applyFill="1" applyBorder="1" applyAlignment="1">
      <alignment horizontal="center" vertical="center" wrapText="1"/>
    </xf>
    <xf numFmtId="44" fontId="12" fillId="0" borderId="0" xfId="0" applyNumberFormat="1" applyFont="1" applyAlignment="1">
      <alignment horizontal="center" vertical="center"/>
    </xf>
    <xf numFmtId="164" fontId="11" fillId="0" borderId="0" xfId="0" applyNumberFormat="1" applyFont="1" applyAlignment="1">
      <alignment horizontal="center" vertical="center"/>
    </xf>
    <xf numFmtId="43" fontId="12" fillId="0" borderId="0" xfId="0" applyNumberFormat="1" applyFont="1" applyAlignment="1">
      <alignment horizontal="center" vertical="center"/>
    </xf>
    <xf numFmtId="9" fontId="13" fillId="0" borderId="6" xfId="0" applyNumberFormat="1" applyFont="1" applyBorder="1" applyAlignment="1">
      <alignment horizontal="center" vertical="center" wrapText="1"/>
    </xf>
    <xf numFmtId="9" fontId="12" fillId="0" borderId="0" xfId="0" applyNumberFormat="1" applyFont="1" applyAlignment="1">
      <alignment horizontal="center" vertical="center"/>
    </xf>
    <xf numFmtId="9" fontId="12" fillId="0" borderId="6" xfId="0" applyNumberFormat="1" applyFont="1" applyBorder="1" applyAlignment="1">
      <alignment horizontal="center" vertical="center"/>
    </xf>
    <xf numFmtId="9" fontId="16" fillId="0" borderId="8" xfId="0" applyNumberFormat="1" applyFont="1" applyBorder="1" applyAlignment="1">
      <alignment horizontal="center" vertical="center"/>
    </xf>
    <xf numFmtId="9" fontId="12" fillId="0" borderId="5" xfId="0" applyNumberFormat="1" applyFont="1" applyBorder="1" applyAlignment="1">
      <alignment horizontal="center" vertical="center"/>
    </xf>
    <xf numFmtId="9" fontId="12" fillId="2" borderId="6" xfId="0" applyNumberFormat="1" applyFont="1" applyFill="1" applyBorder="1" applyAlignment="1">
      <alignment horizontal="center" vertical="center"/>
    </xf>
    <xf numFmtId="9" fontId="12" fillId="2" borderId="5" xfId="0" applyNumberFormat="1" applyFont="1" applyFill="1" applyBorder="1" applyAlignment="1">
      <alignment horizontal="center" vertical="center"/>
    </xf>
    <xf numFmtId="9" fontId="12" fillId="0" borderId="12" xfId="0" applyNumberFormat="1" applyFont="1" applyBorder="1" applyAlignment="1">
      <alignment horizontal="center" vertical="center"/>
    </xf>
    <xf numFmtId="9" fontId="13" fillId="0" borderId="9" xfId="0" applyNumberFormat="1" applyFont="1" applyBorder="1" applyAlignment="1">
      <alignment horizontal="center" vertical="center" wrapText="1"/>
    </xf>
    <xf numFmtId="9" fontId="13" fillId="0" borderId="9" xfId="0" applyNumberFormat="1" applyFont="1" applyBorder="1" applyAlignment="1">
      <alignment horizontal="center" vertical="center"/>
    </xf>
    <xf numFmtId="166" fontId="13" fillId="0" borderId="13" xfId="0" applyNumberFormat="1" applyFont="1" applyBorder="1" applyAlignment="1">
      <alignment horizontal="center" vertical="center"/>
    </xf>
    <xf numFmtId="0" fontId="13" fillId="2" borderId="5" xfId="0" applyFont="1" applyFill="1" applyBorder="1" applyAlignment="1">
      <alignment vertical="center" wrapText="1"/>
    </xf>
    <xf numFmtId="0" fontId="13" fillId="2" borderId="3" xfId="0" applyFont="1" applyFill="1" applyBorder="1" applyAlignment="1">
      <alignment vertical="center"/>
    </xf>
    <xf numFmtId="0" fontId="12" fillId="0" borderId="5" xfId="0" applyFont="1" applyBorder="1" applyAlignment="1">
      <alignment vertical="center" wrapText="1"/>
    </xf>
    <xf numFmtId="0" fontId="13" fillId="2" borderId="3" xfId="0" applyFont="1" applyFill="1" applyBorder="1" applyAlignment="1">
      <alignment horizontal="left" vertical="center"/>
    </xf>
    <xf numFmtId="0" fontId="12" fillId="0" borderId="5" xfId="0" applyFont="1" applyBorder="1" applyAlignment="1">
      <alignment horizontal="left" vertical="center"/>
    </xf>
    <xf numFmtId="0" fontId="23" fillId="0" borderId="0" xfId="0" applyFont="1" applyAlignment="1">
      <alignment vertical="center" wrapText="1"/>
    </xf>
    <xf numFmtId="44" fontId="13" fillId="3" borderId="9" xfId="0" applyNumberFormat="1" applyFont="1" applyFill="1" applyBorder="1" applyAlignment="1">
      <alignment horizontal="center" vertical="center" wrapText="1"/>
    </xf>
    <xf numFmtId="43" fontId="13" fillId="3" borderId="6" xfId="0" applyNumberFormat="1" applyFont="1" applyFill="1" applyBorder="1" applyAlignment="1">
      <alignment horizontal="center" vertical="center" wrapText="1"/>
    </xf>
    <xf numFmtId="7" fontId="13" fillId="3" borderId="9" xfId="0" applyNumberFormat="1" applyFont="1" applyFill="1" applyBorder="1" applyAlignment="1">
      <alignment horizontal="center" vertical="center"/>
    </xf>
    <xf numFmtId="166" fontId="13" fillId="3" borderId="12" xfId="0" applyNumberFormat="1" applyFont="1" applyFill="1" applyBorder="1" applyAlignment="1">
      <alignment horizontal="center" vertical="center"/>
    </xf>
    <xf numFmtId="44" fontId="13" fillId="3" borderId="6" xfId="0" applyNumberFormat="1" applyFont="1" applyFill="1" applyBorder="1" applyAlignment="1">
      <alignment horizontal="center" vertical="center" wrapText="1"/>
    </xf>
    <xf numFmtId="165" fontId="13" fillId="3" borderId="17" xfId="9" applyNumberFormat="1" applyFont="1" applyFill="1" applyBorder="1" applyAlignment="1">
      <alignment vertical="center" wrapText="1"/>
    </xf>
    <xf numFmtId="0" fontId="15" fillId="0" borderId="0" xfId="7"/>
    <xf numFmtId="166" fontId="12" fillId="2" borderId="5" xfId="7" applyNumberFormat="1" applyFont="1" applyFill="1" applyBorder="1" applyAlignment="1">
      <alignment horizontal="center" vertical="center"/>
    </xf>
    <xf numFmtId="0" fontId="13" fillId="0" borderId="0" xfId="7" applyFont="1" applyAlignment="1">
      <alignment horizontal="right" vertical="center"/>
    </xf>
    <xf numFmtId="0" fontId="13" fillId="0" borderId="6" xfId="7" applyFont="1" applyBorder="1" applyAlignment="1">
      <alignment vertical="center" wrapText="1"/>
    </xf>
    <xf numFmtId="0" fontId="13" fillId="2" borderId="9" xfId="7" applyFont="1" applyFill="1" applyBorder="1" applyAlignment="1">
      <alignment vertical="center"/>
    </xf>
    <xf numFmtId="0" fontId="13" fillId="2" borderId="10" xfId="7" applyFont="1" applyFill="1" applyBorder="1" applyAlignment="1">
      <alignment vertical="center"/>
    </xf>
    <xf numFmtId="166" fontId="13" fillId="0" borderId="9" xfId="7" applyNumberFormat="1" applyFont="1" applyBorder="1" applyAlignment="1">
      <alignment horizontal="center" vertical="center"/>
    </xf>
    <xf numFmtId="166" fontId="12" fillId="0" borderId="5" xfId="7" applyNumberFormat="1" applyFont="1" applyBorder="1" applyAlignment="1">
      <alignment horizontal="center" vertical="center"/>
    </xf>
    <xf numFmtId="166" fontId="12" fillId="2" borderId="6" xfId="7" applyNumberFormat="1" applyFont="1" applyFill="1" applyBorder="1" applyAlignment="1">
      <alignment horizontal="center" vertical="center"/>
    </xf>
    <xf numFmtId="166" fontId="12" fillId="0" borderId="12" xfId="7" applyNumberFormat="1" applyFont="1" applyBorder="1" applyAlignment="1">
      <alignment horizontal="center" vertical="center"/>
    </xf>
    <xf numFmtId="44" fontId="12" fillId="2" borderId="6" xfId="7" applyNumberFormat="1" applyFont="1" applyFill="1" applyBorder="1" applyAlignment="1">
      <alignment horizontal="center" vertical="center"/>
    </xf>
    <xf numFmtId="44" fontId="12" fillId="2" borderId="5" xfId="7" applyNumberFormat="1" applyFont="1" applyFill="1" applyBorder="1" applyAlignment="1">
      <alignment horizontal="center" vertical="center"/>
    </xf>
    <xf numFmtId="164" fontId="11" fillId="0" borderId="0" xfId="7" applyNumberFormat="1" applyFont="1" applyAlignment="1">
      <alignment horizontal="center" vertical="center"/>
    </xf>
    <xf numFmtId="9" fontId="12" fillId="0" borderId="5" xfId="7" applyNumberFormat="1" applyFont="1" applyBorder="1" applyAlignment="1">
      <alignment horizontal="center" vertical="center"/>
    </xf>
    <xf numFmtId="9" fontId="12" fillId="2" borderId="5" xfId="7" applyNumberFormat="1" applyFont="1" applyFill="1" applyBorder="1" applyAlignment="1">
      <alignment horizontal="center" vertical="center"/>
    </xf>
    <xf numFmtId="9" fontId="12" fillId="0" borderId="12" xfId="7" applyNumberFormat="1" applyFont="1" applyBorder="1" applyAlignment="1">
      <alignment horizontal="center" vertical="center"/>
    </xf>
    <xf numFmtId="7" fontId="12" fillId="0" borderId="5" xfId="7" applyNumberFormat="1" applyFont="1" applyBorder="1" applyAlignment="1">
      <alignment horizontal="center" vertical="center"/>
    </xf>
    <xf numFmtId="9" fontId="12" fillId="2" borderId="6" xfId="7" applyNumberFormat="1" applyFont="1" applyFill="1" applyBorder="1" applyAlignment="1">
      <alignment horizontal="center" vertical="center"/>
    </xf>
    <xf numFmtId="9" fontId="13" fillId="0" borderId="9" xfId="7" applyNumberFormat="1" applyFont="1" applyBorder="1" applyAlignment="1">
      <alignment horizontal="center" vertical="center" wrapText="1"/>
    </xf>
    <xf numFmtId="44" fontId="12" fillId="0" borderId="5" xfId="7" applyNumberFormat="1" applyFont="1" applyBorder="1" applyAlignment="1">
      <alignment horizontal="center" vertical="center"/>
    </xf>
    <xf numFmtId="9" fontId="13" fillId="0" borderId="9" xfId="7" applyNumberFormat="1" applyFont="1" applyBorder="1" applyAlignment="1">
      <alignment horizontal="center" vertical="center"/>
    </xf>
    <xf numFmtId="7" fontId="12" fillId="2" borderId="5" xfId="7" applyNumberFormat="1" applyFont="1" applyFill="1" applyBorder="1" applyAlignment="1">
      <alignment horizontal="center" vertical="center"/>
    </xf>
    <xf numFmtId="0" fontId="13" fillId="2" borderId="3" xfId="7" applyFont="1" applyFill="1" applyBorder="1" applyAlignment="1">
      <alignment vertical="center"/>
    </xf>
    <xf numFmtId="0" fontId="13" fillId="2" borderId="3" xfId="7" applyFont="1" applyFill="1" applyBorder="1" applyAlignment="1">
      <alignment horizontal="left" vertical="center"/>
    </xf>
    <xf numFmtId="0" fontId="23" fillId="0" borderId="0" xfId="7" applyFont="1" applyAlignment="1">
      <alignment vertical="center" wrapText="1"/>
    </xf>
    <xf numFmtId="44" fontId="13" fillId="3" borderId="9" xfId="7" applyNumberFormat="1" applyFont="1" applyFill="1" applyBorder="1" applyAlignment="1">
      <alignment horizontal="center" vertical="center" wrapText="1"/>
    </xf>
    <xf numFmtId="43" fontId="13" fillId="3" borderId="6" xfId="7" applyNumberFormat="1" applyFont="1" applyFill="1" applyBorder="1" applyAlignment="1">
      <alignment horizontal="center" vertical="center" wrapText="1"/>
    </xf>
    <xf numFmtId="7" fontId="13" fillId="3" borderId="9" xfId="7" applyNumberFormat="1" applyFont="1" applyFill="1" applyBorder="1" applyAlignment="1">
      <alignment horizontal="center" vertical="center"/>
    </xf>
    <xf numFmtId="166" fontId="13" fillId="0" borderId="19" xfId="0" applyNumberFormat="1" applyFont="1" applyBorder="1" applyAlignment="1">
      <alignment horizontal="center" vertical="center"/>
    </xf>
    <xf numFmtId="166" fontId="12" fillId="0" borderId="20" xfId="0" applyNumberFormat="1" applyFont="1" applyBorder="1" applyAlignment="1">
      <alignment horizontal="center" vertical="center"/>
    </xf>
    <xf numFmtId="166" fontId="12" fillId="0" borderId="0" xfId="9" applyNumberFormat="1" applyFont="1" applyFill="1" applyBorder="1" applyAlignment="1">
      <alignment horizontal="center" vertical="center" wrapText="1"/>
    </xf>
    <xf numFmtId="166" fontId="16" fillId="0" borderId="0" xfId="9" applyNumberFormat="1" applyFont="1" applyBorder="1" applyAlignment="1">
      <alignment horizontal="center" vertical="center" wrapText="1"/>
    </xf>
    <xf numFmtId="166" fontId="16" fillId="0" borderId="16" xfId="9" applyNumberFormat="1" applyFont="1" applyBorder="1" applyAlignment="1">
      <alignment horizontal="center" vertical="center" wrapText="1"/>
    </xf>
    <xf numFmtId="165" fontId="13" fillId="3" borderId="15" xfId="9" applyNumberFormat="1" applyFont="1" applyFill="1" applyBorder="1" applyAlignment="1">
      <alignment vertical="center" wrapText="1"/>
    </xf>
    <xf numFmtId="0" fontId="13" fillId="2" borderId="6" xfId="0" applyFont="1" applyFill="1" applyBorder="1" applyAlignment="1">
      <alignment horizontal="left" vertical="center" wrapText="1"/>
    </xf>
    <xf numFmtId="0" fontId="13" fillId="2" borderId="5" xfId="0" applyFont="1" applyFill="1" applyBorder="1" applyAlignment="1">
      <alignment horizontal="left" vertical="center" wrapText="1"/>
    </xf>
    <xf numFmtId="1" fontId="12" fillId="0" borderId="3" xfId="8" applyNumberFormat="1" applyFont="1" applyFill="1" applyBorder="1" applyAlignment="1">
      <alignment horizontal="left" vertical="center"/>
    </xf>
    <xf numFmtId="0" fontId="14" fillId="2" borderId="5" xfId="0" applyFont="1" applyFill="1" applyBorder="1" applyAlignment="1">
      <alignment vertical="center" wrapText="1"/>
    </xf>
    <xf numFmtId="0" fontId="12" fillId="0" borderId="12" xfId="0" applyFont="1" applyBorder="1" applyAlignment="1">
      <alignment vertical="center" wrapText="1"/>
    </xf>
    <xf numFmtId="0" fontId="12" fillId="0" borderId="3" xfId="0" applyFont="1" applyBorder="1" applyAlignment="1">
      <alignment horizontal="left" vertical="center"/>
    </xf>
    <xf numFmtId="0" fontId="12" fillId="0" borderId="4" xfId="0" applyFont="1" applyBorder="1" applyAlignment="1">
      <alignment vertical="center"/>
    </xf>
    <xf numFmtId="0" fontId="12" fillId="0" borderId="5" xfId="9" applyFont="1" applyBorder="1" applyAlignment="1">
      <alignment vertical="center" wrapText="1"/>
    </xf>
    <xf numFmtId="0" fontId="13" fillId="2" borderId="9" xfId="0" applyFont="1" applyFill="1" applyBorder="1" applyAlignment="1">
      <alignment horizontal="left" vertical="center"/>
    </xf>
    <xf numFmtId="0" fontId="13" fillId="2" borderId="9" xfId="0" applyFont="1" applyFill="1" applyBorder="1" applyAlignment="1">
      <alignment horizontal="left" vertical="center" wrapText="1"/>
    </xf>
    <xf numFmtId="166" fontId="12" fillId="2" borderId="19" xfId="0" applyNumberFormat="1" applyFont="1" applyFill="1" applyBorder="1" applyAlignment="1">
      <alignment horizontal="center" vertical="center"/>
    </xf>
    <xf numFmtId="9" fontId="12" fillId="2" borderId="9" xfId="0" applyNumberFormat="1" applyFont="1" applyFill="1" applyBorder="1" applyAlignment="1">
      <alignment horizontal="center" vertical="center"/>
    </xf>
    <xf numFmtId="44" fontId="12" fillId="2" borderId="9" xfId="0" applyNumberFormat="1" applyFont="1" applyFill="1" applyBorder="1" applyAlignment="1">
      <alignment horizontal="center" vertical="center"/>
    </xf>
    <xf numFmtId="166" fontId="12" fillId="2" borderId="9" xfId="0" applyNumberFormat="1" applyFont="1" applyFill="1" applyBorder="1" applyAlignment="1">
      <alignment horizontal="center" vertical="center"/>
    </xf>
    <xf numFmtId="166" fontId="12" fillId="0" borderId="0" xfId="0" applyNumberFormat="1" applyFont="1" applyBorder="1" applyAlignment="1">
      <alignment horizontal="center" vertical="center"/>
    </xf>
    <xf numFmtId="166" fontId="12" fillId="2" borderId="0" xfId="0" applyNumberFormat="1" applyFont="1" applyFill="1" applyBorder="1" applyAlignment="1">
      <alignment horizontal="center" vertical="center"/>
    </xf>
    <xf numFmtId="166" fontId="12" fillId="0" borderId="0" xfId="9" applyNumberFormat="1" applyFont="1" applyBorder="1" applyAlignment="1">
      <alignment horizontal="center" vertical="center" wrapText="1"/>
    </xf>
    <xf numFmtId="44" fontId="12" fillId="2" borderId="20" xfId="0" applyNumberFormat="1" applyFont="1" applyFill="1" applyBorder="1" applyAlignment="1">
      <alignment horizontal="center" vertical="center"/>
    </xf>
    <xf numFmtId="44" fontId="12" fillId="0" borderId="0" xfId="0" applyNumberFormat="1" applyFont="1" applyBorder="1" applyAlignment="1">
      <alignment horizontal="center" vertical="center"/>
    </xf>
    <xf numFmtId="44" fontId="12" fillId="2" borderId="0" xfId="0" applyNumberFormat="1" applyFont="1" applyFill="1" applyBorder="1" applyAlignment="1">
      <alignment horizontal="center" vertical="center"/>
    </xf>
    <xf numFmtId="166" fontId="12" fillId="2" borderId="20" xfId="0" applyNumberFormat="1" applyFont="1" applyFill="1" applyBorder="1" applyAlignment="1">
      <alignment horizontal="center" vertical="center"/>
    </xf>
    <xf numFmtId="0" fontId="13" fillId="2" borderId="11" xfId="0" applyFont="1" applyFill="1" applyBorder="1" applyAlignment="1">
      <alignment horizontal="left" vertical="center"/>
    </xf>
    <xf numFmtId="166" fontId="13" fillId="2" borderId="20" xfId="0" applyNumberFormat="1" applyFont="1" applyFill="1" applyBorder="1" applyAlignment="1">
      <alignment horizontal="center" vertical="center"/>
    </xf>
    <xf numFmtId="166" fontId="13" fillId="2" borderId="5" xfId="0" applyNumberFormat="1" applyFont="1" applyFill="1" applyBorder="1" applyAlignment="1">
      <alignment horizontal="center" vertical="center"/>
    </xf>
    <xf numFmtId="165" fontId="13" fillId="3" borderId="22" xfId="9" applyNumberFormat="1" applyFont="1" applyFill="1" applyBorder="1" applyAlignment="1">
      <alignment vertical="center" wrapText="1"/>
    </xf>
    <xf numFmtId="166" fontId="12" fillId="4" borderId="0" xfId="2" applyNumberFormat="1" applyFont="1" applyFill="1" applyBorder="1" applyAlignment="1">
      <alignment horizontal="center" vertical="center"/>
    </xf>
    <xf numFmtId="49" fontId="12" fillId="4" borderId="3" xfId="10" applyNumberFormat="1" applyFont="1" applyFill="1" applyBorder="1" applyAlignment="1">
      <alignment horizontal="left" vertical="center"/>
    </xf>
    <xf numFmtId="167" fontId="12" fillId="4" borderId="5" xfId="2" applyNumberFormat="1" applyFont="1" applyFill="1" applyBorder="1" applyAlignment="1">
      <alignment vertical="center" wrapText="1"/>
    </xf>
    <xf numFmtId="0" fontId="0" fillId="0" borderId="0" xfId="0" applyFont="1"/>
    <xf numFmtId="0" fontId="26" fillId="2" borderId="23" xfId="7" applyFont="1" applyFill="1" applyBorder="1" applyAlignment="1">
      <alignment horizontal="left" vertical="center" wrapText="1"/>
    </xf>
    <xf numFmtId="0" fontId="26" fillId="2" borderId="24" xfId="7" applyFont="1" applyFill="1" applyBorder="1" applyAlignment="1">
      <alignment horizontal="left" vertical="center" wrapText="1"/>
    </xf>
    <xf numFmtId="166" fontId="26" fillId="2" borderId="24" xfId="7" applyNumberFormat="1" applyFont="1" applyFill="1" applyBorder="1" applyAlignment="1">
      <alignment horizontal="center" vertical="center" wrapText="1"/>
    </xf>
    <xf numFmtId="166" fontId="26" fillId="2" borderId="24" xfId="11" applyNumberFormat="1" applyFont="1" applyFill="1" applyBorder="1" applyAlignment="1">
      <alignment horizontal="center" vertical="center" wrapText="1"/>
    </xf>
    <xf numFmtId="7" fontId="26" fillId="2" borderId="24" xfId="7" applyNumberFormat="1" applyFont="1" applyFill="1" applyBorder="1" applyAlignment="1">
      <alignment horizontal="center" vertical="center" wrapText="1"/>
    </xf>
    <xf numFmtId="0" fontId="26" fillId="2" borderId="25" xfId="7" applyFont="1" applyFill="1" applyBorder="1" applyAlignment="1">
      <alignment horizontal="center" vertical="center" wrapText="1"/>
    </xf>
    <xf numFmtId="0" fontId="25" fillId="0" borderId="26" xfId="7" applyFont="1" applyFill="1" applyBorder="1" applyAlignment="1">
      <alignment horizontal="left" vertical="center"/>
    </xf>
    <xf numFmtId="0" fontId="26" fillId="0" borderId="27" xfId="7" applyFont="1" applyFill="1" applyBorder="1" applyAlignment="1">
      <alignment horizontal="left" vertical="center" wrapText="1"/>
    </xf>
    <xf numFmtId="166" fontId="26" fillId="0" borderId="27" xfId="7" applyNumberFormat="1" applyFont="1" applyFill="1" applyBorder="1" applyAlignment="1">
      <alignment horizontal="center" vertical="center" wrapText="1"/>
    </xf>
    <xf numFmtId="166" fontId="26" fillId="0" borderId="27" xfId="11" applyNumberFormat="1" applyFont="1" applyFill="1" applyBorder="1" applyAlignment="1">
      <alignment horizontal="center" vertical="center" wrapText="1"/>
    </xf>
    <xf numFmtId="7" fontId="26" fillId="0" borderId="27" xfId="7" applyNumberFormat="1" applyFont="1" applyFill="1" applyBorder="1" applyAlignment="1">
      <alignment horizontal="center" vertical="center" wrapText="1"/>
    </xf>
    <xf numFmtId="7" fontId="26" fillId="0" borderId="28" xfId="7" applyNumberFormat="1" applyFont="1" applyFill="1" applyBorder="1" applyAlignment="1">
      <alignment horizontal="center" vertical="center" wrapText="1"/>
    </xf>
    <xf numFmtId="0" fontId="26" fillId="0" borderId="29" xfId="7" applyFont="1" applyFill="1" applyBorder="1" applyAlignment="1">
      <alignment horizontal="center" vertical="center" wrapText="1"/>
    </xf>
    <xf numFmtId="164" fontId="30" fillId="0" borderId="0" xfId="0" applyNumberFormat="1" applyFont="1" applyAlignment="1">
      <alignment horizontal="center" vertical="center"/>
    </xf>
    <xf numFmtId="166" fontId="13" fillId="3" borderId="9" xfId="7" applyNumberFormat="1" applyFont="1" applyFill="1" applyBorder="1" applyAlignment="1">
      <alignment horizontal="center" vertical="center"/>
    </xf>
    <xf numFmtId="0" fontId="13" fillId="0" borderId="11" xfId="7" applyFont="1" applyBorder="1" applyAlignment="1">
      <alignment vertical="center"/>
    </xf>
    <xf numFmtId="166" fontId="12" fillId="0" borderId="5" xfId="10" applyNumberFormat="1" applyFont="1" applyFill="1" applyBorder="1" applyAlignment="1">
      <alignment horizontal="center" vertical="center" wrapText="1"/>
    </xf>
    <xf numFmtId="0" fontId="15" fillId="0" borderId="0" xfId="7" applyAlignment="1">
      <alignment horizontal="center"/>
    </xf>
    <xf numFmtId="0" fontId="13" fillId="2" borderId="9" xfId="7" applyFont="1" applyFill="1" applyBorder="1" applyAlignment="1">
      <alignment horizontal="center" vertical="center"/>
    </xf>
    <xf numFmtId="0" fontId="0" fillId="0" borderId="0" xfId="0" applyAlignment="1">
      <alignment horizontal="center"/>
    </xf>
    <xf numFmtId="166" fontId="12" fillId="0" borderId="36" xfId="1" applyNumberFormat="1" applyFont="1" applyFill="1" applyBorder="1" applyAlignment="1">
      <alignment horizontal="center" vertical="center"/>
    </xf>
    <xf numFmtId="0" fontId="12" fillId="0" borderId="3" xfId="7" applyFont="1" applyBorder="1" applyAlignment="1">
      <alignment vertical="center"/>
    </xf>
    <xf numFmtId="49" fontId="12" fillId="0" borderId="37" xfId="1" applyNumberFormat="1" applyFont="1" applyBorder="1" applyAlignment="1">
      <alignment vertical="center"/>
    </xf>
    <xf numFmtId="165" fontId="13" fillId="3" borderId="6" xfId="10" applyNumberFormat="1" applyFont="1" applyFill="1" applyBorder="1" applyAlignment="1">
      <alignment vertical="center" wrapText="1"/>
    </xf>
    <xf numFmtId="167" fontId="12" fillId="0" borderId="38" xfId="1" applyNumberFormat="1" applyFont="1" applyFill="1" applyBorder="1" applyAlignment="1">
      <alignment vertical="center" wrapText="1"/>
    </xf>
    <xf numFmtId="0" fontId="12" fillId="0" borderId="3" xfId="7" applyFont="1" applyFill="1" applyBorder="1" applyAlignment="1">
      <alignment horizontal="left" vertical="center"/>
    </xf>
    <xf numFmtId="0" fontId="12" fillId="0" borderId="5" xfId="7" applyFont="1" applyFill="1" applyBorder="1" applyAlignment="1">
      <alignment horizontal="left" vertical="center" wrapText="1"/>
    </xf>
    <xf numFmtId="0" fontId="13" fillId="2" borderId="5" xfId="7" applyFont="1" applyFill="1" applyBorder="1" applyAlignment="1">
      <alignment horizontal="left" vertical="center" wrapText="1"/>
    </xf>
    <xf numFmtId="0" fontId="13" fillId="2" borderId="5" xfId="7" applyFont="1" applyFill="1" applyBorder="1" applyAlignment="1">
      <alignment vertical="center" wrapText="1"/>
    </xf>
    <xf numFmtId="0" fontId="12" fillId="0" borderId="5" xfId="7" applyFont="1" applyBorder="1" applyAlignment="1">
      <alignment vertical="center" wrapText="1"/>
    </xf>
    <xf numFmtId="166" fontId="12" fillId="0" borderId="0" xfId="7" applyNumberFormat="1" applyFont="1" applyBorder="1" applyAlignment="1">
      <alignment horizontal="center" vertical="center"/>
    </xf>
    <xf numFmtId="0" fontId="12" fillId="4" borderId="0" xfId="0" applyFont="1" applyFill="1" applyAlignment="1">
      <alignment vertical="center"/>
    </xf>
    <xf numFmtId="0" fontId="16" fillId="4" borderId="0" xfId="0" applyFont="1" applyFill="1" applyAlignment="1">
      <alignment vertical="center"/>
    </xf>
    <xf numFmtId="166" fontId="12" fillId="4" borderId="0" xfId="7" applyNumberFormat="1" applyFont="1" applyFill="1" applyBorder="1" applyAlignment="1">
      <alignment horizontal="center" vertical="center"/>
    </xf>
    <xf numFmtId="0" fontId="13" fillId="2" borderId="11" xfId="7" applyFont="1" applyFill="1" applyBorder="1" applyAlignment="1">
      <alignment horizontal="left" vertical="center"/>
    </xf>
    <xf numFmtId="0" fontId="13" fillId="2" borderId="6" xfId="7" applyFont="1" applyFill="1" applyBorder="1" applyAlignment="1">
      <alignment horizontal="left" vertical="center" wrapText="1"/>
    </xf>
    <xf numFmtId="0" fontId="12" fillId="4" borderId="5" xfId="7" applyFont="1" applyFill="1" applyBorder="1" applyAlignment="1">
      <alignment vertical="center" wrapText="1"/>
    </xf>
    <xf numFmtId="0" fontId="12" fillId="4" borderId="3" xfId="7" applyFont="1" applyFill="1" applyBorder="1" applyAlignment="1">
      <alignment vertical="center"/>
    </xf>
    <xf numFmtId="7" fontId="12" fillId="0" borderId="12" xfId="7" applyNumberFormat="1" applyFont="1" applyBorder="1" applyAlignment="1">
      <alignment horizontal="center" vertical="center"/>
    </xf>
    <xf numFmtId="166" fontId="12" fillId="2" borderId="20" xfId="7" applyNumberFormat="1" applyFont="1" applyFill="1" applyBorder="1" applyAlignment="1">
      <alignment horizontal="center" vertical="center"/>
    </xf>
    <xf numFmtId="166" fontId="12" fillId="2" borderId="0" xfId="7" applyNumberFormat="1" applyFont="1" applyFill="1" applyBorder="1" applyAlignment="1">
      <alignment horizontal="center" vertical="center"/>
    </xf>
    <xf numFmtId="166" fontId="12" fillId="0" borderId="0" xfId="7" applyNumberFormat="1" applyFont="1" applyFill="1" applyBorder="1" applyAlignment="1">
      <alignment horizontal="center" vertical="center"/>
    </xf>
    <xf numFmtId="0" fontId="10" fillId="0" borderId="0" xfId="0" applyFont="1"/>
    <xf numFmtId="0" fontId="10" fillId="0" borderId="0" xfId="0" applyFont="1" applyAlignment="1">
      <alignment horizontal="center"/>
    </xf>
    <xf numFmtId="166" fontId="13" fillId="0" borderId="19" xfId="7" applyNumberFormat="1" applyFont="1" applyBorder="1" applyAlignment="1">
      <alignment horizontal="center" vertical="center"/>
    </xf>
    <xf numFmtId="49" fontId="12" fillId="0" borderId="1" xfId="2" applyNumberFormat="1" applyFont="1" applyBorder="1" applyAlignment="1">
      <alignment vertical="center"/>
    </xf>
    <xf numFmtId="166" fontId="13" fillId="2" borderId="0" xfId="0" applyNumberFormat="1" applyFont="1" applyFill="1" applyBorder="1" applyAlignment="1">
      <alignment horizontal="center" vertical="center"/>
    </xf>
    <xf numFmtId="7" fontId="13" fillId="3" borderId="10" xfId="0" applyNumberFormat="1" applyFont="1" applyFill="1" applyBorder="1" applyAlignment="1">
      <alignment horizontal="center" vertical="center"/>
    </xf>
    <xf numFmtId="166" fontId="13" fillId="3" borderId="9" xfId="0" applyNumberFormat="1" applyFont="1" applyFill="1" applyBorder="1" applyAlignment="1">
      <alignment horizontal="center" vertical="center"/>
    </xf>
    <xf numFmtId="166" fontId="13" fillId="0" borderId="16" xfId="0" applyNumberFormat="1" applyFont="1" applyBorder="1" applyAlignment="1">
      <alignment horizontal="center" vertical="center"/>
    </xf>
    <xf numFmtId="166" fontId="12" fillId="0" borderId="12" xfId="9" applyNumberFormat="1" applyFont="1" applyBorder="1" applyAlignment="1">
      <alignment horizontal="center" vertical="center" wrapText="1"/>
    </xf>
    <xf numFmtId="167" fontId="13" fillId="3" borderId="11" xfId="1" applyNumberFormat="1" applyFont="1" applyFill="1" applyBorder="1" applyAlignment="1">
      <alignment vertical="center" wrapText="1"/>
    </xf>
    <xf numFmtId="0" fontId="12" fillId="0" borderId="3" xfId="9" applyFont="1" applyBorder="1" applyAlignment="1">
      <alignment vertical="center" wrapText="1"/>
    </xf>
    <xf numFmtId="0" fontId="12" fillId="0" borderId="4" xfId="9" applyFont="1" applyBorder="1" applyAlignment="1">
      <alignment vertical="center" wrapText="1"/>
    </xf>
    <xf numFmtId="166" fontId="12" fillId="0" borderId="6" xfId="0" applyNumberFormat="1" applyFont="1" applyBorder="1" applyAlignment="1">
      <alignment horizontal="center" vertical="center"/>
    </xf>
    <xf numFmtId="165" fontId="12" fillId="4" borderId="8" xfId="9" applyNumberFormat="1" applyFont="1" applyFill="1" applyBorder="1" applyAlignment="1">
      <alignment vertical="center" wrapText="1"/>
    </xf>
    <xf numFmtId="166" fontId="12" fillId="4" borderId="5" xfId="0" applyNumberFormat="1" applyFont="1" applyFill="1" applyBorder="1" applyAlignment="1">
      <alignment horizontal="center" vertical="center"/>
    </xf>
    <xf numFmtId="166" fontId="12" fillId="4" borderId="12" xfId="0" applyNumberFormat="1" applyFont="1" applyFill="1" applyBorder="1" applyAlignment="1">
      <alignment horizontal="center" vertical="center"/>
    </xf>
    <xf numFmtId="7" fontId="12" fillId="4" borderId="5" xfId="0" applyNumberFormat="1" applyFont="1" applyFill="1" applyBorder="1" applyAlignment="1">
      <alignment horizontal="center" vertical="center"/>
    </xf>
    <xf numFmtId="7" fontId="12" fillId="4" borderId="3" xfId="0" applyNumberFormat="1" applyFont="1" applyFill="1" applyBorder="1" applyAlignment="1">
      <alignment horizontal="center" vertical="center"/>
    </xf>
    <xf numFmtId="7" fontId="12" fillId="4" borderId="0" xfId="0" applyNumberFormat="1" applyFont="1" applyFill="1" applyBorder="1" applyAlignment="1">
      <alignment horizontal="center" vertical="center"/>
    </xf>
    <xf numFmtId="166" fontId="12" fillId="4" borderId="6" xfId="0" applyNumberFormat="1" applyFont="1" applyFill="1" applyBorder="1" applyAlignment="1">
      <alignment horizontal="center" vertical="center"/>
    </xf>
    <xf numFmtId="166" fontId="12" fillId="0" borderId="16" xfId="0" applyNumberFormat="1" applyFont="1" applyBorder="1" applyAlignment="1">
      <alignment horizontal="center" vertical="center"/>
    </xf>
    <xf numFmtId="166" fontId="12" fillId="6" borderId="0" xfId="0" applyNumberFormat="1" applyFont="1" applyFill="1" applyBorder="1" applyAlignment="1">
      <alignment horizontal="center" vertical="center"/>
    </xf>
    <xf numFmtId="166" fontId="12" fillId="6" borderId="5" xfId="0" applyNumberFormat="1" applyFont="1" applyFill="1" applyBorder="1" applyAlignment="1">
      <alignment horizontal="center" vertical="center"/>
    </xf>
    <xf numFmtId="166" fontId="12" fillId="6" borderId="12" xfId="0" applyNumberFormat="1" applyFont="1" applyFill="1" applyBorder="1" applyAlignment="1">
      <alignment horizontal="center" vertical="center"/>
    </xf>
    <xf numFmtId="164" fontId="12" fillId="0" borderId="0" xfId="0" applyNumberFormat="1" applyFont="1" applyAlignment="1">
      <alignment horizontal="center" vertical="center"/>
    </xf>
    <xf numFmtId="7" fontId="12" fillId="6" borderId="0" xfId="0" applyNumberFormat="1" applyFont="1" applyFill="1" applyBorder="1" applyAlignment="1">
      <alignment horizontal="center" vertical="center"/>
    </xf>
    <xf numFmtId="7" fontId="12" fillId="6" borderId="4" xfId="0" applyNumberFormat="1" applyFont="1" applyFill="1" applyBorder="1" applyAlignment="1">
      <alignment horizontal="center" vertical="center"/>
    </xf>
    <xf numFmtId="0" fontId="34" fillId="0" borderId="0" xfId="0" applyFont="1"/>
    <xf numFmtId="0" fontId="12" fillId="0" borderId="0" xfId="0" applyFont="1" applyAlignment="1">
      <alignment horizontal="center" vertical="center"/>
    </xf>
    <xf numFmtId="0" fontId="13" fillId="0" borderId="0" xfId="0" applyFont="1" applyAlignment="1">
      <alignment horizontal="center" vertical="center"/>
    </xf>
    <xf numFmtId="0" fontId="16" fillId="0" borderId="0" xfId="0" applyFont="1" applyAlignment="1">
      <alignment horizontal="center" vertical="center"/>
    </xf>
    <xf numFmtId="9" fontId="13" fillId="0" borderId="11" xfId="0" applyNumberFormat="1" applyFont="1" applyBorder="1" applyAlignment="1">
      <alignment horizontal="center" vertical="center" wrapText="1"/>
    </xf>
    <xf numFmtId="9" fontId="16" fillId="0" borderId="0" xfId="0" applyNumberFormat="1" applyFont="1" applyBorder="1" applyAlignment="1">
      <alignment horizontal="center" vertical="center"/>
    </xf>
    <xf numFmtId="9" fontId="13" fillId="0" borderId="10" xfId="0" applyNumberFormat="1" applyFont="1" applyBorder="1" applyAlignment="1">
      <alignment horizontal="center" vertical="center"/>
    </xf>
    <xf numFmtId="9" fontId="13" fillId="2" borderId="3" xfId="0" applyNumberFormat="1" applyFont="1" applyFill="1" applyBorder="1" applyAlignment="1">
      <alignment horizontal="center" vertical="center"/>
    </xf>
    <xf numFmtId="1" fontId="12" fillId="0" borderId="11" xfId="8" applyNumberFormat="1" applyFont="1" applyFill="1" applyBorder="1" applyAlignment="1">
      <alignment horizontal="left"/>
    </xf>
    <xf numFmtId="0" fontId="16" fillId="0" borderId="6" xfId="0" applyFont="1" applyBorder="1" applyAlignment="1">
      <alignment vertical="center" wrapText="1"/>
    </xf>
    <xf numFmtId="166" fontId="16" fillId="0" borderId="20" xfId="0" applyNumberFormat="1" applyFont="1" applyBorder="1" applyAlignment="1">
      <alignment horizontal="center" vertical="center"/>
    </xf>
    <xf numFmtId="0" fontId="13" fillId="7" borderId="3" xfId="0" applyFont="1" applyFill="1" applyBorder="1" applyAlignment="1">
      <alignment vertical="center"/>
    </xf>
    <xf numFmtId="0" fontId="13" fillId="7" borderId="5" xfId="0" applyFont="1" applyFill="1" applyBorder="1" applyAlignment="1">
      <alignment vertical="center"/>
    </xf>
    <xf numFmtId="166" fontId="13" fillId="7" borderId="0" xfId="0" applyNumberFormat="1" applyFont="1" applyFill="1" applyBorder="1" applyAlignment="1">
      <alignment horizontal="center" vertical="center"/>
    </xf>
    <xf numFmtId="9" fontId="13" fillId="7" borderId="5" xfId="0" applyNumberFormat="1" applyFont="1" applyFill="1" applyBorder="1" applyAlignment="1">
      <alignment horizontal="center" vertical="center"/>
    </xf>
    <xf numFmtId="166" fontId="13" fillId="7" borderId="5" xfId="0" applyNumberFormat="1" applyFont="1" applyFill="1" applyBorder="1" applyAlignment="1">
      <alignment horizontal="center" vertical="center"/>
    </xf>
    <xf numFmtId="7" fontId="12" fillId="7" borderId="5" xfId="0" applyNumberFormat="1" applyFont="1" applyFill="1" applyBorder="1" applyAlignment="1">
      <alignment horizontal="center" vertical="center"/>
    </xf>
    <xf numFmtId="44" fontId="13" fillId="2" borderId="9" xfId="0" applyNumberFormat="1" applyFont="1" applyFill="1" applyBorder="1" applyAlignment="1">
      <alignment horizontal="center" vertical="center"/>
    </xf>
    <xf numFmtId="0" fontId="12" fillId="6" borderId="3" xfId="7" applyFont="1" applyFill="1" applyBorder="1" applyAlignment="1">
      <alignment vertical="center"/>
    </xf>
    <xf numFmtId="0" fontId="12" fillId="6" borderId="5" xfId="7" applyFont="1" applyFill="1" applyBorder="1" applyAlignment="1">
      <alignment vertical="center" wrapText="1"/>
    </xf>
    <xf numFmtId="0" fontId="12" fillId="6" borderId="5" xfId="0" applyFont="1" applyFill="1" applyBorder="1" applyAlignment="1">
      <alignment vertical="center" wrapText="1"/>
    </xf>
    <xf numFmtId="49" fontId="34" fillId="6" borderId="45" xfId="1" applyNumberFormat="1" applyFont="1" applyFill="1" applyBorder="1" applyAlignment="1">
      <alignment horizontal="left" vertical="center"/>
    </xf>
    <xf numFmtId="167" fontId="34" fillId="6" borderId="42" xfId="1" applyNumberFormat="1" applyFont="1" applyFill="1" applyBorder="1" applyAlignment="1">
      <alignment vertical="center" wrapText="1"/>
    </xf>
    <xf numFmtId="0" fontId="36" fillId="9" borderId="0" xfId="1" applyFont="1" applyFill="1" applyBorder="1" applyAlignment="1">
      <alignment vertical="center" wrapText="1"/>
    </xf>
    <xf numFmtId="167" fontId="34" fillId="4" borderId="31" xfId="1" applyNumberFormat="1" applyFont="1" applyFill="1" applyBorder="1" applyAlignment="1">
      <alignment vertical="center" wrapText="1"/>
    </xf>
    <xf numFmtId="167" fontId="39" fillId="6" borderId="31" xfId="1" applyNumberFormat="1" applyFont="1" applyFill="1" applyBorder="1" applyAlignment="1">
      <alignment vertical="center" wrapText="1"/>
    </xf>
    <xf numFmtId="166" fontId="36" fillId="9" borderId="0" xfId="1" applyNumberFormat="1" applyFont="1" applyFill="1" applyBorder="1" applyAlignment="1">
      <alignment horizontal="center" vertical="center"/>
    </xf>
    <xf numFmtId="49" fontId="34" fillId="0" borderId="30" xfId="0" applyNumberFormat="1" applyFont="1" applyFill="1" applyBorder="1" applyAlignment="1">
      <alignment horizontal="left" vertical="center"/>
    </xf>
    <xf numFmtId="49" fontId="34" fillId="0" borderId="39" xfId="0" applyNumberFormat="1" applyFont="1" applyFill="1" applyBorder="1" applyAlignment="1">
      <alignment horizontal="left" vertical="center"/>
    </xf>
    <xf numFmtId="167" fontId="34" fillId="4" borderId="34" xfId="1" applyNumberFormat="1" applyFont="1" applyFill="1" applyBorder="1" applyAlignment="1">
      <alignment vertical="center" wrapText="1"/>
    </xf>
    <xf numFmtId="167" fontId="41" fillId="0" borderId="30" xfId="5" applyNumberFormat="1" applyFont="1" applyFill="1" applyBorder="1" applyAlignment="1">
      <alignment vertical="center"/>
    </xf>
    <xf numFmtId="1" fontId="34" fillId="9" borderId="31" xfId="5" applyNumberFormat="1" applyFont="1" applyFill="1" applyBorder="1" applyAlignment="1">
      <alignment vertical="center" wrapText="1"/>
    </xf>
    <xf numFmtId="167" fontId="34" fillId="6" borderId="31" xfId="1" applyNumberFormat="1" applyFont="1" applyFill="1" applyBorder="1" applyAlignment="1">
      <alignment vertical="center" wrapText="1"/>
    </xf>
    <xf numFmtId="49" fontId="35" fillId="9" borderId="11" xfId="3" applyNumberFormat="1" applyFont="1" applyFill="1" applyBorder="1" applyAlignment="1">
      <alignment horizontal="left" vertical="center"/>
    </xf>
    <xf numFmtId="0" fontId="36" fillId="9" borderId="20" xfId="1" applyFont="1" applyFill="1" applyBorder="1" applyAlignment="1">
      <alignment vertical="center" wrapText="1"/>
    </xf>
    <xf numFmtId="166" fontId="36" fillId="9" borderId="20" xfId="1" applyNumberFormat="1" applyFont="1" applyFill="1" applyBorder="1" applyAlignment="1">
      <alignment horizontal="center" vertical="center"/>
    </xf>
    <xf numFmtId="49" fontId="35" fillId="9" borderId="3" xfId="3" applyNumberFormat="1" applyFont="1" applyFill="1" applyBorder="1" applyAlignment="1">
      <alignment horizontal="left" vertical="center"/>
    </xf>
    <xf numFmtId="49" fontId="37" fillId="9" borderId="30" xfId="5" applyNumberFormat="1" applyFont="1" applyFill="1" applyBorder="1" applyAlignment="1">
      <alignment horizontal="left" vertical="center"/>
    </xf>
    <xf numFmtId="49" fontId="34" fillId="0" borderId="30" xfId="5" applyNumberFormat="1" applyFont="1" applyFill="1" applyBorder="1" applyAlignment="1">
      <alignment horizontal="left" vertical="center"/>
    </xf>
    <xf numFmtId="49" fontId="34" fillId="6" borderId="30" xfId="5" applyNumberFormat="1" applyFont="1" applyFill="1" applyBorder="1" applyAlignment="1">
      <alignment horizontal="left" vertical="center"/>
    </xf>
    <xf numFmtId="49" fontId="34" fillId="6" borderId="39" xfId="5" applyNumberFormat="1" applyFont="1" applyFill="1" applyBorder="1" applyAlignment="1">
      <alignment horizontal="left" vertical="center"/>
    </xf>
    <xf numFmtId="49" fontId="34" fillId="9" borderId="31" xfId="1" applyNumberFormat="1" applyFont="1" applyFill="1" applyBorder="1" applyAlignment="1">
      <alignment vertical="center" wrapText="1"/>
    </xf>
    <xf numFmtId="167" fontId="34" fillId="6" borderId="60" xfId="1" applyNumberFormat="1" applyFont="1" applyFill="1" applyBorder="1" applyAlignment="1">
      <alignment vertical="center" wrapText="1"/>
    </xf>
    <xf numFmtId="166" fontId="34" fillId="6" borderId="60" xfId="9" applyNumberFormat="1" applyFont="1" applyFill="1" applyBorder="1" applyAlignment="1">
      <alignment horizontal="center" vertical="center"/>
    </xf>
    <xf numFmtId="49" fontId="34" fillId="10" borderId="31" xfId="1" applyNumberFormat="1" applyFont="1" applyFill="1" applyBorder="1" applyAlignment="1">
      <alignment vertical="center" wrapText="1"/>
    </xf>
    <xf numFmtId="167" fontId="34" fillId="0" borderId="31" xfId="1" applyNumberFormat="1" applyFont="1" applyFill="1" applyBorder="1" applyAlignment="1">
      <alignment vertical="center" wrapText="1"/>
    </xf>
    <xf numFmtId="166" fontId="34" fillId="9" borderId="31" xfId="1" applyNumberFormat="1" applyFont="1" applyFill="1" applyBorder="1" applyAlignment="1">
      <alignment horizontal="center" vertical="center"/>
    </xf>
    <xf numFmtId="166" fontId="34" fillId="0" borderId="31" xfId="9" applyNumberFormat="1" applyFont="1" applyBorder="1" applyAlignment="1">
      <alignment horizontal="center" vertical="center" wrapText="1"/>
    </xf>
    <xf numFmtId="166" fontId="34" fillId="10" borderId="31" xfId="1" applyNumberFormat="1" applyFont="1" applyFill="1" applyBorder="1" applyAlignment="1">
      <alignment horizontal="center" vertical="center"/>
    </xf>
    <xf numFmtId="49" fontId="34" fillId="10" borderId="41" xfId="1" applyNumberFormat="1" applyFont="1" applyFill="1" applyBorder="1" applyAlignment="1">
      <alignment vertical="center" wrapText="1"/>
    </xf>
    <xf numFmtId="49" fontId="37" fillId="10" borderId="63" xfId="1" applyNumberFormat="1" applyFont="1" applyFill="1" applyBorder="1" applyAlignment="1">
      <alignment horizontal="left" vertical="center"/>
    </xf>
    <xf numFmtId="49" fontId="34" fillId="10" borderId="20" xfId="1" applyNumberFormat="1" applyFont="1" applyFill="1" applyBorder="1" applyAlignment="1">
      <alignment vertical="center" wrapText="1"/>
    </xf>
    <xf numFmtId="49" fontId="34" fillId="0" borderId="30" xfId="12" applyNumberFormat="1" applyFont="1" applyFill="1" applyBorder="1" applyAlignment="1">
      <alignment horizontal="left" vertical="center"/>
    </xf>
    <xf numFmtId="49" fontId="34" fillId="0" borderId="39" xfId="12" applyNumberFormat="1" applyFont="1" applyFill="1" applyBorder="1" applyAlignment="1">
      <alignment horizontal="left" vertical="center"/>
    </xf>
    <xf numFmtId="167" fontId="34" fillId="0" borderId="34" xfId="1" applyNumberFormat="1" applyFont="1" applyFill="1" applyBorder="1" applyAlignment="1">
      <alignment vertical="center" wrapText="1"/>
    </xf>
    <xf numFmtId="166" fontId="34" fillId="0" borderId="34" xfId="9" applyNumberFormat="1" applyFont="1" applyBorder="1" applyAlignment="1">
      <alignment horizontal="center" vertical="center" wrapText="1"/>
    </xf>
    <xf numFmtId="49" fontId="34" fillId="9" borderId="61" xfId="1" applyNumberFormat="1" applyFont="1" applyFill="1" applyBorder="1" applyAlignment="1">
      <alignment vertical="center" wrapText="1"/>
    </xf>
    <xf numFmtId="166" fontId="40" fillId="6" borderId="31" xfId="1" applyNumberFormat="1" applyFont="1" applyFill="1" applyBorder="1" applyAlignment="1">
      <alignment horizontal="center" vertical="center"/>
    </xf>
    <xf numFmtId="49" fontId="34" fillId="10" borderId="61" xfId="5" applyNumberFormat="1" applyFont="1" applyFill="1" applyBorder="1" applyAlignment="1">
      <alignment vertical="center" wrapText="1"/>
    </xf>
    <xf numFmtId="49" fontId="34" fillId="10" borderId="0" xfId="5" applyNumberFormat="1" applyFont="1" applyFill="1" applyBorder="1" applyAlignment="1">
      <alignment vertical="center" wrapText="1"/>
    </xf>
    <xf numFmtId="167" fontId="34" fillId="0" borderId="31" xfId="5" applyNumberFormat="1" applyFont="1" applyFill="1" applyBorder="1" applyAlignment="1">
      <alignment vertical="center" wrapText="1"/>
    </xf>
    <xf numFmtId="49" fontId="40" fillId="6" borderId="26" xfId="1" applyNumberFormat="1" applyFont="1" applyFill="1" applyBorder="1" applyAlignment="1">
      <alignment vertical="center"/>
    </xf>
    <xf numFmtId="167" fontId="34" fillId="0" borderId="42" xfId="5" applyNumberFormat="1" applyFont="1" applyFill="1" applyBorder="1" applyAlignment="1">
      <alignment vertical="center" wrapText="1"/>
    </xf>
    <xf numFmtId="49" fontId="34" fillId="10" borderId="31" xfId="5" applyNumberFormat="1" applyFont="1" applyFill="1" applyBorder="1" applyAlignment="1">
      <alignment vertical="center" wrapText="1"/>
    </xf>
    <xf numFmtId="49" fontId="37" fillId="10" borderId="23" xfId="1" applyNumberFormat="1" applyFont="1" applyFill="1" applyBorder="1" applyAlignment="1">
      <alignment horizontal="left" vertical="center"/>
    </xf>
    <xf numFmtId="49" fontId="34" fillId="10" borderId="24" xfId="5" applyNumberFormat="1" applyFont="1" applyFill="1" applyBorder="1" applyAlignment="1">
      <alignment vertical="center" wrapText="1"/>
    </xf>
    <xf numFmtId="167" fontId="34" fillId="0" borderId="34" xfId="5" applyNumberFormat="1" applyFont="1" applyFill="1" applyBorder="1" applyAlignment="1">
      <alignment vertical="center" wrapText="1"/>
    </xf>
    <xf numFmtId="0" fontId="42" fillId="6" borderId="31" xfId="0" applyFont="1" applyFill="1" applyBorder="1" applyAlignment="1">
      <alignment vertical="center" wrapText="1"/>
    </xf>
    <xf numFmtId="0" fontId="40" fillId="6" borderId="31" xfId="0" applyFont="1" applyFill="1" applyBorder="1" applyAlignment="1">
      <alignment vertical="center" wrapText="1"/>
    </xf>
    <xf numFmtId="0" fontId="34" fillId="6" borderId="31" xfId="1" applyFont="1" applyFill="1" applyBorder="1" applyAlignment="1">
      <alignment vertical="center" wrapText="1"/>
    </xf>
    <xf numFmtId="0" fontId="40" fillId="6" borderId="31" xfId="1" applyFont="1" applyFill="1" applyBorder="1" applyAlignment="1">
      <alignment vertical="center" wrapText="1"/>
    </xf>
    <xf numFmtId="7" fontId="34" fillId="9" borderId="42" xfId="0" applyNumberFormat="1" applyFont="1" applyFill="1" applyBorder="1" applyAlignment="1">
      <alignment horizontal="center" vertical="center" wrapText="1"/>
    </xf>
    <xf numFmtId="0" fontId="34" fillId="9" borderId="46" xfId="0" applyFont="1" applyFill="1" applyBorder="1" applyAlignment="1">
      <alignment horizontal="center" vertical="center" wrapText="1"/>
    </xf>
    <xf numFmtId="166" fontId="34" fillId="0" borderId="41" xfId="0" applyNumberFormat="1" applyFont="1" applyBorder="1" applyAlignment="1">
      <alignment horizontal="center" vertical="center" wrapText="1"/>
    </xf>
    <xf numFmtId="7" fontId="34" fillId="0" borderId="41" xfId="0" applyNumberFormat="1" applyFont="1" applyBorder="1" applyAlignment="1">
      <alignment horizontal="center" vertical="center" wrapText="1"/>
    </xf>
    <xf numFmtId="0" fontId="34" fillId="0" borderId="48" xfId="0" applyFont="1" applyBorder="1" applyAlignment="1">
      <alignment horizontal="center" vertical="center" wrapText="1"/>
    </xf>
    <xf numFmtId="7" fontId="34" fillId="0" borderId="31" xfId="0" applyNumberFormat="1" applyFont="1" applyBorder="1" applyAlignment="1">
      <alignment horizontal="center" vertical="center" wrapText="1"/>
    </xf>
    <xf numFmtId="0" fontId="34" fillId="0" borderId="33" xfId="0" applyFont="1" applyBorder="1" applyAlignment="1">
      <alignment horizontal="center" vertical="center" wrapText="1"/>
    </xf>
    <xf numFmtId="0" fontId="34" fillId="0" borderId="31" xfId="0" applyFont="1" applyBorder="1" applyAlignment="1">
      <alignment vertical="center" wrapText="1"/>
    </xf>
    <xf numFmtId="166" fontId="34" fillId="0" borderId="44" xfId="0" applyNumberFormat="1" applyFont="1" applyBorder="1" applyAlignment="1">
      <alignment horizontal="center" vertical="center" wrapText="1"/>
    </xf>
    <xf numFmtId="49" fontId="34" fillId="10" borderId="14" xfId="1" applyNumberFormat="1" applyFont="1" applyFill="1" applyBorder="1" applyAlignment="1">
      <alignment vertical="center" wrapText="1"/>
    </xf>
    <xf numFmtId="49" fontId="34" fillId="10" borderId="42" xfId="1" applyNumberFormat="1" applyFont="1" applyFill="1" applyBorder="1" applyAlignment="1">
      <alignment vertical="center" wrapText="1"/>
    </xf>
    <xf numFmtId="7" fontId="34" fillId="6" borderId="31" xfId="0" applyNumberFormat="1" applyFont="1" applyFill="1" applyBorder="1" applyAlignment="1">
      <alignment horizontal="center" vertical="center" wrapText="1"/>
    </xf>
    <xf numFmtId="0" fontId="34" fillId="0" borderId="41" xfId="0" applyFont="1" applyBorder="1" applyAlignment="1">
      <alignment vertical="center" wrapText="1"/>
    </xf>
    <xf numFmtId="49" fontId="37" fillId="10" borderId="45" xfId="1" applyNumberFormat="1" applyFont="1" applyFill="1" applyBorder="1" applyAlignment="1">
      <alignment horizontal="left" vertical="center"/>
    </xf>
    <xf numFmtId="49" fontId="40" fillId="6" borderId="30" xfId="1" applyNumberFormat="1" applyFont="1" applyFill="1" applyBorder="1" applyAlignment="1">
      <alignment vertical="center"/>
    </xf>
    <xf numFmtId="0" fontId="34" fillId="6" borderId="33" xfId="0" applyFont="1" applyFill="1" applyBorder="1" applyAlignment="1">
      <alignment horizontal="center" vertical="center" wrapText="1"/>
    </xf>
    <xf numFmtId="166" fontId="40" fillId="6" borderId="31" xfId="0" applyNumberFormat="1" applyFont="1" applyFill="1" applyBorder="1" applyAlignment="1">
      <alignment horizontal="center" vertical="center" wrapText="1"/>
    </xf>
    <xf numFmtId="7" fontId="40" fillId="6" borderId="31" xfId="0" applyNumberFormat="1" applyFont="1" applyFill="1" applyBorder="1" applyAlignment="1">
      <alignment horizontal="center" vertical="center" wrapText="1"/>
    </xf>
    <xf numFmtId="49" fontId="40" fillId="6" borderId="26" xfId="1" applyNumberFormat="1" applyFont="1" applyFill="1" applyBorder="1" applyAlignment="1">
      <alignment horizontal="left" vertical="center"/>
    </xf>
    <xf numFmtId="0" fontId="40" fillId="6" borderId="27" xfId="0" applyFont="1" applyFill="1" applyBorder="1" applyAlignment="1">
      <alignment vertical="center" wrapText="1"/>
    </xf>
    <xf numFmtId="166" fontId="40" fillId="6" borderId="27" xfId="0" applyNumberFormat="1" applyFont="1" applyFill="1" applyBorder="1" applyAlignment="1">
      <alignment horizontal="center" vertical="center" wrapText="1"/>
    </xf>
    <xf numFmtId="7" fontId="40" fillId="6" borderId="27" xfId="0" applyNumberFormat="1" applyFont="1" applyFill="1" applyBorder="1" applyAlignment="1">
      <alignment horizontal="center" vertical="center" wrapText="1"/>
    </xf>
    <xf numFmtId="0" fontId="40" fillId="6" borderId="29" xfId="0" applyFont="1" applyFill="1" applyBorder="1" applyAlignment="1">
      <alignment horizontal="center" vertical="center" wrapText="1"/>
    </xf>
    <xf numFmtId="0" fontId="40" fillId="6" borderId="33" xfId="0" applyFont="1" applyFill="1" applyBorder="1" applyAlignment="1">
      <alignment horizontal="center" vertical="center" wrapText="1"/>
    </xf>
    <xf numFmtId="49" fontId="40" fillId="6" borderId="30" xfId="1" applyNumberFormat="1" applyFont="1" applyFill="1" applyBorder="1" applyAlignment="1">
      <alignment horizontal="left" vertical="center"/>
    </xf>
    <xf numFmtId="49" fontId="34" fillId="0" borderId="39" xfId="14" applyNumberFormat="1" applyFont="1" applyBorder="1" applyAlignment="1">
      <alignment horizontal="left" vertical="center"/>
    </xf>
    <xf numFmtId="7" fontId="34" fillId="0" borderId="34" xfId="0" applyNumberFormat="1" applyFont="1" applyBorder="1" applyAlignment="1">
      <alignment horizontal="center" vertical="center" wrapText="1"/>
    </xf>
    <xf numFmtId="0" fontId="34" fillId="0" borderId="35" xfId="0" applyFont="1" applyBorder="1" applyAlignment="1">
      <alignment horizontal="center" vertical="center" wrapText="1"/>
    </xf>
    <xf numFmtId="167" fontId="34" fillId="6" borderId="31" xfId="5" applyNumberFormat="1" applyFont="1" applyFill="1" applyBorder="1" applyAlignment="1">
      <alignment vertical="center" wrapText="1"/>
    </xf>
    <xf numFmtId="0" fontId="44" fillId="6" borderId="41" xfId="0" applyFont="1" applyFill="1" applyBorder="1" applyAlignment="1">
      <alignment vertical="center" wrapText="1"/>
    </xf>
    <xf numFmtId="166" fontId="44" fillId="6" borderId="41" xfId="0" applyNumberFormat="1" applyFont="1" applyFill="1" applyBorder="1" applyAlignment="1">
      <alignment horizontal="center" vertical="center" wrapText="1"/>
    </xf>
    <xf numFmtId="49" fontId="37" fillId="10" borderId="30" xfId="1" applyNumberFormat="1" applyFont="1" applyFill="1" applyBorder="1" applyAlignment="1">
      <alignment horizontal="left" vertical="center"/>
    </xf>
    <xf numFmtId="49" fontId="38" fillId="6" borderId="30" xfId="5" applyNumberFormat="1" applyFont="1" applyFill="1" applyBorder="1" applyAlignment="1">
      <alignment vertical="center"/>
    </xf>
    <xf numFmtId="49" fontId="37" fillId="10" borderId="30" xfId="5" applyNumberFormat="1" applyFont="1" applyFill="1" applyBorder="1" applyAlignment="1">
      <alignment horizontal="left" vertical="center"/>
    </xf>
    <xf numFmtId="167" fontId="34" fillId="6" borderId="34" xfId="5" applyNumberFormat="1" applyFont="1" applyFill="1" applyBorder="1" applyAlignment="1">
      <alignment vertical="center" wrapText="1"/>
    </xf>
    <xf numFmtId="49" fontId="34" fillId="10" borderId="31" xfId="15" applyNumberFormat="1" applyFont="1" applyFill="1" applyBorder="1" applyAlignment="1">
      <alignment vertical="center" wrapText="1"/>
    </xf>
    <xf numFmtId="167" fontId="34" fillId="0" borderId="31" xfId="15" applyNumberFormat="1" applyFont="1" applyFill="1" applyBorder="1" applyAlignment="1">
      <alignment vertical="center" wrapText="1"/>
    </xf>
    <xf numFmtId="166" fontId="34" fillId="0" borderId="31" xfId="16" applyNumberFormat="1" applyFont="1" applyBorder="1" applyAlignment="1">
      <alignment horizontal="center" vertical="center" wrapText="1"/>
    </xf>
    <xf numFmtId="49" fontId="34" fillId="0" borderId="31" xfId="1" applyNumberFormat="1" applyFont="1" applyFill="1" applyBorder="1" applyAlignment="1">
      <alignment vertical="center" wrapText="1"/>
    </xf>
    <xf numFmtId="49" fontId="43" fillId="6" borderId="31" xfId="1" applyNumberFormat="1" applyFont="1" applyFill="1" applyBorder="1" applyAlignment="1">
      <alignment vertical="center" wrapText="1"/>
    </xf>
    <xf numFmtId="49" fontId="40" fillId="6" borderId="31" xfId="1" applyNumberFormat="1" applyFont="1" applyFill="1" applyBorder="1" applyAlignment="1">
      <alignment vertical="center" wrapText="1"/>
    </xf>
    <xf numFmtId="165" fontId="34" fillId="10" borderId="31" xfId="14" applyNumberFormat="1" applyFont="1" applyFill="1" applyBorder="1" applyAlignment="1">
      <alignment horizontal="left" vertical="center" wrapText="1"/>
    </xf>
    <xf numFmtId="0" fontId="42" fillId="0" borderId="31" xfId="1" applyFont="1" applyBorder="1" applyAlignment="1">
      <alignment horizontal="left" vertical="center" wrapText="1"/>
    </xf>
    <xf numFmtId="49" fontId="34" fillId="6" borderId="30" xfId="1" applyNumberFormat="1" applyFont="1" applyFill="1" applyBorder="1" applyAlignment="1">
      <alignment horizontal="left" vertical="center"/>
    </xf>
    <xf numFmtId="49" fontId="38" fillId="6" borderId="30" xfId="0" applyNumberFormat="1" applyFont="1" applyFill="1" applyBorder="1" applyAlignment="1">
      <alignment vertical="center"/>
    </xf>
    <xf numFmtId="49" fontId="40" fillId="6" borderId="30" xfId="0" applyNumberFormat="1" applyFont="1" applyFill="1" applyBorder="1" applyAlignment="1">
      <alignment vertical="center"/>
    </xf>
    <xf numFmtId="49" fontId="34" fillId="0" borderId="31" xfId="5" applyNumberFormat="1" applyFont="1" applyFill="1" applyBorder="1" applyAlignment="1">
      <alignment vertical="center" wrapText="1"/>
    </xf>
    <xf numFmtId="49" fontId="40" fillId="0" borderId="30" xfId="1" applyNumberFormat="1" applyFont="1" applyFill="1" applyBorder="1" applyAlignment="1">
      <alignment horizontal="left" vertical="center"/>
    </xf>
    <xf numFmtId="49" fontId="34" fillId="0" borderId="30" xfId="0" applyNumberFormat="1" applyFont="1" applyBorder="1" applyAlignment="1">
      <alignment vertical="center"/>
    </xf>
    <xf numFmtId="49" fontId="38" fillId="6" borderId="30" xfId="1" applyNumberFormat="1" applyFont="1" applyFill="1" applyBorder="1" applyAlignment="1">
      <alignment vertical="center"/>
    </xf>
    <xf numFmtId="0" fontId="42" fillId="0" borderId="31" xfId="1" applyFont="1" applyFill="1" applyBorder="1" applyAlignment="1">
      <alignment horizontal="left" vertical="center" wrapText="1"/>
    </xf>
    <xf numFmtId="0" fontId="42" fillId="6" borderId="31" xfId="1" applyFont="1" applyFill="1" applyBorder="1" applyAlignment="1">
      <alignment horizontal="left" vertical="center" wrapText="1"/>
    </xf>
    <xf numFmtId="49" fontId="37" fillId="9" borderId="30" xfId="1" applyNumberFormat="1" applyFont="1" applyFill="1" applyBorder="1" applyAlignment="1">
      <alignment horizontal="left" vertical="center"/>
    </xf>
    <xf numFmtId="49" fontId="34" fillId="6" borderId="66" xfId="1" applyNumberFormat="1" applyFont="1" applyFill="1" applyBorder="1" applyAlignment="1">
      <alignment horizontal="left" vertical="center"/>
    </xf>
    <xf numFmtId="49" fontId="37" fillId="10" borderId="47" xfId="1" applyNumberFormat="1" applyFont="1" applyFill="1" applyBorder="1" applyAlignment="1">
      <alignment horizontal="left" vertical="center"/>
    </xf>
    <xf numFmtId="49" fontId="37" fillId="9" borderId="67" xfId="1" applyNumberFormat="1" applyFont="1" applyFill="1" applyBorder="1" applyAlignment="1">
      <alignment horizontal="left" vertical="center"/>
    </xf>
    <xf numFmtId="49" fontId="34" fillId="4" borderId="30" xfId="1" applyNumberFormat="1" applyFont="1" applyFill="1" applyBorder="1" applyAlignment="1">
      <alignment horizontal="left" vertical="center"/>
    </xf>
    <xf numFmtId="49" fontId="37" fillId="10" borderId="65" xfId="1" applyNumberFormat="1" applyFont="1" applyFill="1" applyBorder="1" applyAlignment="1">
      <alignment horizontal="left" vertical="center"/>
    </xf>
    <xf numFmtId="49" fontId="40" fillId="6" borderId="30" xfId="13" applyNumberFormat="1" applyFont="1" applyFill="1" applyBorder="1" applyAlignment="1">
      <alignment vertical="center"/>
    </xf>
    <xf numFmtId="49" fontId="34" fillId="6" borderId="30" xfId="14" applyNumberFormat="1" applyFont="1" applyFill="1" applyBorder="1" applyAlignment="1">
      <alignment horizontal="left" vertical="center"/>
    </xf>
    <xf numFmtId="0" fontId="34" fillId="0" borderId="47" xfId="0" applyFont="1" applyBorder="1" applyAlignment="1">
      <alignment horizontal="left" vertical="center"/>
    </xf>
    <xf numFmtId="0" fontId="44" fillId="6" borderId="47" xfId="0" applyFont="1" applyFill="1" applyBorder="1" applyAlignment="1">
      <alignment horizontal="left" vertical="center" wrapText="1"/>
    </xf>
    <xf numFmtId="49" fontId="42" fillId="0" borderId="30" xfId="1" applyNumberFormat="1" applyFont="1" applyBorder="1" applyAlignment="1">
      <alignment horizontal="left" vertical="center"/>
    </xf>
    <xf numFmtId="166" fontId="34" fillId="6" borderId="31" xfId="9" applyNumberFormat="1" applyFont="1" applyFill="1" applyBorder="1" applyAlignment="1">
      <alignment horizontal="center" vertical="center" wrapText="1"/>
    </xf>
    <xf numFmtId="166" fontId="34" fillId="6" borderId="34" xfId="9" applyNumberFormat="1" applyFont="1" applyFill="1" applyBorder="1" applyAlignment="1">
      <alignment horizontal="center" vertical="center" wrapText="1"/>
    </xf>
    <xf numFmtId="167" fontId="34" fillId="6" borderId="42" xfId="5" applyNumberFormat="1" applyFont="1" applyFill="1" applyBorder="1" applyAlignment="1">
      <alignment vertical="center" wrapText="1"/>
    </xf>
    <xf numFmtId="0" fontId="16" fillId="6" borderId="15" xfId="9" applyFont="1" applyFill="1" applyBorder="1" applyAlignment="1">
      <alignment vertical="center" wrapText="1"/>
    </xf>
    <xf numFmtId="166" fontId="12" fillId="6" borderId="0" xfId="7" applyNumberFormat="1" applyFont="1" applyFill="1" applyBorder="1" applyAlignment="1">
      <alignment horizontal="center" vertical="center"/>
    </xf>
    <xf numFmtId="9" fontId="12" fillId="6" borderId="5" xfId="7" applyNumberFormat="1" applyFont="1" applyFill="1" applyBorder="1" applyAlignment="1">
      <alignment horizontal="center" vertical="center"/>
    </xf>
    <xf numFmtId="7" fontId="12" fillId="6" borderId="5" xfId="7" applyNumberFormat="1" applyFont="1" applyFill="1" applyBorder="1" applyAlignment="1">
      <alignment horizontal="center" vertical="center"/>
    </xf>
    <xf numFmtId="166" fontId="12" fillId="6" borderId="5" xfId="7" applyNumberFormat="1" applyFont="1" applyFill="1" applyBorder="1" applyAlignment="1">
      <alignment horizontal="center" vertical="center"/>
    </xf>
    <xf numFmtId="7" fontId="12" fillId="6" borderId="5" xfId="0" applyNumberFormat="1" applyFont="1" applyFill="1" applyBorder="1" applyAlignment="1">
      <alignment horizontal="center" vertical="center"/>
    </xf>
    <xf numFmtId="166" fontId="16" fillId="6" borderId="5" xfId="0" applyNumberFormat="1" applyFont="1" applyFill="1" applyBorder="1" applyAlignment="1">
      <alignment horizontal="center" vertical="center"/>
    </xf>
    <xf numFmtId="7" fontId="12" fillId="6" borderId="12" xfId="0" applyNumberFormat="1" applyFont="1" applyFill="1" applyBorder="1" applyAlignment="1">
      <alignment horizontal="center" vertical="center"/>
    </xf>
    <xf numFmtId="7" fontId="12" fillId="6" borderId="3" xfId="0" applyNumberFormat="1" applyFont="1" applyFill="1" applyBorder="1" applyAlignment="1">
      <alignment horizontal="center" vertical="center"/>
    </xf>
    <xf numFmtId="9" fontId="12" fillId="11" borderId="5" xfId="0" applyNumberFormat="1" applyFont="1" applyFill="1" applyBorder="1" applyAlignment="1">
      <alignment horizontal="center" vertical="center"/>
    </xf>
    <xf numFmtId="7" fontId="12" fillId="11" borderId="0" xfId="0" applyNumberFormat="1" applyFont="1" applyFill="1" applyBorder="1" applyAlignment="1">
      <alignment horizontal="center" vertical="center"/>
    </xf>
    <xf numFmtId="166" fontId="12" fillId="11" borderId="5" xfId="0" applyNumberFormat="1" applyFont="1" applyFill="1" applyBorder="1" applyAlignment="1">
      <alignment horizontal="center" vertical="center"/>
    </xf>
    <xf numFmtId="166" fontId="12" fillId="11" borderId="0" xfId="0" applyNumberFormat="1" applyFont="1" applyFill="1" applyBorder="1" applyAlignment="1">
      <alignment horizontal="center" vertical="center"/>
    </xf>
    <xf numFmtId="44" fontId="12" fillId="11" borderId="5" xfId="0" applyNumberFormat="1" applyFont="1" applyFill="1" applyBorder="1" applyAlignment="1">
      <alignment horizontal="center" vertical="center"/>
    </xf>
    <xf numFmtId="166" fontId="16" fillId="6" borderId="6" xfId="0" applyNumberFormat="1" applyFont="1" applyFill="1" applyBorder="1" applyAlignment="1">
      <alignment horizontal="center" vertical="center"/>
    </xf>
    <xf numFmtId="166" fontId="16" fillId="6" borderId="20" xfId="0" applyNumberFormat="1" applyFont="1" applyFill="1" applyBorder="1" applyAlignment="1">
      <alignment horizontal="center" vertical="center"/>
    </xf>
    <xf numFmtId="166" fontId="16" fillId="6" borderId="0" xfId="0" applyNumberFormat="1" applyFont="1" applyFill="1" applyBorder="1" applyAlignment="1">
      <alignment horizontal="center" vertical="center"/>
    </xf>
    <xf numFmtId="44" fontId="12" fillId="6" borderId="0" xfId="0" applyNumberFormat="1" applyFont="1" applyFill="1" applyAlignment="1">
      <alignment horizontal="center" vertical="center"/>
    </xf>
    <xf numFmtId="7" fontId="12" fillId="6" borderId="16" xfId="0" applyNumberFormat="1" applyFont="1" applyFill="1" applyBorder="1" applyAlignment="1">
      <alignment horizontal="center" vertical="center"/>
    </xf>
    <xf numFmtId="166" fontId="12" fillId="6" borderId="6" xfId="0" applyNumberFormat="1" applyFont="1" applyFill="1" applyBorder="1" applyAlignment="1">
      <alignment horizontal="center" vertical="center"/>
    </xf>
    <xf numFmtId="43" fontId="12" fillId="6" borderId="0" xfId="0" applyNumberFormat="1" applyFont="1" applyFill="1" applyAlignment="1">
      <alignment horizontal="center" vertical="center"/>
    </xf>
    <xf numFmtId="0" fontId="12" fillId="0" borderId="15" xfId="9" applyFont="1" applyBorder="1" applyAlignment="1">
      <alignment vertical="center" wrapText="1"/>
    </xf>
    <xf numFmtId="0" fontId="12" fillId="6" borderId="12" xfId="0" applyFont="1" applyFill="1" applyBorder="1" applyAlignment="1">
      <alignment horizontal="left" vertical="center"/>
    </xf>
    <xf numFmtId="0" fontId="14" fillId="2" borderId="6" xfId="0" applyFont="1" applyFill="1" applyBorder="1" applyAlignment="1">
      <alignment vertical="center"/>
    </xf>
    <xf numFmtId="0" fontId="12" fillId="0" borderId="5" xfId="9" applyFont="1" applyBorder="1" applyAlignment="1">
      <alignment vertical="center"/>
    </xf>
    <xf numFmtId="0" fontId="45" fillId="0" borderId="0" xfId="0" applyFont="1" applyBorder="1" applyAlignment="1">
      <alignment horizontal="left" vertical="top" wrapText="1"/>
    </xf>
    <xf numFmtId="0" fontId="14" fillId="0" borderId="0" xfId="0" applyFont="1" applyAlignment="1">
      <alignment horizontal="left" vertical="center"/>
    </xf>
    <xf numFmtId="0" fontId="13" fillId="0" borderId="6" xfId="0" applyFont="1" applyBorder="1" applyAlignment="1">
      <alignment horizontal="left" vertical="center" wrapText="1"/>
    </xf>
    <xf numFmtId="0" fontId="14" fillId="2" borderId="9" xfId="0" applyFont="1" applyFill="1" applyBorder="1" applyAlignment="1">
      <alignment horizontal="left" vertical="center"/>
    </xf>
    <xf numFmtId="0" fontId="14" fillId="2" borderId="3" xfId="0" applyFont="1" applyFill="1" applyBorder="1" applyAlignment="1">
      <alignment horizontal="left" vertical="center"/>
    </xf>
    <xf numFmtId="0" fontId="12" fillId="6" borderId="3" xfId="0" applyFont="1" applyFill="1" applyBorder="1" applyAlignment="1">
      <alignment horizontal="left" vertical="center"/>
    </xf>
    <xf numFmtId="0" fontId="12" fillId="0" borderId="4" xfId="0" applyFont="1" applyBorder="1" applyAlignment="1">
      <alignment horizontal="left" vertical="center"/>
    </xf>
    <xf numFmtId="0" fontId="12" fillId="0" borderId="0" xfId="0" applyFont="1" applyAlignment="1">
      <alignment horizontal="left" vertical="center"/>
    </xf>
    <xf numFmtId="7" fontId="12" fillId="6" borderId="11" xfId="0" applyNumberFormat="1" applyFont="1" applyFill="1" applyBorder="1" applyAlignment="1">
      <alignment horizontal="center" vertical="center"/>
    </xf>
    <xf numFmtId="0" fontId="12" fillId="0" borderId="0" xfId="0" applyFont="1" applyBorder="1" applyAlignment="1">
      <alignment horizontal="left" vertical="center"/>
    </xf>
    <xf numFmtId="0" fontId="45" fillId="0" borderId="11" xfId="0" applyFont="1" applyBorder="1" applyAlignment="1">
      <alignment horizontal="justify" vertical="top" wrapText="1"/>
    </xf>
    <xf numFmtId="0" fontId="45" fillId="0" borderId="3" xfId="0" applyFont="1" applyBorder="1" applyAlignment="1">
      <alignment horizontal="justify" vertical="top" wrapText="1"/>
    </xf>
    <xf numFmtId="0" fontId="12" fillId="0" borderId="6" xfId="0" applyFont="1" applyBorder="1" applyAlignment="1">
      <alignment vertical="center" wrapText="1"/>
    </xf>
    <xf numFmtId="0" fontId="12" fillId="0" borderId="16" xfId="0" applyFont="1" applyBorder="1" applyAlignment="1">
      <alignment horizontal="left" vertical="center"/>
    </xf>
    <xf numFmtId="0" fontId="45" fillId="0" borderId="3" xfId="0" applyFont="1" applyBorder="1" applyAlignment="1">
      <alignment horizontal="justify" vertical="center" wrapText="1"/>
    </xf>
    <xf numFmtId="0" fontId="45" fillId="0" borderId="5" xfId="0" applyFont="1" applyBorder="1" applyAlignment="1">
      <alignment horizontal="left" vertical="top" wrapText="1"/>
    </xf>
    <xf numFmtId="0" fontId="45" fillId="0" borderId="0" xfId="0" applyFont="1" applyBorder="1" applyAlignment="1">
      <alignment horizontal="left" vertical="center" wrapText="1"/>
    </xf>
    <xf numFmtId="0" fontId="12" fillId="6" borderId="0" xfId="0" applyFont="1" applyFill="1" applyBorder="1" applyAlignment="1">
      <alignment vertical="center"/>
    </xf>
    <xf numFmtId="0" fontId="0" fillId="6" borderId="0" xfId="0" applyFill="1" applyBorder="1" applyAlignment="1">
      <alignment horizontal="left" vertical="top" wrapText="1"/>
    </xf>
    <xf numFmtId="0" fontId="45" fillId="6" borderId="0" xfId="0" applyFont="1" applyFill="1" applyBorder="1" applyAlignment="1">
      <alignment horizontal="left" vertical="top" wrapText="1"/>
    </xf>
    <xf numFmtId="0" fontId="14" fillId="2" borderId="6" xfId="0" applyFont="1" applyFill="1" applyBorder="1" applyAlignment="1">
      <alignment horizontal="left" vertical="center"/>
    </xf>
    <xf numFmtId="166" fontId="12" fillId="0" borderId="20" xfId="9" applyNumberFormat="1" applyFont="1" applyFill="1" applyBorder="1" applyAlignment="1">
      <alignment horizontal="center" vertical="center" wrapText="1"/>
    </xf>
    <xf numFmtId="7" fontId="12" fillId="4" borderId="11" xfId="0" applyNumberFormat="1" applyFont="1" applyFill="1" applyBorder="1" applyAlignment="1">
      <alignment horizontal="center" vertical="center"/>
    </xf>
    <xf numFmtId="167" fontId="12" fillId="0" borderId="1" xfId="1" applyNumberFormat="1" applyFont="1" applyFill="1" applyBorder="1" applyAlignment="1">
      <alignment vertical="center" wrapText="1"/>
    </xf>
    <xf numFmtId="49" fontId="12" fillId="0" borderId="1" xfId="0" applyNumberFormat="1" applyFont="1" applyBorder="1" applyAlignment="1">
      <alignment horizontal="left" vertical="center" wrapText="1"/>
    </xf>
    <xf numFmtId="165" fontId="12" fillId="0" borderId="1" xfId="1" applyNumberFormat="1" applyFont="1" applyFill="1" applyBorder="1" applyAlignment="1">
      <alignment horizontal="right" vertical="center"/>
    </xf>
    <xf numFmtId="168" fontId="0" fillId="0" borderId="0" xfId="0" applyNumberFormat="1" applyFont="1"/>
    <xf numFmtId="167" fontId="12" fillId="0" borderId="21" xfId="1" applyNumberFormat="1" applyFont="1" applyFill="1" applyBorder="1" applyAlignment="1">
      <alignment vertical="center" wrapText="1"/>
    </xf>
    <xf numFmtId="1" fontId="12" fillId="0" borderId="3" xfId="8" applyNumberFormat="1" applyFont="1" applyFill="1" applyBorder="1" applyAlignment="1">
      <alignment horizontal="left" vertical="center" wrapText="1"/>
    </xf>
    <xf numFmtId="0" fontId="12" fillId="0" borderId="3" xfId="7" applyFont="1" applyFill="1" applyBorder="1" applyAlignment="1">
      <alignment horizontal="left" vertical="center" wrapText="1"/>
    </xf>
    <xf numFmtId="166" fontId="34" fillId="10" borderId="20" xfId="1" applyNumberFormat="1" applyFont="1" applyFill="1" applyBorder="1" applyAlignment="1">
      <alignment horizontal="center" vertical="center"/>
    </xf>
    <xf numFmtId="166" fontId="34" fillId="10" borderId="41" xfId="1" applyNumberFormat="1" applyFont="1" applyFill="1" applyBorder="1" applyAlignment="1">
      <alignment horizontal="center" vertical="center"/>
    </xf>
    <xf numFmtId="166" fontId="42" fillId="6" borderId="31" xfId="0" applyNumberFormat="1" applyFont="1" applyFill="1" applyBorder="1" applyAlignment="1">
      <alignment horizontal="center" vertical="center"/>
    </xf>
    <xf numFmtId="166" fontId="34" fillId="9" borderId="61" xfId="1" applyNumberFormat="1" applyFont="1" applyFill="1" applyBorder="1" applyAlignment="1">
      <alignment horizontal="center" vertical="center"/>
    </xf>
    <xf numFmtId="166" fontId="40" fillId="6" borderId="31" xfId="0" applyNumberFormat="1" applyFont="1" applyFill="1" applyBorder="1" applyAlignment="1">
      <alignment horizontal="center" vertical="center"/>
    </xf>
    <xf numFmtId="166" fontId="34" fillId="10" borderId="61" xfId="5" applyNumberFormat="1" applyFont="1" applyFill="1" applyBorder="1" applyAlignment="1">
      <alignment horizontal="center" vertical="center"/>
    </xf>
    <xf numFmtId="166" fontId="34" fillId="10" borderId="0" xfId="5" applyNumberFormat="1" applyFont="1" applyFill="1" applyBorder="1" applyAlignment="1">
      <alignment horizontal="center" vertical="center"/>
    </xf>
    <xf numFmtId="166" fontId="40" fillId="6" borderId="27" xfId="0" applyNumberFormat="1" applyFont="1" applyFill="1" applyBorder="1" applyAlignment="1">
      <alignment horizontal="center" vertical="center"/>
    </xf>
    <xf numFmtId="166" fontId="34" fillId="0" borderId="64" xfId="9" applyNumberFormat="1" applyFont="1" applyBorder="1" applyAlignment="1">
      <alignment horizontal="center" vertical="center" wrapText="1"/>
    </xf>
    <xf numFmtId="166" fontId="34" fillId="10" borderId="24" xfId="5" applyNumberFormat="1" applyFont="1" applyFill="1" applyBorder="1" applyAlignment="1">
      <alignment horizontal="center" vertical="center"/>
    </xf>
    <xf numFmtId="166" fontId="34" fillId="10" borderId="31" xfId="5" applyNumberFormat="1" applyFont="1" applyFill="1" applyBorder="1" applyAlignment="1">
      <alignment horizontal="center" vertical="center"/>
    </xf>
    <xf numFmtId="166" fontId="40" fillId="6" borderId="31" xfId="1" applyNumberFormat="1" applyFont="1" applyFill="1" applyBorder="1" applyAlignment="1">
      <alignment horizontal="center" vertical="center" wrapText="1"/>
    </xf>
    <xf numFmtId="166" fontId="34" fillId="6" borderId="31" xfId="1" applyNumberFormat="1" applyFont="1" applyFill="1" applyBorder="1" applyAlignment="1">
      <alignment horizontal="center" vertical="center" wrapText="1"/>
    </xf>
    <xf numFmtId="166" fontId="34" fillId="10" borderId="14" xfId="1" applyNumberFormat="1" applyFont="1" applyFill="1" applyBorder="1" applyAlignment="1">
      <alignment horizontal="center" vertical="center"/>
    </xf>
    <xf numFmtId="166" fontId="42" fillId="0" borderId="31" xfId="1" applyNumberFormat="1" applyFont="1" applyBorder="1" applyAlignment="1">
      <alignment horizontal="center" vertical="center" wrapText="1"/>
    </xf>
    <xf numFmtId="166" fontId="42" fillId="6" borderId="31" xfId="1" applyNumberFormat="1" applyFont="1" applyFill="1" applyBorder="1" applyAlignment="1">
      <alignment horizontal="center" vertical="center"/>
    </xf>
    <xf numFmtId="166" fontId="42" fillId="6" borderId="31" xfId="1" applyNumberFormat="1" applyFont="1" applyFill="1" applyBorder="1" applyAlignment="1">
      <alignment horizontal="center" vertical="center" wrapText="1"/>
    </xf>
    <xf numFmtId="166" fontId="42" fillId="0" borderId="31" xfId="1" applyNumberFormat="1" applyFont="1" applyFill="1" applyBorder="1" applyAlignment="1">
      <alignment horizontal="center" vertical="center" wrapText="1"/>
    </xf>
    <xf numFmtId="166" fontId="34" fillId="6" borderId="42" xfId="9" applyNumberFormat="1" applyFont="1" applyFill="1" applyBorder="1" applyAlignment="1">
      <alignment horizontal="center" vertical="center" wrapText="1"/>
    </xf>
    <xf numFmtId="166" fontId="34" fillId="0" borderId="31" xfId="5" applyNumberFormat="1" applyFont="1" applyFill="1" applyBorder="1" applyAlignment="1">
      <alignment horizontal="center" vertical="center"/>
    </xf>
    <xf numFmtId="166" fontId="42" fillId="6" borderId="31" xfId="5" applyNumberFormat="1" applyFont="1" applyFill="1" applyBorder="1" applyAlignment="1">
      <alignment horizontal="center" vertical="center"/>
    </xf>
    <xf numFmtId="166" fontId="34" fillId="9" borderId="42" xfId="0" applyNumberFormat="1" applyFont="1" applyFill="1" applyBorder="1" applyAlignment="1">
      <alignment horizontal="center" vertical="center" wrapText="1"/>
    </xf>
    <xf numFmtId="166" fontId="34" fillId="6" borderId="31" xfId="0" applyNumberFormat="1" applyFont="1" applyFill="1" applyBorder="1" applyAlignment="1">
      <alignment horizontal="center" vertical="center" wrapText="1"/>
    </xf>
    <xf numFmtId="166" fontId="34" fillId="0" borderId="31" xfId="0" applyNumberFormat="1" applyFont="1" applyBorder="1" applyAlignment="1">
      <alignment horizontal="center" vertical="center" wrapText="1"/>
    </xf>
    <xf numFmtId="0" fontId="34" fillId="6" borderId="31" xfId="17" applyFont="1" applyFill="1" applyBorder="1" applyAlignment="1">
      <alignment horizontal="left" vertical="center" wrapText="1"/>
    </xf>
    <xf numFmtId="49" fontId="34" fillId="6" borderId="31" xfId="1" applyNumberFormat="1" applyFont="1" applyFill="1" applyBorder="1" applyAlignment="1">
      <alignment vertical="center" wrapText="1"/>
    </xf>
    <xf numFmtId="166" fontId="34" fillId="6" borderId="31" xfId="1" applyNumberFormat="1" applyFont="1" applyFill="1" applyBorder="1" applyAlignment="1">
      <alignment horizontal="center" vertical="center"/>
    </xf>
    <xf numFmtId="49" fontId="35" fillId="9" borderId="30" xfId="1" applyNumberFormat="1" applyFont="1" applyFill="1" applyBorder="1" applyAlignment="1">
      <alignment vertical="center"/>
    </xf>
    <xf numFmtId="166" fontId="35" fillId="9" borderId="31" xfId="1" applyNumberFormat="1" applyFont="1" applyFill="1" applyBorder="1" applyAlignment="1">
      <alignment horizontal="center" vertical="center"/>
    </xf>
    <xf numFmtId="49" fontId="36" fillId="9" borderId="30" xfId="1" applyNumberFormat="1" applyFont="1" applyFill="1" applyBorder="1" applyAlignment="1">
      <alignment horizontal="left" vertical="center"/>
    </xf>
    <xf numFmtId="167" fontId="36" fillId="9" borderId="31" xfId="1" applyNumberFormat="1" applyFont="1" applyFill="1" applyBorder="1" applyAlignment="1">
      <alignment vertical="center" wrapText="1"/>
    </xf>
    <xf numFmtId="166" fontId="36" fillId="9" borderId="31" xfId="9" applyNumberFormat="1" applyFont="1" applyFill="1" applyBorder="1" applyAlignment="1">
      <alignment horizontal="center" vertical="center" wrapText="1"/>
    </xf>
    <xf numFmtId="167" fontId="35" fillId="9" borderId="31" xfId="1" applyNumberFormat="1" applyFont="1" applyFill="1" applyBorder="1" applyAlignment="1">
      <alignment vertical="center" wrapText="1"/>
    </xf>
    <xf numFmtId="166" fontId="35" fillId="9" borderId="31" xfId="9" applyNumberFormat="1" applyFont="1" applyFill="1" applyBorder="1" applyAlignment="1">
      <alignment horizontal="center" vertical="center" wrapText="1"/>
    </xf>
    <xf numFmtId="49" fontId="34" fillId="6" borderId="39" xfId="1" applyNumberFormat="1" applyFont="1" applyFill="1" applyBorder="1" applyAlignment="1">
      <alignment vertical="center"/>
    </xf>
    <xf numFmtId="166" fontId="34" fillId="6" borderId="34" xfId="0" applyNumberFormat="1" applyFont="1" applyFill="1" applyBorder="1" applyAlignment="1">
      <alignment horizontal="center" vertical="center"/>
    </xf>
    <xf numFmtId="7" fontId="12" fillId="2" borderId="0" xfId="0" applyNumberFormat="1" applyFont="1" applyFill="1" applyBorder="1" applyAlignment="1">
      <alignment horizontal="center" vertical="center"/>
    </xf>
    <xf numFmtId="0" fontId="12" fillId="0" borderId="3" xfId="0" applyFont="1" applyFill="1" applyBorder="1" applyAlignment="1">
      <alignment horizontal="left" vertical="center"/>
    </xf>
    <xf numFmtId="0" fontId="12" fillId="0" borderId="5" xfId="0" applyFont="1" applyFill="1" applyBorder="1" applyAlignment="1">
      <alignment horizontal="left" vertical="center" wrapText="1"/>
    </xf>
    <xf numFmtId="166" fontId="12" fillId="0" borderId="0" xfId="0" applyNumberFormat="1" applyFont="1" applyFill="1" applyBorder="1" applyAlignment="1">
      <alignment horizontal="center" vertical="center"/>
    </xf>
    <xf numFmtId="0" fontId="12" fillId="6" borderId="3" xfId="0" applyFont="1" applyFill="1" applyBorder="1" applyAlignment="1">
      <alignment vertical="center"/>
    </xf>
    <xf numFmtId="166" fontId="12" fillId="4" borderId="0" xfId="0" applyNumberFormat="1" applyFont="1" applyFill="1" applyAlignment="1">
      <alignment horizontal="center" vertical="center"/>
    </xf>
    <xf numFmtId="9" fontId="12" fillId="4" borderId="0" xfId="0" applyNumberFormat="1" applyFont="1" applyFill="1" applyAlignment="1">
      <alignment horizontal="center" vertical="center"/>
    </xf>
    <xf numFmtId="7" fontId="13" fillId="3" borderId="13" xfId="0" applyNumberFormat="1" applyFont="1" applyFill="1" applyBorder="1" applyAlignment="1">
      <alignment horizontal="center" vertical="center"/>
    </xf>
    <xf numFmtId="44" fontId="13" fillId="2" borderId="19" xfId="0" applyNumberFormat="1" applyFont="1" applyFill="1" applyBorder="1" applyAlignment="1">
      <alignment horizontal="center" vertical="center"/>
    </xf>
    <xf numFmtId="7" fontId="12" fillId="6" borderId="8" xfId="0" applyNumberFormat="1" applyFont="1" applyFill="1" applyBorder="1" applyAlignment="1">
      <alignment horizontal="center" vertical="center"/>
    </xf>
    <xf numFmtId="9" fontId="13" fillId="7" borderId="8" xfId="0" applyNumberFormat="1" applyFont="1" applyFill="1" applyBorder="1" applyAlignment="1">
      <alignment horizontal="center" vertical="center"/>
    </xf>
    <xf numFmtId="166" fontId="13" fillId="0" borderId="11" xfId="0" applyNumberFormat="1" applyFont="1" applyBorder="1" applyAlignment="1">
      <alignment horizontal="center" vertical="center"/>
    </xf>
    <xf numFmtId="166" fontId="12" fillId="0" borderId="3" xfId="9" applyNumberFormat="1" applyFont="1" applyBorder="1" applyAlignment="1">
      <alignment horizontal="center" vertical="center" wrapText="1"/>
    </xf>
    <xf numFmtId="166" fontId="12" fillId="0" borderId="4" xfId="9" applyNumberFormat="1" applyFont="1" applyBorder="1" applyAlignment="1">
      <alignment horizontal="center" vertical="center" wrapText="1"/>
    </xf>
    <xf numFmtId="44" fontId="13" fillId="3" borderId="7" xfId="0" applyNumberFormat="1" applyFont="1" applyFill="1" applyBorder="1" applyAlignment="1">
      <alignment horizontal="center" vertical="center" wrapText="1"/>
    </xf>
    <xf numFmtId="9" fontId="16" fillId="0" borderId="5" xfId="0" applyNumberFormat="1" applyFont="1" applyBorder="1" applyAlignment="1">
      <alignment horizontal="center" vertical="center"/>
    </xf>
    <xf numFmtId="9" fontId="13" fillId="0" borderId="5" xfId="0" applyNumberFormat="1" applyFont="1" applyBorder="1" applyAlignment="1">
      <alignment horizontal="center" vertical="center"/>
    </xf>
    <xf numFmtId="166" fontId="13" fillId="2" borderId="6" xfId="0" applyNumberFormat="1" applyFont="1" applyFill="1" applyBorder="1" applyAlignment="1">
      <alignment horizontal="center" vertical="center"/>
    </xf>
    <xf numFmtId="9" fontId="16" fillId="0" borderId="12" xfId="0" applyNumberFormat="1" applyFont="1" applyBorder="1" applyAlignment="1">
      <alignment horizontal="center" vertical="center"/>
    </xf>
    <xf numFmtId="166" fontId="39" fillId="6" borderId="31" xfId="119" applyNumberFormat="1" applyFont="1" applyFill="1" applyBorder="1" applyAlignment="1">
      <alignment horizontal="center" vertical="center" wrapText="1"/>
    </xf>
    <xf numFmtId="166" fontId="34" fillId="4" borderId="31" xfId="119" applyNumberFormat="1" applyFont="1" applyFill="1" applyBorder="1" applyAlignment="1">
      <alignment horizontal="center" vertical="center" wrapText="1"/>
    </xf>
    <xf numFmtId="166" fontId="34" fillId="4" borderId="34" xfId="119" applyNumberFormat="1" applyFont="1" applyFill="1" applyBorder="1" applyAlignment="1">
      <alignment horizontal="center" vertical="center" wrapText="1"/>
    </xf>
    <xf numFmtId="166" fontId="34" fillId="9" borderId="31" xfId="119" applyNumberFormat="1" applyFont="1" applyFill="1" applyBorder="1" applyAlignment="1">
      <alignment horizontal="center" vertical="center"/>
    </xf>
    <xf numFmtId="166" fontId="34" fillId="6" borderId="34" xfId="119" applyNumberFormat="1" applyFont="1" applyFill="1" applyBorder="1" applyAlignment="1">
      <alignment horizontal="center" vertical="center" wrapText="1"/>
    </xf>
    <xf numFmtId="49" fontId="34" fillId="0" borderId="45" xfId="14" applyNumberFormat="1" applyFont="1" applyBorder="1" applyAlignment="1">
      <alignment horizontal="left" vertical="center"/>
    </xf>
    <xf numFmtId="166" fontId="34" fillId="0" borderId="31" xfId="119" applyNumberFormat="1" applyFont="1" applyBorder="1" applyAlignment="1">
      <alignment horizontal="center" vertical="center" wrapText="1"/>
    </xf>
    <xf numFmtId="166" fontId="34" fillId="10" borderId="31" xfId="119" applyNumberFormat="1" applyFont="1" applyFill="1" applyBorder="1" applyAlignment="1">
      <alignment horizontal="center" vertical="center"/>
    </xf>
    <xf numFmtId="166" fontId="34" fillId="6" borderId="31" xfId="119" applyNumberFormat="1" applyFont="1" applyFill="1" applyBorder="1" applyAlignment="1">
      <alignment horizontal="center" vertical="center" wrapText="1"/>
    </xf>
    <xf numFmtId="166" fontId="34" fillId="0" borderId="34" xfId="119" applyNumberFormat="1" applyFont="1" applyBorder="1" applyAlignment="1">
      <alignment horizontal="center" vertical="center" wrapText="1"/>
    </xf>
    <xf numFmtId="9" fontId="34" fillId="9" borderId="42" xfId="165" applyFont="1" applyFill="1" applyBorder="1" applyAlignment="1">
      <alignment horizontal="center" vertical="center" wrapText="1"/>
    </xf>
    <xf numFmtId="9" fontId="34" fillId="9" borderId="31" xfId="165" applyFont="1" applyFill="1" applyBorder="1" applyAlignment="1">
      <alignment horizontal="center" vertical="center" wrapText="1"/>
    </xf>
    <xf numFmtId="9" fontId="34" fillId="6" borderId="31" xfId="165" applyFont="1" applyFill="1" applyBorder="1" applyAlignment="1">
      <alignment horizontal="center" vertical="center" wrapText="1"/>
    </xf>
    <xf numFmtId="9" fontId="34" fillId="0" borderId="41" xfId="165" applyFont="1" applyBorder="1" applyAlignment="1">
      <alignment horizontal="center" vertical="center" wrapText="1"/>
    </xf>
    <xf numFmtId="9" fontId="34" fillId="0" borderId="31" xfId="165" applyFont="1" applyBorder="1" applyAlignment="1">
      <alignment horizontal="center" vertical="center" wrapText="1"/>
    </xf>
    <xf numFmtId="9" fontId="40" fillId="6" borderId="27" xfId="165" applyFont="1" applyFill="1" applyBorder="1" applyAlignment="1">
      <alignment horizontal="center" vertical="center" wrapText="1"/>
    </xf>
    <xf numFmtId="9" fontId="40" fillId="6" borderId="31" xfId="165" applyFont="1" applyFill="1" applyBorder="1" applyAlignment="1">
      <alignment horizontal="center" vertical="center" wrapText="1"/>
    </xf>
    <xf numFmtId="9" fontId="34" fillId="6" borderId="41" xfId="165" applyFont="1" applyFill="1" applyBorder="1" applyAlignment="1">
      <alignment horizontal="center" vertical="center" wrapText="1"/>
    </xf>
    <xf numFmtId="166" fontId="34" fillId="0" borderId="31" xfId="119" applyNumberFormat="1" applyFont="1" applyFill="1" applyBorder="1" applyAlignment="1">
      <alignment horizontal="center" vertical="center"/>
    </xf>
    <xf numFmtId="166" fontId="40" fillId="6" borderId="31" xfId="119" applyNumberFormat="1" applyFont="1" applyFill="1" applyBorder="1" applyAlignment="1">
      <alignment horizontal="center" vertical="center"/>
    </xf>
    <xf numFmtId="166" fontId="43" fillId="6" borderId="31" xfId="119" applyNumberFormat="1" applyFont="1" applyFill="1" applyBorder="1" applyAlignment="1">
      <alignment horizontal="center" vertical="center"/>
    </xf>
    <xf numFmtId="166" fontId="42" fillId="6" borderId="31" xfId="119" applyNumberFormat="1" applyFont="1" applyFill="1" applyBorder="1" applyAlignment="1">
      <alignment horizontal="center" vertical="center"/>
    </xf>
    <xf numFmtId="0" fontId="42" fillId="0" borderId="0" xfId="0" applyFont="1" applyAlignment="1">
      <alignment horizontal="left" vertical="center" wrapText="1"/>
    </xf>
    <xf numFmtId="0" fontId="34" fillId="0" borderId="0" xfId="0" applyFont="1" applyAlignment="1">
      <alignment vertical="center" wrapText="1"/>
    </xf>
    <xf numFmtId="166" fontId="34" fillId="0" borderId="0" xfId="0" applyNumberFormat="1" applyFont="1" applyAlignment="1">
      <alignment horizontal="center" vertical="center" wrapText="1"/>
    </xf>
    <xf numFmtId="166" fontId="34" fillId="0" borderId="0" xfId="165" applyNumberFormat="1" applyFont="1" applyAlignment="1">
      <alignment horizontal="center" vertical="center" wrapText="1"/>
    </xf>
    <xf numFmtId="7" fontId="34" fillId="0" borderId="0" xfId="0" applyNumberFormat="1" applyFont="1" applyAlignment="1">
      <alignment horizontal="center" vertical="center" wrapText="1"/>
    </xf>
    <xf numFmtId="0" fontId="42" fillId="0" borderId="0" xfId="0" applyFont="1" applyAlignment="1">
      <alignment horizontal="left" vertical="center"/>
    </xf>
    <xf numFmtId="0" fontId="42" fillId="2" borderId="54" xfId="0" applyFont="1" applyFill="1" applyBorder="1" applyAlignment="1">
      <alignment horizontal="left" vertical="center" wrapText="1"/>
    </xf>
    <xf numFmtId="0" fontId="42" fillId="2" borderId="55" xfId="0" applyFont="1" applyFill="1" applyBorder="1" applyAlignment="1">
      <alignment horizontal="left" vertical="center" wrapText="1"/>
    </xf>
    <xf numFmtId="166" fontId="42" fillId="2" borderId="55" xfId="0" applyNumberFormat="1" applyFont="1" applyFill="1" applyBorder="1" applyAlignment="1">
      <alignment horizontal="center" vertical="center" wrapText="1"/>
    </xf>
    <xf numFmtId="9" fontId="42" fillId="2" borderId="55" xfId="165" applyFont="1" applyFill="1" applyBorder="1" applyAlignment="1">
      <alignment horizontal="center" vertical="center" wrapText="1"/>
    </xf>
    <xf numFmtId="7" fontId="42" fillId="2" borderId="55" xfId="0" applyNumberFormat="1" applyFont="1" applyFill="1" applyBorder="1" applyAlignment="1">
      <alignment horizontal="center" vertical="center" wrapText="1"/>
    </xf>
    <xf numFmtId="7" fontId="42" fillId="2" borderId="22" xfId="0" applyNumberFormat="1" applyFont="1" applyFill="1" applyBorder="1" applyAlignment="1">
      <alignment horizontal="center" vertical="center" wrapText="1"/>
    </xf>
    <xf numFmtId="0" fontId="42" fillId="0" borderId="0" xfId="0" applyFont="1" applyAlignment="1">
      <alignment vertical="center" wrapText="1"/>
    </xf>
    <xf numFmtId="0" fontId="42" fillId="0" borderId="0" xfId="0" applyFont="1" applyFill="1" applyAlignment="1">
      <alignment vertical="center" wrapText="1"/>
    </xf>
    <xf numFmtId="7" fontId="34" fillId="0" borderId="33" xfId="0" applyNumberFormat="1" applyFont="1" applyBorder="1" applyAlignment="1">
      <alignment horizontal="center" vertical="center" wrapText="1"/>
    </xf>
    <xf numFmtId="166" fontId="36" fillId="9" borderId="31" xfId="0" applyNumberFormat="1" applyFont="1" applyFill="1" applyBorder="1" applyAlignment="1">
      <alignment horizontal="center" vertical="center" wrapText="1"/>
    </xf>
    <xf numFmtId="7" fontId="36" fillId="9" borderId="31" xfId="0" applyNumberFormat="1" applyFont="1" applyFill="1" applyBorder="1" applyAlignment="1">
      <alignment horizontal="center" vertical="center" wrapText="1"/>
    </xf>
    <xf numFmtId="7" fontId="36" fillId="9" borderId="33" xfId="0" applyNumberFormat="1" applyFont="1" applyFill="1" applyBorder="1" applyAlignment="1">
      <alignment horizontal="center" vertical="center" wrapText="1"/>
    </xf>
    <xf numFmtId="166" fontId="36" fillId="9" borderId="42" xfId="0" applyNumberFormat="1" applyFont="1" applyFill="1" applyBorder="1" applyAlignment="1">
      <alignment horizontal="center" vertical="center" wrapText="1"/>
    </xf>
    <xf numFmtId="7" fontId="36" fillId="9" borderId="42" xfId="0" applyNumberFormat="1" applyFont="1" applyFill="1" applyBorder="1" applyAlignment="1">
      <alignment horizontal="center" vertical="center" wrapText="1"/>
    </xf>
    <xf numFmtId="7" fontId="34" fillId="0" borderId="27" xfId="0" applyNumberFormat="1" applyFont="1" applyBorder="1" applyAlignment="1">
      <alignment horizontal="center" vertical="center" wrapText="1"/>
    </xf>
    <xf numFmtId="7" fontId="34" fillId="0" borderId="29" xfId="0" applyNumberFormat="1" applyFont="1" applyBorder="1" applyAlignment="1">
      <alignment horizontal="center" vertical="center" wrapText="1"/>
    </xf>
    <xf numFmtId="7" fontId="34" fillId="0" borderId="35" xfId="0" applyNumberFormat="1" applyFont="1" applyBorder="1" applyAlignment="1">
      <alignment horizontal="center" vertical="center" wrapText="1"/>
    </xf>
    <xf numFmtId="166" fontId="34" fillId="0" borderId="42" xfId="0" applyNumberFormat="1" applyFont="1" applyBorder="1" applyAlignment="1">
      <alignment horizontal="center" vertical="center" wrapText="1"/>
    </xf>
    <xf numFmtId="7" fontId="34" fillId="0" borderId="42" xfId="0" applyNumberFormat="1" applyFont="1" applyBorder="1" applyAlignment="1">
      <alignment horizontal="center" vertical="center" wrapText="1"/>
    </xf>
    <xf numFmtId="7" fontId="34" fillId="0" borderId="46" xfId="0" applyNumberFormat="1" applyFont="1" applyBorder="1" applyAlignment="1">
      <alignment horizontal="center" vertical="center" wrapText="1"/>
    </xf>
    <xf numFmtId="0" fontId="34" fillId="8" borderId="10" xfId="0" applyFont="1" applyFill="1" applyBorder="1" applyAlignment="1">
      <alignment horizontal="left" vertical="center" wrapText="1"/>
    </xf>
    <xf numFmtId="0" fontId="34" fillId="8" borderId="13" xfId="0" applyFont="1" applyFill="1" applyBorder="1" applyAlignment="1">
      <alignment vertical="center" wrapText="1"/>
    </xf>
    <xf numFmtId="166" fontId="34" fillId="8" borderId="13" xfId="0" applyNumberFormat="1" applyFont="1" applyFill="1" applyBorder="1" applyAlignment="1">
      <alignment horizontal="center" vertical="center" wrapText="1"/>
    </xf>
    <xf numFmtId="9" fontId="34" fillId="8" borderId="13" xfId="165" applyFont="1" applyFill="1" applyBorder="1" applyAlignment="1">
      <alignment horizontal="center" vertical="center" wrapText="1"/>
    </xf>
    <xf numFmtId="7" fontId="34" fillId="8" borderId="13" xfId="0" applyNumberFormat="1" applyFont="1" applyFill="1" applyBorder="1" applyAlignment="1">
      <alignment horizontal="center" vertical="center" wrapText="1"/>
    </xf>
    <xf numFmtId="7" fontId="34" fillId="8" borderId="19" xfId="0" applyNumberFormat="1" applyFont="1" applyFill="1" applyBorder="1" applyAlignment="1">
      <alignment horizontal="center" vertical="center" wrapText="1"/>
    </xf>
    <xf numFmtId="0" fontId="35" fillId="9" borderId="30" xfId="0" applyFont="1" applyFill="1" applyBorder="1" applyAlignment="1">
      <alignment horizontal="left" vertical="center"/>
    </xf>
    <xf numFmtId="0" fontId="35" fillId="9" borderId="31" xfId="0" applyFont="1" applyFill="1" applyBorder="1" applyAlignment="1">
      <alignment vertical="center" wrapText="1"/>
    </xf>
    <xf numFmtId="166" fontId="35" fillId="9" borderId="31" xfId="0" applyNumberFormat="1" applyFont="1" applyFill="1" applyBorder="1" applyAlignment="1">
      <alignment horizontal="center" vertical="center" wrapText="1"/>
    </xf>
    <xf numFmtId="9" fontId="35" fillId="9" borderId="31" xfId="165" applyFont="1" applyFill="1" applyBorder="1" applyAlignment="1">
      <alignment horizontal="center" vertical="center" wrapText="1"/>
    </xf>
    <xf numFmtId="7" fontId="35" fillId="9" borderId="31" xfId="0" applyNumberFormat="1" applyFont="1" applyFill="1" applyBorder="1" applyAlignment="1">
      <alignment horizontal="center" vertical="center" wrapText="1"/>
    </xf>
    <xf numFmtId="7" fontId="35" fillId="9" borderId="33" xfId="0" applyNumberFormat="1" applyFont="1" applyFill="1" applyBorder="1" applyAlignment="1">
      <alignment horizontal="center" vertical="center" wrapText="1"/>
    </xf>
    <xf numFmtId="0" fontId="40" fillId="0" borderId="30" xfId="0" applyFont="1" applyBorder="1" applyAlignment="1">
      <alignment horizontal="left" vertical="center"/>
    </xf>
    <xf numFmtId="0" fontId="40" fillId="0" borderId="31" xfId="0" applyFont="1" applyBorder="1" applyAlignment="1">
      <alignment vertical="center" wrapText="1"/>
    </xf>
    <xf numFmtId="166" fontId="40" fillId="0" borderId="31" xfId="0" applyNumberFormat="1" applyFont="1" applyBorder="1" applyAlignment="1">
      <alignment horizontal="center" vertical="center" wrapText="1"/>
    </xf>
    <xf numFmtId="9" fontId="40" fillId="0" borderId="31" xfId="165" applyFont="1" applyBorder="1" applyAlignment="1">
      <alignment horizontal="center" vertical="center" wrapText="1"/>
    </xf>
    <xf numFmtId="7" fontId="40" fillId="0" borderId="31" xfId="0" applyNumberFormat="1" applyFont="1" applyBorder="1" applyAlignment="1">
      <alignment horizontal="center" vertical="center" wrapText="1"/>
    </xf>
    <xf numFmtId="7" fontId="40" fillId="0" borderId="33" xfId="0" applyNumberFormat="1" applyFont="1" applyBorder="1" applyAlignment="1">
      <alignment horizontal="center" vertical="center" wrapText="1"/>
    </xf>
    <xf numFmtId="0" fontId="34" fillId="0" borderId="0" xfId="0" applyFont="1" applyAlignment="1">
      <alignment horizontal="left" vertical="center" wrapText="1"/>
    </xf>
    <xf numFmtId="0" fontId="34" fillId="0" borderId="30" xfId="0" applyFont="1" applyBorder="1" applyAlignment="1">
      <alignment horizontal="left" vertical="center" wrapText="1"/>
    </xf>
    <xf numFmtId="0" fontId="35" fillId="9" borderId="30" xfId="0" applyFont="1" applyFill="1" applyBorder="1" applyAlignment="1">
      <alignment horizontal="left" vertical="center" wrapText="1"/>
    </xf>
    <xf numFmtId="9" fontId="36" fillId="9" borderId="20" xfId="165" applyFont="1" applyFill="1" applyBorder="1" applyAlignment="1">
      <alignment horizontal="center" vertical="center" wrapText="1"/>
    </xf>
    <xf numFmtId="166" fontId="36" fillId="9" borderId="20" xfId="0" applyNumberFormat="1" applyFont="1" applyFill="1" applyBorder="1" applyAlignment="1">
      <alignment horizontal="center" vertical="center" wrapText="1"/>
    </xf>
    <xf numFmtId="7" fontId="36" fillId="9" borderId="20" xfId="0" applyNumberFormat="1" applyFont="1" applyFill="1" applyBorder="1" applyAlignment="1">
      <alignment horizontal="center" vertical="center" wrapText="1"/>
    </xf>
    <xf numFmtId="7" fontId="36" fillId="9" borderId="7" xfId="0" applyNumberFormat="1" applyFont="1" applyFill="1" applyBorder="1" applyAlignment="1">
      <alignment horizontal="center" vertical="center" wrapText="1"/>
    </xf>
    <xf numFmtId="9" fontId="34" fillId="0" borderId="34" xfId="165" applyFont="1" applyBorder="1" applyAlignment="1">
      <alignment horizontal="center" vertical="center" wrapText="1"/>
    </xf>
    <xf numFmtId="166" fontId="34" fillId="0" borderId="34" xfId="0" applyNumberFormat="1" applyFont="1" applyBorder="1" applyAlignment="1">
      <alignment horizontal="center" vertical="center" wrapText="1"/>
    </xf>
    <xf numFmtId="9" fontId="36" fillId="9" borderId="57" xfId="165" applyFont="1" applyFill="1" applyBorder="1" applyAlignment="1">
      <alignment horizontal="center" vertical="center" wrapText="1"/>
    </xf>
    <xf numFmtId="166" fontId="36" fillId="9" borderId="57" xfId="0" applyNumberFormat="1" applyFont="1" applyFill="1" applyBorder="1" applyAlignment="1">
      <alignment horizontal="center" vertical="center" wrapText="1"/>
    </xf>
    <xf numFmtId="7" fontId="36" fillId="9" borderId="57" xfId="0" applyNumberFormat="1" applyFont="1" applyFill="1" applyBorder="1" applyAlignment="1">
      <alignment horizontal="center" vertical="center" wrapText="1"/>
    </xf>
    <xf numFmtId="7" fontId="36" fillId="9" borderId="59" xfId="0" applyNumberFormat="1" applyFont="1" applyFill="1" applyBorder="1" applyAlignment="1">
      <alignment horizontal="center" vertical="center" wrapText="1"/>
    </xf>
    <xf numFmtId="166" fontId="34" fillId="9" borderId="31" xfId="0" applyNumberFormat="1" applyFont="1" applyFill="1" applyBorder="1" applyAlignment="1">
      <alignment horizontal="center" vertical="center" wrapText="1"/>
    </xf>
    <xf numFmtId="7" fontId="34" fillId="9" borderId="31" xfId="0" applyNumberFormat="1" applyFont="1" applyFill="1" applyBorder="1" applyAlignment="1">
      <alignment horizontal="center" vertical="center" wrapText="1"/>
    </xf>
    <xf numFmtId="7" fontId="34" fillId="9" borderId="33" xfId="0" applyNumberFormat="1" applyFont="1" applyFill="1" applyBorder="1" applyAlignment="1">
      <alignment horizontal="center" vertical="center" wrapText="1"/>
    </xf>
    <xf numFmtId="0" fontId="34" fillId="6" borderId="65" xfId="0" applyFont="1" applyFill="1" applyBorder="1" applyAlignment="1">
      <alignment horizontal="left" vertical="center" wrapText="1"/>
    </xf>
    <xf numFmtId="0" fontId="34" fillId="6" borderId="14" xfId="0" applyFont="1" applyFill="1" applyBorder="1" applyAlignment="1">
      <alignment vertical="center" wrapText="1"/>
    </xf>
    <xf numFmtId="166" fontId="34" fillId="0" borderId="14" xfId="0" applyNumberFormat="1" applyFont="1" applyBorder="1" applyAlignment="1">
      <alignment horizontal="center" vertical="center" wrapText="1"/>
    </xf>
    <xf numFmtId="9" fontId="34" fillId="0" borderId="14" xfId="165" applyFont="1" applyBorder="1" applyAlignment="1">
      <alignment horizontal="center" vertical="center" wrapText="1"/>
    </xf>
    <xf numFmtId="7" fontId="34" fillId="0" borderId="14" xfId="0" applyNumberFormat="1" applyFont="1" applyBorder="1" applyAlignment="1">
      <alignment horizontal="center" vertical="center" wrapText="1"/>
    </xf>
    <xf numFmtId="7" fontId="34" fillId="0" borderId="15" xfId="0" applyNumberFormat="1" applyFont="1" applyBorder="1" applyAlignment="1">
      <alignment horizontal="center" vertical="center" wrapText="1"/>
    </xf>
    <xf numFmtId="49" fontId="34" fillId="0" borderId="30" xfId="3" applyNumberFormat="1" applyFont="1" applyFill="1" applyBorder="1" applyAlignment="1">
      <alignment horizontal="left" vertical="center"/>
    </xf>
    <xf numFmtId="0" fontId="34" fillId="0" borderId="39" xfId="0" applyFont="1" applyBorder="1" applyAlignment="1">
      <alignment horizontal="left" vertical="center" wrapText="1"/>
    </xf>
    <xf numFmtId="0" fontId="34" fillId="0" borderId="34" xfId="0" applyFont="1" applyBorder="1" applyAlignment="1">
      <alignment vertical="center" wrapText="1"/>
    </xf>
    <xf numFmtId="0" fontId="34" fillId="0" borderId="47" xfId="0" applyFont="1" applyBorder="1" applyAlignment="1">
      <alignment horizontal="left" vertical="center" wrapText="1"/>
    </xf>
    <xf numFmtId="7" fontId="34" fillId="0" borderId="48" xfId="0" applyNumberFormat="1" applyFont="1" applyBorder="1" applyAlignment="1">
      <alignment horizontal="center" vertical="center" wrapText="1"/>
    </xf>
    <xf numFmtId="166" fontId="40" fillId="0" borderId="31" xfId="0" applyNumberFormat="1" applyFont="1" applyBorder="1" applyAlignment="1">
      <alignment horizontal="center" vertical="center"/>
    </xf>
    <xf numFmtId="166" fontId="34" fillId="0" borderId="31" xfId="0" applyNumberFormat="1" applyFont="1" applyBorder="1" applyAlignment="1">
      <alignment horizontal="center" vertical="center"/>
    </xf>
    <xf numFmtId="166" fontId="35" fillId="9" borderId="31" xfId="0" applyNumberFormat="1" applyFont="1" applyFill="1" applyBorder="1" applyAlignment="1">
      <alignment horizontal="center" vertical="center"/>
    </xf>
    <xf numFmtId="0" fontId="35" fillId="9" borderId="45" xfId="0" applyFont="1" applyFill="1" applyBorder="1" applyAlignment="1">
      <alignment horizontal="left" vertical="center"/>
    </xf>
    <xf numFmtId="9" fontId="35" fillId="9" borderId="42" xfId="165" applyFont="1" applyFill="1" applyBorder="1" applyAlignment="1">
      <alignment horizontal="center" vertical="center" wrapText="1"/>
    </xf>
    <xf numFmtId="166" fontId="35" fillId="9" borderId="42" xfId="0" applyNumberFormat="1" applyFont="1" applyFill="1" applyBorder="1" applyAlignment="1">
      <alignment horizontal="center" vertical="center" wrapText="1"/>
    </xf>
    <xf numFmtId="7" fontId="35" fillId="9" borderId="46" xfId="0" applyNumberFormat="1" applyFont="1" applyFill="1" applyBorder="1" applyAlignment="1">
      <alignment horizontal="center" vertical="center" wrapText="1"/>
    </xf>
    <xf numFmtId="0" fontId="34" fillId="0" borderId="54" xfId="0" applyFont="1" applyBorder="1" applyAlignment="1">
      <alignment horizontal="left" vertical="center"/>
    </xf>
    <xf numFmtId="166" fontId="34" fillId="0" borderId="55" xfId="0" applyNumberFormat="1" applyFont="1" applyBorder="1" applyAlignment="1">
      <alignment horizontal="center" vertical="center"/>
    </xf>
    <xf numFmtId="9" fontId="34" fillId="0" borderId="55" xfId="165" applyFont="1" applyBorder="1" applyAlignment="1">
      <alignment horizontal="center" vertical="center" wrapText="1"/>
    </xf>
    <xf numFmtId="166" fontId="34" fillId="0" borderId="55" xfId="0" applyNumberFormat="1" applyFont="1" applyBorder="1" applyAlignment="1">
      <alignment horizontal="center" vertical="center" wrapText="1"/>
    </xf>
    <xf numFmtId="7" fontId="34" fillId="0" borderId="55" xfId="0" applyNumberFormat="1" applyFont="1" applyBorder="1" applyAlignment="1">
      <alignment horizontal="center" vertical="center" wrapText="1"/>
    </xf>
    <xf numFmtId="7" fontId="34" fillId="0" borderId="22" xfId="0" applyNumberFormat="1" applyFont="1" applyBorder="1" applyAlignment="1">
      <alignment horizontal="center" vertical="center" wrapText="1"/>
    </xf>
    <xf numFmtId="0" fontId="34" fillId="6" borderId="45" xfId="0" applyFont="1" applyFill="1" applyBorder="1" applyAlignment="1">
      <alignment horizontal="left" vertical="center"/>
    </xf>
    <xf numFmtId="166" fontId="34" fillId="6" borderId="42" xfId="0" applyNumberFormat="1" applyFont="1" applyFill="1" applyBorder="1" applyAlignment="1">
      <alignment horizontal="center" vertical="center"/>
    </xf>
    <xf numFmtId="9" fontId="34" fillId="6" borderId="42" xfId="165" applyFont="1" applyFill="1" applyBorder="1" applyAlignment="1">
      <alignment horizontal="center" vertical="center" wrapText="1"/>
    </xf>
    <xf numFmtId="166" fontId="34" fillId="6" borderId="42" xfId="0" applyNumberFormat="1" applyFont="1" applyFill="1" applyBorder="1" applyAlignment="1">
      <alignment horizontal="center" vertical="center" wrapText="1"/>
    </xf>
    <xf numFmtId="7" fontId="34" fillId="6" borderId="42" xfId="0" applyNumberFormat="1" applyFont="1" applyFill="1" applyBorder="1" applyAlignment="1">
      <alignment horizontal="center" vertical="center" wrapText="1"/>
    </xf>
    <xf numFmtId="7" fontId="34" fillId="6" borderId="46" xfId="0" applyNumberFormat="1" applyFont="1" applyFill="1" applyBorder="1" applyAlignment="1">
      <alignment horizontal="center" vertical="center" wrapText="1"/>
    </xf>
    <xf numFmtId="0" fontId="34" fillId="6" borderId="0" xfId="0" applyFont="1" applyFill="1" applyAlignment="1">
      <alignment vertical="center" wrapText="1"/>
    </xf>
    <xf numFmtId="0" fontId="34" fillId="6" borderId="47" xfId="0" applyFont="1" applyFill="1" applyBorder="1" applyAlignment="1">
      <alignment horizontal="left" vertical="center" wrapText="1"/>
    </xf>
    <xf numFmtId="0" fontId="34" fillId="6" borderId="41" xfId="0" applyFont="1" applyFill="1" applyBorder="1" applyAlignment="1">
      <alignment vertical="center" wrapText="1"/>
    </xf>
    <xf numFmtId="166" fontId="34" fillId="6" borderId="41" xfId="0" applyNumberFormat="1" applyFont="1" applyFill="1" applyBorder="1" applyAlignment="1">
      <alignment horizontal="center" vertical="center" wrapText="1"/>
    </xf>
    <xf numFmtId="49" fontId="40" fillId="4" borderId="30" xfId="1" applyNumberFormat="1" applyFont="1" applyFill="1" applyBorder="1" applyAlignment="1">
      <alignment vertical="center"/>
    </xf>
    <xf numFmtId="49" fontId="34" fillId="0" borderId="30" xfId="62" applyNumberFormat="1" applyFont="1" applyFill="1" applyBorder="1" applyAlignment="1">
      <alignment horizontal="left" vertical="center" wrapText="1"/>
    </xf>
    <xf numFmtId="167" fontId="34" fillId="0" borderId="31" xfId="62" applyNumberFormat="1" applyFont="1" applyFill="1" applyBorder="1" applyAlignment="1">
      <alignment vertical="center" wrapText="1"/>
    </xf>
    <xf numFmtId="0" fontId="35" fillId="9" borderId="45" xfId="0" applyFont="1" applyFill="1" applyBorder="1" applyAlignment="1">
      <alignment horizontal="left" vertical="center" wrapText="1"/>
    </xf>
    <xf numFmtId="0" fontId="35" fillId="9" borderId="42" xfId="0" applyFont="1" applyFill="1" applyBorder="1" applyAlignment="1">
      <alignment vertical="center" wrapText="1"/>
    </xf>
    <xf numFmtId="166" fontId="34" fillId="0" borderId="24" xfId="0" applyNumberFormat="1" applyFont="1" applyBorder="1" applyAlignment="1">
      <alignment horizontal="center" vertical="center" wrapText="1"/>
    </xf>
    <xf numFmtId="9" fontId="34" fillId="0" borderId="24" xfId="165" applyFont="1" applyBorder="1" applyAlignment="1">
      <alignment horizontal="center" vertical="center" wrapText="1"/>
    </xf>
    <xf numFmtId="7" fontId="34" fillId="0" borderId="25" xfId="0" applyNumberFormat="1" applyFont="1" applyBorder="1" applyAlignment="1">
      <alignment horizontal="center" vertical="center" wrapText="1"/>
    </xf>
    <xf numFmtId="9" fontId="36" fillId="9" borderId="31" xfId="165" applyFont="1" applyFill="1" applyBorder="1" applyAlignment="1">
      <alignment horizontal="center" vertical="center" wrapText="1"/>
    </xf>
    <xf numFmtId="0" fontId="34" fillId="6" borderId="30" xfId="0" applyFont="1" applyFill="1" applyBorder="1" applyAlignment="1">
      <alignment horizontal="left" vertical="center"/>
    </xf>
    <xf numFmtId="0" fontId="34" fillId="6" borderId="31" xfId="0" applyFont="1" applyFill="1" applyBorder="1" applyAlignment="1">
      <alignment vertical="center" wrapText="1"/>
    </xf>
    <xf numFmtId="7" fontId="34" fillId="6" borderId="33" xfId="0" applyNumberFormat="1" applyFont="1" applyFill="1" applyBorder="1" applyAlignment="1">
      <alignment horizontal="center" vertical="center" wrapText="1"/>
    </xf>
    <xf numFmtId="0" fontId="44" fillId="0" borderId="0" xfId="0" applyFont="1" applyAlignment="1">
      <alignment vertical="center" wrapText="1"/>
    </xf>
    <xf numFmtId="0" fontId="36" fillId="9" borderId="31" xfId="0" applyFont="1" applyFill="1" applyBorder="1" applyAlignment="1">
      <alignment vertical="center" wrapText="1"/>
    </xf>
    <xf numFmtId="166" fontId="34" fillId="6" borderId="14" xfId="0" applyNumberFormat="1" applyFont="1" applyFill="1" applyBorder="1" applyAlignment="1">
      <alignment horizontal="center" vertical="center" wrapText="1"/>
    </xf>
    <xf numFmtId="49" fontId="40" fillId="6" borderId="47" xfId="1" applyNumberFormat="1" applyFont="1" applyFill="1" applyBorder="1" applyAlignment="1">
      <alignment vertical="center"/>
    </xf>
    <xf numFmtId="0" fontId="43" fillId="6" borderId="41" xfId="0" applyFont="1" applyFill="1" applyBorder="1" applyAlignment="1">
      <alignment vertical="center" wrapText="1"/>
    </xf>
    <xf numFmtId="166" fontId="43" fillId="6" borderId="41" xfId="0" applyNumberFormat="1" applyFont="1" applyFill="1" applyBorder="1" applyAlignment="1">
      <alignment horizontal="center" vertical="center" wrapText="1"/>
    </xf>
    <xf numFmtId="9" fontId="43" fillId="6" borderId="41" xfId="165" applyFont="1" applyFill="1" applyBorder="1" applyAlignment="1">
      <alignment horizontal="center" vertical="center" wrapText="1"/>
    </xf>
    <xf numFmtId="7" fontId="43" fillId="6" borderId="41" xfId="0" applyNumberFormat="1" applyFont="1" applyFill="1" applyBorder="1" applyAlignment="1">
      <alignment horizontal="center" vertical="center" wrapText="1"/>
    </xf>
    <xf numFmtId="7" fontId="43" fillId="6" borderId="48" xfId="0" applyNumberFormat="1" applyFont="1" applyFill="1" applyBorder="1" applyAlignment="1">
      <alignment horizontal="center" vertical="center" wrapText="1"/>
    </xf>
    <xf numFmtId="0" fontId="34" fillId="0" borderId="0" xfId="0" applyFont="1" applyBorder="1" applyAlignment="1">
      <alignment vertical="center" wrapText="1"/>
    </xf>
    <xf numFmtId="166" fontId="34" fillId="0" borderId="0" xfId="0" applyNumberFormat="1" applyFont="1" applyBorder="1" applyAlignment="1">
      <alignment horizontal="center" vertical="center" wrapText="1"/>
    </xf>
    <xf numFmtId="9" fontId="34" fillId="0" borderId="0" xfId="165" applyFont="1" applyBorder="1" applyAlignment="1">
      <alignment horizontal="center" vertical="center" wrapText="1"/>
    </xf>
    <xf numFmtId="7" fontId="34" fillId="0" borderId="8" xfId="0" applyNumberFormat="1" applyFont="1" applyBorder="1" applyAlignment="1">
      <alignment horizontal="center" vertical="center" wrapText="1"/>
    </xf>
    <xf numFmtId="9" fontId="34" fillId="9" borderId="55" xfId="165" applyFont="1" applyFill="1" applyBorder="1" applyAlignment="1">
      <alignment horizontal="center" vertical="center" wrapText="1"/>
    </xf>
    <xf numFmtId="166" fontId="34" fillId="9" borderId="55" xfId="0" applyNumberFormat="1" applyFont="1" applyFill="1" applyBorder="1" applyAlignment="1">
      <alignment horizontal="center" vertical="center" wrapText="1"/>
    </xf>
    <xf numFmtId="7" fontId="34" fillId="9" borderId="22" xfId="0" applyNumberFormat="1" applyFont="1" applyFill="1" applyBorder="1" applyAlignment="1">
      <alignment horizontal="center" vertical="center" wrapText="1"/>
    </xf>
    <xf numFmtId="9" fontId="34" fillId="9" borderId="41" xfId="165" applyFont="1" applyFill="1" applyBorder="1" applyAlignment="1">
      <alignment horizontal="center" vertical="center" wrapText="1"/>
    </xf>
    <xf numFmtId="166" fontId="34" fillId="9" borderId="41" xfId="0" applyNumberFormat="1" applyFont="1" applyFill="1" applyBorder="1" applyAlignment="1">
      <alignment horizontal="center" vertical="center" wrapText="1"/>
    </xf>
    <xf numFmtId="7" fontId="34" fillId="9" borderId="48" xfId="0" applyNumberFormat="1" applyFont="1" applyFill="1" applyBorder="1" applyAlignment="1">
      <alignment horizontal="center" vertical="center" wrapText="1"/>
    </xf>
    <xf numFmtId="9" fontId="34" fillId="6" borderId="34" xfId="165" applyFont="1" applyFill="1" applyBorder="1" applyAlignment="1">
      <alignment horizontal="center" vertical="center" wrapText="1"/>
    </xf>
    <xf numFmtId="166" fontId="34" fillId="6" borderId="34" xfId="0" applyNumberFormat="1" applyFont="1" applyFill="1" applyBorder="1" applyAlignment="1">
      <alignment horizontal="center" vertical="center" wrapText="1"/>
    </xf>
    <xf numFmtId="0" fontId="34" fillId="6" borderId="65" xfId="0" applyFont="1" applyFill="1" applyBorder="1" applyAlignment="1">
      <alignment horizontal="left" vertical="center"/>
    </xf>
    <xf numFmtId="9" fontId="34" fillId="6" borderId="14" xfId="165" applyFont="1" applyFill="1" applyBorder="1" applyAlignment="1">
      <alignment horizontal="center" vertical="center" wrapText="1"/>
    </xf>
    <xf numFmtId="9" fontId="43" fillId="6" borderId="31" xfId="165" applyFont="1" applyFill="1" applyBorder="1" applyAlignment="1">
      <alignment horizontal="center" vertical="center" wrapText="1"/>
    </xf>
    <xf numFmtId="166" fontId="43" fillId="6" borderId="31" xfId="0" applyNumberFormat="1" applyFont="1" applyFill="1" applyBorder="1" applyAlignment="1">
      <alignment horizontal="center" vertical="center" wrapText="1"/>
    </xf>
    <xf numFmtId="7" fontId="43" fillId="6" borderId="33" xfId="0" applyNumberFormat="1" applyFont="1" applyFill="1" applyBorder="1" applyAlignment="1">
      <alignment horizontal="center" vertical="center" wrapText="1"/>
    </xf>
    <xf numFmtId="0" fontId="34" fillId="6" borderId="55" xfId="0" applyFont="1" applyFill="1" applyBorder="1" applyAlignment="1">
      <alignment vertical="center" wrapText="1"/>
    </xf>
    <xf numFmtId="166" fontId="34" fillId="6" borderId="55" xfId="0" applyNumberFormat="1" applyFont="1" applyFill="1" applyBorder="1" applyAlignment="1">
      <alignment horizontal="center" vertical="center" wrapText="1"/>
    </xf>
    <xf numFmtId="9" fontId="34" fillId="6" borderId="55" xfId="165" applyFont="1" applyFill="1" applyBorder="1" applyAlignment="1">
      <alignment horizontal="center" vertical="center" wrapText="1"/>
    </xf>
    <xf numFmtId="4" fontId="34" fillId="10" borderId="31" xfId="1" applyNumberFormat="1" applyFont="1" applyFill="1" applyBorder="1" applyAlignment="1">
      <alignment horizontal="center" vertical="center"/>
    </xf>
    <xf numFmtId="0" fontId="34" fillId="0" borderId="30" xfId="17" applyNumberFormat="1" applyFont="1" applyFill="1" applyBorder="1" applyAlignment="1">
      <alignment horizontal="left" vertical="center"/>
    </xf>
    <xf numFmtId="166" fontId="34" fillId="0" borderId="31" xfId="9" applyNumberFormat="1" applyFont="1" applyFill="1" applyBorder="1" applyAlignment="1">
      <alignment horizontal="center" vertical="center" wrapText="1"/>
    </xf>
    <xf numFmtId="49" fontId="34" fillId="0" borderId="30" xfId="1" applyNumberFormat="1" applyFont="1" applyFill="1" applyBorder="1" applyAlignment="1">
      <alignment horizontal="left" vertical="center" wrapText="1"/>
    </xf>
    <xf numFmtId="49" fontId="34" fillId="0" borderId="31" xfId="1" applyNumberFormat="1" applyFont="1" applyFill="1" applyBorder="1" applyAlignment="1">
      <alignment horizontal="left" vertical="center" wrapText="1"/>
    </xf>
    <xf numFmtId="49" fontId="34" fillId="4" borderId="45" xfId="1" applyNumberFormat="1" applyFont="1" applyFill="1" applyBorder="1" applyAlignment="1">
      <alignment horizontal="left" vertical="center"/>
    </xf>
    <xf numFmtId="167" fontId="34" fillId="0" borderId="42" xfId="1" applyNumberFormat="1" applyFont="1" applyFill="1" applyBorder="1" applyAlignment="1">
      <alignment vertical="center" wrapText="1"/>
    </xf>
    <xf numFmtId="166" fontId="34" fillId="0" borderId="42" xfId="9" applyNumberFormat="1" applyFont="1" applyBorder="1" applyAlignment="1">
      <alignment horizontal="center" vertical="center" wrapText="1"/>
    </xf>
    <xf numFmtId="0" fontId="81" fillId="0" borderId="0" xfId="0" applyFont="1" applyFill="1" applyAlignment="1">
      <alignment vertical="center"/>
    </xf>
    <xf numFmtId="49" fontId="42" fillId="0" borderId="31" xfId="1" applyNumberFormat="1" applyFont="1" applyFill="1" applyBorder="1" applyAlignment="1">
      <alignment horizontal="left" vertical="center" wrapText="1"/>
    </xf>
    <xf numFmtId="166" fontId="42" fillId="0" borderId="31" xfId="1" applyNumberFormat="1" applyFont="1" applyFill="1" applyBorder="1" applyAlignment="1">
      <alignment horizontal="center" vertical="center"/>
    </xf>
    <xf numFmtId="49" fontId="82" fillId="10" borderId="31" xfId="1" applyNumberFormat="1" applyFont="1" applyFill="1" applyBorder="1" applyAlignment="1">
      <alignment vertical="center" wrapText="1"/>
    </xf>
    <xf numFmtId="49" fontId="34" fillId="0" borderId="30" xfId="1" applyNumberFormat="1" applyFont="1" applyFill="1" applyBorder="1" applyAlignment="1">
      <alignment vertical="center"/>
    </xf>
    <xf numFmtId="49" fontId="34" fillId="0" borderId="45" xfId="1" applyNumberFormat="1" applyFont="1" applyFill="1" applyBorder="1" applyAlignment="1">
      <alignment vertical="center"/>
    </xf>
    <xf numFmtId="166" fontId="34" fillId="0" borderId="42" xfId="9" applyNumberFormat="1" applyFont="1" applyFill="1" applyBorder="1" applyAlignment="1">
      <alignment horizontal="center" vertical="center" wrapText="1"/>
    </xf>
    <xf numFmtId="165" fontId="34" fillId="10" borderId="31" xfId="1" applyNumberFormat="1" applyFont="1" applyFill="1" applyBorder="1" applyAlignment="1">
      <alignment horizontal="center" vertical="center"/>
    </xf>
    <xf numFmtId="0" fontId="34" fillId="4" borderId="30" xfId="17" applyNumberFormat="1" applyFont="1" applyFill="1" applyBorder="1" applyAlignment="1">
      <alignment horizontal="left" vertical="center"/>
    </xf>
    <xf numFmtId="0" fontId="34" fillId="0" borderId="4" xfId="0" applyFont="1" applyBorder="1" applyAlignment="1">
      <alignment horizontal="left" vertical="center" wrapText="1"/>
    </xf>
    <xf numFmtId="0" fontId="34" fillId="0" borderId="16" xfId="0" applyFont="1" applyBorder="1" applyAlignment="1">
      <alignment vertical="center" wrapText="1"/>
    </xf>
    <xf numFmtId="166" fontId="34" fillId="0" borderId="16" xfId="0" applyNumberFormat="1" applyFont="1" applyBorder="1" applyAlignment="1">
      <alignment horizontal="center" vertical="center" wrapText="1"/>
    </xf>
    <xf numFmtId="9" fontId="34" fillId="0" borderId="16" xfId="165" applyFont="1" applyBorder="1" applyAlignment="1">
      <alignment horizontal="center" vertical="center" wrapText="1"/>
    </xf>
    <xf numFmtId="7" fontId="34" fillId="0" borderId="18" xfId="0" applyNumberFormat="1" applyFont="1" applyBorder="1" applyAlignment="1">
      <alignment horizontal="center" vertical="center" wrapText="1"/>
    </xf>
    <xf numFmtId="0" fontId="34" fillId="0" borderId="39" xfId="0" applyFont="1" applyBorder="1" applyAlignment="1">
      <alignment horizontal="left" vertical="center"/>
    </xf>
    <xf numFmtId="166" fontId="34" fillId="0" borderId="40" xfId="0" applyNumberFormat="1" applyFont="1" applyBorder="1" applyAlignment="1">
      <alignment horizontal="center" vertical="center" wrapText="1"/>
    </xf>
    <xf numFmtId="0" fontId="34" fillId="0" borderId="49" xfId="0" applyFont="1" applyBorder="1" applyAlignment="1">
      <alignment horizontal="left" vertical="center"/>
    </xf>
    <xf numFmtId="0" fontId="35" fillId="9" borderId="31" xfId="0" applyFont="1" applyFill="1" applyBorder="1" applyAlignment="1">
      <alignment horizontal="center" vertical="center" wrapText="1"/>
    </xf>
    <xf numFmtId="0" fontId="36" fillId="9" borderId="33" xfId="0" applyFont="1" applyFill="1" applyBorder="1" applyAlignment="1">
      <alignment horizontal="center" vertical="center" wrapText="1"/>
    </xf>
    <xf numFmtId="0" fontId="34" fillId="0" borderId="56" xfId="0" applyFont="1" applyBorder="1" applyAlignment="1">
      <alignment horizontal="left" vertical="center"/>
    </xf>
    <xf numFmtId="0" fontId="34" fillId="0" borderId="57" xfId="0" applyFont="1" applyBorder="1" applyAlignment="1">
      <alignment vertical="center" wrapText="1"/>
    </xf>
    <xf numFmtId="166" fontId="34" fillId="0" borderId="57" xfId="0" applyNumberFormat="1" applyFont="1" applyBorder="1" applyAlignment="1">
      <alignment horizontal="center" vertical="center" wrapText="1"/>
    </xf>
    <xf numFmtId="9" fontId="34" fillId="0" borderId="57" xfId="165" applyFont="1" applyBorder="1" applyAlignment="1">
      <alignment horizontal="center" vertical="center" wrapText="1"/>
    </xf>
    <xf numFmtId="7" fontId="34" fillId="0" borderId="57" xfId="0" applyNumberFormat="1" applyFont="1" applyBorder="1" applyAlignment="1">
      <alignment horizontal="center" vertical="center" wrapText="1"/>
    </xf>
    <xf numFmtId="7" fontId="34" fillId="0" borderId="59" xfId="0" applyNumberFormat="1" applyFont="1" applyBorder="1" applyAlignment="1">
      <alignment horizontal="center" vertical="center" wrapText="1"/>
    </xf>
    <xf numFmtId="9" fontId="43" fillId="9" borderId="31" xfId="165" applyFont="1" applyFill="1" applyBorder="1" applyAlignment="1">
      <alignment horizontal="center" vertical="center" wrapText="1"/>
    </xf>
    <xf numFmtId="166" fontId="43" fillId="9" borderId="31" xfId="0" applyNumberFormat="1" applyFont="1" applyFill="1" applyBorder="1" applyAlignment="1">
      <alignment horizontal="center" vertical="center" wrapText="1"/>
    </xf>
    <xf numFmtId="7" fontId="43" fillId="9" borderId="31" xfId="0" applyNumberFormat="1" applyFont="1" applyFill="1" applyBorder="1" applyAlignment="1">
      <alignment horizontal="center" vertical="center" wrapText="1"/>
    </xf>
    <xf numFmtId="7" fontId="43" fillId="9" borderId="33" xfId="0" applyNumberFormat="1" applyFont="1" applyFill="1" applyBorder="1" applyAlignment="1">
      <alignment horizontal="center" vertical="center" wrapText="1"/>
    </xf>
    <xf numFmtId="0" fontId="43" fillId="9" borderId="33" xfId="0" applyFont="1" applyFill="1" applyBorder="1" applyAlignment="1">
      <alignment horizontal="center" vertical="center" wrapText="1"/>
    </xf>
    <xf numFmtId="9" fontId="34" fillId="0" borderId="27" xfId="165" applyFont="1" applyBorder="1" applyAlignment="1">
      <alignment horizontal="center" vertical="center" wrapText="1"/>
    </xf>
    <xf numFmtId="166" fontId="34" fillId="0" borderId="27" xfId="0" applyNumberFormat="1" applyFont="1" applyBorder="1" applyAlignment="1">
      <alignment horizontal="center" vertical="center" wrapText="1"/>
    </xf>
    <xf numFmtId="0" fontId="34" fillId="0" borderId="29" xfId="0" applyFont="1" applyBorder="1" applyAlignment="1">
      <alignment horizontal="center" vertical="center" wrapText="1"/>
    </xf>
    <xf numFmtId="9" fontId="34" fillId="0" borderId="42" xfId="165" applyFont="1" applyBorder="1" applyAlignment="1">
      <alignment horizontal="center" vertical="center" wrapText="1"/>
    </xf>
    <xf numFmtId="0" fontId="34" fillId="0" borderId="46" xfId="0" applyFont="1" applyBorder="1" applyAlignment="1">
      <alignment horizontal="center" vertical="center" wrapText="1"/>
    </xf>
    <xf numFmtId="9" fontId="34" fillId="9" borderId="24" xfId="165" applyFont="1" applyFill="1" applyBorder="1" applyAlignment="1">
      <alignment horizontal="center" vertical="center" wrapText="1"/>
    </xf>
    <xf numFmtId="166" fontId="34" fillId="9" borderId="24" xfId="0" applyNumberFormat="1" applyFont="1" applyFill="1" applyBorder="1" applyAlignment="1">
      <alignment horizontal="center" vertical="center" wrapText="1"/>
    </xf>
    <xf numFmtId="7" fontId="34" fillId="9" borderId="24" xfId="0" applyNumberFormat="1" applyFont="1" applyFill="1" applyBorder="1" applyAlignment="1">
      <alignment horizontal="center" vertical="center" wrapText="1"/>
    </xf>
    <xf numFmtId="0" fontId="34" fillId="9" borderId="25" xfId="0" applyFont="1" applyFill="1" applyBorder="1" applyAlignment="1">
      <alignment horizontal="center" vertical="center" wrapText="1"/>
    </xf>
    <xf numFmtId="7" fontId="34" fillId="9" borderId="41" xfId="0" applyNumberFormat="1" applyFont="1" applyFill="1" applyBorder="1" applyAlignment="1">
      <alignment horizontal="center" vertical="center" wrapText="1"/>
    </xf>
    <xf numFmtId="0" fontId="34" fillId="9" borderId="48" xfId="0" applyFont="1" applyFill="1" applyBorder="1" applyAlignment="1">
      <alignment horizontal="center" vertical="center" wrapText="1"/>
    </xf>
    <xf numFmtId="0" fontId="34" fillId="9" borderId="33" xfId="0" applyFont="1" applyFill="1" applyBorder="1" applyAlignment="1">
      <alignment horizontal="center" vertical="center" wrapText="1"/>
    </xf>
    <xf numFmtId="0" fontId="34" fillId="0" borderId="59" xfId="0" applyFont="1" applyBorder="1" applyAlignment="1">
      <alignment horizontal="center" vertical="center" wrapText="1"/>
    </xf>
    <xf numFmtId="0" fontId="34" fillId="0" borderId="33" xfId="0" quotePrefix="1" applyFont="1" applyBorder="1" applyAlignment="1">
      <alignment horizontal="center" vertical="center" wrapText="1"/>
    </xf>
    <xf numFmtId="0" fontId="34" fillId="0" borderId="40" xfId="0" applyFont="1" applyBorder="1" applyAlignment="1">
      <alignment vertical="center" wrapText="1"/>
    </xf>
    <xf numFmtId="9" fontId="34" fillId="0" borderId="40" xfId="165" applyFont="1" applyBorder="1" applyAlignment="1">
      <alignment horizontal="center" vertical="center" wrapText="1"/>
    </xf>
    <xf numFmtId="7" fontId="34" fillId="0" borderId="40" xfId="0" applyNumberFormat="1" applyFont="1" applyBorder="1" applyAlignment="1">
      <alignment horizontal="center" vertical="center" wrapText="1"/>
    </xf>
    <xf numFmtId="0" fontId="34" fillId="0" borderId="50" xfId="0" applyFont="1" applyBorder="1" applyAlignment="1">
      <alignment horizontal="center" vertical="center" wrapText="1"/>
    </xf>
    <xf numFmtId="166" fontId="43" fillId="0" borderId="31" xfId="0" applyNumberFormat="1" applyFont="1" applyBorder="1" applyAlignment="1">
      <alignment horizontal="center" vertical="center" wrapText="1"/>
    </xf>
    <xf numFmtId="7" fontId="43" fillId="0" borderId="31" xfId="0" applyNumberFormat="1" applyFont="1" applyBorder="1" applyAlignment="1">
      <alignment horizontal="center" vertical="center" wrapText="1"/>
    </xf>
    <xf numFmtId="0" fontId="43" fillId="0" borderId="33" xfId="0" applyFont="1" applyBorder="1" applyAlignment="1">
      <alignment horizontal="center" vertical="center" wrapText="1"/>
    </xf>
    <xf numFmtId="0" fontId="36" fillId="9" borderId="42" xfId="0" applyFont="1" applyFill="1" applyBorder="1" applyAlignment="1">
      <alignment vertical="center" wrapText="1"/>
    </xf>
    <xf numFmtId="9" fontId="36" fillId="9" borderId="42" xfId="165" applyFont="1" applyFill="1" applyBorder="1" applyAlignment="1">
      <alignment horizontal="center" vertical="center" wrapText="1"/>
    </xf>
    <xf numFmtId="0" fontId="36" fillId="9" borderId="46" xfId="0" applyFont="1" applyFill="1" applyBorder="1" applyAlignment="1">
      <alignment horizontal="center" vertical="center" wrapText="1"/>
    </xf>
    <xf numFmtId="0" fontId="34" fillId="0" borderId="27" xfId="0" applyFont="1" applyBorder="1" applyAlignment="1">
      <alignment vertical="center" wrapText="1"/>
    </xf>
    <xf numFmtId="0" fontId="34" fillId="0" borderId="0" xfId="0" applyFont="1" applyBorder="1" applyAlignment="1">
      <alignment horizontal="left" vertical="center" wrapText="1"/>
    </xf>
    <xf numFmtId="7" fontId="34" fillId="6" borderId="33" xfId="0" applyNumberFormat="1" applyFont="1" applyFill="1" applyBorder="1" applyAlignment="1">
      <alignment horizontal="center" vertical="center"/>
    </xf>
    <xf numFmtId="7" fontId="36" fillId="6" borderId="31" xfId="0" applyNumberFormat="1" applyFont="1" applyFill="1" applyBorder="1" applyAlignment="1">
      <alignment horizontal="center" vertical="center" wrapText="1"/>
    </xf>
    <xf numFmtId="7" fontId="36" fillId="6" borderId="33" xfId="0" applyNumberFormat="1" applyFont="1" applyFill="1" applyBorder="1" applyAlignment="1">
      <alignment horizontal="center" vertical="center" wrapText="1"/>
    </xf>
    <xf numFmtId="7" fontId="34" fillId="9" borderId="33" xfId="0" applyNumberFormat="1" applyFont="1" applyFill="1" applyBorder="1" applyAlignment="1">
      <alignment horizontal="center" vertical="center"/>
    </xf>
    <xf numFmtId="7" fontId="36" fillId="6" borderId="34" xfId="0" applyNumberFormat="1" applyFont="1" applyFill="1" applyBorder="1" applyAlignment="1">
      <alignment horizontal="center" vertical="center" wrapText="1"/>
    </xf>
    <xf numFmtId="7" fontId="36" fillId="6" borderId="35" xfId="0" applyNumberFormat="1" applyFont="1" applyFill="1" applyBorder="1" applyAlignment="1">
      <alignment horizontal="center" vertical="center" wrapText="1"/>
    </xf>
    <xf numFmtId="7" fontId="44" fillId="6" borderId="41" xfId="0" applyNumberFormat="1" applyFont="1" applyFill="1" applyBorder="1" applyAlignment="1">
      <alignment horizontal="center" vertical="center" wrapText="1"/>
    </xf>
    <xf numFmtId="7" fontId="44" fillId="6" borderId="48" xfId="0" applyNumberFormat="1" applyFont="1" applyFill="1" applyBorder="1" applyAlignment="1">
      <alignment horizontal="center" vertical="center" wrapText="1"/>
    </xf>
    <xf numFmtId="0" fontId="44" fillId="0" borderId="30" xfId="0" applyFont="1" applyBorder="1" applyAlignment="1">
      <alignment horizontal="left" vertical="center" wrapText="1"/>
    </xf>
    <xf numFmtId="0" fontId="44" fillId="0" borderId="31" xfId="0" applyFont="1" applyBorder="1" applyAlignment="1">
      <alignment vertical="center" wrapText="1"/>
    </xf>
    <xf numFmtId="166" fontId="44" fillId="0" borderId="31" xfId="0" applyNumberFormat="1" applyFont="1" applyBorder="1" applyAlignment="1">
      <alignment horizontal="center" vertical="center" wrapText="1"/>
    </xf>
    <xf numFmtId="7" fontId="44" fillId="0" borderId="31" xfId="0" applyNumberFormat="1" applyFont="1" applyBorder="1" applyAlignment="1">
      <alignment horizontal="center" vertical="center" wrapText="1"/>
    </xf>
    <xf numFmtId="7" fontId="44" fillId="0" borderId="33" xfId="0" applyNumberFormat="1" applyFont="1" applyBorder="1" applyAlignment="1">
      <alignment horizontal="center" vertical="center" wrapText="1"/>
    </xf>
    <xf numFmtId="0" fontId="34" fillId="0" borderId="0" xfId="0" applyFont="1" applyFill="1" applyAlignment="1">
      <alignment vertical="center" wrapText="1"/>
    </xf>
    <xf numFmtId="7" fontId="44" fillId="9" borderId="33" xfId="0" applyNumberFormat="1" applyFont="1" applyFill="1" applyBorder="1" applyAlignment="1">
      <alignment horizontal="center" vertical="center" wrapText="1"/>
    </xf>
    <xf numFmtId="0" fontId="34" fillId="0" borderId="3" xfId="0" applyFont="1" applyBorder="1" applyAlignment="1">
      <alignment horizontal="left" vertical="center" wrapText="1"/>
    </xf>
    <xf numFmtId="7" fontId="34" fillId="0" borderId="0" xfId="0" applyNumberFormat="1" applyFont="1" applyBorder="1" applyAlignment="1">
      <alignment horizontal="center" vertical="center" wrapText="1"/>
    </xf>
    <xf numFmtId="9" fontId="34" fillId="9" borderId="0" xfId="165" applyFont="1" applyFill="1" applyBorder="1" applyAlignment="1">
      <alignment horizontal="center" vertical="center" wrapText="1"/>
    </xf>
    <xf numFmtId="166" fontId="34" fillId="9" borderId="0" xfId="0" applyNumberFormat="1" applyFont="1" applyFill="1" applyBorder="1" applyAlignment="1">
      <alignment horizontal="center" vertical="center" wrapText="1"/>
    </xf>
    <xf numFmtId="7" fontId="34" fillId="9" borderId="0" xfId="0" applyNumberFormat="1" applyFont="1" applyFill="1" applyBorder="1" applyAlignment="1">
      <alignment horizontal="center" vertical="center" wrapText="1"/>
    </xf>
    <xf numFmtId="7" fontId="34" fillId="9" borderId="8" xfId="0" applyNumberFormat="1" applyFont="1" applyFill="1" applyBorder="1" applyAlignment="1">
      <alignment horizontal="center" vertical="center" wrapText="1"/>
    </xf>
    <xf numFmtId="0" fontId="34" fillId="6" borderId="23" xfId="0" applyFont="1" applyFill="1" applyBorder="1" applyAlignment="1">
      <alignment horizontal="left" vertical="center" wrapText="1"/>
    </xf>
    <xf numFmtId="0" fontId="34" fillId="6" borderId="24" xfId="0" applyFont="1" applyFill="1" applyBorder="1" applyAlignment="1">
      <alignment vertical="center" wrapText="1"/>
    </xf>
    <xf numFmtId="166" fontId="34" fillId="6" borderId="24" xfId="0" applyNumberFormat="1" applyFont="1" applyFill="1" applyBorder="1" applyAlignment="1">
      <alignment horizontal="center" vertical="center" wrapText="1"/>
    </xf>
    <xf numFmtId="7" fontId="34" fillId="0" borderId="24" xfId="0" applyNumberFormat="1" applyFont="1" applyBorder="1" applyAlignment="1">
      <alignment horizontal="center" vertical="center" wrapText="1"/>
    </xf>
    <xf numFmtId="0" fontId="35" fillId="9" borderId="30" xfId="0" applyFont="1" applyFill="1" applyBorder="1" applyAlignment="1">
      <alignment vertical="center" wrapText="1"/>
    </xf>
    <xf numFmtId="0" fontId="36" fillId="9" borderId="31" xfId="0" applyFont="1" applyFill="1" applyBorder="1" applyAlignment="1">
      <alignment horizontal="center" vertical="center" wrapText="1"/>
    </xf>
    <xf numFmtId="0" fontId="35" fillId="9" borderId="30" xfId="0" applyFont="1" applyFill="1" applyBorder="1" applyAlignment="1">
      <alignment vertical="center"/>
    </xf>
    <xf numFmtId="0" fontId="35" fillId="9" borderId="31" xfId="0" applyFont="1" applyFill="1" applyBorder="1" applyAlignment="1">
      <alignment horizontal="center" vertical="center"/>
    </xf>
    <xf numFmtId="166" fontId="36" fillId="9" borderId="31" xfId="0" applyNumberFormat="1" applyFont="1" applyFill="1" applyBorder="1" applyAlignment="1">
      <alignment horizontal="center" vertical="center"/>
    </xf>
    <xf numFmtId="7" fontId="36" fillId="9" borderId="33" xfId="0" applyNumberFormat="1" applyFont="1" applyFill="1" applyBorder="1" applyAlignment="1">
      <alignment horizontal="center" vertical="center"/>
    </xf>
    <xf numFmtId="0" fontId="34" fillId="0" borderId="65" xfId="0" applyFont="1" applyBorder="1" applyAlignment="1">
      <alignment horizontal="left" vertical="center" wrapText="1"/>
    </xf>
    <xf numFmtId="0" fontId="34" fillId="0" borderId="14" xfId="0" applyFont="1" applyBorder="1" applyAlignment="1">
      <alignment vertical="center" wrapText="1"/>
    </xf>
    <xf numFmtId="0" fontId="34" fillId="6" borderId="14" xfId="0" applyFont="1" applyFill="1" applyBorder="1" applyAlignment="1">
      <alignment horizontal="left" vertical="center" wrapText="1"/>
    </xf>
    <xf numFmtId="7" fontId="34" fillId="6" borderId="14" xfId="0" applyNumberFormat="1" applyFont="1" applyFill="1" applyBorder="1" applyAlignment="1">
      <alignment horizontal="center" vertical="center" wrapText="1"/>
    </xf>
    <xf numFmtId="0" fontId="34" fillId="6" borderId="54" xfId="0" applyFont="1" applyFill="1" applyBorder="1" applyAlignment="1">
      <alignment horizontal="left" vertical="center" wrapText="1"/>
    </xf>
    <xf numFmtId="7" fontId="34" fillId="6" borderId="55" xfId="0" applyNumberFormat="1" applyFont="1" applyFill="1" applyBorder="1" applyAlignment="1">
      <alignment horizontal="center" vertical="center" wrapText="1"/>
    </xf>
    <xf numFmtId="7" fontId="34" fillId="6" borderId="22" xfId="0" applyNumberFormat="1" applyFont="1" applyFill="1" applyBorder="1" applyAlignment="1">
      <alignment horizontal="center" vertical="center" wrapText="1"/>
    </xf>
    <xf numFmtId="0" fontId="42" fillId="0" borderId="30" xfId="0" applyFont="1" applyBorder="1" applyAlignment="1">
      <alignment horizontal="left" vertical="center" wrapText="1"/>
    </xf>
    <xf numFmtId="0" fontId="34" fillId="0" borderId="45" xfId="0" applyFont="1" applyBorder="1" applyAlignment="1">
      <alignment horizontal="left" vertical="center" wrapText="1"/>
    </xf>
    <xf numFmtId="0" fontId="34" fillId="0" borderId="42" xfId="0" applyFont="1" applyBorder="1" applyAlignment="1">
      <alignment vertical="center" wrapText="1"/>
    </xf>
    <xf numFmtId="0" fontId="42" fillId="0" borderId="47" xfId="0" applyFont="1" applyBorder="1" applyAlignment="1">
      <alignment horizontal="left" vertical="center"/>
    </xf>
    <xf numFmtId="166" fontId="34" fillId="0" borderId="41" xfId="0" applyNumberFormat="1" applyFont="1" applyBorder="1" applyAlignment="1">
      <alignment horizontal="center" vertical="center"/>
    </xf>
    <xf numFmtId="9" fontId="34" fillId="0" borderId="41" xfId="165" applyFont="1" applyBorder="1" applyAlignment="1">
      <alignment horizontal="center" vertical="center"/>
    </xf>
    <xf numFmtId="7" fontId="34" fillId="0" borderId="41" xfId="0" applyNumberFormat="1" applyFont="1" applyBorder="1" applyAlignment="1">
      <alignment horizontal="center" vertical="center"/>
    </xf>
    <xf numFmtId="7" fontId="34" fillId="0" borderId="48" xfId="0" applyNumberFormat="1" applyFont="1" applyBorder="1" applyAlignment="1">
      <alignment horizontal="center" vertical="center"/>
    </xf>
    <xf numFmtId="0" fontId="34" fillId="0" borderId="0" xfId="0" applyFont="1" applyAlignment="1">
      <alignment vertical="center"/>
    </xf>
    <xf numFmtId="0" fontId="34" fillId="0" borderId="11" xfId="0" applyFont="1" applyBorder="1" applyAlignment="1">
      <alignment horizontal="left" vertical="center" wrapText="1"/>
    </xf>
    <xf numFmtId="0" fontId="34" fillId="0" borderId="20" xfId="0" applyFont="1" applyBorder="1" applyAlignment="1">
      <alignment vertical="center" wrapText="1"/>
    </xf>
    <xf numFmtId="166" fontId="34" fillId="0" borderId="20" xfId="0" applyNumberFormat="1" applyFont="1" applyBorder="1" applyAlignment="1">
      <alignment horizontal="center" vertical="center" wrapText="1"/>
    </xf>
    <xf numFmtId="9" fontId="34" fillId="0" borderId="20" xfId="165" applyFont="1" applyBorder="1" applyAlignment="1">
      <alignment horizontal="center" vertical="center" wrapText="1"/>
    </xf>
    <xf numFmtId="7" fontId="34" fillId="0" borderId="20" xfId="0" applyNumberFormat="1" applyFont="1" applyBorder="1" applyAlignment="1">
      <alignment horizontal="center" vertical="center" wrapText="1"/>
    </xf>
    <xf numFmtId="7" fontId="34" fillId="0" borderId="7" xfId="0" applyNumberFormat="1" applyFont="1" applyBorder="1" applyAlignment="1">
      <alignment horizontal="center" vertical="center" wrapText="1"/>
    </xf>
    <xf numFmtId="0" fontId="40" fillId="0" borderId="26" xfId="0" applyFont="1" applyBorder="1" applyAlignment="1">
      <alignment horizontal="left" vertical="center"/>
    </xf>
    <xf numFmtId="0" fontId="34" fillId="0" borderId="10" xfId="0" applyFont="1" applyBorder="1" applyAlignment="1">
      <alignment horizontal="left" vertical="center" wrapText="1"/>
    </xf>
    <xf numFmtId="0" fontId="34" fillId="0" borderId="13" xfId="0" applyFont="1" applyBorder="1" applyAlignment="1">
      <alignment vertical="center" wrapText="1"/>
    </xf>
    <xf numFmtId="166" fontId="34" fillId="0" borderId="13" xfId="0" applyNumberFormat="1" applyFont="1" applyBorder="1" applyAlignment="1">
      <alignment horizontal="center" vertical="center" wrapText="1"/>
    </xf>
    <xf numFmtId="9" fontId="34" fillId="0" borderId="13" xfId="165" applyFont="1" applyBorder="1" applyAlignment="1">
      <alignment horizontal="center" vertical="center" wrapText="1"/>
    </xf>
    <xf numFmtId="7" fontId="34" fillId="0" borderId="13" xfId="0" applyNumberFormat="1" applyFont="1" applyBorder="1" applyAlignment="1">
      <alignment horizontal="center" vertical="center" wrapText="1"/>
    </xf>
    <xf numFmtId="7" fontId="34" fillId="0" borderId="19" xfId="0" applyNumberFormat="1" applyFont="1" applyBorder="1" applyAlignment="1">
      <alignment horizontal="center" vertical="center" wrapText="1"/>
    </xf>
    <xf numFmtId="166" fontId="42" fillId="0" borderId="31" xfId="0" applyNumberFormat="1" applyFont="1" applyBorder="1" applyAlignment="1">
      <alignment horizontal="center" vertical="center"/>
    </xf>
    <xf numFmtId="9" fontId="42" fillId="0" borderId="31" xfId="165" applyFont="1" applyBorder="1" applyAlignment="1">
      <alignment horizontal="center" vertical="center"/>
    </xf>
    <xf numFmtId="7" fontId="42" fillId="0" borderId="31" xfId="0" applyNumberFormat="1" applyFont="1" applyBorder="1" applyAlignment="1">
      <alignment horizontal="center" vertical="center"/>
    </xf>
    <xf numFmtId="7" fontId="42" fillId="0" borderId="33" xfId="0" applyNumberFormat="1" applyFont="1" applyBorder="1" applyAlignment="1">
      <alignment horizontal="center" vertical="center"/>
    </xf>
    <xf numFmtId="0" fontId="42" fillId="0" borderId="0" xfId="0" applyFont="1" applyAlignment="1">
      <alignment vertical="center"/>
    </xf>
    <xf numFmtId="0" fontId="34" fillId="0" borderId="54" xfId="0" applyFont="1" applyBorder="1" applyAlignment="1">
      <alignment horizontal="left" vertical="center" wrapText="1"/>
    </xf>
    <xf numFmtId="0" fontId="34" fillId="0" borderId="55" xfId="0" applyFont="1" applyBorder="1" applyAlignment="1">
      <alignment vertical="center" wrapText="1"/>
    </xf>
    <xf numFmtId="0" fontId="40" fillId="0" borderId="47" xfId="0" applyFont="1" applyBorder="1" applyAlignment="1">
      <alignment horizontal="left" vertical="center"/>
    </xf>
    <xf numFmtId="0" fontId="34" fillId="0" borderId="26" xfId="0" applyFont="1" applyBorder="1" applyAlignment="1">
      <alignment horizontal="left" vertical="center" wrapText="1"/>
    </xf>
    <xf numFmtId="7" fontId="34" fillId="0" borderId="16" xfId="0" applyNumberFormat="1" applyFont="1" applyBorder="1" applyAlignment="1">
      <alignment horizontal="center" vertical="center" wrapText="1"/>
    </xf>
    <xf numFmtId="49" fontId="34" fillId="0" borderId="30" xfId="62" applyNumberFormat="1" applyFont="1" applyBorder="1" applyAlignment="1" applyProtection="1">
      <alignment horizontal="left" vertical="center"/>
      <protection locked="0"/>
    </xf>
    <xf numFmtId="166" fontId="34" fillId="0" borderId="31" xfId="62" applyNumberFormat="1" applyFont="1" applyFill="1" applyBorder="1" applyAlignment="1">
      <alignment horizontal="center" vertical="center"/>
    </xf>
    <xf numFmtId="9" fontId="34" fillId="0" borderId="0" xfId="165" applyFont="1" applyAlignment="1">
      <alignment horizontal="center" vertical="center" wrapText="1"/>
    </xf>
    <xf numFmtId="9" fontId="34" fillId="0" borderId="31" xfId="165" applyFont="1" applyBorder="1" applyAlignment="1">
      <alignment horizontal="center" vertical="center"/>
    </xf>
    <xf numFmtId="0" fontId="42" fillId="0" borderId="26" xfId="0" applyFont="1" applyBorder="1" applyAlignment="1">
      <alignment horizontal="left" vertical="center"/>
    </xf>
    <xf numFmtId="166" fontId="34" fillId="0" borderId="89" xfId="0" applyNumberFormat="1" applyFont="1" applyBorder="1" applyAlignment="1">
      <alignment horizontal="center" vertical="center" wrapText="1"/>
    </xf>
    <xf numFmtId="49" fontId="34" fillId="0" borderId="31" xfId="1" applyNumberFormat="1" applyFont="1" applyFill="1" applyBorder="1" applyAlignment="1">
      <alignment horizontal="left" vertical="center"/>
    </xf>
    <xf numFmtId="0" fontId="37" fillId="10" borderId="31" xfId="17" applyFont="1" applyFill="1" applyBorder="1" applyAlignment="1">
      <alignment horizontal="left" vertical="top"/>
    </xf>
    <xf numFmtId="167" fontId="34" fillId="0" borderId="41" xfId="1" applyNumberFormat="1" applyFont="1" applyFill="1" applyBorder="1" applyAlignment="1">
      <alignment vertical="center" wrapText="1"/>
    </xf>
    <xf numFmtId="166" fontId="34" fillId="0" borderId="41" xfId="9" applyNumberFormat="1" applyFont="1" applyBorder="1" applyAlignment="1">
      <alignment horizontal="center" vertical="center" wrapText="1"/>
    </xf>
    <xf numFmtId="49" fontId="34" fillId="6" borderId="31" xfId="1" applyNumberFormat="1" applyFont="1" applyFill="1" applyBorder="1" applyAlignment="1">
      <alignment horizontal="left" vertical="center"/>
    </xf>
    <xf numFmtId="0" fontId="34" fillId="0" borderId="31" xfId="0" applyFont="1" applyBorder="1" applyAlignment="1">
      <alignment horizontal="left" vertical="center" wrapText="1"/>
    </xf>
    <xf numFmtId="49" fontId="34" fillId="6" borderId="87" xfId="1" applyNumberFormat="1" applyFont="1" applyFill="1" applyBorder="1" applyAlignment="1">
      <alignment horizontal="left" vertical="center"/>
    </xf>
    <xf numFmtId="49" fontId="34" fillId="6" borderId="88" xfId="1" applyNumberFormat="1" applyFont="1" applyFill="1" applyBorder="1" applyAlignment="1">
      <alignment horizontal="left" vertical="center"/>
    </xf>
    <xf numFmtId="0" fontId="35" fillId="9" borderId="31" xfId="0" applyFont="1" applyFill="1" applyBorder="1"/>
    <xf numFmtId="49" fontId="34" fillId="0" borderId="0" xfId="1" applyNumberFormat="1" applyFont="1" applyFill="1" applyBorder="1" applyAlignment="1">
      <alignment horizontal="left" vertical="center"/>
    </xf>
    <xf numFmtId="167" fontId="34" fillId="0" borderId="0" xfId="1" applyNumberFormat="1" applyFont="1" applyFill="1" applyBorder="1" applyAlignment="1">
      <alignment vertical="center" wrapText="1"/>
    </xf>
    <xf numFmtId="166" fontId="34" fillId="0" borderId="0" xfId="9" applyNumberFormat="1" applyFont="1" applyBorder="1" applyAlignment="1">
      <alignment horizontal="center" vertical="center" wrapText="1"/>
    </xf>
    <xf numFmtId="49" fontId="37" fillId="10" borderId="31" xfId="1" applyNumberFormat="1" applyFont="1" applyFill="1" applyBorder="1" applyAlignment="1">
      <alignment horizontal="left" vertical="center" wrapText="1"/>
    </xf>
    <xf numFmtId="0" fontId="34" fillId="0" borderId="31" xfId="0" applyFont="1" applyBorder="1"/>
    <xf numFmtId="0" fontId="34" fillId="0" borderId="31" xfId="0" applyFont="1" applyBorder="1" applyAlignment="1">
      <alignment wrapText="1"/>
    </xf>
    <xf numFmtId="49" fontId="34" fillId="0" borderId="31" xfId="186" applyNumberFormat="1" applyFont="1" applyFill="1" applyBorder="1" applyAlignment="1">
      <alignment horizontal="left" vertical="center" wrapText="1"/>
    </xf>
    <xf numFmtId="166" fontId="34" fillId="0" borderId="31" xfId="186" applyNumberFormat="1" applyFont="1" applyFill="1" applyBorder="1" applyAlignment="1">
      <alignment horizontal="center" vertical="center" wrapText="1"/>
    </xf>
    <xf numFmtId="49" fontId="34" fillId="4" borderId="31" xfId="187" applyNumberFormat="1" applyFont="1" applyFill="1" applyBorder="1" applyAlignment="1">
      <alignment horizontal="left" vertical="center"/>
    </xf>
    <xf numFmtId="49" fontId="34" fillId="4" borderId="31" xfId="1" applyNumberFormat="1" applyFont="1" applyFill="1" applyBorder="1" applyAlignment="1">
      <alignment horizontal="left" vertical="center"/>
    </xf>
    <xf numFmtId="49" fontId="34" fillId="10" borderId="31" xfId="186" applyNumberFormat="1" applyFont="1" applyFill="1" applyBorder="1" applyAlignment="1">
      <alignment vertical="center" wrapText="1"/>
    </xf>
    <xf numFmtId="49" fontId="37" fillId="10" borderId="31" xfId="186" applyNumberFormat="1" applyFont="1" applyFill="1" applyBorder="1" applyAlignment="1">
      <alignment horizontal="left" vertical="center"/>
    </xf>
    <xf numFmtId="166" fontId="34" fillId="0" borderId="31" xfId="1" applyNumberFormat="1" applyFont="1" applyFill="1" applyBorder="1" applyAlignment="1">
      <alignment horizontal="center" vertical="center" wrapText="1"/>
    </xf>
    <xf numFmtId="49" fontId="35" fillId="9" borderId="31" xfId="188" applyNumberFormat="1" applyFont="1" applyFill="1" applyBorder="1" applyAlignment="1">
      <alignment vertical="center"/>
    </xf>
    <xf numFmtId="49" fontId="34" fillId="10" borderId="31" xfId="189" applyNumberFormat="1" applyFont="1" applyFill="1" applyBorder="1" applyAlignment="1">
      <alignment vertical="center" wrapText="1"/>
    </xf>
    <xf numFmtId="49" fontId="34" fillId="0" borderId="31" xfId="0" applyNumberFormat="1" applyFont="1" applyFill="1" applyBorder="1" applyAlignment="1">
      <alignment vertical="center"/>
    </xf>
    <xf numFmtId="166" fontId="34" fillId="0" borderId="31" xfId="9" applyNumberFormat="1" applyFont="1" applyBorder="1" applyAlignment="1">
      <alignment horizontal="center" vertical="center"/>
    </xf>
    <xf numFmtId="0" fontId="37" fillId="10" borderId="31" xfId="185" applyFont="1" applyFill="1" applyBorder="1" applyAlignment="1">
      <alignment wrapText="1"/>
    </xf>
    <xf numFmtId="166" fontId="34" fillId="0" borderId="31" xfId="10" applyNumberFormat="1" applyFont="1" applyFill="1" applyBorder="1" applyAlignment="1">
      <alignment horizontal="center" vertical="center" wrapText="1"/>
    </xf>
    <xf numFmtId="0" fontId="34" fillId="10" borderId="31" xfId="1" applyFont="1" applyFill="1" applyBorder="1" applyAlignment="1">
      <alignment vertical="center" wrapText="1"/>
    </xf>
    <xf numFmtId="49" fontId="34" fillId="0" borderId="31" xfId="0" applyNumberFormat="1" applyFont="1" applyFill="1" applyBorder="1" applyAlignment="1">
      <alignment horizontal="left" vertical="center"/>
    </xf>
    <xf numFmtId="49" fontId="34" fillId="0" borderId="31" xfId="189" applyNumberFormat="1" applyFont="1" applyFill="1" applyBorder="1" applyAlignment="1">
      <alignment horizontal="left" vertical="center" wrapText="1"/>
    </xf>
    <xf numFmtId="49" fontId="34" fillId="0" borderId="31" xfId="14" applyNumberFormat="1" applyFont="1" applyBorder="1" applyAlignment="1">
      <alignment horizontal="left" vertical="center"/>
    </xf>
    <xf numFmtId="166" fontId="34" fillId="10" borderId="31" xfId="1" applyNumberFormat="1" applyFont="1" applyFill="1" applyBorder="1" applyAlignment="1">
      <alignment vertical="center" wrapText="1"/>
    </xf>
    <xf numFmtId="49" fontId="34" fillId="4" borderId="31" xfId="1" applyNumberFormat="1" applyFont="1" applyFill="1" applyBorder="1" applyAlignment="1">
      <alignment horizontal="left" vertical="center" wrapText="1"/>
    </xf>
    <xf numFmtId="0" fontId="35" fillId="9" borderId="31" xfId="17" applyNumberFormat="1" applyFont="1" applyFill="1" applyBorder="1" applyAlignment="1">
      <alignment vertical="center"/>
    </xf>
    <xf numFmtId="49" fontId="34" fillId="0" borderId="42" xfId="1" applyNumberFormat="1" applyFont="1" applyFill="1" applyBorder="1" applyAlignment="1">
      <alignment horizontal="left" vertical="center"/>
    </xf>
    <xf numFmtId="49" fontId="34" fillId="4" borderId="42" xfId="1" applyNumberFormat="1" applyFont="1" applyFill="1" applyBorder="1" applyAlignment="1">
      <alignment horizontal="left" vertical="center" wrapText="1"/>
    </xf>
    <xf numFmtId="166" fontId="34" fillId="0" borderId="42" xfId="1" applyNumberFormat="1" applyFont="1" applyFill="1" applyBorder="1" applyAlignment="1">
      <alignment horizontal="center" vertical="center" wrapText="1"/>
    </xf>
    <xf numFmtId="49" fontId="37" fillId="9" borderId="41" xfId="4" applyNumberFormat="1" applyFont="1" applyFill="1" applyBorder="1" applyAlignment="1">
      <alignment horizontal="left" vertical="center"/>
    </xf>
    <xf numFmtId="49" fontId="34" fillId="10" borderId="41" xfId="4" applyNumberFormat="1" applyFont="1" applyFill="1" applyBorder="1" applyAlignment="1">
      <alignment vertical="center" wrapText="1"/>
    </xf>
    <xf numFmtId="49" fontId="34" fillId="0" borderId="31" xfId="4" applyNumberFormat="1" applyFont="1" applyFill="1" applyBorder="1" applyAlignment="1">
      <alignment horizontal="left" vertical="center"/>
    </xf>
    <xf numFmtId="167" fontId="34" fillId="0" borderId="31" xfId="4" applyNumberFormat="1" applyFont="1" applyFill="1" applyBorder="1" applyAlignment="1">
      <alignment vertical="center" wrapText="1"/>
    </xf>
    <xf numFmtId="49" fontId="37" fillId="9" borderId="31" xfId="4" applyNumberFormat="1" applyFont="1" applyFill="1" applyBorder="1" applyAlignment="1">
      <alignment horizontal="left" vertical="center"/>
    </xf>
    <xf numFmtId="49" fontId="34" fillId="10" borderId="31" xfId="4" applyNumberFormat="1" applyFont="1" applyFill="1" applyBorder="1" applyAlignment="1">
      <alignment vertical="center" wrapText="1"/>
    </xf>
    <xf numFmtId="0" fontId="42" fillId="0" borderId="31" xfId="0" applyFont="1" applyBorder="1"/>
    <xf numFmtId="0" fontId="42" fillId="0" borderId="31" xfId="4" applyFont="1" applyBorder="1" applyAlignment="1">
      <alignment horizontal="left" vertical="center" wrapText="1"/>
    </xf>
    <xf numFmtId="166" fontId="42" fillId="0" borderId="31" xfId="4" applyNumberFormat="1" applyFont="1" applyBorder="1" applyAlignment="1">
      <alignment horizontal="center" vertical="center" wrapText="1"/>
    </xf>
    <xf numFmtId="49" fontId="37" fillId="10" borderId="31" xfId="4" applyNumberFormat="1" applyFont="1" applyFill="1" applyBorder="1" applyAlignment="1">
      <alignment horizontal="left" vertical="center"/>
    </xf>
    <xf numFmtId="49" fontId="42" fillId="0" borderId="31" xfId="4" applyNumberFormat="1" applyFont="1" applyFill="1" applyBorder="1" applyAlignment="1">
      <alignment vertical="center"/>
    </xf>
    <xf numFmtId="166" fontId="34" fillId="10" borderId="31" xfId="4" applyNumberFormat="1" applyFont="1" applyFill="1" applyBorder="1" applyAlignment="1">
      <alignment horizontal="center" vertical="center"/>
    </xf>
    <xf numFmtId="49" fontId="42" fillId="0" borderId="31" xfId="190" applyNumberFormat="1" applyFont="1" applyFill="1" applyBorder="1" applyAlignment="1">
      <alignment vertical="center"/>
    </xf>
    <xf numFmtId="166" fontId="42" fillId="0" borderId="31" xfId="4" applyNumberFormat="1" applyFont="1" applyFill="1" applyBorder="1" applyAlignment="1">
      <alignment horizontal="center" vertical="center"/>
    </xf>
    <xf numFmtId="0" fontId="85" fillId="0" borderId="0" xfId="0" applyFont="1" applyAlignment="1">
      <alignment horizontal="left"/>
    </xf>
    <xf numFmtId="0" fontId="34" fillId="0" borderId="56" xfId="0" applyFont="1" applyBorder="1" applyAlignment="1">
      <alignment horizontal="left" vertical="center" wrapText="1"/>
    </xf>
    <xf numFmtId="0" fontId="86" fillId="6" borderId="57" xfId="0" applyFont="1" applyFill="1" applyBorder="1" applyAlignment="1">
      <alignment horizontal="center" vertical="center"/>
    </xf>
    <xf numFmtId="0" fontId="86" fillId="6" borderId="59" xfId="0" applyFont="1" applyFill="1" applyBorder="1" applyAlignment="1">
      <alignment horizontal="center" vertical="center"/>
    </xf>
    <xf numFmtId="0" fontId="86" fillId="6" borderId="56" xfId="0" applyFont="1" applyFill="1" applyBorder="1" applyAlignment="1">
      <alignment horizontal="center" vertical="center"/>
    </xf>
    <xf numFmtId="0" fontId="34" fillId="6" borderId="0" xfId="0" applyFont="1" applyFill="1" applyBorder="1" applyAlignment="1">
      <alignment vertical="center" wrapText="1"/>
    </xf>
    <xf numFmtId="4" fontId="34" fillId="10" borderId="33" xfId="1" applyNumberFormat="1" applyFont="1" applyFill="1" applyBorder="1" applyAlignment="1">
      <alignment horizontal="center" vertical="center"/>
    </xf>
    <xf numFmtId="166" fontId="34" fillId="10" borderId="33" xfId="1" applyNumberFormat="1" applyFont="1" applyFill="1" applyBorder="1" applyAlignment="1">
      <alignment horizontal="center" vertical="center"/>
    </xf>
    <xf numFmtId="165" fontId="34" fillId="10" borderId="33" xfId="1" applyNumberFormat="1" applyFont="1" applyFill="1" applyBorder="1" applyAlignment="1">
      <alignment horizontal="center" vertical="center"/>
    </xf>
    <xf numFmtId="166" fontId="86" fillId="6" borderId="57" xfId="0" applyNumberFormat="1" applyFont="1" applyFill="1" applyBorder="1" applyAlignment="1">
      <alignment horizontal="center" vertical="center"/>
    </xf>
    <xf numFmtId="166" fontId="34" fillId="6" borderId="31" xfId="0" applyNumberFormat="1" applyFont="1" applyFill="1" applyBorder="1" applyAlignment="1">
      <alignment horizontal="center" vertical="center"/>
    </xf>
    <xf numFmtId="0" fontId="86" fillId="6" borderId="31" xfId="0" applyFont="1" applyFill="1" applyBorder="1" applyAlignment="1">
      <alignment horizontal="center" vertical="center"/>
    </xf>
    <xf numFmtId="166" fontId="86" fillId="6" borderId="31" xfId="0" applyNumberFormat="1" applyFont="1" applyFill="1" applyBorder="1" applyAlignment="1">
      <alignment horizontal="center" vertical="center"/>
    </xf>
    <xf numFmtId="166" fontId="34" fillId="6" borderId="27" xfId="0" applyNumberFormat="1" applyFont="1" applyFill="1" applyBorder="1" applyAlignment="1">
      <alignment horizontal="center" vertical="center"/>
    </xf>
    <xf numFmtId="0" fontId="86" fillId="6" borderId="27" xfId="0" applyFont="1" applyFill="1" applyBorder="1" applyAlignment="1">
      <alignment horizontal="center" vertical="center"/>
    </xf>
    <xf numFmtId="166" fontId="86" fillId="6" borderId="27" xfId="0" applyNumberFormat="1" applyFont="1" applyFill="1" applyBorder="1" applyAlignment="1">
      <alignment horizontal="center" vertical="center"/>
    </xf>
    <xf numFmtId="0" fontId="86" fillId="6" borderId="29" xfId="0" applyFont="1" applyFill="1" applyBorder="1" applyAlignment="1">
      <alignment horizontal="center" vertical="center"/>
    </xf>
    <xf numFmtId="0" fontId="86" fillId="6" borderId="33" xfId="0" applyFont="1" applyFill="1" applyBorder="1" applyAlignment="1">
      <alignment horizontal="center" vertical="center"/>
    </xf>
    <xf numFmtId="0" fontId="34" fillId="6" borderId="39" xfId="0" applyFont="1" applyFill="1" applyBorder="1" applyAlignment="1">
      <alignment horizontal="left" vertical="center"/>
    </xf>
    <xf numFmtId="0" fontId="86" fillId="6" borderId="34" xfId="0" applyFont="1" applyFill="1" applyBorder="1" applyAlignment="1">
      <alignment horizontal="center" vertical="center"/>
    </xf>
    <xf numFmtId="0" fontId="86" fillId="6" borderId="35" xfId="0" applyFont="1" applyFill="1" applyBorder="1" applyAlignment="1">
      <alignment horizontal="center" vertical="center"/>
    </xf>
    <xf numFmtId="0" fontId="43" fillId="6" borderId="26" xfId="0" applyFont="1" applyFill="1" applyBorder="1" applyAlignment="1">
      <alignment horizontal="left" vertical="center"/>
    </xf>
    <xf numFmtId="0" fontId="43" fillId="6" borderId="30" xfId="0" applyFont="1" applyFill="1" applyBorder="1" applyAlignment="1">
      <alignment horizontal="left" vertical="center"/>
    </xf>
    <xf numFmtId="0" fontId="34" fillId="6" borderId="31" xfId="0" applyFont="1" applyFill="1" applyBorder="1" applyAlignment="1">
      <alignment horizontal="left" vertical="center" wrapText="1"/>
    </xf>
    <xf numFmtId="0" fontId="42" fillId="6" borderId="30" xfId="0" applyFont="1" applyFill="1" applyBorder="1" applyAlignment="1">
      <alignment horizontal="left" vertical="center"/>
    </xf>
    <xf numFmtId="9" fontId="34" fillId="6" borderId="31" xfId="0" applyNumberFormat="1" applyFont="1" applyFill="1" applyBorder="1" applyAlignment="1">
      <alignment horizontal="center" vertical="center"/>
    </xf>
    <xf numFmtId="9" fontId="34" fillId="6" borderId="34" xfId="0" applyNumberFormat="1" applyFont="1" applyFill="1" applyBorder="1" applyAlignment="1">
      <alignment horizontal="center" vertical="center"/>
    </xf>
    <xf numFmtId="0" fontId="34" fillId="6" borderId="42" xfId="0" applyFont="1" applyFill="1" applyBorder="1" applyAlignment="1">
      <alignment vertical="center" wrapText="1"/>
    </xf>
    <xf numFmtId="49" fontId="35" fillId="9" borderId="31" xfId="1" applyNumberFormat="1" applyFont="1" applyFill="1" applyBorder="1" applyAlignment="1">
      <alignment vertical="center" wrapText="1"/>
    </xf>
    <xf numFmtId="0" fontId="34" fillId="6" borderId="34" xfId="0" applyFont="1" applyFill="1" applyBorder="1" applyAlignment="1">
      <alignment vertical="center" wrapText="1"/>
    </xf>
    <xf numFmtId="0" fontId="34" fillId="6" borderId="27" xfId="0" applyFont="1" applyFill="1" applyBorder="1" applyAlignment="1">
      <alignment horizontal="left" vertical="center" wrapText="1"/>
    </xf>
    <xf numFmtId="0" fontId="34" fillId="6" borderId="34" xfId="0" applyFont="1" applyFill="1" applyBorder="1" applyAlignment="1">
      <alignment horizontal="left" vertical="center" wrapText="1"/>
    </xf>
    <xf numFmtId="0" fontId="86" fillId="6" borderId="57" xfId="0" applyFont="1" applyFill="1" applyBorder="1" applyAlignment="1">
      <alignment horizontal="center" vertical="center" wrapText="1"/>
    </xf>
    <xf numFmtId="0" fontId="42" fillId="6" borderId="31" xfId="1" applyFont="1" applyFill="1" applyBorder="1" applyAlignment="1">
      <alignment vertical="center" wrapText="1"/>
    </xf>
    <xf numFmtId="49" fontId="42" fillId="6" borderId="31" xfId="1" applyNumberFormat="1" applyFont="1" applyFill="1" applyBorder="1" applyAlignment="1">
      <alignment horizontal="left" vertical="center" wrapText="1"/>
    </xf>
    <xf numFmtId="0" fontId="40" fillId="6" borderId="31" xfId="1" applyFont="1" applyFill="1" applyBorder="1" applyAlignment="1">
      <alignment horizontal="left" vertical="center" wrapText="1"/>
    </xf>
    <xf numFmtId="0" fontId="42" fillId="6" borderId="31" xfId="5" applyFont="1" applyFill="1" applyBorder="1" applyAlignment="1">
      <alignment vertical="center" wrapText="1"/>
    </xf>
    <xf numFmtId="0" fontId="42" fillId="0" borderId="31" xfId="0" applyFont="1" applyBorder="1" applyAlignment="1">
      <alignment vertical="center" wrapText="1"/>
    </xf>
    <xf numFmtId="7" fontId="34" fillId="6" borderId="34" xfId="0" applyNumberFormat="1" applyFont="1" applyFill="1" applyBorder="1" applyAlignment="1">
      <alignment horizontal="center" vertical="center" wrapText="1"/>
    </xf>
    <xf numFmtId="0" fontId="34" fillId="6" borderId="35" xfId="0" applyFont="1" applyFill="1" applyBorder="1" applyAlignment="1">
      <alignment horizontal="center" vertical="center" wrapText="1"/>
    </xf>
    <xf numFmtId="0" fontId="42" fillId="6" borderId="26" xfId="0" applyFont="1" applyFill="1" applyBorder="1" applyAlignment="1">
      <alignment horizontal="left" vertical="center"/>
    </xf>
    <xf numFmtId="0" fontId="84" fillId="6" borderId="3" xfId="0" applyFont="1" applyFill="1" applyBorder="1" applyAlignment="1">
      <alignment horizontal="center" vertical="center"/>
    </xf>
    <xf numFmtId="0" fontId="84" fillId="6" borderId="0" xfId="0" applyFont="1" applyFill="1" applyBorder="1" applyAlignment="1">
      <alignment horizontal="center" vertical="center"/>
    </xf>
    <xf numFmtId="0" fontId="84" fillId="6" borderId="8" xfId="0" applyFont="1" applyFill="1" applyBorder="1" applyAlignment="1">
      <alignment horizontal="center" vertical="center"/>
    </xf>
    <xf numFmtId="0" fontId="84" fillId="6" borderId="0" xfId="0" applyFont="1" applyFill="1" applyBorder="1" applyAlignment="1">
      <alignment horizontal="center" vertical="center" wrapText="1"/>
    </xf>
    <xf numFmtId="166" fontId="84" fillId="6" borderId="0" xfId="0" applyNumberFormat="1" applyFont="1" applyFill="1" applyBorder="1" applyAlignment="1">
      <alignment horizontal="center" vertical="center"/>
    </xf>
    <xf numFmtId="0" fontId="84" fillId="6" borderId="27" xfId="0" applyFont="1" applyFill="1" applyBorder="1" applyAlignment="1">
      <alignment horizontal="center" vertical="center"/>
    </xf>
    <xf numFmtId="0" fontId="84" fillId="6" borderId="29" xfId="0" applyFont="1" applyFill="1" applyBorder="1" applyAlignment="1">
      <alignment horizontal="center" vertical="center"/>
    </xf>
    <xf numFmtId="0" fontId="34" fillId="6" borderId="31" xfId="0" applyFont="1" applyFill="1" applyBorder="1" applyAlignment="1">
      <alignment horizontal="left" vertical="center"/>
    </xf>
    <xf numFmtId="0" fontId="13" fillId="0" borderId="19" xfId="0" applyFont="1" applyBorder="1" applyAlignment="1">
      <alignment vertical="center"/>
    </xf>
    <xf numFmtId="0" fontId="13" fillId="0" borderId="0" xfId="0" applyFont="1" applyAlignment="1">
      <alignment horizontal="left" vertical="center"/>
    </xf>
    <xf numFmtId="49" fontId="12" fillId="0" borderId="1" xfId="2" applyNumberFormat="1" applyFont="1" applyBorder="1" applyAlignment="1">
      <alignment horizontal="left" vertical="center"/>
    </xf>
    <xf numFmtId="0" fontId="13" fillId="0" borderId="10" xfId="0" applyFont="1" applyBorder="1" applyAlignment="1">
      <alignment horizontal="left" vertical="center"/>
    </xf>
    <xf numFmtId="166" fontId="12" fillId="6" borderId="20" xfId="0" applyNumberFormat="1" applyFont="1" applyFill="1" applyBorder="1" applyAlignment="1">
      <alignment horizontal="center" vertical="center"/>
    </xf>
    <xf numFmtId="0" fontId="43" fillId="0" borderId="47" xfId="0" applyFont="1" applyBorder="1" applyAlignment="1">
      <alignment horizontal="left" vertical="center"/>
    </xf>
    <xf numFmtId="0" fontId="43" fillId="0" borderId="30" xfId="0" applyFont="1" applyBorder="1" applyAlignment="1">
      <alignment horizontal="left" vertical="center"/>
    </xf>
    <xf numFmtId="49" fontId="35" fillId="9" borderId="49" xfId="62" applyNumberFormat="1" applyFont="1" applyFill="1" applyBorder="1" applyAlignment="1">
      <alignment horizontal="left" vertical="center"/>
    </xf>
    <xf numFmtId="49" fontId="35" fillId="9" borderId="40" xfId="62" applyNumberFormat="1" applyFont="1" applyFill="1" applyBorder="1" applyAlignment="1">
      <alignment horizontal="left" vertical="center"/>
    </xf>
    <xf numFmtId="7" fontId="34" fillId="0" borderId="50" xfId="0" applyNumberFormat="1" applyFont="1" applyBorder="1" applyAlignment="1">
      <alignment horizontal="center" vertical="center" wrapText="1"/>
    </xf>
    <xf numFmtId="7" fontId="34" fillId="0" borderId="31" xfId="0" applyNumberFormat="1" applyFont="1" applyFill="1" applyBorder="1" applyAlignment="1">
      <alignment horizontal="center" vertical="center" wrapText="1"/>
    </xf>
    <xf numFmtId="7" fontId="8" fillId="0" borderId="31" xfId="0" applyNumberFormat="1" applyFont="1" applyFill="1" applyBorder="1" applyAlignment="1">
      <alignment horizontal="center" vertical="center" wrapText="1"/>
    </xf>
    <xf numFmtId="0" fontId="34" fillId="0" borderId="62" xfId="0" applyFont="1" applyBorder="1" applyAlignment="1">
      <alignment horizontal="left" vertical="center" wrapText="1"/>
    </xf>
    <xf numFmtId="0" fontId="34" fillId="0" borderId="43" xfId="0" applyFont="1" applyBorder="1" applyAlignment="1">
      <alignment vertical="center" wrapText="1"/>
    </xf>
    <xf numFmtId="166" fontId="34" fillId="0" borderId="43" xfId="0" applyNumberFormat="1" applyFont="1" applyBorder="1" applyAlignment="1">
      <alignment horizontal="center" vertical="center" wrapText="1"/>
    </xf>
    <xf numFmtId="9" fontId="34" fillId="0" borderId="43" xfId="165" applyFont="1" applyBorder="1" applyAlignment="1">
      <alignment horizontal="center" vertical="center" wrapText="1"/>
    </xf>
    <xf numFmtId="7" fontId="34" fillId="0" borderId="43" xfId="0" applyNumberFormat="1" applyFont="1" applyBorder="1" applyAlignment="1">
      <alignment horizontal="center" vertical="center" wrapText="1"/>
    </xf>
    <xf numFmtId="7" fontId="34" fillId="0" borderId="58" xfId="0" applyNumberFormat="1" applyFont="1" applyBorder="1" applyAlignment="1">
      <alignment horizontal="center" vertical="center" wrapText="1"/>
    </xf>
    <xf numFmtId="49" fontId="35" fillId="9" borderId="40" xfId="62" applyNumberFormat="1" applyFont="1" applyFill="1" applyBorder="1" applyAlignment="1">
      <alignment horizontal="center" vertical="center"/>
    </xf>
    <xf numFmtId="0" fontId="40" fillId="0" borderId="40" xfId="0" applyFont="1" applyBorder="1" applyAlignment="1">
      <alignment horizontal="center" vertical="center" wrapText="1"/>
    </xf>
    <xf numFmtId="165" fontId="34" fillId="10" borderId="31" xfId="15" applyNumberFormat="1" applyFont="1" applyFill="1" applyBorder="1" applyAlignment="1">
      <alignment horizontal="center" vertical="center"/>
    </xf>
    <xf numFmtId="165" fontId="34" fillId="0" borderId="31" xfId="16" applyNumberFormat="1" applyFont="1" applyBorder="1" applyAlignment="1">
      <alignment horizontal="center" vertical="center" wrapText="1"/>
    </xf>
    <xf numFmtId="49" fontId="37" fillId="10" borderId="31" xfId="1" applyNumberFormat="1" applyFont="1" applyFill="1" applyBorder="1" applyAlignment="1">
      <alignment horizontal="left" vertical="top" wrapText="1"/>
    </xf>
    <xf numFmtId="165" fontId="34" fillId="10" borderId="31" xfId="119" applyNumberFormat="1" applyFont="1" applyFill="1" applyBorder="1" applyAlignment="1">
      <alignment horizontal="center" vertical="center"/>
    </xf>
    <xf numFmtId="49" fontId="34" fillId="6" borderId="31" xfId="5" applyNumberFormat="1" applyFont="1" applyFill="1" applyBorder="1" applyAlignment="1">
      <alignment horizontal="left" vertical="center"/>
    </xf>
    <xf numFmtId="165" fontId="34" fillId="6" borderId="31" xfId="119" applyNumberFormat="1" applyFont="1" applyFill="1" applyBorder="1" applyAlignment="1">
      <alignment horizontal="center" vertical="center"/>
    </xf>
    <xf numFmtId="49" fontId="34" fillId="6" borderId="31" xfId="1" applyNumberFormat="1" applyFont="1" applyFill="1" applyBorder="1" applyAlignment="1">
      <alignment horizontal="left" vertical="top" wrapText="1"/>
    </xf>
    <xf numFmtId="49" fontId="38" fillId="6" borderId="31" xfId="1" applyNumberFormat="1" applyFont="1" applyFill="1" applyBorder="1" applyAlignment="1">
      <alignment vertical="center"/>
    </xf>
    <xf numFmtId="165" fontId="42" fillId="6" borderId="31" xfId="1" applyNumberFormat="1" applyFont="1" applyFill="1" applyBorder="1" applyAlignment="1">
      <alignment horizontal="center" vertical="center"/>
    </xf>
    <xf numFmtId="0" fontId="8" fillId="0" borderId="30" xfId="0" applyFont="1" applyBorder="1" applyAlignment="1">
      <alignment horizontal="left" vertical="center"/>
    </xf>
    <xf numFmtId="7" fontId="8" fillId="6" borderId="33" xfId="0" applyNumberFormat="1" applyFont="1" applyFill="1" applyBorder="1" applyAlignment="1">
      <alignment horizontal="center" vertical="center" wrapText="1"/>
    </xf>
    <xf numFmtId="0" fontId="8" fillId="0" borderId="0" xfId="0" applyFont="1" applyAlignment="1">
      <alignment vertical="center"/>
    </xf>
    <xf numFmtId="0" fontId="8" fillId="0" borderId="0" xfId="0" applyFont="1" applyFill="1" applyAlignment="1">
      <alignment vertical="center"/>
    </xf>
    <xf numFmtId="9" fontId="8" fillId="0" borderId="31" xfId="0" applyNumberFormat="1" applyFont="1" applyBorder="1" applyAlignment="1">
      <alignment horizontal="center" vertical="center"/>
    </xf>
    <xf numFmtId="166" fontId="8" fillId="0" borderId="31" xfId="0" applyNumberFormat="1" applyFont="1" applyBorder="1" applyAlignment="1">
      <alignment horizontal="center" vertical="center"/>
    </xf>
    <xf numFmtId="0" fontId="8" fillId="0" borderId="31" xfId="0" applyFont="1" applyBorder="1" applyAlignment="1">
      <alignment horizontal="center" vertical="center"/>
    </xf>
    <xf numFmtId="0" fontId="8" fillId="0" borderId="33" xfId="0" applyFont="1" applyBorder="1" applyAlignment="1">
      <alignment horizontal="center" vertical="center"/>
    </xf>
    <xf numFmtId="9" fontId="8" fillId="9" borderId="31" xfId="0" applyNumberFormat="1" applyFont="1" applyFill="1" applyBorder="1" applyAlignment="1">
      <alignment horizontal="center" vertical="center"/>
    </xf>
    <xf numFmtId="166" fontId="8" fillId="9" borderId="31" xfId="0" applyNumberFormat="1" applyFont="1" applyFill="1" applyBorder="1" applyAlignment="1">
      <alignment horizontal="center" vertical="center"/>
    </xf>
    <xf numFmtId="0" fontId="8" fillId="9" borderId="31" xfId="0" applyFont="1" applyFill="1" applyBorder="1" applyAlignment="1">
      <alignment horizontal="center" vertical="center"/>
    </xf>
    <xf numFmtId="0" fontId="8" fillId="9" borderId="33" xfId="0" applyFont="1" applyFill="1" applyBorder="1" applyAlignment="1">
      <alignment horizontal="center" vertical="center"/>
    </xf>
    <xf numFmtId="9" fontId="8" fillId="0" borderId="42" xfId="0" applyNumberFormat="1" applyFont="1" applyBorder="1" applyAlignment="1">
      <alignment horizontal="center" vertical="center"/>
    </xf>
    <xf numFmtId="166" fontId="8" fillId="0" borderId="42" xfId="0" applyNumberFormat="1" applyFont="1" applyBorder="1" applyAlignment="1">
      <alignment horizontal="center" vertical="center"/>
    </xf>
    <xf numFmtId="0" fontId="8" fillId="0" borderId="42" xfId="0" applyFont="1" applyBorder="1" applyAlignment="1">
      <alignment horizontal="center" vertical="center"/>
    </xf>
    <xf numFmtId="0" fontId="8" fillId="0" borderId="46" xfId="0" applyFont="1" applyBorder="1" applyAlignment="1">
      <alignment horizontal="center" vertical="center"/>
    </xf>
    <xf numFmtId="7" fontId="8" fillId="6" borderId="31" xfId="0" applyNumberFormat="1" applyFont="1" applyFill="1" applyBorder="1" applyAlignment="1">
      <alignment horizontal="center" vertical="center" wrapText="1"/>
    </xf>
    <xf numFmtId="49" fontId="8" fillId="0" borderId="31" xfId="0" applyNumberFormat="1" applyFont="1" applyFill="1" applyBorder="1" applyAlignment="1" applyProtection="1">
      <alignment horizontal="left"/>
      <protection locked="0"/>
    </xf>
    <xf numFmtId="0" fontId="34" fillId="0" borderId="0" xfId="0" applyFont="1" applyBorder="1" applyAlignment="1">
      <alignment horizontal="center" vertical="center" wrapText="1"/>
    </xf>
    <xf numFmtId="0" fontId="34" fillId="0" borderId="31" xfId="0" applyFont="1" applyBorder="1" applyAlignment="1">
      <alignment horizontal="center" vertical="center" wrapText="1"/>
    </xf>
    <xf numFmtId="0" fontId="35" fillId="9" borderId="47" xfId="0" applyFont="1" applyFill="1" applyBorder="1" applyAlignment="1">
      <alignment horizontal="left" vertical="center"/>
    </xf>
    <xf numFmtId="0" fontId="36" fillId="9" borderId="41" xfId="0" applyFont="1" applyFill="1" applyBorder="1" applyAlignment="1">
      <alignment vertical="center" wrapText="1"/>
    </xf>
    <xf numFmtId="166" fontId="36" fillId="9" borderId="41" xfId="0" applyNumberFormat="1" applyFont="1" applyFill="1" applyBorder="1" applyAlignment="1">
      <alignment horizontal="center" vertical="center" wrapText="1"/>
    </xf>
    <xf numFmtId="9" fontId="36" fillId="9" borderId="41" xfId="165" applyFont="1" applyFill="1" applyBorder="1" applyAlignment="1">
      <alignment horizontal="center" vertical="center" wrapText="1"/>
    </xf>
    <xf numFmtId="7" fontId="36" fillId="9" borderId="41" xfId="0" applyNumberFormat="1" applyFont="1" applyFill="1" applyBorder="1" applyAlignment="1">
      <alignment horizontal="center" vertical="center" wrapText="1"/>
    </xf>
    <xf numFmtId="7" fontId="36" fillId="9" borderId="48" xfId="0" applyNumberFormat="1" applyFont="1" applyFill="1" applyBorder="1" applyAlignment="1">
      <alignment horizontal="center" vertical="center" wrapText="1"/>
    </xf>
    <xf numFmtId="0" fontId="34" fillId="6" borderId="30" xfId="0" applyFont="1" applyFill="1" applyBorder="1" applyAlignment="1">
      <alignment horizontal="left" vertical="center" wrapText="1"/>
    </xf>
    <xf numFmtId="0" fontId="34" fillId="0" borderId="31" xfId="0" applyFont="1" applyBorder="1" applyAlignment="1">
      <alignment vertical="center"/>
    </xf>
    <xf numFmtId="0" fontId="34" fillId="0" borderId="34" xfId="0" applyFont="1" applyBorder="1" applyAlignment="1">
      <alignment horizontal="center" vertical="center" wrapText="1"/>
    </xf>
    <xf numFmtId="0" fontId="34" fillId="0" borderId="41" xfId="0" applyFont="1" applyBorder="1" applyAlignment="1">
      <alignment horizontal="center" vertical="center" wrapText="1"/>
    </xf>
    <xf numFmtId="0" fontId="40" fillId="0" borderId="31" xfId="0" applyFont="1" applyBorder="1" applyAlignment="1">
      <alignment vertical="center"/>
    </xf>
    <xf numFmtId="0" fontId="36" fillId="9" borderId="31" xfId="0" applyFont="1" applyFill="1" applyBorder="1" applyAlignment="1">
      <alignment vertical="center"/>
    </xf>
    <xf numFmtId="0" fontId="34" fillId="0" borderId="34" xfId="0" applyFont="1" applyBorder="1" applyAlignment="1">
      <alignment vertical="center"/>
    </xf>
    <xf numFmtId="166" fontId="34" fillId="0" borderId="34" xfId="0" applyNumberFormat="1" applyFont="1" applyBorder="1" applyAlignment="1">
      <alignment horizontal="center" vertical="center"/>
    </xf>
    <xf numFmtId="0" fontId="34" fillId="6" borderId="31" xfId="0" applyFont="1" applyFill="1" applyBorder="1" applyAlignment="1">
      <alignment vertical="center"/>
    </xf>
    <xf numFmtId="0" fontId="34" fillId="6" borderId="0" xfId="0" applyFont="1" applyFill="1" applyBorder="1" applyAlignment="1">
      <alignment horizontal="center" vertical="center" wrapText="1"/>
    </xf>
    <xf numFmtId="0" fontId="34" fillId="6" borderId="26" xfId="0" applyFont="1" applyFill="1" applyBorder="1" applyAlignment="1">
      <alignment horizontal="left" vertical="center" wrapText="1"/>
    </xf>
    <xf numFmtId="0" fontId="34" fillId="6" borderId="27" xfId="0" applyFont="1" applyFill="1" applyBorder="1" applyAlignment="1">
      <alignment vertical="center" wrapText="1"/>
    </xf>
    <xf numFmtId="166" fontId="34" fillId="6" borderId="27" xfId="0" applyNumberFormat="1" applyFont="1" applyFill="1" applyBorder="1" applyAlignment="1">
      <alignment horizontal="center" vertical="center" wrapText="1"/>
    </xf>
    <xf numFmtId="7" fontId="34" fillId="6" borderId="27" xfId="0" applyNumberFormat="1" applyFont="1" applyFill="1" applyBorder="1" applyAlignment="1">
      <alignment horizontal="center" vertical="center" wrapText="1"/>
    </xf>
    <xf numFmtId="7" fontId="34" fillId="6" borderId="29" xfId="0" applyNumberFormat="1" applyFont="1" applyFill="1" applyBorder="1" applyAlignment="1">
      <alignment horizontal="center" vertical="center" wrapText="1"/>
    </xf>
    <xf numFmtId="0" fontId="34" fillId="6" borderId="39" xfId="0" applyFont="1" applyFill="1" applyBorder="1" applyAlignment="1">
      <alignment horizontal="left" vertical="center" wrapText="1"/>
    </xf>
    <xf numFmtId="7" fontId="34" fillId="6" borderId="35" xfId="0" applyNumberFormat="1" applyFont="1" applyFill="1" applyBorder="1" applyAlignment="1">
      <alignment horizontal="center" vertical="center" wrapText="1"/>
    </xf>
    <xf numFmtId="0" fontId="34" fillId="6" borderId="3" xfId="0" applyFont="1" applyFill="1" applyBorder="1" applyAlignment="1">
      <alignment horizontal="left" vertical="center" wrapText="1"/>
    </xf>
    <xf numFmtId="166" fontId="34" fillId="6" borderId="0" xfId="0" applyNumberFormat="1" applyFont="1" applyFill="1" applyBorder="1" applyAlignment="1">
      <alignment horizontal="center" vertical="center" wrapText="1"/>
    </xf>
    <xf numFmtId="9" fontId="34" fillId="6" borderId="0" xfId="165" applyFont="1" applyFill="1" applyBorder="1" applyAlignment="1">
      <alignment horizontal="center" vertical="center" wrapText="1"/>
    </xf>
    <xf numFmtId="7" fontId="34" fillId="6" borderId="0" xfId="0" applyNumberFormat="1" applyFont="1" applyFill="1" applyBorder="1" applyAlignment="1">
      <alignment horizontal="center" vertical="center" wrapText="1"/>
    </xf>
    <xf numFmtId="7" fontId="34" fillId="6" borderId="8" xfId="0" applyNumberFormat="1" applyFont="1" applyFill="1" applyBorder="1" applyAlignment="1">
      <alignment horizontal="center" vertical="center" wrapText="1"/>
    </xf>
    <xf numFmtId="0" fontId="40" fillId="6" borderId="30" xfId="0" applyFont="1" applyFill="1" applyBorder="1" applyAlignment="1">
      <alignment horizontal="left" vertical="center"/>
    </xf>
    <xf numFmtId="0" fontId="34" fillId="6" borderId="0" xfId="0" applyFont="1" applyFill="1" applyAlignment="1">
      <alignment horizontal="left" vertical="center" wrapText="1"/>
    </xf>
    <xf numFmtId="0" fontId="40" fillId="6" borderId="40" xfId="0" applyFont="1" applyFill="1" applyBorder="1" applyAlignment="1">
      <alignment vertical="center" wrapText="1"/>
    </xf>
    <xf numFmtId="166" fontId="40" fillId="6" borderId="40" xfId="0" applyNumberFormat="1" applyFont="1" applyFill="1" applyBorder="1" applyAlignment="1">
      <alignment horizontal="center" vertical="center" wrapText="1"/>
    </xf>
    <xf numFmtId="9" fontId="40" fillId="6" borderId="40" xfId="165" applyFont="1" applyFill="1" applyBorder="1" applyAlignment="1">
      <alignment horizontal="center" vertical="center" wrapText="1"/>
    </xf>
    <xf numFmtId="7" fontId="40" fillId="6" borderId="40" xfId="0" applyNumberFormat="1" applyFont="1" applyFill="1" applyBorder="1" applyAlignment="1">
      <alignment horizontal="center" vertical="center" wrapText="1"/>
    </xf>
    <xf numFmtId="7" fontId="40" fillId="6" borderId="50" xfId="0" applyNumberFormat="1" applyFont="1" applyFill="1" applyBorder="1" applyAlignment="1">
      <alignment horizontal="center" vertical="center" wrapText="1"/>
    </xf>
    <xf numFmtId="0" fontId="40" fillId="6" borderId="49" xfId="0" applyFont="1" applyFill="1" applyBorder="1" applyAlignment="1">
      <alignment horizontal="left" vertical="center"/>
    </xf>
    <xf numFmtId="0" fontId="40" fillId="6" borderId="40" xfId="0" applyFont="1" applyFill="1" applyBorder="1" applyAlignment="1">
      <alignment vertical="center"/>
    </xf>
    <xf numFmtId="166" fontId="40" fillId="6" borderId="40" xfId="0" applyNumberFormat="1" applyFont="1" applyFill="1" applyBorder="1" applyAlignment="1">
      <alignment horizontal="center" vertical="center"/>
    </xf>
    <xf numFmtId="9" fontId="40" fillId="6" borderId="40" xfId="165" applyFont="1" applyFill="1" applyBorder="1" applyAlignment="1">
      <alignment horizontal="center" vertical="center"/>
    </xf>
    <xf numFmtId="7" fontId="40" fillId="6" borderId="40" xfId="0" applyNumberFormat="1" applyFont="1" applyFill="1" applyBorder="1" applyAlignment="1">
      <alignment horizontal="center" vertical="center"/>
    </xf>
    <xf numFmtId="7" fontId="40" fillId="6" borderId="50" xfId="0" applyNumberFormat="1" applyFont="1" applyFill="1" applyBorder="1" applyAlignment="1">
      <alignment horizontal="center" vertical="center"/>
    </xf>
    <xf numFmtId="0" fontId="40" fillId="6" borderId="26" xfId="0" applyFont="1" applyFill="1" applyBorder="1" applyAlignment="1">
      <alignment horizontal="left" vertical="center"/>
    </xf>
    <xf numFmtId="9" fontId="34" fillId="6" borderId="27" xfId="165" applyFont="1" applyFill="1" applyBorder="1" applyAlignment="1">
      <alignment horizontal="center" vertical="center" wrapText="1"/>
    </xf>
    <xf numFmtId="0" fontId="40" fillId="6" borderId="30" xfId="0" applyFont="1" applyFill="1" applyBorder="1" applyAlignment="1">
      <alignment horizontal="left" vertical="center" wrapText="1"/>
    </xf>
    <xf numFmtId="9" fontId="34" fillId="6" borderId="31" xfId="165" applyFont="1" applyFill="1" applyBorder="1" applyAlignment="1">
      <alignment horizontal="center" vertical="center"/>
    </xf>
    <xf numFmtId="7" fontId="34" fillId="6" borderId="31" xfId="0" applyNumberFormat="1" applyFont="1" applyFill="1" applyBorder="1" applyAlignment="1">
      <alignment horizontal="center" vertical="center"/>
    </xf>
    <xf numFmtId="0" fontId="34" fillId="6" borderId="0" xfId="0" applyFont="1" applyFill="1" applyBorder="1" applyAlignment="1">
      <alignment horizontal="center" vertical="center"/>
    </xf>
    <xf numFmtId="0" fontId="34" fillId="6" borderId="0" xfId="0" applyFont="1" applyFill="1" applyAlignment="1">
      <alignment vertical="center"/>
    </xf>
    <xf numFmtId="166" fontId="34" fillId="0" borderId="31" xfId="200" applyNumberFormat="1" applyFont="1" applyBorder="1" applyAlignment="1">
      <alignment horizontal="center" vertical="center" wrapText="1"/>
    </xf>
    <xf numFmtId="6" fontId="34" fillId="0" borderId="31" xfId="0" applyNumberFormat="1" applyFont="1" applyBorder="1" applyAlignment="1">
      <alignment horizontal="center"/>
    </xf>
    <xf numFmtId="166" fontId="34" fillId="0" borderId="31" xfId="0" applyNumberFormat="1" applyFont="1" applyBorder="1" applyAlignment="1">
      <alignment horizontal="center"/>
    </xf>
    <xf numFmtId="166" fontId="42" fillId="0" borderId="31" xfId="1" applyNumberFormat="1" applyFont="1" applyFill="1" applyBorder="1" applyAlignment="1">
      <alignment vertical="center"/>
    </xf>
    <xf numFmtId="0" fontId="34" fillId="0" borderId="31" xfId="5" applyFont="1" applyBorder="1" applyAlignment="1">
      <alignment vertical="center" wrapText="1"/>
    </xf>
    <xf numFmtId="49" fontId="34" fillId="0" borderId="31" xfId="5" applyNumberFormat="1" applyFont="1" applyFill="1" applyBorder="1" applyAlignment="1">
      <alignment horizontal="left" vertical="center"/>
    </xf>
    <xf numFmtId="166" fontId="34" fillId="4" borderId="31" xfId="200" applyNumberFormat="1" applyFont="1" applyFill="1" applyBorder="1" applyAlignment="1">
      <alignment horizontal="center" vertical="center" wrapText="1"/>
    </xf>
    <xf numFmtId="167" fontId="91" fillId="4" borderId="31" xfId="1" applyNumberFormat="1" applyFont="1" applyFill="1" applyBorder="1" applyAlignment="1">
      <alignment vertical="center" wrapText="1"/>
    </xf>
    <xf numFmtId="166" fontId="91" fillId="4" borderId="31" xfId="200" applyNumberFormat="1" applyFont="1" applyFill="1" applyBorder="1" applyAlignment="1">
      <alignment horizontal="center" vertical="center" wrapText="1"/>
    </xf>
    <xf numFmtId="49" fontId="34" fillId="0" borderId="31" xfId="202" applyNumberFormat="1" applyFont="1" applyFill="1" applyBorder="1" applyAlignment="1">
      <alignment horizontal="left" vertical="center"/>
    </xf>
    <xf numFmtId="166" fontId="34" fillId="0" borderId="31" xfId="200" applyNumberFormat="1" applyFont="1" applyFill="1" applyBorder="1" applyAlignment="1">
      <alignment horizontal="center" vertical="center" wrapText="1"/>
    </xf>
    <xf numFmtId="6" fontId="34" fillId="0" borderId="31" xfId="0" applyNumberFormat="1" applyFont="1" applyFill="1" applyBorder="1" applyAlignment="1">
      <alignment horizontal="center"/>
    </xf>
    <xf numFmtId="166" fontId="34" fillId="0" borderId="31" xfId="0" applyNumberFormat="1" applyFont="1" applyFill="1" applyBorder="1" applyAlignment="1">
      <alignment horizontal="center"/>
    </xf>
    <xf numFmtId="49" fontId="34" fillId="4" borderId="91" xfId="203" applyNumberFormat="1" applyFont="1" applyFill="1" applyBorder="1" applyAlignment="1">
      <alignment vertical="center"/>
    </xf>
    <xf numFmtId="49" fontId="34" fillId="4" borderId="57" xfId="203" applyNumberFormat="1" applyFont="1" applyFill="1" applyBorder="1" applyAlignment="1">
      <alignment vertical="center"/>
    </xf>
    <xf numFmtId="49" fontId="34" fillId="4" borderId="57" xfId="203" applyNumberFormat="1" applyFont="1" applyFill="1" applyBorder="1" applyAlignment="1">
      <alignment horizontal="center" vertical="center"/>
    </xf>
    <xf numFmtId="49" fontId="34" fillId="4" borderId="32" xfId="203" applyNumberFormat="1" applyFont="1" applyFill="1" applyBorder="1" applyAlignment="1">
      <alignment vertical="center"/>
    </xf>
    <xf numFmtId="49" fontId="34" fillId="4" borderId="40" xfId="203" applyNumberFormat="1" applyFont="1" applyFill="1" applyBorder="1" applyAlignment="1">
      <alignment vertical="center"/>
    </xf>
    <xf numFmtId="49" fontId="34" fillId="4" borderId="40" xfId="203" applyNumberFormat="1" applyFont="1" applyFill="1" applyBorder="1" applyAlignment="1">
      <alignment horizontal="center" vertical="center"/>
    </xf>
    <xf numFmtId="49" fontId="8" fillId="0" borderId="31" xfId="1" applyNumberFormat="1" applyFont="1" applyFill="1" applyBorder="1" applyAlignment="1">
      <alignment horizontal="left" vertical="center"/>
    </xf>
    <xf numFmtId="167" fontId="8" fillId="0" borderId="31" xfId="1" applyNumberFormat="1" applyFont="1" applyFill="1" applyBorder="1" applyAlignment="1">
      <alignment vertical="center" wrapText="1"/>
    </xf>
    <xf numFmtId="166" fontId="8" fillId="0" borderId="31" xfId="200" applyNumberFormat="1" applyFont="1" applyFill="1" applyBorder="1" applyAlignment="1">
      <alignment horizontal="center" vertical="center" wrapText="1"/>
    </xf>
    <xf numFmtId="49" fontId="37" fillId="10" borderId="14" xfId="1" applyNumberFormat="1" applyFont="1" applyFill="1" applyBorder="1" applyAlignment="1">
      <alignment horizontal="left" vertical="center"/>
    </xf>
    <xf numFmtId="49" fontId="34" fillId="10" borderId="61" xfId="15" applyNumberFormat="1" applyFont="1" applyFill="1" applyBorder="1" applyAlignment="1">
      <alignment vertical="center" wrapText="1"/>
    </xf>
    <xf numFmtId="165" fontId="34" fillId="10" borderId="61" xfId="15" applyNumberFormat="1" applyFont="1" applyFill="1" applyBorder="1" applyAlignment="1">
      <alignment horizontal="center" vertical="center"/>
    </xf>
    <xf numFmtId="49" fontId="34" fillId="0" borderId="30" xfId="0" applyNumberFormat="1" applyFont="1" applyFill="1" applyBorder="1" applyAlignment="1">
      <alignment vertical="center"/>
    </xf>
    <xf numFmtId="165" fontId="34" fillId="0" borderId="31" xfId="9" applyNumberFormat="1" applyFont="1" applyBorder="1" applyAlignment="1">
      <alignment horizontal="center" vertical="center"/>
    </xf>
    <xf numFmtId="9" fontId="34" fillId="0" borderId="31" xfId="0" applyNumberFormat="1" applyFont="1" applyBorder="1" applyAlignment="1">
      <alignment horizontal="center" vertical="center"/>
    </xf>
    <xf numFmtId="165" fontId="34" fillId="0" borderId="31" xfId="0" applyNumberFormat="1" applyFont="1" applyBorder="1" applyAlignment="1">
      <alignment horizontal="center" vertical="center"/>
    </xf>
    <xf numFmtId="0" fontId="34" fillId="0" borderId="31" xfId="0" applyFont="1" applyBorder="1" applyAlignment="1">
      <alignment horizontal="center" vertical="center"/>
    </xf>
    <xf numFmtId="0" fontId="34" fillId="0" borderId="33" xfId="0" applyFont="1" applyBorder="1" applyAlignment="1">
      <alignment horizontal="center" vertical="center"/>
    </xf>
    <xf numFmtId="165" fontId="34" fillId="10" borderId="31" xfId="14" applyNumberFormat="1" applyFont="1" applyFill="1" applyBorder="1" applyAlignment="1">
      <alignment horizontal="center" vertical="center"/>
    </xf>
    <xf numFmtId="165" fontId="34" fillId="10" borderId="33" xfId="14" applyNumberFormat="1" applyFont="1" applyFill="1" applyBorder="1" applyAlignment="1">
      <alignment horizontal="center" vertical="center"/>
    </xf>
    <xf numFmtId="49" fontId="34" fillId="0" borderId="45" xfId="0" applyNumberFormat="1" applyFont="1" applyFill="1" applyBorder="1" applyAlignment="1">
      <alignment vertical="center"/>
    </xf>
    <xf numFmtId="165" fontId="34" fillId="0" borderId="42" xfId="9" applyNumberFormat="1" applyFont="1" applyBorder="1" applyAlignment="1">
      <alignment horizontal="center" vertical="center"/>
    </xf>
    <xf numFmtId="9" fontId="34" fillId="0" borderId="42" xfId="0" applyNumberFormat="1" applyFont="1" applyBorder="1" applyAlignment="1">
      <alignment horizontal="center" vertical="center"/>
    </xf>
    <xf numFmtId="165" fontId="34" fillId="0" borderId="42" xfId="0" applyNumberFormat="1" applyFont="1" applyBorder="1" applyAlignment="1">
      <alignment horizontal="center" vertical="center"/>
    </xf>
    <xf numFmtId="0" fontId="34" fillId="0" borderId="42" xfId="0" applyFont="1" applyBorder="1" applyAlignment="1">
      <alignment horizontal="center" vertical="center"/>
    </xf>
    <xf numFmtId="0" fontId="34" fillId="0" borderId="46" xfId="0" applyFont="1" applyBorder="1" applyAlignment="1">
      <alignment horizontal="center" vertical="center"/>
    </xf>
    <xf numFmtId="49" fontId="34" fillId="0" borderId="47" xfId="0" applyNumberFormat="1" applyFont="1" applyFill="1" applyBorder="1" applyAlignment="1">
      <alignment vertical="center"/>
    </xf>
    <xf numFmtId="165" fontId="34" fillId="0" borderId="41" xfId="9" applyNumberFormat="1" applyFont="1" applyBorder="1" applyAlignment="1">
      <alignment horizontal="center" vertical="center"/>
    </xf>
    <xf numFmtId="9" fontId="34" fillId="0" borderId="41" xfId="0" applyNumberFormat="1" applyFont="1" applyBorder="1" applyAlignment="1">
      <alignment horizontal="center" vertical="center"/>
    </xf>
    <xf numFmtId="165" fontId="34" fillId="0" borderId="41" xfId="0" applyNumberFormat="1" applyFont="1" applyBorder="1" applyAlignment="1">
      <alignment horizontal="center" vertical="center"/>
    </xf>
    <xf numFmtId="0" fontId="34" fillId="0" borderId="41" xfId="0" applyFont="1" applyBorder="1" applyAlignment="1">
      <alignment horizontal="center" vertical="center"/>
    </xf>
    <xf numFmtId="0" fontId="34" fillId="0" borderId="48" xfId="0" applyFont="1" applyBorder="1" applyAlignment="1">
      <alignment horizontal="center" vertical="center"/>
    </xf>
    <xf numFmtId="49" fontId="38" fillId="0" borderId="30" xfId="1" applyNumberFormat="1" applyFont="1" applyFill="1" applyBorder="1" applyAlignment="1">
      <alignment vertical="center"/>
    </xf>
    <xf numFmtId="49" fontId="38" fillId="0" borderId="31" xfId="185" applyNumberFormat="1" applyFont="1" applyFill="1" applyBorder="1" applyAlignment="1">
      <alignment vertical="top" wrapText="1"/>
    </xf>
    <xf numFmtId="165" fontId="34" fillId="0" borderId="31" xfId="1" applyNumberFormat="1" applyFont="1" applyFill="1" applyBorder="1" applyAlignment="1">
      <alignment horizontal="center" vertical="center" wrapText="1"/>
    </xf>
    <xf numFmtId="0" fontId="42" fillId="0" borderId="31" xfId="1" applyFont="1" applyFill="1" applyBorder="1" applyAlignment="1">
      <alignment vertical="center" wrapText="1"/>
    </xf>
    <xf numFmtId="165" fontId="42" fillId="0" borderId="31" xfId="1" applyNumberFormat="1" applyFont="1" applyFill="1" applyBorder="1" applyAlignment="1">
      <alignment horizontal="center" vertical="center"/>
    </xf>
    <xf numFmtId="165" fontId="34" fillId="0" borderId="31" xfId="10" applyNumberFormat="1" applyFont="1" applyFill="1" applyBorder="1" applyAlignment="1">
      <alignment horizontal="center" vertical="center" wrapText="1"/>
    </xf>
    <xf numFmtId="49" fontId="34" fillId="0" borderId="30" xfId="9" applyNumberFormat="1" applyFont="1" applyBorder="1" applyAlignment="1">
      <alignment vertical="center"/>
    </xf>
    <xf numFmtId="165" fontId="34" fillId="0" borderId="31" xfId="62" applyNumberFormat="1" applyFont="1" applyFill="1" applyBorder="1" applyAlignment="1">
      <alignment horizontal="center" vertical="center"/>
    </xf>
    <xf numFmtId="49" fontId="34" fillId="0" borderId="45" xfId="9" applyNumberFormat="1" applyFont="1" applyBorder="1" applyAlignment="1">
      <alignment vertical="center"/>
    </xf>
    <xf numFmtId="167" fontId="34" fillId="0" borderId="42" xfId="62" applyNumberFormat="1" applyFont="1" applyFill="1" applyBorder="1" applyAlignment="1">
      <alignment vertical="center" wrapText="1"/>
    </xf>
    <xf numFmtId="165" fontId="34" fillId="0" borderId="42" xfId="62" applyNumberFormat="1" applyFont="1" applyFill="1" applyBorder="1" applyAlignment="1">
      <alignment horizontal="center" vertical="center"/>
    </xf>
    <xf numFmtId="49" fontId="34" fillId="8" borderId="10" xfId="1" applyNumberFormat="1" applyFont="1" applyFill="1" applyBorder="1" applyAlignment="1">
      <alignment vertical="center" wrapText="1"/>
    </xf>
    <xf numFmtId="49" fontId="34" fillId="8" borderId="13" xfId="1" applyNumberFormat="1" applyFont="1" applyFill="1" applyBorder="1" applyAlignment="1">
      <alignment vertical="center" wrapText="1"/>
    </xf>
    <xf numFmtId="166" fontId="34" fillId="8" borderId="13" xfId="1" applyNumberFormat="1" applyFont="1" applyFill="1" applyBorder="1" applyAlignment="1">
      <alignment horizontal="center" vertical="center"/>
    </xf>
    <xf numFmtId="49" fontId="34" fillId="0" borderId="47" xfId="1" applyNumberFormat="1" applyFont="1" applyFill="1" applyBorder="1" applyAlignment="1">
      <alignment vertical="center" wrapText="1"/>
    </xf>
    <xf numFmtId="49" fontId="34" fillId="0" borderId="30" xfId="1" applyNumberFormat="1" applyFont="1" applyFill="1" applyBorder="1" applyAlignment="1">
      <alignment vertical="center" wrapText="1"/>
    </xf>
    <xf numFmtId="49" fontId="37" fillId="10" borderId="30" xfId="199" applyNumberFormat="1" applyFont="1" applyFill="1" applyBorder="1" applyAlignment="1">
      <alignment vertical="center"/>
    </xf>
    <xf numFmtId="0" fontId="85" fillId="0" borderId="30" xfId="0" applyFont="1" applyBorder="1"/>
    <xf numFmtId="166" fontId="34" fillId="6" borderId="33" xfId="1" applyNumberFormat="1" applyFont="1" applyFill="1" applyBorder="1" applyAlignment="1">
      <alignment horizontal="center" vertical="center"/>
    </xf>
    <xf numFmtId="167" fontId="34" fillId="0" borderId="30" xfId="1" applyNumberFormat="1" applyFont="1" applyFill="1" applyBorder="1" applyAlignment="1">
      <alignment vertical="center" wrapText="1"/>
    </xf>
    <xf numFmtId="167" fontId="34" fillId="0" borderId="45" xfId="1" applyNumberFormat="1" applyFont="1" applyFill="1" applyBorder="1" applyAlignment="1">
      <alignment vertical="center" wrapText="1"/>
    </xf>
    <xf numFmtId="167" fontId="34" fillId="0" borderId="39" xfId="1" applyNumberFormat="1" applyFont="1" applyFill="1" applyBorder="1" applyAlignment="1">
      <alignment vertical="center" wrapText="1"/>
    </xf>
    <xf numFmtId="9" fontId="34" fillId="0" borderId="34" xfId="0" applyNumberFormat="1" applyFont="1" applyBorder="1" applyAlignment="1">
      <alignment horizontal="center" vertical="center"/>
    </xf>
    <xf numFmtId="165" fontId="34" fillId="0" borderId="34" xfId="0" applyNumberFormat="1" applyFont="1" applyBorder="1" applyAlignment="1">
      <alignment horizontal="center" vertical="center"/>
    </xf>
    <xf numFmtId="0" fontId="34" fillId="0" borderId="34" xfId="0" applyFont="1" applyBorder="1" applyAlignment="1">
      <alignment horizontal="center" vertical="center"/>
    </xf>
    <xf numFmtId="0" fontId="34" fillId="0" borderId="35" xfId="0" applyFont="1" applyBorder="1" applyAlignment="1">
      <alignment horizontal="center" vertical="center"/>
    </xf>
    <xf numFmtId="0" fontId="42" fillId="0" borderId="49" xfId="0" applyFont="1" applyBorder="1" applyAlignment="1">
      <alignment horizontal="left" vertical="center"/>
    </xf>
    <xf numFmtId="0" fontId="83" fillId="0" borderId="0" xfId="0" applyFont="1" applyFill="1" applyBorder="1" applyAlignment="1">
      <alignment horizontal="center" vertical="center"/>
    </xf>
    <xf numFmtId="0" fontId="34" fillId="0" borderId="0" xfId="0" applyFont="1" applyAlignment="1">
      <alignment horizontal="center" vertical="center" wrapText="1"/>
    </xf>
    <xf numFmtId="0" fontId="42" fillId="0" borderId="0" xfId="0" applyFont="1" applyBorder="1" applyAlignment="1">
      <alignment horizontal="center" vertical="center" wrapText="1"/>
    </xf>
    <xf numFmtId="0" fontId="42" fillId="0" borderId="0" xfId="0" applyFont="1" applyAlignment="1">
      <alignment horizontal="center" vertical="center" wrapText="1"/>
    </xf>
    <xf numFmtId="49" fontId="34" fillId="4" borderId="92" xfId="203" applyNumberFormat="1" applyFont="1" applyFill="1" applyBorder="1" applyAlignment="1">
      <alignment horizontal="center" vertical="center"/>
    </xf>
    <xf numFmtId="49" fontId="34" fillId="4" borderId="44" xfId="203" applyNumberFormat="1" applyFont="1" applyFill="1" applyBorder="1" applyAlignment="1">
      <alignment horizontal="center" vertical="center"/>
    </xf>
    <xf numFmtId="49" fontId="37" fillId="10" borderId="44" xfId="1" applyNumberFormat="1" applyFont="1" applyFill="1" applyBorder="1" applyAlignment="1">
      <alignment horizontal="center" vertical="center"/>
    </xf>
    <xf numFmtId="6" fontId="8" fillId="0" borderId="31" xfId="0" applyNumberFormat="1" applyFont="1" applyFill="1" applyBorder="1" applyAlignment="1">
      <alignment horizontal="center"/>
    </xf>
    <xf numFmtId="166" fontId="8" fillId="0" borderId="31" xfId="0" applyNumberFormat="1" applyFont="1" applyFill="1" applyBorder="1" applyAlignment="1">
      <alignment horizontal="center"/>
    </xf>
    <xf numFmtId="49" fontId="35" fillId="9" borderId="50" xfId="62" applyNumberFormat="1" applyFont="1" applyFill="1" applyBorder="1" applyAlignment="1">
      <alignment horizontal="center" vertical="center"/>
    </xf>
    <xf numFmtId="0" fontId="40" fillId="0" borderId="50" xfId="0" applyFont="1" applyBorder="1" applyAlignment="1">
      <alignment horizontal="center" vertical="center" wrapText="1"/>
    </xf>
    <xf numFmtId="0" fontId="34" fillId="6" borderId="0" xfId="0" applyFont="1" applyFill="1" applyAlignment="1">
      <alignment horizontal="center" vertical="center" wrapText="1"/>
    </xf>
    <xf numFmtId="0" fontId="44" fillId="0" borderId="0" xfId="0" applyFont="1" applyBorder="1" applyAlignment="1">
      <alignment horizontal="center" vertical="center" wrapText="1"/>
    </xf>
    <xf numFmtId="0" fontId="44" fillId="0" borderId="0" xfId="0" applyFont="1" applyAlignment="1">
      <alignment horizontal="center" vertical="center" wrapText="1"/>
    </xf>
    <xf numFmtId="0" fontId="36" fillId="0" borderId="0" xfId="0" applyFont="1" applyBorder="1" applyAlignment="1">
      <alignment horizontal="center" vertical="center" wrapText="1"/>
    </xf>
    <xf numFmtId="0" fontId="8" fillId="0" borderId="0" xfId="0" applyFont="1" applyAlignment="1">
      <alignment horizontal="center" vertical="center"/>
    </xf>
    <xf numFmtId="0" fontId="8" fillId="0" borderId="0" xfId="0" applyFont="1" applyFill="1" applyAlignment="1">
      <alignment horizontal="center" vertical="center"/>
    </xf>
    <xf numFmtId="0" fontId="81" fillId="0" borderId="0" xfId="0" applyFont="1" applyFill="1" applyAlignment="1">
      <alignment horizontal="center" vertical="center"/>
    </xf>
    <xf numFmtId="0" fontId="44" fillId="6" borderId="0" xfId="0" applyFont="1" applyFill="1" applyAlignment="1">
      <alignment horizontal="center" vertical="center" wrapText="1"/>
    </xf>
    <xf numFmtId="0" fontId="44" fillId="6"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0" xfId="0" applyFont="1" applyFill="1" applyAlignment="1">
      <alignment horizontal="center" vertical="center" wrapText="1"/>
    </xf>
    <xf numFmtId="0" fontId="34" fillId="0" borderId="0" xfId="0" applyFont="1" applyBorder="1" applyAlignment="1">
      <alignment horizontal="center" vertical="center"/>
    </xf>
    <xf numFmtId="0" fontId="34" fillId="0" borderId="0" xfId="0" applyFont="1" applyAlignment="1">
      <alignment horizontal="center" vertical="center"/>
    </xf>
    <xf numFmtId="0" fontId="42" fillId="0" borderId="0" xfId="0" applyFont="1" applyBorder="1" applyAlignment="1">
      <alignment horizontal="center" vertical="center"/>
    </xf>
    <xf numFmtId="0" fontId="42" fillId="0" borderId="0" xfId="0" applyFont="1" applyAlignment="1">
      <alignment horizontal="center" vertical="center"/>
    </xf>
    <xf numFmtId="0" fontId="42" fillId="0" borderId="0" xfId="0" applyFont="1" applyFill="1" applyBorder="1" applyAlignment="1">
      <alignment horizontal="center" vertical="center" wrapText="1"/>
    </xf>
    <xf numFmtId="0" fontId="42" fillId="0" borderId="0" xfId="0" applyFont="1" applyFill="1" applyAlignment="1">
      <alignment horizontal="center" vertical="center" wrapText="1"/>
    </xf>
    <xf numFmtId="166" fontId="34" fillId="0" borderId="0" xfId="186" applyNumberFormat="1" applyFont="1" applyFill="1" applyAlignment="1">
      <alignment horizontal="center" vertical="center" wrapText="1"/>
    </xf>
    <xf numFmtId="166" fontId="34" fillId="8" borderId="19" xfId="1" applyNumberFormat="1" applyFont="1" applyFill="1" applyBorder="1" applyAlignment="1">
      <alignment horizontal="center" vertical="center"/>
    </xf>
    <xf numFmtId="0" fontId="34" fillId="6" borderId="0" xfId="0" applyFont="1" applyFill="1" applyAlignment="1">
      <alignment horizontal="center" vertical="center"/>
    </xf>
    <xf numFmtId="49" fontId="12" fillId="0" borderId="1" xfId="2" applyNumberFormat="1" applyFont="1" applyBorder="1" applyAlignment="1">
      <alignment horizontal="left" vertical="center" wrapText="1"/>
    </xf>
    <xf numFmtId="7" fontId="12" fillId="0" borderId="0" xfId="0" applyNumberFormat="1" applyFont="1" applyAlignment="1">
      <alignment horizontal="center" vertical="center"/>
    </xf>
    <xf numFmtId="9" fontId="12" fillId="0" borderId="0" xfId="204" applyFont="1" applyAlignment="1">
      <alignment horizontal="center" vertical="center"/>
    </xf>
    <xf numFmtId="0" fontId="0" fillId="0" borderId="0" xfId="0"/>
    <xf numFmtId="49" fontId="6" fillId="0" borderId="30" xfId="14" applyNumberFormat="1" applyFont="1" applyBorder="1" applyAlignment="1">
      <alignment horizontal="left" vertical="center"/>
    </xf>
    <xf numFmtId="49" fontId="35" fillId="9" borderId="30" xfId="14" applyNumberFormat="1" applyFont="1" applyFill="1" applyBorder="1" applyAlignment="1">
      <alignment horizontal="left" vertical="center"/>
    </xf>
    <xf numFmtId="0" fontId="36" fillId="9" borderId="31" xfId="1" applyFont="1" applyFill="1" applyBorder="1" applyAlignment="1">
      <alignment vertical="center" wrapText="1"/>
    </xf>
    <xf numFmtId="166" fontId="34" fillId="6" borderId="34" xfId="1" applyNumberFormat="1" applyFont="1" applyFill="1" applyBorder="1" applyAlignment="1">
      <alignment horizontal="center" vertical="center" wrapText="1"/>
    </xf>
    <xf numFmtId="0" fontId="0" fillId="0" borderId="0" xfId="0"/>
    <xf numFmtId="166" fontId="27" fillId="0" borderId="31" xfId="0" applyNumberFormat="1" applyFont="1" applyBorder="1" applyAlignment="1">
      <alignment horizontal="center" vertical="center" wrapText="1"/>
    </xf>
    <xf numFmtId="7" fontId="27" fillId="0" borderId="31" xfId="0" applyNumberFormat="1" applyFont="1" applyBorder="1" applyAlignment="1">
      <alignment horizontal="center" vertical="center" wrapText="1"/>
    </xf>
    <xf numFmtId="7" fontId="27" fillId="0" borderId="33" xfId="0" applyNumberFormat="1" applyFont="1" applyBorder="1" applyAlignment="1">
      <alignment horizontal="center" vertical="center" wrapText="1"/>
    </xf>
    <xf numFmtId="166" fontId="27" fillId="0" borderId="34" xfId="0" applyNumberFormat="1" applyFont="1" applyBorder="1" applyAlignment="1">
      <alignment horizontal="center" vertical="center" wrapText="1"/>
    </xf>
    <xf numFmtId="7" fontId="27" fillId="0" borderId="34" xfId="0" applyNumberFormat="1" applyFont="1" applyBorder="1" applyAlignment="1">
      <alignment horizontal="center" vertical="center" wrapText="1"/>
    </xf>
    <xf numFmtId="7" fontId="27" fillId="0" borderId="35" xfId="0" applyNumberFormat="1" applyFont="1" applyBorder="1" applyAlignment="1">
      <alignment horizontal="center" vertical="center" wrapText="1"/>
    </xf>
    <xf numFmtId="49" fontId="34" fillId="0" borderId="30" xfId="14" applyNumberFormat="1" applyFont="1" applyBorder="1" applyAlignment="1">
      <alignment horizontal="left" vertical="center"/>
    </xf>
    <xf numFmtId="0" fontId="34" fillId="0" borderId="31" xfId="1" applyNumberFormat="1" applyFont="1" applyFill="1" applyBorder="1" applyAlignment="1">
      <alignment vertical="center" wrapText="1"/>
    </xf>
    <xf numFmtId="165" fontId="34" fillId="0" borderId="33" xfId="0" applyNumberFormat="1" applyFont="1" applyBorder="1" applyAlignment="1">
      <alignment horizontal="center" vertical="center"/>
    </xf>
    <xf numFmtId="49" fontId="34" fillId="0" borderId="30" xfId="1" applyNumberFormat="1" applyFont="1" applyFill="1" applyBorder="1" applyAlignment="1">
      <alignment horizontal="left" vertical="center"/>
    </xf>
    <xf numFmtId="166" fontId="94" fillId="9" borderId="31" xfId="0" applyNumberFormat="1" applyFont="1" applyFill="1" applyBorder="1" applyAlignment="1">
      <alignment horizontal="center" vertical="center" wrapText="1"/>
    </xf>
    <xf numFmtId="7" fontId="94" fillId="9" borderId="31" xfId="0" applyNumberFormat="1" applyFont="1" applyFill="1" applyBorder="1" applyAlignment="1">
      <alignment horizontal="center" vertical="center" wrapText="1"/>
    </xf>
    <xf numFmtId="7" fontId="94" fillId="9" borderId="33" xfId="0" applyNumberFormat="1" applyFont="1" applyFill="1" applyBorder="1" applyAlignment="1">
      <alignment horizontal="center" vertical="center" wrapText="1"/>
    </xf>
    <xf numFmtId="49" fontId="6" fillId="0" borderId="30" xfId="1" applyNumberFormat="1" applyFont="1" applyFill="1" applyBorder="1" applyAlignment="1">
      <alignment horizontal="left" vertical="center"/>
    </xf>
    <xf numFmtId="49" fontId="35" fillId="9" borderId="30" xfId="1" applyNumberFormat="1" applyFont="1" applyFill="1" applyBorder="1" applyAlignment="1">
      <alignment horizontal="left" vertical="center"/>
    </xf>
    <xf numFmtId="0" fontId="35" fillId="9" borderId="31" xfId="1" applyFont="1" applyFill="1" applyBorder="1" applyAlignment="1">
      <alignment vertical="center" wrapText="1"/>
    </xf>
    <xf numFmtId="165" fontId="36" fillId="9" borderId="33" xfId="0" applyNumberFormat="1" applyFont="1" applyFill="1" applyBorder="1" applyAlignment="1">
      <alignment horizontal="center" vertical="center"/>
    </xf>
    <xf numFmtId="49" fontId="37" fillId="10" borderId="40" xfId="1" applyNumberFormat="1" applyFont="1" applyFill="1" applyBorder="1" applyAlignment="1">
      <alignment horizontal="center" vertical="center"/>
    </xf>
    <xf numFmtId="49" fontId="37" fillId="10" borderId="50" xfId="1" applyNumberFormat="1" applyFont="1" applyFill="1" applyBorder="1" applyAlignment="1">
      <alignment horizontal="center" vertical="center"/>
    </xf>
    <xf numFmtId="167" fontId="34" fillId="6" borderId="34" xfId="1" applyNumberFormat="1" applyFont="1" applyFill="1" applyBorder="1" applyAlignment="1">
      <alignment vertical="center" wrapText="1"/>
    </xf>
    <xf numFmtId="7" fontId="27" fillId="0" borderId="27" xfId="0" applyNumberFormat="1" applyFont="1" applyBorder="1" applyAlignment="1">
      <alignment horizontal="center" vertical="center" wrapText="1"/>
    </xf>
    <xf numFmtId="166" fontId="94" fillId="9" borderId="42" xfId="0" applyNumberFormat="1" applyFont="1" applyFill="1" applyBorder="1" applyAlignment="1">
      <alignment horizontal="center" vertical="center" wrapText="1"/>
    </xf>
    <xf numFmtId="7" fontId="94" fillId="9" borderId="42" xfId="0" applyNumberFormat="1" applyFont="1" applyFill="1" applyBorder="1" applyAlignment="1">
      <alignment horizontal="center" vertical="center" wrapText="1"/>
    </xf>
    <xf numFmtId="7" fontId="27" fillId="0" borderId="29" xfId="0" applyNumberFormat="1" applyFont="1" applyBorder="1" applyAlignment="1">
      <alignment horizontal="center" vertical="center" wrapText="1"/>
    </xf>
    <xf numFmtId="49" fontId="34" fillId="6" borderId="39" xfId="1" applyNumberFormat="1" applyFont="1" applyFill="1" applyBorder="1" applyAlignment="1">
      <alignment horizontal="left" vertical="center"/>
    </xf>
    <xf numFmtId="166" fontId="34" fillId="0" borderId="31" xfId="1" applyNumberFormat="1" applyFont="1" applyFill="1" applyBorder="1" applyAlignment="1">
      <alignment horizontal="center" vertical="center"/>
    </xf>
    <xf numFmtId="166" fontId="36" fillId="9" borderId="31" xfId="1" applyNumberFormat="1" applyFont="1" applyFill="1" applyBorder="1" applyAlignment="1">
      <alignment horizontal="center" vertical="center"/>
    </xf>
    <xf numFmtId="166" fontId="37" fillId="10" borderId="40" xfId="1" applyNumberFormat="1" applyFont="1" applyFill="1" applyBorder="1" applyAlignment="1">
      <alignment horizontal="center" vertical="center"/>
    </xf>
    <xf numFmtId="49" fontId="35" fillId="9" borderId="45" xfId="1" applyNumberFormat="1" applyFont="1" applyFill="1" applyBorder="1" applyAlignment="1">
      <alignment horizontal="left" vertical="center"/>
    </xf>
    <xf numFmtId="0" fontId="35" fillId="9" borderId="42" xfId="1" applyFont="1" applyFill="1" applyBorder="1" applyAlignment="1">
      <alignment vertical="center" wrapText="1"/>
    </xf>
    <xf numFmtId="166" fontId="36" fillId="9" borderId="42" xfId="1" applyNumberFormat="1" applyFont="1" applyFill="1" applyBorder="1" applyAlignment="1">
      <alignment horizontal="center" vertical="center"/>
    </xf>
    <xf numFmtId="165" fontId="36" fillId="9" borderId="46" xfId="0" applyNumberFormat="1" applyFont="1" applyFill="1" applyBorder="1" applyAlignment="1">
      <alignment horizontal="center" vertical="center"/>
    </xf>
    <xf numFmtId="49" fontId="34" fillId="0" borderId="26" xfId="1" applyNumberFormat="1" applyFont="1" applyFill="1" applyBorder="1" applyAlignment="1">
      <alignment horizontal="left" vertical="center"/>
    </xf>
    <xf numFmtId="0" fontId="34" fillId="0" borderId="27" xfId="1" applyNumberFormat="1" applyFont="1" applyFill="1" applyBorder="1" applyAlignment="1">
      <alignment vertical="center" wrapText="1"/>
    </xf>
    <xf numFmtId="166" fontId="34" fillId="0" borderId="27" xfId="1" applyNumberFormat="1" applyFont="1" applyFill="1" applyBorder="1" applyAlignment="1">
      <alignment horizontal="center" vertical="center"/>
    </xf>
    <xf numFmtId="165" fontId="34" fillId="0" borderId="29" xfId="0" applyNumberFormat="1" applyFont="1" applyBorder="1" applyAlignment="1">
      <alignment horizontal="center" vertical="center"/>
    </xf>
    <xf numFmtId="49" fontId="34" fillId="0" borderId="39" xfId="1" applyNumberFormat="1" applyFont="1" applyFill="1" applyBorder="1" applyAlignment="1">
      <alignment horizontal="left" vertical="center"/>
    </xf>
    <xf numFmtId="0" fontId="34" fillId="0" borderId="34" xfId="1" applyNumberFormat="1" applyFont="1" applyFill="1" applyBorder="1" applyAlignment="1">
      <alignment vertical="center" wrapText="1"/>
    </xf>
    <xf numFmtId="166" fontId="34" fillId="0" borderId="34" xfId="1" applyNumberFormat="1" applyFont="1" applyFill="1" applyBorder="1" applyAlignment="1">
      <alignment horizontal="center" vertical="center"/>
    </xf>
    <xf numFmtId="165" fontId="34" fillId="0" borderId="35" xfId="0" applyNumberFormat="1" applyFont="1" applyBorder="1" applyAlignment="1">
      <alignment horizontal="center" vertical="center"/>
    </xf>
    <xf numFmtId="7" fontId="94" fillId="9" borderId="46" xfId="0" applyNumberFormat="1" applyFont="1" applyFill="1" applyBorder="1" applyAlignment="1">
      <alignment horizontal="center" vertical="center" wrapText="1"/>
    </xf>
    <xf numFmtId="166" fontId="27" fillId="0" borderId="26" xfId="0" applyNumberFormat="1" applyFont="1" applyBorder="1" applyAlignment="1">
      <alignment horizontal="center" vertical="center" wrapText="1"/>
    </xf>
    <xf numFmtId="166" fontId="27" fillId="0" borderId="39" xfId="0" applyNumberFormat="1" applyFont="1" applyBorder="1" applyAlignment="1">
      <alignment horizontal="center" vertical="center" wrapText="1"/>
    </xf>
    <xf numFmtId="0" fontId="27" fillId="0" borderId="30" xfId="150" applyFont="1" applyFill="1" applyBorder="1" applyAlignment="1">
      <alignment horizontal="left" vertical="center" wrapText="1"/>
    </xf>
    <xf numFmtId="0" fontId="28" fillId="0" borderId="31" xfId="150" applyFont="1" applyBorder="1" applyAlignment="1">
      <alignment horizontal="left" vertical="center" wrapText="1"/>
    </xf>
    <xf numFmtId="166" fontId="27" fillId="0" borderId="31" xfId="150" applyNumberFormat="1" applyFont="1" applyFill="1" applyBorder="1" applyAlignment="1">
      <alignment horizontal="center" vertical="center" wrapText="1"/>
    </xf>
    <xf numFmtId="168" fontId="27" fillId="0" borderId="31" xfId="165" applyNumberFormat="1" applyFont="1" applyFill="1" applyBorder="1" applyAlignment="1">
      <alignment horizontal="center" vertical="center" wrapText="1"/>
    </xf>
    <xf numFmtId="166" fontId="27" fillId="5" borderId="31" xfId="150" applyNumberFormat="1" applyFont="1" applyFill="1" applyBorder="1" applyAlignment="1">
      <alignment horizontal="center" vertical="center" wrapText="1"/>
    </xf>
    <xf numFmtId="7" fontId="27" fillId="5" borderId="31" xfId="150" applyNumberFormat="1" applyFont="1" applyFill="1" applyBorder="1" applyAlignment="1">
      <alignment horizontal="center" vertical="center" wrapText="1"/>
    </xf>
    <xf numFmtId="7" fontId="27" fillId="5" borderId="32" xfId="150" applyNumberFormat="1" applyFont="1" applyFill="1" applyBorder="1" applyAlignment="1">
      <alignment horizontal="center" vertical="center" wrapText="1"/>
    </xf>
    <xf numFmtId="166" fontId="28" fillId="5" borderId="33" xfId="150" applyNumberFormat="1" applyFont="1" applyFill="1" applyBorder="1" applyAlignment="1">
      <alignment horizontal="center" vertical="center" wrapText="1"/>
    </xf>
    <xf numFmtId="0" fontId="27" fillId="0" borderId="39" xfId="150" applyFont="1" applyFill="1" applyBorder="1" applyAlignment="1">
      <alignment horizontal="left" vertical="center" wrapText="1"/>
    </xf>
    <xf numFmtId="0" fontId="28" fillId="0" borderId="34" xfId="150" applyFont="1" applyBorder="1" applyAlignment="1">
      <alignment horizontal="left" vertical="center" wrapText="1"/>
    </xf>
    <xf numFmtId="166" fontId="27" fillId="0" borderId="34" xfId="150" applyNumberFormat="1" applyFont="1" applyFill="1" applyBorder="1" applyAlignment="1">
      <alignment horizontal="center" vertical="center" wrapText="1"/>
    </xf>
    <xf numFmtId="168" fontId="27" fillId="0" borderId="34" xfId="165" applyNumberFormat="1" applyFont="1" applyFill="1" applyBorder="1" applyAlignment="1">
      <alignment horizontal="center" vertical="center" wrapText="1"/>
    </xf>
    <xf numFmtId="166" fontId="27" fillId="5" borderId="34" xfId="150" applyNumberFormat="1" applyFont="1" applyFill="1" applyBorder="1" applyAlignment="1">
      <alignment horizontal="center" vertical="center" wrapText="1"/>
    </xf>
    <xf numFmtId="7" fontId="27" fillId="5" borderId="34" xfId="150" applyNumberFormat="1" applyFont="1" applyFill="1" applyBorder="1" applyAlignment="1">
      <alignment horizontal="center" vertical="center" wrapText="1"/>
    </xf>
    <xf numFmtId="7" fontId="27" fillId="5" borderId="93" xfId="150" applyNumberFormat="1" applyFont="1" applyFill="1" applyBorder="1" applyAlignment="1">
      <alignment horizontal="center" vertical="center" wrapText="1"/>
    </xf>
    <xf numFmtId="166" fontId="28" fillId="5" borderId="35" xfId="150" applyNumberFormat="1" applyFont="1" applyFill="1" applyBorder="1" applyAlignment="1">
      <alignment horizontal="center" vertical="center" wrapText="1"/>
    </xf>
    <xf numFmtId="0" fontId="12" fillId="0" borderId="5" xfId="150" applyFont="1" applyFill="1" applyBorder="1" applyAlignment="1">
      <alignment horizontal="left" vertical="center"/>
    </xf>
    <xf numFmtId="7" fontId="12" fillId="0" borderId="5" xfId="7" applyNumberFormat="1" applyFont="1" applyFill="1" applyBorder="1" applyAlignment="1">
      <alignment horizontal="center" vertical="center"/>
    </xf>
    <xf numFmtId="0" fontId="12" fillId="0" borderId="4" xfId="150" applyFont="1" applyFill="1" applyBorder="1" applyAlignment="1">
      <alignment vertical="center"/>
    </xf>
    <xf numFmtId="166" fontId="12" fillId="0" borderId="12" xfId="0" applyNumberFormat="1" applyFont="1" applyFill="1" applyBorder="1" applyAlignment="1">
      <alignment horizontal="center" vertical="center"/>
    </xf>
    <xf numFmtId="166" fontId="12" fillId="0" borderId="5" xfId="0" applyNumberFormat="1" applyFont="1" applyFill="1" applyBorder="1" applyAlignment="1">
      <alignment horizontal="center" vertical="center"/>
    </xf>
    <xf numFmtId="166" fontId="12" fillId="0" borderId="6" xfId="0" applyNumberFormat="1" applyFont="1" applyFill="1" applyBorder="1" applyAlignment="1">
      <alignment horizontal="center" vertical="center"/>
    </xf>
    <xf numFmtId="0" fontId="12" fillId="0" borderId="0" xfId="150" applyFont="1" applyBorder="1" applyAlignment="1">
      <alignment vertical="center"/>
    </xf>
    <xf numFmtId="166" fontId="12" fillId="0" borderId="4" xfId="9" applyNumberFormat="1" applyFont="1" applyFill="1" applyBorder="1" applyAlignment="1">
      <alignment horizontal="center" vertical="center" wrapText="1"/>
    </xf>
    <xf numFmtId="166" fontId="12" fillId="4" borderId="0" xfId="150" applyNumberFormat="1" applyFont="1" applyFill="1" applyBorder="1" applyAlignment="1">
      <alignment horizontal="center" vertical="center"/>
    </xf>
    <xf numFmtId="165" fontId="12" fillId="0" borderId="16" xfId="9" applyNumberFormat="1" applyFont="1" applyFill="1" applyBorder="1" applyAlignment="1">
      <alignment vertical="center" wrapText="1"/>
    </xf>
    <xf numFmtId="166" fontId="12" fillId="0" borderId="5" xfId="9" applyNumberFormat="1" applyFont="1" applyBorder="1" applyAlignment="1">
      <alignment horizontal="center" vertical="center" wrapText="1"/>
    </xf>
    <xf numFmtId="0" fontId="13" fillId="2" borderId="6" xfId="150" applyFont="1" applyFill="1" applyBorder="1" applyAlignment="1">
      <alignment horizontal="left" vertical="center"/>
    </xf>
    <xf numFmtId="0" fontId="13" fillId="2" borderId="5" xfId="150" applyFont="1" applyFill="1" applyBorder="1" applyAlignment="1">
      <alignment horizontal="left" vertical="center"/>
    </xf>
    <xf numFmtId="0" fontId="13" fillId="2" borderId="5" xfId="150" applyFont="1" applyFill="1" applyBorder="1" applyAlignment="1">
      <alignment vertical="center"/>
    </xf>
    <xf numFmtId="0" fontId="12" fillId="0" borderId="5" xfId="150" applyFont="1" applyBorder="1" applyAlignment="1">
      <alignment vertical="center"/>
    </xf>
    <xf numFmtId="166" fontId="12" fillId="2" borderId="5" xfId="150" applyNumberFormat="1" applyFont="1" applyFill="1" applyBorder="1" applyAlignment="1">
      <alignment horizontal="center" vertical="center"/>
    </xf>
    <xf numFmtId="0" fontId="12" fillId="0" borderId="6" xfId="150" applyFont="1" applyBorder="1" applyAlignment="1">
      <alignment vertical="center"/>
    </xf>
    <xf numFmtId="0" fontId="12" fillId="0" borderId="12" xfId="150" applyFont="1" applyBorder="1" applyAlignment="1">
      <alignment vertical="center"/>
    </xf>
    <xf numFmtId="166" fontId="12" fillId="0" borderId="5" xfId="150" applyNumberFormat="1" applyFont="1" applyBorder="1" applyAlignment="1">
      <alignment horizontal="center" vertical="center"/>
    </xf>
    <xf numFmtId="0" fontId="13" fillId="2" borderId="11" xfId="150" applyFont="1" applyFill="1" applyBorder="1" applyAlignment="1">
      <alignment horizontal="left" vertical="center" wrapText="1"/>
    </xf>
    <xf numFmtId="166" fontId="12" fillId="2" borderId="6" xfId="150" applyNumberFormat="1" applyFont="1" applyFill="1" applyBorder="1" applyAlignment="1">
      <alignment horizontal="center" vertical="center"/>
    </xf>
    <xf numFmtId="166" fontId="12" fillId="0" borderId="3" xfId="9" applyNumberFormat="1" applyFont="1" applyFill="1" applyBorder="1" applyAlignment="1">
      <alignment horizontal="center" vertical="center" wrapText="1"/>
    </xf>
    <xf numFmtId="166" fontId="13" fillId="0" borderId="10" xfId="150" applyNumberFormat="1" applyFont="1" applyBorder="1" applyAlignment="1">
      <alignment horizontal="center" vertical="center"/>
    </xf>
    <xf numFmtId="165" fontId="13" fillId="3" borderId="2" xfId="9" applyNumberFormat="1" applyFont="1" applyFill="1" applyBorder="1" applyAlignment="1">
      <alignment vertical="center" wrapText="1"/>
    </xf>
    <xf numFmtId="166" fontId="12" fillId="4" borderId="5" xfId="150" applyNumberFormat="1" applyFont="1" applyFill="1" applyBorder="1" applyAlignment="1">
      <alignment horizontal="center" vertical="center"/>
    </xf>
    <xf numFmtId="0" fontId="12" fillId="0" borderId="0" xfId="150" applyFont="1" applyBorder="1" applyAlignment="1">
      <alignment vertical="center" wrapText="1"/>
    </xf>
    <xf numFmtId="0" fontId="13" fillId="2" borderId="0" xfId="150" applyFont="1" applyFill="1" applyBorder="1" applyAlignment="1">
      <alignment horizontal="left" vertical="center" wrapText="1"/>
    </xf>
    <xf numFmtId="49" fontId="12" fillId="0" borderId="5" xfId="9" applyNumberFormat="1" applyFont="1" applyBorder="1" applyAlignment="1">
      <alignment horizontal="left" vertical="center" wrapText="1"/>
    </xf>
    <xf numFmtId="167" fontId="12" fillId="0" borderId="0" xfId="1" applyNumberFormat="1" applyFont="1" applyFill="1" applyBorder="1" applyAlignment="1">
      <alignment vertical="center" wrapText="1"/>
    </xf>
    <xf numFmtId="49" fontId="12" fillId="0" borderId="5" xfId="150" applyNumberFormat="1" applyFont="1" applyBorder="1" applyAlignment="1">
      <alignment horizontal="left" vertical="center" wrapText="1"/>
    </xf>
    <xf numFmtId="49" fontId="12" fillId="0" borderId="94" xfId="150" applyNumberFormat="1" applyFont="1" applyBorder="1" applyAlignment="1">
      <alignment horizontal="left" vertical="center" wrapText="1"/>
    </xf>
    <xf numFmtId="167" fontId="12" fillId="0" borderId="95" xfId="1" applyNumberFormat="1" applyFont="1" applyFill="1" applyBorder="1" applyAlignment="1">
      <alignment vertical="center" wrapText="1"/>
    </xf>
    <xf numFmtId="0" fontId="13" fillId="2" borderId="0" xfId="150" applyFont="1" applyFill="1" applyBorder="1" applyAlignment="1">
      <alignment vertical="center" wrapText="1"/>
    </xf>
    <xf numFmtId="0" fontId="13" fillId="0" borderId="5" xfId="150" applyFont="1" applyBorder="1" applyAlignment="1">
      <alignment vertical="center"/>
    </xf>
    <xf numFmtId="166" fontId="12" fillId="0" borderId="5" xfId="1" applyNumberFormat="1" applyFont="1" applyFill="1" applyBorder="1" applyAlignment="1">
      <alignment horizontal="center" vertical="center"/>
    </xf>
    <xf numFmtId="166" fontId="12" fillId="0" borderId="94" xfId="1" applyNumberFormat="1" applyFont="1" applyFill="1" applyBorder="1" applyAlignment="1">
      <alignment horizontal="center" vertical="center"/>
    </xf>
    <xf numFmtId="166" fontId="12" fillId="0" borderId="5" xfId="9" applyNumberFormat="1" applyFont="1" applyFill="1" applyBorder="1" applyAlignment="1">
      <alignment horizontal="center" vertical="center" wrapText="1"/>
    </xf>
    <xf numFmtId="0" fontId="12" fillId="0" borderId="5" xfId="150" applyFont="1" applyFill="1" applyBorder="1" applyAlignment="1">
      <alignment vertical="center"/>
    </xf>
    <xf numFmtId="0" fontId="12" fillId="0" borderId="0" xfId="9" applyFont="1" applyFill="1" applyBorder="1" applyAlignment="1">
      <alignment vertical="center" wrapText="1"/>
    </xf>
    <xf numFmtId="9" fontId="12" fillId="0" borderId="8" xfId="150" applyNumberFormat="1" applyFont="1" applyFill="1" applyBorder="1" applyAlignment="1">
      <alignment horizontal="center" vertical="center"/>
    </xf>
    <xf numFmtId="0" fontId="12" fillId="0" borderId="5" xfId="150" applyFont="1" applyFill="1" applyBorder="1" applyAlignment="1">
      <alignment vertical="center" wrapText="1"/>
    </xf>
    <xf numFmtId="0" fontId="12" fillId="0" borderId="3" xfId="150" applyFont="1" applyFill="1" applyBorder="1" applyAlignment="1">
      <alignment vertical="center"/>
    </xf>
    <xf numFmtId="9" fontId="12" fillId="0" borderId="8" xfId="150" applyNumberFormat="1" applyFont="1" applyBorder="1" applyAlignment="1">
      <alignment horizontal="center" vertical="center"/>
    </xf>
    <xf numFmtId="9" fontId="12" fillId="0" borderId="5" xfId="150" applyNumberFormat="1" applyFont="1" applyBorder="1" applyAlignment="1">
      <alignment horizontal="center" vertical="center"/>
    </xf>
    <xf numFmtId="9" fontId="12" fillId="0" borderId="12" xfId="150" applyNumberFormat="1" applyFont="1" applyBorder="1" applyAlignment="1">
      <alignment horizontal="center" vertical="center"/>
    </xf>
    <xf numFmtId="9" fontId="13" fillId="0" borderId="9" xfId="150" applyNumberFormat="1" applyFont="1" applyBorder="1" applyAlignment="1">
      <alignment horizontal="center" vertical="center" wrapText="1"/>
    </xf>
    <xf numFmtId="9" fontId="13" fillId="0" borderId="9" xfId="150" applyNumberFormat="1" applyFont="1" applyBorder="1" applyAlignment="1">
      <alignment horizontal="center" vertical="center"/>
    </xf>
    <xf numFmtId="9" fontId="12" fillId="2" borderId="7" xfId="150" applyNumberFormat="1" applyFont="1" applyFill="1" applyBorder="1" applyAlignment="1">
      <alignment horizontal="center" vertical="center"/>
    </xf>
    <xf numFmtId="9" fontId="12" fillId="2" borderId="8" xfId="150" applyNumberFormat="1" applyFont="1" applyFill="1" applyBorder="1" applyAlignment="1">
      <alignment horizontal="center" vertical="center"/>
    </xf>
    <xf numFmtId="7" fontId="12" fillId="0" borderId="5" xfId="0" applyNumberFormat="1" applyFont="1" applyFill="1" applyBorder="1" applyAlignment="1">
      <alignment horizontal="center" vertical="center"/>
    </xf>
    <xf numFmtId="166" fontId="12" fillId="11" borderId="96" xfId="1" applyNumberFormat="1" applyFont="1" applyFill="1" applyBorder="1" applyAlignment="1" applyProtection="1">
      <alignment horizontal="center" vertical="center"/>
      <protection hidden="1"/>
    </xf>
    <xf numFmtId="166" fontId="12" fillId="11" borderId="96" xfId="9" applyNumberFormat="1" applyFont="1" applyFill="1" applyBorder="1" applyAlignment="1">
      <alignment horizontal="center" vertical="center" wrapText="1"/>
    </xf>
    <xf numFmtId="166" fontId="12" fillId="0" borderId="96" xfId="1" applyNumberFormat="1" applyFont="1" applyFill="1" applyBorder="1" applyAlignment="1">
      <alignment horizontal="center" vertical="center"/>
    </xf>
    <xf numFmtId="9" fontId="12" fillId="0" borderId="5" xfId="0" applyNumberFormat="1" applyFont="1" applyFill="1" applyBorder="1" applyAlignment="1">
      <alignment horizontal="center" vertical="center"/>
    </xf>
    <xf numFmtId="7" fontId="12" fillId="0" borderId="0" xfId="0" applyNumberFormat="1" applyFont="1" applyFill="1" applyBorder="1" applyAlignment="1">
      <alignment horizontal="center" vertical="center"/>
    </xf>
    <xf numFmtId="0" fontId="12" fillId="11" borderId="8" xfId="9" applyFont="1" applyFill="1" applyBorder="1" applyAlignment="1">
      <alignment vertical="center" wrapText="1"/>
    </xf>
    <xf numFmtId="166" fontId="12" fillId="11" borderId="8" xfId="9" applyNumberFormat="1" applyFont="1" applyFill="1" applyBorder="1" applyAlignment="1">
      <alignment horizontal="center" vertical="center" wrapText="1"/>
    </xf>
    <xf numFmtId="3" fontId="12" fillId="11" borderId="96" xfId="9" applyNumberFormat="1" applyFont="1" applyFill="1" applyBorder="1" applyAlignment="1">
      <alignment vertical="center" wrapText="1"/>
    </xf>
    <xf numFmtId="166" fontId="12" fillId="0" borderId="97" xfId="150" applyNumberFormat="1" applyFont="1" applyFill="1" applyBorder="1" applyAlignment="1">
      <alignment horizontal="center" vertical="center"/>
    </xf>
    <xf numFmtId="166" fontId="12" fillId="0" borderId="8" xfId="0" applyNumberFormat="1" applyFont="1" applyFill="1" applyBorder="1" applyAlignment="1">
      <alignment horizontal="center" vertical="center"/>
    </xf>
    <xf numFmtId="0" fontId="13" fillId="0" borderId="7" xfId="0" applyFont="1" applyBorder="1" applyAlignment="1">
      <alignment vertical="center"/>
    </xf>
    <xf numFmtId="0" fontId="13" fillId="2" borderId="19" xfId="0" applyFont="1" applyFill="1" applyBorder="1" applyAlignment="1">
      <alignment vertical="center"/>
    </xf>
    <xf numFmtId="165" fontId="13" fillId="3" borderId="8" xfId="9" applyNumberFormat="1" applyFont="1" applyFill="1" applyBorder="1" applyAlignment="1">
      <alignment vertical="center" wrapText="1"/>
    </xf>
    <xf numFmtId="0" fontId="13" fillId="0" borderId="0" xfId="150" applyFont="1" applyAlignment="1">
      <alignment horizontal="right" vertical="center"/>
    </xf>
    <xf numFmtId="0" fontId="23" fillId="0" borderId="0" xfId="150" applyFont="1" applyAlignment="1">
      <alignment vertical="center" wrapText="1"/>
    </xf>
    <xf numFmtId="166" fontId="12" fillId="0" borderId="0" xfId="150" applyNumberFormat="1" applyFont="1" applyAlignment="1">
      <alignment horizontal="center" vertical="center"/>
    </xf>
    <xf numFmtId="9" fontId="12" fillId="0" borderId="0" xfId="150" applyNumberFormat="1" applyFont="1" applyAlignment="1">
      <alignment horizontal="center" vertical="center"/>
    </xf>
    <xf numFmtId="44" fontId="12" fillId="0" borderId="0" xfId="150" applyNumberFormat="1" applyFont="1" applyAlignment="1">
      <alignment horizontal="center" vertical="center"/>
    </xf>
    <xf numFmtId="164" fontId="11" fillId="0" borderId="0" xfId="150" applyNumberFormat="1" applyFont="1" applyAlignment="1">
      <alignment horizontal="center" vertical="center"/>
    </xf>
    <xf numFmtId="0" fontId="12" fillId="0" borderId="0" xfId="150" applyFont="1" applyAlignment="1">
      <alignment vertical="center"/>
    </xf>
    <xf numFmtId="0" fontId="13" fillId="0" borderId="6" xfId="150" applyFont="1" applyBorder="1" applyAlignment="1">
      <alignment vertical="center" wrapText="1"/>
    </xf>
    <xf numFmtId="0" fontId="13" fillId="0" borderId="11" xfId="150" applyFont="1" applyBorder="1" applyAlignment="1">
      <alignment vertical="center"/>
    </xf>
    <xf numFmtId="166" fontId="13" fillId="0" borderId="9" xfId="150" applyNumberFormat="1" applyFont="1" applyBorder="1" applyAlignment="1">
      <alignment horizontal="center" vertical="center"/>
    </xf>
    <xf numFmtId="44" fontId="13" fillId="3" borderId="9" xfId="150" applyNumberFormat="1" applyFont="1" applyFill="1" applyBorder="1" applyAlignment="1">
      <alignment horizontal="center" vertical="center" wrapText="1"/>
    </xf>
    <xf numFmtId="43" fontId="13" fillId="3" borderId="6" xfId="150" applyNumberFormat="1" applyFont="1" applyFill="1" applyBorder="1" applyAlignment="1">
      <alignment horizontal="center" vertical="center" wrapText="1"/>
    </xf>
    <xf numFmtId="0" fontId="13" fillId="0" borderId="0" xfId="150" applyFont="1" applyAlignment="1">
      <alignment vertical="center"/>
    </xf>
    <xf numFmtId="0" fontId="13" fillId="2" borderId="10" xfId="150" applyFont="1" applyFill="1" applyBorder="1" applyAlignment="1">
      <alignment vertical="center"/>
    </xf>
    <xf numFmtId="7" fontId="12" fillId="4" borderId="5" xfId="150" applyNumberFormat="1" applyFont="1" applyFill="1" applyBorder="1" applyAlignment="1">
      <alignment horizontal="center" vertical="center"/>
    </xf>
    <xf numFmtId="49" fontId="12" fillId="0" borderId="99" xfId="265" applyNumberFormat="1" applyFont="1" applyBorder="1" applyAlignment="1">
      <alignment vertical="center"/>
    </xf>
    <xf numFmtId="49" fontId="12" fillId="0" borderId="38" xfId="265" applyNumberFormat="1" applyFont="1" applyBorder="1" applyAlignment="1">
      <alignment vertical="center"/>
    </xf>
    <xf numFmtId="167" fontId="12" fillId="0" borderId="96" xfId="265" applyNumberFormat="1" applyFont="1" applyFill="1" applyBorder="1" applyAlignment="1">
      <alignment vertical="center" wrapText="1"/>
    </xf>
    <xf numFmtId="7" fontId="13" fillId="3" borderId="9" xfId="150" applyNumberFormat="1" applyFont="1" applyFill="1" applyBorder="1" applyAlignment="1">
      <alignment horizontal="center" vertical="center"/>
    </xf>
    <xf numFmtId="166" fontId="13" fillId="3" borderId="9" xfId="150" applyNumberFormat="1" applyFont="1" applyFill="1" applyBorder="1" applyAlignment="1">
      <alignment horizontal="center" vertical="center"/>
    </xf>
    <xf numFmtId="0" fontId="13" fillId="2" borderId="11" xfId="150" applyFont="1" applyFill="1" applyBorder="1" applyAlignment="1">
      <alignment horizontal="left" vertical="center"/>
    </xf>
    <xf numFmtId="0" fontId="13" fillId="2" borderId="6" xfId="150" applyFont="1" applyFill="1" applyBorder="1" applyAlignment="1">
      <alignment horizontal="left" vertical="center" wrapText="1"/>
    </xf>
    <xf numFmtId="9" fontId="12" fillId="2" borderId="6" xfId="150" applyNumberFormat="1" applyFont="1" applyFill="1" applyBorder="1" applyAlignment="1">
      <alignment horizontal="center" vertical="center"/>
    </xf>
    <xf numFmtId="44" fontId="12" fillId="2" borderId="20" xfId="150" applyNumberFormat="1" applyFont="1" applyFill="1" applyBorder="1" applyAlignment="1">
      <alignment horizontal="center" vertical="center"/>
    </xf>
    <xf numFmtId="166" fontId="12" fillId="2" borderId="20" xfId="150" applyNumberFormat="1" applyFont="1" applyFill="1" applyBorder="1" applyAlignment="1">
      <alignment horizontal="center" vertical="center"/>
    </xf>
    <xf numFmtId="0" fontId="12" fillId="0" borderId="3" xfId="150" applyFont="1" applyBorder="1" applyAlignment="1">
      <alignment vertical="center"/>
    </xf>
    <xf numFmtId="0" fontId="12" fillId="0" borderId="5" xfId="150" applyFont="1" applyBorder="1" applyAlignment="1">
      <alignment vertical="center" wrapText="1"/>
    </xf>
    <xf numFmtId="44" fontId="12" fillId="0" borderId="0" xfId="150" applyNumberFormat="1" applyFont="1" applyBorder="1" applyAlignment="1">
      <alignment horizontal="center" vertical="center"/>
    </xf>
    <xf numFmtId="166" fontId="12" fillId="0" borderId="0" xfId="150" applyNumberFormat="1" applyFont="1" applyBorder="1" applyAlignment="1">
      <alignment horizontal="center" vertical="center"/>
    </xf>
    <xf numFmtId="0" fontId="13" fillId="2" borderId="3" xfId="150" applyFont="1" applyFill="1" applyBorder="1" applyAlignment="1">
      <alignment horizontal="left" vertical="center"/>
    </xf>
    <xf numFmtId="0" fontId="13" fillId="2" borderId="5" xfId="150" applyFont="1" applyFill="1" applyBorder="1" applyAlignment="1">
      <alignment horizontal="left" vertical="center" wrapText="1"/>
    </xf>
    <xf numFmtId="9" fontId="12" fillId="2" borderId="5" xfId="150" applyNumberFormat="1" applyFont="1" applyFill="1" applyBorder="1" applyAlignment="1">
      <alignment horizontal="center" vertical="center"/>
    </xf>
    <xf numFmtId="44" fontId="12" fillId="2" borderId="0" xfId="150" applyNumberFormat="1" applyFont="1" applyFill="1" applyBorder="1" applyAlignment="1">
      <alignment horizontal="center" vertical="center"/>
    </xf>
    <xf numFmtId="166" fontId="12" fillId="2" borderId="0" xfId="150" applyNumberFormat="1" applyFont="1" applyFill="1" applyBorder="1" applyAlignment="1">
      <alignment horizontal="center" vertical="center"/>
    </xf>
    <xf numFmtId="49" fontId="12" fillId="0" borderId="21" xfId="265" applyNumberFormat="1" applyFont="1" applyBorder="1" applyAlignment="1">
      <alignment vertical="center"/>
    </xf>
    <xf numFmtId="0" fontId="13" fillId="2" borderId="8" xfId="150" applyFont="1" applyFill="1" applyBorder="1" applyAlignment="1">
      <alignment horizontal="left" vertical="center" wrapText="1"/>
    </xf>
    <xf numFmtId="7" fontId="12" fillId="2" borderId="0" xfId="150" applyNumberFormat="1" applyFont="1" applyFill="1" applyBorder="1" applyAlignment="1">
      <alignment horizontal="center" vertical="center"/>
    </xf>
    <xf numFmtId="1" fontId="12" fillId="0" borderId="5" xfId="8" applyNumberFormat="1" applyFont="1" applyFill="1" applyBorder="1" applyAlignment="1">
      <alignment horizontal="left" vertical="center"/>
    </xf>
    <xf numFmtId="0" fontId="12" fillId="0" borderId="8" xfId="9" applyFont="1" applyFill="1" applyBorder="1" applyAlignment="1">
      <alignment vertical="center" wrapText="1"/>
    </xf>
    <xf numFmtId="0" fontId="12" fillId="0" borderId="0" xfId="150" applyFont="1" applyFill="1" applyAlignment="1">
      <alignment vertical="center"/>
    </xf>
    <xf numFmtId="0" fontId="12" fillId="0" borderId="8" xfId="9" applyFont="1" applyFill="1" applyBorder="1" applyAlignment="1">
      <alignment vertical="center"/>
    </xf>
    <xf numFmtId="0" fontId="13" fillId="2" borderId="8" xfId="150" applyFont="1" applyFill="1" applyBorder="1" applyAlignment="1">
      <alignment vertical="center" wrapText="1"/>
    </xf>
    <xf numFmtId="0" fontId="12" fillId="0" borderId="8" xfId="150" applyFont="1" applyBorder="1" applyAlignment="1">
      <alignment vertical="center" wrapText="1"/>
    </xf>
    <xf numFmtId="0" fontId="12" fillId="4" borderId="0" xfId="150" applyFont="1" applyFill="1" applyAlignment="1">
      <alignment vertical="center"/>
    </xf>
    <xf numFmtId="166" fontId="12" fillId="4" borderId="0" xfId="150" applyNumberFormat="1" applyFont="1" applyFill="1" applyAlignment="1">
      <alignment horizontal="center" vertical="center"/>
    </xf>
    <xf numFmtId="9" fontId="12" fillId="4" borderId="0" xfId="150" applyNumberFormat="1" applyFont="1" applyFill="1" applyAlignment="1">
      <alignment horizontal="center" vertical="center"/>
    </xf>
    <xf numFmtId="43" fontId="12" fillId="0" borderId="0" xfId="150" applyNumberFormat="1" applyFont="1" applyAlignment="1">
      <alignment vertical="center"/>
    </xf>
    <xf numFmtId="165" fontId="34" fillId="0" borderId="31" xfId="16" applyNumberFormat="1" applyFont="1" applyFill="1" applyBorder="1" applyAlignment="1">
      <alignment horizontal="center" vertical="center" wrapText="1"/>
    </xf>
    <xf numFmtId="9" fontId="34" fillId="0" borderId="31" xfId="165" applyFont="1" applyFill="1" applyBorder="1" applyAlignment="1">
      <alignment horizontal="center" vertical="center" wrapText="1"/>
    </xf>
    <xf numFmtId="166" fontId="34" fillId="0" borderId="31" xfId="0" applyNumberFormat="1" applyFont="1" applyFill="1" applyBorder="1" applyAlignment="1">
      <alignment horizontal="center" vertical="center" wrapText="1"/>
    </xf>
    <xf numFmtId="0" fontId="34" fillId="0" borderId="33"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44" fillId="0" borderId="0" xfId="0" applyFont="1" applyFill="1" applyAlignment="1">
      <alignment horizontal="center" vertical="center" wrapText="1"/>
    </xf>
    <xf numFmtId="0" fontId="44" fillId="0" borderId="0" xfId="0" applyFont="1" applyFill="1" applyAlignment="1">
      <alignment vertical="center" wrapText="1"/>
    </xf>
    <xf numFmtId="49" fontId="34" fillId="0" borderId="30" xfId="14" applyNumberFormat="1" applyFont="1" applyFill="1" applyBorder="1" applyAlignment="1">
      <alignment horizontal="left" vertical="center"/>
    </xf>
    <xf numFmtId="0" fontId="13" fillId="0" borderId="10" xfId="150" applyFont="1" applyBorder="1" applyAlignment="1">
      <alignment vertical="center"/>
    </xf>
    <xf numFmtId="0" fontId="13" fillId="0" borderId="19" xfId="150" applyFont="1" applyBorder="1" applyAlignment="1">
      <alignment vertical="center"/>
    </xf>
    <xf numFmtId="0" fontId="34" fillId="0" borderId="30" xfId="0" applyFont="1" applyFill="1" applyBorder="1" applyAlignment="1">
      <alignment horizontal="left" vertical="center" wrapText="1"/>
    </xf>
    <xf numFmtId="0" fontId="34" fillId="0" borderId="31" xfId="0" applyFont="1" applyFill="1" applyBorder="1" applyAlignment="1">
      <alignment vertical="center" wrapText="1"/>
    </xf>
    <xf numFmtId="7" fontId="34" fillId="0" borderId="33" xfId="0" applyNumberFormat="1" applyFont="1" applyFill="1" applyBorder="1" applyAlignment="1">
      <alignment horizontal="center" vertical="center" wrapText="1"/>
    </xf>
    <xf numFmtId="0" fontId="34" fillId="0" borderId="30" xfId="0" applyFont="1" applyFill="1" applyBorder="1" applyAlignment="1">
      <alignment horizontal="left" vertical="center"/>
    </xf>
    <xf numFmtId="0" fontId="42" fillId="0" borderId="30" xfId="0" applyFont="1" applyFill="1" applyBorder="1" applyAlignment="1">
      <alignment horizontal="left" vertical="center"/>
    </xf>
    <xf numFmtId="0" fontId="34" fillId="9" borderId="31" xfId="0" applyFont="1" applyFill="1" applyBorder="1" applyAlignment="1">
      <alignment vertical="center" wrapText="1"/>
    </xf>
    <xf numFmtId="0" fontId="12" fillId="0" borderId="5" xfId="0" applyFont="1" applyBorder="1" applyAlignment="1">
      <alignment horizontal="left" vertical="center" wrapText="1"/>
    </xf>
    <xf numFmtId="7" fontId="12" fillId="6" borderId="6" xfId="0" applyNumberFormat="1" applyFont="1" applyFill="1" applyBorder="1" applyAlignment="1">
      <alignment horizontal="center" vertical="center"/>
    </xf>
    <xf numFmtId="0" fontId="12" fillId="0" borderId="6" xfId="0" applyFont="1" applyBorder="1" applyAlignment="1">
      <alignment horizontal="left" vertical="center" wrapText="1"/>
    </xf>
    <xf numFmtId="0" fontId="13" fillId="2" borderId="6" xfId="150" applyFont="1" applyFill="1" applyBorder="1" applyAlignment="1">
      <alignment vertical="center"/>
    </xf>
    <xf numFmtId="49" fontId="12" fillId="0" borderId="6" xfId="150" applyNumberFormat="1" applyFont="1" applyBorder="1" applyAlignment="1">
      <alignment vertical="center"/>
    </xf>
    <xf numFmtId="49" fontId="12" fillId="0" borderId="5" xfId="265" applyNumberFormat="1" applyFont="1" applyBorder="1" applyAlignment="1">
      <alignment vertical="center"/>
    </xf>
    <xf numFmtId="49" fontId="12" fillId="0" borderId="12" xfId="265" applyNumberFormat="1" applyFont="1" applyBorder="1" applyAlignment="1">
      <alignment vertical="center"/>
    </xf>
    <xf numFmtId="7" fontId="12" fillId="4" borderId="8" xfId="150" applyNumberFormat="1" applyFont="1" applyFill="1" applyBorder="1" applyAlignment="1">
      <alignment horizontal="center" vertical="center"/>
    </xf>
    <xf numFmtId="49" fontId="12" fillId="0" borderId="94" xfId="265" applyNumberFormat="1" applyFont="1" applyBorder="1" applyAlignment="1">
      <alignment vertical="center"/>
    </xf>
    <xf numFmtId="165" fontId="13" fillId="3" borderId="0" xfId="9" applyNumberFormat="1" applyFont="1" applyFill="1" applyBorder="1" applyAlignment="1">
      <alignment vertical="center" wrapText="1"/>
    </xf>
    <xf numFmtId="167" fontId="12" fillId="0" borderId="95" xfId="265" applyNumberFormat="1" applyFont="1" applyFill="1" applyBorder="1" applyAlignment="1">
      <alignment vertical="center" wrapText="1"/>
    </xf>
    <xf numFmtId="167" fontId="12" fillId="0" borderId="100" xfId="265" applyNumberFormat="1" applyFont="1" applyFill="1" applyBorder="1" applyAlignment="1">
      <alignment vertical="center" wrapText="1"/>
    </xf>
    <xf numFmtId="166" fontId="12" fillId="0" borderId="38" xfId="265" applyNumberFormat="1" applyFont="1" applyFill="1" applyBorder="1" applyAlignment="1">
      <alignment horizontal="center" vertical="center"/>
    </xf>
    <xf numFmtId="0" fontId="13" fillId="0" borderId="20" xfId="150" applyFont="1" applyBorder="1" applyAlignment="1">
      <alignment vertical="center"/>
    </xf>
    <xf numFmtId="165" fontId="13" fillId="3" borderId="11" xfId="9" applyNumberFormat="1" applyFont="1" applyFill="1" applyBorder="1" applyAlignment="1">
      <alignment vertical="center" wrapText="1"/>
    </xf>
    <xf numFmtId="167" fontId="12" fillId="0" borderId="3" xfId="265" applyNumberFormat="1" applyFont="1" applyFill="1" applyBorder="1" applyAlignment="1">
      <alignment vertical="center" wrapText="1"/>
    </xf>
    <xf numFmtId="167" fontId="12" fillId="0" borderId="4" xfId="265" applyNumberFormat="1" applyFont="1" applyFill="1" applyBorder="1" applyAlignment="1">
      <alignment vertical="center" wrapText="1"/>
    </xf>
    <xf numFmtId="165" fontId="12" fillId="0" borderId="5" xfId="150" applyNumberFormat="1" applyFont="1" applyFill="1" applyBorder="1" applyAlignment="1">
      <alignment horizontal="center" vertical="center"/>
    </xf>
    <xf numFmtId="7" fontId="12" fillId="4" borderId="12" xfId="150" applyNumberFormat="1" applyFont="1" applyFill="1" applyBorder="1" applyAlignment="1">
      <alignment horizontal="center" vertical="center"/>
    </xf>
    <xf numFmtId="166" fontId="12" fillId="4" borderId="12" xfId="150" applyNumberFormat="1" applyFont="1" applyFill="1" applyBorder="1" applyAlignment="1">
      <alignment horizontal="center" vertical="center"/>
    </xf>
    <xf numFmtId="0" fontId="13" fillId="2" borderId="6" xfId="0" applyFont="1" applyFill="1" applyBorder="1" applyAlignment="1">
      <alignment vertical="center"/>
    </xf>
    <xf numFmtId="167" fontId="12" fillId="0" borderId="96" xfId="150" applyNumberFormat="1" applyFont="1" applyFill="1" applyBorder="1" applyAlignment="1">
      <alignment vertical="center" wrapText="1"/>
    </xf>
    <xf numFmtId="49" fontId="12" fillId="0" borderId="5" xfId="150" applyNumberFormat="1" applyFont="1" applyFill="1" applyBorder="1" applyAlignment="1" applyProtection="1">
      <alignment horizontal="left" vertical="center"/>
      <protection locked="0"/>
    </xf>
    <xf numFmtId="49" fontId="12" fillId="0" borderId="12" xfId="150" applyNumberFormat="1" applyFont="1" applyFill="1" applyBorder="1" applyAlignment="1" applyProtection="1">
      <alignment horizontal="left" vertical="center"/>
      <protection locked="0"/>
    </xf>
    <xf numFmtId="0" fontId="10" fillId="0" borderId="0" xfId="150" applyBorder="1"/>
    <xf numFmtId="0" fontId="12" fillId="0" borderId="12" xfId="150" applyFont="1" applyFill="1" applyBorder="1" applyAlignment="1">
      <alignment vertical="center" wrapText="1"/>
    </xf>
    <xf numFmtId="9" fontId="12" fillId="0" borderId="18" xfId="150" applyNumberFormat="1" applyFont="1" applyBorder="1" applyAlignment="1">
      <alignment horizontal="center" vertical="center"/>
    </xf>
    <xf numFmtId="166" fontId="12" fillId="4" borderId="5" xfId="1" applyNumberFormat="1" applyFont="1" applyFill="1" applyBorder="1" applyAlignment="1">
      <alignment horizontal="center" vertical="center"/>
    </xf>
    <xf numFmtId="0" fontId="13" fillId="2" borderId="6" xfId="0" applyFont="1" applyFill="1" applyBorder="1" applyAlignment="1">
      <alignment horizontal="left" vertical="center"/>
    </xf>
    <xf numFmtId="0" fontId="12" fillId="0" borderId="6" xfId="0" applyFont="1" applyBorder="1" applyAlignment="1">
      <alignment horizontal="left" vertical="center"/>
    </xf>
    <xf numFmtId="0" fontId="12" fillId="6" borderId="15" xfId="9" applyFont="1" applyFill="1" applyBorder="1" applyAlignment="1">
      <alignment vertical="center" wrapText="1"/>
    </xf>
    <xf numFmtId="166" fontId="12" fillId="0" borderId="16" xfId="9" applyNumberFormat="1" applyFont="1" applyBorder="1" applyAlignment="1">
      <alignment horizontal="center" vertical="center" wrapText="1"/>
    </xf>
    <xf numFmtId="166" fontId="12" fillId="0" borderId="12" xfId="0" applyNumberFormat="1" applyFont="1" applyBorder="1" applyAlignment="1">
      <alignment horizontal="center" vertical="center"/>
    </xf>
    <xf numFmtId="0" fontId="13" fillId="2" borderId="0" xfId="0" applyFont="1" applyFill="1" applyBorder="1" applyAlignment="1">
      <alignment vertical="center" wrapText="1"/>
    </xf>
    <xf numFmtId="0" fontId="13" fillId="2" borderId="5" xfId="0" applyFont="1" applyFill="1" applyBorder="1" applyAlignment="1">
      <alignment horizontal="left" vertical="center"/>
    </xf>
    <xf numFmtId="1" fontId="12" fillId="0" borderId="5" xfId="8" applyNumberFormat="1" applyFont="1" applyFill="1" applyBorder="1" applyAlignment="1">
      <alignment horizontal="left" vertical="center" wrapText="1"/>
    </xf>
    <xf numFmtId="0" fontId="12" fillId="6" borderId="5" xfId="0" applyFont="1" applyFill="1" applyBorder="1" applyAlignment="1">
      <alignment horizontal="left" vertical="center"/>
    </xf>
    <xf numFmtId="0" fontId="45" fillId="0" borderId="5" xfId="0" applyFont="1" applyBorder="1" applyAlignment="1">
      <alignment horizontal="justify" vertical="top" wrapText="1"/>
    </xf>
    <xf numFmtId="0" fontId="45" fillId="0" borderId="5" xfId="0" applyFont="1" applyBorder="1" applyAlignment="1">
      <alignment horizontal="justify" vertical="center" wrapText="1"/>
    </xf>
    <xf numFmtId="0" fontId="12" fillId="0" borderId="12" xfId="0" applyFont="1" applyBorder="1" applyAlignment="1">
      <alignment horizontal="left" vertical="center"/>
    </xf>
    <xf numFmtId="0" fontId="13" fillId="2" borderId="19" xfId="0" applyFont="1" applyFill="1" applyBorder="1" applyAlignment="1">
      <alignment horizontal="left" vertical="center" wrapText="1"/>
    </xf>
    <xf numFmtId="167" fontId="12" fillId="0" borderId="21" xfId="150" applyNumberFormat="1" applyFont="1" applyFill="1" applyBorder="1" applyAlignment="1">
      <alignment vertical="center" wrapText="1"/>
    </xf>
    <xf numFmtId="9" fontId="12" fillId="2" borderId="8" xfId="0" applyNumberFormat="1" applyFont="1" applyFill="1" applyBorder="1" applyAlignment="1">
      <alignment horizontal="center" vertical="center"/>
    </xf>
    <xf numFmtId="0" fontId="13" fillId="2" borderId="0" xfId="0" applyFont="1" applyFill="1" applyBorder="1" applyAlignment="1">
      <alignment horizontal="left" vertical="center"/>
    </xf>
    <xf numFmtId="9" fontId="12" fillId="2" borderId="0" xfId="0" applyNumberFormat="1" applyFont="1" applyFill="1" applyBorder="1" applyAlignment="1">
      <alignment horizontal="center" vertical="center"/>
    </xf>
    <xf numFmtId="7" fontId="12" fillId="6" borderId="20" xfId="0" applyNumberFormat="1" applyFont="1" applyFill="1" applyBorder="1" applyAlignment="1">
      <alignment horizontal="center" vertical="center"/>
    </xf>
    <xf numFmtId="7" fontId="12" fillId="0" borderId="0" xfId="150" applyNumberFormat="1" applyFont="1" applyFill="1" applyBorder="1" applyAlignment="1">
      <alignment horizontal="center" vertical="center"/>
    </xf>
    <xf numFmtId="166" fontId="12" fillId="0" borderId="5" xfId="150" applyNumberFormat="1" applyFont="1" applyFill="1" applyBorder="1" applyAlignment="1">
      <alignment horizontal="center" vertical="center"/>
    </xf>
    <xf numFmtId="166" fontId="12" fillId="0" borderId="0" xfId="150" applyNumberFormat="1" applyFont="1" applyFill="1" applyBorder="1" applyAlignment="1">
      <alignment horizontal="center" vertical="center"/>
    </xf>
    <xf numFmtId="166" fontId="12" fillId="0" borderId="21" xfId="265" applyNumberFormat="1" applyFont="1" applyFill="1" applyBorder="1" applyAlignment="1">
      <alignment horizontal="center" vertical="center"/>
    </xf>
    <xf numFmtId="166" fontId="12" fillId="0" borderId="5" xfId="14" applyNumberFormat="1" applyFont="1" applyFill="1" applyBorder="1" applyAlignment="1">
      <alignment horizontal="center" vertical="center" wrapText="1"/>
    </xf>
    <xf numFmtId="166" fontId="12" fillId="11" borderId="10" xfId="0" applyNumberFormat="1" applyFont="1" applyFill="1" applyBorder="1" applyAlignment="1">
      <alignment horizontal="center" vertical="center"/>
    </xf>
    <xf numFmtId="9" fontId="12" fillId="11" borderId="9" xfId="0" applyNumberFormat="1" applyFont="1" applyFill="1" applyBorder="1" applyAlignment="1">
      <alignment horizontal="center" vertical="center"/>
    </xf>
    <xf numFmtId="44" fontId="12" fillId="11" borderId="10" xfId="0" applyNumberFormat="1" applyFont="1" applyFill="1" applyBorder="1" applyAlignment="1">
      <alignment horizontal="center" vertical="center"/>
    </xf>
    <xf numFmtId="0" fontId="12" fillId="11" borderId="9" xfId="0" applyNumberFormat="1" applyFont="1" applyFill="1" applyBorder="1" applyAlignment="1">
      <alignment horizontal="center" vertical="center"/>
    </xf>
    <xf numFmtId="166" fontId="12" fillId="11" borderId="9" xfId="0" applyNumberFormat="1" applyFont="1" applyFill="1" applyBorder="1" applyAlignment="1">
      <alignment horizontal="center" vertical="center"/>
    </xf>
    <xf numFmtId="9" fontId="12" fillId="11" borderId="13" xfId="0" applyNumberFormat="1" applyFont="1" applyFill="1" applyBorder="1" applyAlignment="1">
      <alignment horizontal="center" vertical="center"/>
    </xf>
    <xf numFmtId="44" fontId="12" fillId="11" borderId="9" xfId="0" applyNumberFormat="1" applyFont="1" applyFill="1" applyBorder="1" applyAlignment="1">
      <alignment horizontal="center" vertical="center"/>
    </xf>
    <xf numFmtId="0" fontId="12" fillId="11" borderId="13" xfId="0" applyNumberFormat="1" applyFont="1" applyFill="1" applyBorder="1" applyAlignment="1">
      <alignment horizontal="center" vertical="center"/>
    </xf>
    <xf numFmtId="44" fontId="12" fillId="11" borderId="13" xfId="0" applyNumberFormat="1" applyFont="1" applyFill="1" applyBorder="1" applyAlignment="1">
      <alignment vertical="center"/>
    </xf>
    <xf numFmtId="0" fontId="12" fillId="11" borderId="9" xfId="0" applyNumberFormat="1" applyFont="1" applyFill="1" applyBorder="1" applyAlignment="1">
      <alignment vertical="center"/>
    </xf>
    <xf numFmtId="0" fontId="12" fillId="11" borderId="13" xfId="0" applyNumberFormat="1" applyFont="1" applyFill="1" applyBorder="1" applyAlignment="1">
      <alignment vertical="center"/>
    </xf>
    <xf numFmtId="166" fontId="12" fillId="11" borderId="20" xfId="0" applyNumberFormat="1" applyFont="1" applyFill="1" applyBorder="1" applyAlignment="1">
      <alignment horizontal="center" vertical="center"/>
    </xf>
    <xf numFmtId="9" fontId="12" fillId="11" borderId="6" xfId="0" applyNumberFormat="1" applyFont="1" applyFill="1" applyBorder="1" applyAlignment="1">
      <alignment horizontal="center" vertical="center"/>
    </xf>
    <xf numFmtId="44" fontId="12" fillId="11" borderId="11" xfId="0" applyNumberFormat="1" applyFont="1" applyFill="1" applyBorder="1" applyAlignment="1">
      <alignment horizontal="center" vertical="center"/>
    </xf>
    <xf numFmtId="0" fontId="12" fillId="11" borderId="6" xfId="0" applyNumberFormat="1" applyFont="1" applyFill="1" applyBorder="1" applyAlignment="1">
      <alignment horizontal="center" vertical="center"/>
    </xf>
    <xf numFmtId="0" fontId="13" fillId="11" borderId="10" xfId="0" applyFont="1" applyFill="1" applyBorder="1" applyAlignment="1">
      <alignment vertical="center"/>
    </xf>
    <xf numFmtId="0" fontId="13" fillId="11" borderId="6" xfId="0" applyFont="1" applyFill="1" applyBorder="1" applyAlignment="1">
      <alignment vertical="center"/>
    </xf>
    <xf numFmtId="0" fontId="13" fillId="11" borderId="13" xfId="150" applyFont="1" applyFill="1" applyBorder="1" applyAlignment="1">
      <alignment vertical="center"/>
    </xf>
    <xf numFmtId="166" fontId="12" fillId="11" borderId="9" xfId="150" applyNumberFormat="1" applyFont="1" applyFill="1" applyBorder="1" applyAlignment="1">
      <alignment horizontal="center" vertical="center"/>
    </xf>
    <xf numFmtId="9" fontId="12" fillId="11" borderId="9" xfId="150" applyNumberFormat="1" applyFont="1" applyFill="1" applyBorder="1" applyAlignment="1">
      <alignment horizontal="center" vertical="center"/>
    </xf>
    <xf numFmtId="44" fontId="12" fillId="11" borderId="13" xfId="150" applyNumberFormat="1" applyFont="1" applyFill="1" applyBorder="1" applyAlignment="1">
      <alignment horizontal="center" vertical="center"/>
    </xf>
    <xf numFmtId="0" fontId="12" fillId="11" borderId="9" xfId="150" applyNumberFormat="1" applyFont="1" applyFill="1" applyBorder="1" applyAlignment="1">
      <alignment vertical="center"/>
    </xf>
    <xf numFmtId="0" fontId="13" fillId="11" borderId="9" xfId="150" applyFont="1" applyFill="1" applyBorder="1" applyAlignment="1">
      <alignment vertical="center"/>
    </xf>
    <xf numFmtId="49" fontId="12" fillId="0" borderId="21" xfId="62" applyNumberFormat="1" applyFont="1" applyBorder="1" applyAlignment="1">
      <alignment vertical="center"/>
    </xf>
    <xf numFmtId="1" fontId="12" fillId="0" borderId="6" xfId="8" applyNumberFormat="1" applyFont="1" applyFill="1" applyBorder="1" applyAlignment="1">
      <alignment horizontal="left"/>
    </xf>
    <xf numFmtId="167" fontId="12" fillId="0" borderId="96" xfId="1" applyNumberFormat="1" applyFont="1" applyFill="1" applyBorder="1" applyAlignment="1">
      <alignment vertical="center" wrapText="1"/>
    </xf>
    <xf numFmtId="0" fontId="13" fillId="2" borderId="0" xfId="150" applyFont="1" applyFill="1" applyBorder="1" applyAlignment="1">
      <alignment horizontal="left" vertical="center"/>
    </xf>
    <xf numFmtId="7" fontId="12" fillId="0" borderId="16" xfId="0" applyNumberFormat="1" applyFont="1" applyFill="1" applyBorder="1" applyAlignment="1">
      <alignment horizontal="center" vertical="center"/>
    </xf>
    <xf numFmtId="166" fontId="12" fillId="0" borderId="16" xfId="0" applyNumberFormat="1" applyFont="1" applyFill="1" applyBorder="1" applyAlignment="1">
      <alignment horizontal="center" vertical="center"/>
    </xf>
    <xf numFmtId="0" fontId="12" fillId="11" borderId="96" xfId="1" applyFont="1" applyFill="1" applyBorder="1" applyAlignment="1" applyProtection="1">
      <alignment vertical="center" wrapText="1"/>
      <protection hidden="1"/>
    </xf>
    <xf numFmtId="49" fontId="13" fillId="11" borderId="101" xfId="9" applyNumberFormat="1" applyFont="1" applyFill="1" applyBorder="1" applyAlignment="1">
      <alignment vertical="center"/>
    </xf>
    <xf numFmtId="49" fontId="12" fillId="0" borderId="21" xfId="150" applyNumberFormat="1" applyFont="1" applyFill="1" applyBorder="1" applyAlignment="1" applyProtection="1">
      <alignment horizontal="left" vertical="center"/>
      <protection locked="0"/>
    </xf>
    <xf numFmtId="49" fontId="13" fillId="11" borderId="102" xfId="62" applyNumberFormat="1" applyFont="1" applyFill="1" applyBorder="1" applyAlignment="1">
      <alignment horizontal="left" vertical="center"/>
    </xf>
    <xf numFmtId="49" fontId="12" fillId="0" borderId="102" xfId="62" applyNumberFormat="1" applyFont="1" applyFill="1" applyBorder="1" applyAlignment="1">
      <alignment vertical="center"/>
    </xf>
    <xf numFmtId="49" fontId="12" fillId="0" borderId="21" xfId="150" applyNumberFormat="1" applyFont="1" applyFill="1" applyBorder="1" applyAlignment="1" applyProtection="1">
      <alignment horizontal="left" vertical="center" wrapText="1"/>
      <protection locked="0"/>
    </xf>
    <xf numFmtId="49" fontId="13" fillId="11" borderId="102" xfId="62" applyNumberFormat="1" applyFont="1" applyFill="1" applyBorder="1" applyAlignment="1">
      <alignment vertical="center"/>
    </xf>
    <xf numFmtId="49" fontId="12" fillId="0" borderId="21" xfId="150" applyNumberFormat="1" applyFont="1" applyBorder="1" applyAlignment="1" applyProtection="1">
      <alignment horizontal="left" vertical="center"/>
      <protection locked="0"/>
    </xf>
    <xf numFmtId="0" fontId="95" fillId="6" borderId="0" xfId="12" applyNumberFormat="1" applyFont="1" applyFill="1" applyBorder="1" applyAlignment="1">
      <alignment horizontal="left"/>
    </xf>
    <xf numFmtId="0" fontId="10" fillId="6" borderId="0" xfId="12" applyFont="1" applyFill="1" applyBorder="1" applyAlignment="1">
      <alignment horizontal="left" wrapText="1"/>
    </xf>
    <xf numFmtId="0" fontId="40" fillId="0" borderId="40" xfId="0" applyFont="1" applyBorder="1" applyAlignment="1">
      <alignment horizontal="left" vertical="center" wrapText="1"/>
    </xf>
    <xf numFmtId="0" fontId="40" fillId="0" borderId="50" xfId="0" applyFont="1" applyBorder="1" applyAlignment="1">
      <alignment horizontal="left" vertical="center" wrapText="1"/>
    </xf>
    <xf numFmtId="0" fontId="84" fillId="0" borderId="40" xfId="0" applyFont="1" applyBorder="1" applyAlignment="1">
      <alignment horizontal="center" vertical="center"/>
    </xf>
    <xf numFmtId="0" fontId="84" fillId="0" borderId="50" xfId="0" applyFont="1" applyBorder="1" applyAlignment="1">
      <alignment horizontal="center" vertical="center"/>
    </xf>
    <xf numFmtId="0" fontId="40" fillId="0" borderId="49" xfId="0" applyFont="1" applyBorder="1" applyAlignment="1">
      <alignment horizontal="left" vertical="center"/>
    </xf>
    <xf numFmtId="0" fontId="40" fillId="6" borderId="49" xfId="0" applyFont="1" applyFill="1" applyBorder="1" applyAlignment="1">
      <alignment horizontal="left" vertical="center" wrapText="1"/>
    </xf>
    <xf numFmtId="0" fontId="34" fillId="8" borderId="10" xfId="0" applyFont="1" applyFill="1" applyBorder="1" applyAlignment="1">
      <alignment horizontal="center" vertical="center" wrapText="1"/>
    </xf>
    <xf numFmtId="0" fontId="34" fillId="8" borderId="13" xfId="0" applyFont="1" applyFill="1" applyBorder="1" applyAlignment="1">
      <alignment horizontal="center" vertical="center" wrapText="1"/>
    </xf>
    <xf numFmtId="0" fontId="34" fillId="8" borderId="19" xfId="0" applyFont="1" applyFill="1" applyBorder="1" applyAlignment="1">
      <alignment horizontal="center" vertical="center" wrapText="1"/>
    </xf>
    <xf numFmtId="0" fontId="34" fillId="0" borderId="49" xfId="0" applyFont="1" applyBorder="1" applyAlignment="1">
      <alignment horizontal="left" vertical="center" wrapText="1"/>
    </xf>
    <xf numFmtId="0" fontId="83" fillId="0" borderId="57" xfId="0" applyFont="1" applyBorder="1" applyAlignment="1">
      <alignment horizontal="center" vertical="center"/>
    </xf>
    <xf numFmtId="0" fontId="83" fillId="0" borderId="59" xfId="0" applyFont="1" applyBorder="1" applyAlignment="1">
      <alignment horizontal="center" vertical="center"/>
    </xf>
    <xf numFmtId="49" fontId="40" fillId="6" borderId="49" xfId="1" applyNumberFormat="1" applyFont="1" applyFill="1" applyBorder="1" applyAlignment="1">
      <alignment horizontal="left" vertical="center"/>
    </xf>
    <xf numFmtId="49" fontId="40" fillId="4" borderId="30" xfId="1" applyNumberFormat="1" applyFont="1" applyFill="1" applyBorder="1" applyAlignment="1">
      <alignment horizontal="left" vertical="center"/>
    </xf>
    <xf numFmtId="49" fontId="42" fillId="4" borderId="30" xfId="1" applyNumberFormat="1" applyFont="1" applyFill="1" applyBorder="1" applyAlignment="1">
      <alignment horizontal="left" vertical="center"/>
    </xf>
    <xf numFmtId="49" fontId="42" fillId="0" borderId="30" xfId="1" applyNumberFormat="1" applyFont="1" applyFill="1" applyBorder="1" applyAlignment="1">
      <alignment horizontal="left" vertical="center"/>
    </xf>
    <xf numFmtId="0" fontId="34" fillId="0" borderId="30" xfId="0" applyFont="1" applyBorder="1" applyAlignment="1">
      <alignment horizontal="left" vertical="center"/>
    </xf>
    <xf numFmtId="0" fontId="42" fillId="0" borderId="30" xfId="0" applyFont="1" applyBorder="1" applyAlignment="1">
      <alignment horizontal="left" vertical="center"/>
    </xf>
    <xf numFmtId="49" fontId="37" fillId="10" borderId="31" xfId="1" applyNumberFormat="1" applyFont="1" applyFill="1" applyBorder="1" applyAlignment="1">
      <alignment horizontal="left" vertical="center"/>
    </xf>
    <xf numFmtId="49" fontId="37" fillId="10" borderId="32" xfId="1" applyNumberFormat="1" applyFont="1" applyFill="1" applyBorder="1" applyAlignment="1">
      <alignment horizontal="left" vertical="center"/>
    </xf>
    <xf numFmtId="49" fontId="37" fillId="10" borderId="40" xfId="1" applyNumberFormat="1" applyFont="1" applyFill="1" applyBorder="1" applyAlignment="1">
      <alignment horizontal="left" vertical="center"/>
    </xf>
    <xf numFmtId="49" fontId="37" fillId="10" borderId="49" xfId="1" applyNumberFormat="1" applyFont="1" applyFill="1" applyBorder="1" applyAlignment="1">
      <alignment horizontal="left" vertical="center"/>
    </xf>
    <xf numFmtId="0" fontId="16" fillId="0" borderId="6" xfId="0" applyFont="1" applyFill="1" applyBorder="1" applyAlignment="1">
      <alignment vertical="center" wrapText="1"/>
    </xf>
    <xf numFmtId="166" fontId="16" fillId="0" borderId="20" xfId="0" applyNumberFormat="1" applyFont="1" applyFill="1" applyBorder="1" applyAlignment="1">
      <alignment horizontal="center" vertical="center"/>
    </xf>
    <xf numFmtId="9" fontId="16" fillId="0" borderId="6" xfId="0" applyNumberFormat="1" applyFont="1" applyFill="1" applyBorder="1" applyAlignment="1">
      <alignment horizontal="center" vertical="center"/>
    </xf>
    <xf numFmtId="166" fontId="16" fillId="0" borderId="6" xfId="0" applyNumberFormat="1" applyFont="1" applyFill="1" applyBorder="1" applyAlignment="1">
      <alignment horizontal="center" vertical="center"/>
    </xf>
    <xf numFmtId="0" fontId="16" fillId="0" borderId="0" xfId="0" applyFont="1" applyFill="1" applyAlignment="1">
      <alignment horizontal="center" vertical="center"/>
    </xf>
    <xf numFmtId="0" fontId="16" fillId="0" borderId="0" xfId="0" applyFont="1" applyFill="1" applyAlignment="1">
      <alignment vertical="center"/>
    </xf>
    <xf numFmtId="49" fontId="12" fillId="0" borderId="21" xfId="265" applyNumberFormat="1" applyFont="1" applyBorder="1" applyAlignment="1">
      <alignment vertical="center" wrapText="1"/>
    </xf>
    <xf numFmtId="166" fontId="12" fillId="0" borderId="16" xfId="0" applyNumberFormat="1" applyFont="1" applyBorder="1" applyAlignment="1">
      <alignment horizontal="center"/>
    </xf>
    <xf numFmtId="0" fontId="12" fillId="0" borderId="12" xfId="0" applyFont="1" applyBorder="1"/>
    <xf numFmtId="0" fontId="12" fillId="0" borderId="4" xfId="0" applyFont="1" applyBorder="1"/>
    <xf numFmtId="0" fontId="12" fillId="0" borderId="0" xfId="0" applyFont="1"/>
    <xf numFmtId="166" fontId="12" fillId="0" borderId="0" xfId="0" applyNumberFormat="1" applyFont="1" applyBorder="1" applyAlignment="1">
      <alignment horizontal="center"/>
    </xf>
    <xf numFmtId="0" fontId="12" fillId="0" borderId="5" xfId="0" applyFont="1" applyBorder="1"/>
    <xf numFmtId="0" fontId="12" fillId="0" borderId="3" xfId="0" applyFont="1" applyBorder="1"/>
    <xf numFmtId="0" fontId="13" fillId="0" borderId="10" xfId="0" applyFont="1" applyBorder="1" applyAlignment="1">
      <alignment horizontal="left" vertical="center"/>
    </xf>
    <xf numFmtId="0" fontId="13" fillId="0" borderId="19" xfId="0" applyFont="1" applyBorder="1" applyAlignment="1">
      <alignment horizontal="left" vertical="center"/>
    </xf>
    <xf numFmtId="0" fontId="13" fillId="0" borderId="10" xfId="0" applyFont="1" applyBorder="1" applyAlignment="1">
      <alignment horizontal="center" vertical="center"/>
    </xf>
    <xf numFmtId="0" fontId="13" fillId="0" borderId="19" xfId="0" applyFont="1" applyBorder="1" applyAlignment="1">
      <alignment horizontal="center" vertical="center"/>
    </xf>
    <xf numFmtId="0" fontId="13" fillId="0" borderId="10" xfId="150" applyFont="1" applyBorder="1" applyAlignment="1">
      <alignment horizontal="left" vertical="center"/>
    </xf>
    <xf numFmtId="0" fontId="13" fillId="0" borderId="19" xfId="150" applyFont="1" applyBorder="1" applyAlignment="1">
      <alignment horizontal="left" vertical="center"/>
    </xf>
    <xf numFmtId="0" fontId="13" fillId="0" borderId="10" xfId="7" applyFont="1" applyBorder="1" applyAlignment="1">
      <alignment horizontal="left" vertical="center"/>
    </xf>
    <xf numFmtId="0" fontId="13" fillId="0" borderId="19" xfId="7" applyFont="1" applyBorder="1" applyAlignment="1">
      <alignment horizontal="left" vertical="center"/>
    </xf>
    <xf numFmtId="0" fontId="25" fillId="0" borderId="10" xfId="7" applyFont="1" applyBorder="1" applyAlignment="1">
      <alignment horizontal="center" vertical="center"/>
    </xf>
    <xf numFmtId="0" fontId="25" fillId="0" borderId="13" xfId="7" applyFont="1" applyBorder="1" applyAlignment="1">
      <alignment horizontal="center" vertical="center"/>
    </xf>
    <xf numFmtId="0" fontId="25" fillId="0" borderId="19" xfId="7" applyFont="1" applyBorder="1" applyAlignment="1">
      <alignment horizontal="center" vertical="center"/>
    </xf>
    <xf numFmtId="49" fontId="37" fillId="10" borderId="49" xfId="1" applyNumberFormat="1" applyFont="1" applyFill="1" applyBorder="1" applyAlignment="1">
      <alignment horizontal="left" vertical="center" wrapText="1"/>
    </xf>
    <xf numFmtId="49" fontId="37" fillId="10" borderId="40" xfId="1" applyNumberFormat="1" applyFont="1" applyFill="1" applyBorder="1" applyAlignment="1">
      <alignment horizontal="left" vertical="center" wrapText="1"/>
    </xf>
    <xf numFmtId="49" fontId="37" fillId="10" borderId="50" xfId="1" applyNumberFormat="1" applyFont="1" applyFill="1" applyBorder="1" applyAlignment="1">
      <alignment horizontal="left" vertical="center" wrapText="1"/>
    </xf>
    <xf numFmtId="49" fontId="38" fillId="6" borderId="49" xfId="1" applyNumberFormat="1" applyFont="1" applyFill="1" applyBorder="1" applyAlignment="1">
      <alignment horizontal="left" vertical="center" wrapText="1"/>
    </xf>
    <xf numFmtId="49" fontId="38" fillId="6" borderId="40" xfId="1" applyNumberFormat="1" applyFont="1" applyFill="1" applyBorder="1" applyAlignment="1">
      <alignment horizontal="left" vertical="center" wrapText="1"/>
    </xf>
    <xf numFmtId="49" fontId="38" fillId="6" borderId="50" xfId="1" applyNumberFormat="1" applyFont="1" applyFill="1" applyBorder="1" applyAlignment="1">
      <alignment horizontal="left" vertical="center" wrapText="1"/>
    </xf>
    <xf numFmtId="49" fontId="37" fillId="10" borderId="49" xfId="1" applyNumberFormat="1" applyFont="1" applyFill="1" applyBorder="1" applyAlignment="1">
      <alignment horizontal="left" vertical="center"/>
    </xf>
    <xf numFmtId="49" fontId="37" fillId="10" borderId="40" xfId="1" applyNumberFormat="1" applyFont="1" applyFill="1" applyBorder="1" applyAlignment="1">
      <alignment horizontal="left" vertical="center"/>
    </xf>
    <xf numFmtId="49" fontId="37" fillId="10" borderId="50" xfId="1" applyNumberFormat="1" applyFont="1" applyFill="1" applyBorder="1" applyAlignment="1">
      <alignment horizontal="left" vertical="center"/>
    </xf>
    <xf numFmtId="49" fontId="38" fillId="4" borderId="49" xfId="1" applyNumberFormat="1" applyFont="1" applyFill="1" applyBorder="1" applyAlignment="1">
      <alignment horizontal="left" vertical="center" wrapText="1"/>
    </xf>
    <xf numFmtId="49" fontId="38" fillId="4" borderId="40" xfId="1" applyNumberFormat="1" applyFont="1" applyFill="1" applyBorder="1" applyAlignment="1">
      <alignment horizontal="left" vertical="center" wrapText="1"/>
    </xf>
    <xf numFmtId="49" fontId="38" fillId="4" borderId="50" xfId="1" applyNumberFormat="1" applyFont="1" applyFill="1" applyBorder="1" applyAlignment="1">
      <alignment horizontal="left" vertical="center" wrapText="1"/>
    </xf>
    <xf numFmtId="49" fontId="38" fillId="0" borderId="49" xfId="1" applyNumberFormat="1" applyFont="1" applyFill="1" applyBorder="1" applyAlignment="1">
      <alignment horizontal="left" vertical="center"/>
    </xf>
    <xf numFmtId="0" fontId="0" fillId="0" borderId="40" xfId="0" applyBorder="1" applyAlignment="1">
      <alignment horizontal="left" vertical="center"/>
    </xf>
    <xf numFmtId="0" fontId="0" fillId="0" borderId="50" xfId="0" applyBorder="1" applyAlignment="1">
      <alignment horizontal="left" vertical="center"/>
    </xf>
    <xf numFmtId="0" fontId="34" fillId="8" borderId="10" xfId="0" applyFont="1" applyFill="1" applyBorder="1" applyAlignment="1">
      <alignment horizontal="center" vertical="center" wrapText="1"/>
    </xf>
    <xf numFmtId="0" fontId="34" fillId="8" borderId="13" xfId="0" applyFont="1" applyFill="1" applyBorder="1" applyAlignment="1">
      <alignment horizontal="center" vertical="center" wrapText="1"/>
    </xf>
    <xf numFmtId="0" fontId="34" fillId="8" borderId="19" xfId="0" applyFont="1" applyFill="1" applyBorder="1" applyAlignment="1">
      <alignment horizontal="center" vertical="center" wrapText="1"/>
    </xf>
    <xf numFmtId="0" fontId="42" fillId="0" borderId="32" xfId="0" applyFont="1" applyBorder="1"/>
    <xf numFmtId="0" fontId="42" fillId="0" borderId="40" xfId="0" applyFont="1" applyBorder="1"/>
    <xf numFmtId="0" fontId="42" fillId="0" borderId="44" xfId="0" applyFont="1" applyBorder="1"/>
    <xf numFmtId="49" fontId="37" fillId="9" borderId="32" xfId="190" applyNumberFormat="1" applyFont="1" applyFill="1" applyBorder="1" applyAlignment="1">
      <alignment horizontal="left" vertical="center"/>
    </xf>
    <xf numFmtId="49" fontId="37" fillId="9" borderId="40" xfId="190" applyNumberFormat="1" applyFont="1" applyFill="1" applyBorder="1" applyAlignment="1">
      <alignment horizontal="left" vertical="center"/>
    </xf>
    <xf numFmtId="49" fontId="37" fillId="9" borderId="44" xfId="190" applyNumberFormat="1" applyFont="1" applyFill="1" applyBorder="1" applyAlignment="1">
      <alignment horizontal="left" vertical="center"/>
    </xf>
    <xf numFmtId="49" fontId="38" fillId="0" borderId="32" xfId="190" applyNumberFormat="1" applyFont="1" applyFill="1" applyBorder="1" applyAlignment="1">
      <alignment vertical="center"/>
    </xf>
    <xf numFmtId="49" fontId="38" fillId="0" borderId="40" xfId="190" applyNumberFormat="1" applyFont="1" applyFill="1" applyBorder="1" applyAlignment="1">
      <alignment vertical="center"/>
    </xf>
    <xf numFmtId="49" fontId="38" fillId="0" borderId="44" xfId="190" applyNumberFormat="1" applyFont="1" applyFill="1" applyBorder="1" applyAlignment="1">
      <alignment vertical="center"/>
    </xf>
    <xf numFmtId="49" fontId="37" fillId="10" borderId="32" xfId="202" applyNumberFormat="1" applyFont="1" applyFill="1" applyBorder="1" applyAlignment="1">
      <alignment horizontal="left" vertical="center"/>
    </xf>
    <xf numFmtId="49" fontId="37" fillId="10" borderId="40" xfId="202" applyNumberFormat="1" applyFont="1" applyFill="1" applyBorder="1" applyAlignment="1">
      <alignment horizontal="left" vertical="center"/>
    </xf>
    <xf numFmtId="49" fontId="37" fillId="10" borderId="44" xfId="202" applyNumberFormat="1" applyFont="1" applyFill="1" applyBorder="1" applyAlignment="1">
      <alignment horizontal="left" vertical="center"/>
    </xf>
    <xf numFmtId="49" fontId="40" fillId="0" borderId="32" xfId="202" applyNumberFormat="1" applyFont="1" applyFill="1" applyBorder="1" applyAlignment="1">
      <alignment horizontal="left" vertical="center"/>
    </xf>
    <xf numFmtId="49" fontId="40" fillId="0" borderId="40" xfId="202" applyNumberFormat="1" applyFont="1" applyFill="1" applyBorder="1" applyAlignment="1">
      <alignment horizontal="left" vertical="center"/>
    </xf>
    <xf numFmtId="49" fontId="40" fillId="0" borderId="44" xfId="202" applyNumberFormat="1" applyFont="1" applyFill="1" applyBorder="1" applyAlignment="1">
      <alignment horizontal="left" vertical="center"/>
    </xf>
    <xf numFmtId="49" fontId="37" fillId="10" borderId="32" xfId="5" applyNumberFormat="1" applyFont="1" applyFill="1" applyBorder="1" applyAlignment="1">
      <alignment horizontal="left" vertical="center"/>
    </xf>
    <xf numFmtId="49" fontId="37" fillId="10" borderId="40" xfId="5" applyNumberFormat="1" applyFont="1" applyFill="1" applyBorder="1" applyAlignment="1">
      <alignment horizontal="left" vertical="center"/>
    </xf>
    <xf numFmtId="49" fontId="37" fillId="10" borderId="44" xfId="5" applyNumberFormat="1" applyFont="1" applyFill="1" applyBorder="1" applyAlignment="1">
      <alignment horizontal="left" vertical="center"/>
    </xf>
    <xf numFmtId="49" fontId="84" fillId="6" borderId="10" xfId="1" applyNumberFormat="1" applyFont="1" applyFill="1" applyBorder="1" applyAlignment="1">
      <alignment horizontal="center" vertical="center"/>
    </xf>
    <xf numFmtId="49" fontId="84" fillId="6" borderId="13" xfId="1" applyNumberFormat="1" applyFont="1" applyFill="1" applyBorder="1" applyAlignment="1">
      <alignment horizontal="center" vertical="center"/>
    </xf>
    <xf numFmtId="49" fontId="84" fillId="6" borderId="19" xfId="1" applyNumberFormat="1" applyFont="1" applyFill="1" applyBorder="1" applyAlignment="1">
      <alignment horizontal="center" vertical="center"/>
    </xf>
    <xf numFmtId="0" fontId="83" fillId="0" borderId="49" xfId="0" applyFont="1" applyBorder="1" applyAlignment="1">
      <alignment horizontal="center" vertical="center"/>
    </xf>
    <xf numFmtId="0" fontId="83" fillId="0" borderId="40" xfId="0" applyFont="1" applyBorder="1" applyAlignment="1">
      <alignment horizontal="center" vertical="center"/>
    </xf>
    <xf numFmtId="0" fontId="83" fillId="0" borderId="50" xfId="0" applyFont="1" applyBorder="1" applyAlignment="1">
      <alignment horizontal="center" vertical="center"/>
    </xf>
    <xf numFmtId="49" fontId="89" fillId="0" borderId="32" xfId="1" applyNumberFormat="1" applyFont="1" applyFill="1" applyBorder="1" applyAlignment="1">
      <alignment horizontal="left" vertical="top"/>
    </xf>
    <xf numFmtId="49" fontId="89" fillId="0" borderId="40" xfId="1" applyNumberFormat="1" applyFont="1" applyFill="1" applyBorder="1" applyAlignment="1">
      <alignment horizontal="left" vertical="top"/>
    </xf>
    <xf numFmtId="49" fontId="89" fillId="0" borderId="44" xfId="1" applyNumberFormat="1" applyFont="1" applyFill="1" applyBorder="1" applyAlignment="1">
      <alignment horizontal="left" vertical="top"/>
    </xf>
    <xf numFmtId="167" fontId="40" fillId="0" borderId="32" xfId="1" applyNumberFormat="1" applyFont="1" applyFill="1" applyBorder="1" applyAlignment="1">
      <alignment vertical="top"/>
    </xf>
    <xf numFmtId="167" fontId="40" fillId="0" borderId="40" xfId="1" applyNumberFormat="1" applyFont="1" applyFill="1" applyBorder="1" applyAlignment="1">
      <alignment vertical="top"/>
    </xf>
    <xf numFmtId="167" fontId="40" fillId="0" borderId="44" xfId="1" applyNumberFormat="1" applyFont="1" applyFill="1" applyBorder="1" applyAlignment="1">
      <alignment vertical="top"/>
    </xf>
    <xf numFmtId="0" fontId="34" fillId="0" borderId="32" xfId="0" applyFont="1" applyBorder="1"/>
    <xf numFmtId="0" fontId="34" fillId="0" borderId="40" xfId="0" applyFont="1" applyBorder="1"/>
    <xf numFmtId="0" fontId="34" fillId="0" borderId="44" xfId="0" applyFont="1" applyBorder="1"/>
    <xf numFmtId="49" fontId="43" fillId="0" borderId="32" xfId="188" applyNumberFormat="1" applyFont="1" applyFill="1" applyBorder="1" applyAlignment="1">
      <alignment horizontal="left" vertical="center"/>
    </xf>
    <xf numFmtId="49" fontId="43" fillId="0" borderId="40" xfId="188" applyNumberFormat="1" applyFont="1" applyFill="1" applyBorder="1" applyAlignment="1">
      <alignment horizontal="left" vertical="center"/>
    </xf>
    <xf numFmtId="49" fontId="43" fillId="0" borderId="44" xfId="188" applyNumberFormat="1" applyFont="1" applyFill="1" applyBorder="1" applyAlignment="1">
      <alignment horizontal="left" vertical="center"/>
    </xf>
    <xf numFmtId="49" fontId="37" fillId="10" borderId="32" xfId="3" applyNumberFormat="1" applyFont="1" applyFill="1" applyBorder="1" applyAlignment="1">
      <alignment horizontal="left" vertical="center"/>
    </xf>
    <xf numFmtId="49" fontId="37" fillId="10" borderId="40" xfId="3" applyNumberFormat="1" applyFont="1" applyFill="1" applyBorder="1" applyAlignment="1">
      <alignment horizontal="left" vertical="center"/>
    </xf>
    <xf numFmtId="49" fontId="37" fillId="10" borderId="44" xfId="3" applyNumberFormat="1" applyFont="1" applyFill="1" applyBorder="1" applyAlignment="1">
      <alignment horizontal="left" vertical="center"/>
    </xf>
    <xf numFmtId="49" fontId="37" fillId="10" borderId="32" xfId="1" applyNumberFormat="1" applyFont="1" applyFill="1" applyBorder="1" applyAlignment="1">
      <alignment horizontal="left" vertical="center"/>
    </xf>
    <xf numFmtId="49" fontId="37" fillId="10" borderId="44" xfId="1" applyNumberFormat="1" applyFont="1" applyFill="1" applyBorder="1" applyAlignment="1">
      <alignment horizontal="left" vertical="center"/>
    </xf>
    <xf numFmtId="49" fontId="40" fillId="0" borderId="32" xfId="5" applyNumberFormat="1" applyFont="1" applyFill="1" applyBorder="1" applyAlignment="1">
      <alignment horizontal="left" vertical="center"/>
    </xf>
    <xf numFmtId="49" fontId="40" fillId="0" borderId="40" xfId="5" applyNumberFormat="1" applyFont="1" applyFill="1" applyBorder="1" applyAlignment="1">
      <alignment horizontal="left" vertical="center"/>
    </xf>
    <xf numFmtId="49" fontId="40" fillId="0" borderId="44" xfId="5" applyNumberFormat="1" applyFont="1" applyFill="1" applyBorder="1" applyAlignment="1">
      <alignment horizontal="left" vertical="center"/>
    </xf>
    <xf numFmtId="49" fontId="37" fillId="10" borderId="32" xfId="201" applyNumberFormat="1" applyFont="1" applyFill="1" applyBorder="1" applyAlignment="1">
      <alignment horizontal="left" vertical="center"/>
    </xf>
    <xf numFmtId="49" fontId="37" fillId="10" borderId="40" xfId="201" applyNumberFormat="1" applyFont="1" applyFill="1" applyBorder="1" applyAlignment="1">
      <alignment horizontal="left" vertical="center"/>
    </xf>
    <xf numFmtId="49" fontId="37" fillId="10" borderId="44" xfId="201" applyNumberFormat="1" applyFont="1" applyFill="1" applyBorder="1" applyAlignment="1">
      <alignment horizontal="left" vertical="center"/>
    </xf>
    <xf numFmtId="49" fontId="40" fillId="0" borderId="32" xfId="202" applyNumberFormat="1" applyFont="1" applyFill="1" applyBorder="1" applyAlignment="1">
      <alignment vertical="center"/>
    </xf>
    <xf numFmtId="49" fontId="40" fillId="0" borderId="40" xfId="202" applyNumberFormat="1" applyFont="1" applyFill="1" applyBorder="1" applyAlignment="1">
      <alignment vertical="center"/>
    </xf>
    <xf numFmtId="49" fontId="40" fillId="0" borderId="44" xfId="202" applyNumberFormat="1" applyFont="1" applyFill="1" applyBorder="1" applyAlignment="1">
      <alignment vertical="center"/>
    </xf>
    <xf numFmtId="0" fontId="43" fillId="0" borderId="32" xfId="0" applyFont="1" applyBorder="1"/>
    <xf numFmtId="0" fontId="43" fillId="0" borderId="40" xfId="0" applyFont="1" applyBorder="1"/>
    <xf numFmtId="0" fontId="43" fillId="0" borderId="44" xfId="0" applyFont="1" applyBorder="1"/>
    <xf numFmtId="49" fontId="40" fillId="6" borderId="49" xfId="1" applyNumberFormat="1" applyFont="1" applyFill="1" applyBorder="1" applyAlignment="1">
      <alignment horizontal="left" vertical="center" wrapText="1"/>
    </xf>
    <xf numFmtId="49" fontId="40" fillId="6" borderId="40" xfId="1" applyNumberFormat="1" applyFont="1" applyFill="1" applyBorder="1" applyAlignment="1">
      <alignment horizontal="left" vertical="center" wrapText="1"/>
    </xf>
    <xf numFmtId="49" fontId="40" fillId="6" borderId="50" xfId="1" applyNumberFormat="1" applyFont="1" applyFill="1" applyBorder="1" applyAlignment="1">
      <alignment horizontal="left" vertical="center" wrapText="1"/>
    </xf>
    <xf numFmtId="0" fontId="84" fillId="0" borderId="49" xfId="0" applyFont="1" applyBorder="1" applyAlignment="1">
      <alignment horizontal="center" vertical="center"/>
    </xf>
    <xf numFmtId="0" fontId="84" fillId="0" borderId="40" xfId="0" applyFont="1" applyBorder="1" applyAlignment="1">
      <alignment horizontal="center" vertical="center"/>
    </xf>
    <xf numFmtId="0" fontId="84" fillId="0" borderId="50" xfId="0" applyFont="1" applyBorder="1" applyAlignment="1">
      <alignment horizontal="center" vertical="center"/>
    </xf>
    <xf numFmtId="49" fontId="40" fillId="6" borderId="49" xfId="13" applyNumberFormat="1" applyFont="1" applyFill="1" applyBorder="1" applyAlignment="1">
      <alignment horizontal="left" vertical="center" wrapText="1"/>
    </xf>
    <xf numFmtId="49" fontId="40" fillId="6" borderId="40" xfId="13" applyNumberFormat="1" applyFont="1" applyFill="1" applyBorder="1" applyAlignment="1">
      <alignment horizontal="left" vertical="center" wrapText="1"/>
    </xf>
    <xf numFmtId="49" fontId="40" fillId="6" borderId="50" xfId="13" applyNumberFormat="1" applyFont="1" applyFill="1" applyBorder="1" applyAlignment="1">
      <alignment horizontal="left" vertical="center" wrapText="1"/>
    </xf>
    <xf numFmtId="0" fontId="83" fillId="0" borderId="49" xfId="0" applyFont="1" applyBorder="1" applyAlignment="1">
      <alignment horizontal="center" vertical="center" wrapText="1"/>
    </xf>
    <xf numFmtId="0" fontId="83" fillId="0" borderId="40" xfId="0" applyFont="1" applyBorder="1" applyAlignment="1">
      <alignment horizontal="center" vertical="center" wrapText="1"/>
    </xf>
    <xf numFmtId="0" fontId="83" fillId="0" borderId="50" xfId="0" applyFont="1" applyBorder="1" applyAlignment="1">
      <alignment horizontal="center" vertical="center" wrapText="1"/>
    </xf>
    <xf numFmtId="0" fontId="34" fillId="0" borderId="4" xfId="0" applyFont="1" applyFill="1" applyBorder="1" applyAlignment="1">
      <alignment horizontal="center" vertical="center" wrapText="1"/>
    </xf>
    <xf numFmtId="0" fontId="34" fillId="0" borderId="16" xfId="0" applyFont="1" applyFill="1" applyBorder="1" applyAlignment="1">
      <alignment horizontal="center" vertical="center" wrapText="1"/>
    </xf>
    <xf numFmtId="49" fontId="38" fillId="6" borderId="49" xfId="5" applyNumberFormat="1" applyFont="1" applyFill="1" applyBorder="1" applyAlignment="1">
      <alignment horizontal="left" vertical="center"/>
    </xf>
    <xf numFmtId="49" fontId="38" fillId="6" borderId="40" xfId="5" applyNumberFormat="1" applyFont="1" applyFill="1" applyBorder="1" applyAlignment="1">
      <alignment horizontal="left" vertical="center"/>
    </xf>
    <xf numFmtId="49" fontId="38" fillId="6" borderId="50" xfId="5" applyNumberFormat="1" applyFont="1" applyFill="1" applyBorder="1" applyAlignment="1">
      <alignment horizontal="left" vertical="center"/>
    </xf>
    <xf numFmtId="0" fontId="83" fillId="0" borderId="51" xfId="0" applyFont="1" applyBorder="1" applyAlignment="1">
      <alignment horizontal="center" vertical="center"/>
    </xf>
    <xf numFmtId="0" fontId="83" fillId="0" borderId="52" xfId="0" applyFont="1" applyBorder="1" applyAlignment="1">
      <alignment horizontal="center" vertical="center"/>
    </xf>
    <xf numFmtId="0" fontId="83" fillId="0" borderId="53" xfId="0" applyFont="1" applyBorder="1" applyAlignment="1">
      <alignment horizontal="center" vertical="center"/>
    </xf>
    <xf numFmtId="49" fontId="40" fillId="6" borderId="49" xfId="1" applyNumberFormat="1" applyFont="1" applyFill="1" applyBorder="1" applyAlignment="1">
      <alignment horizontal="left" vertical="center"/>
    </xf>
    <xf numFmtId="0" fontId="43" fillId="0" borderId="40" xfId="0" applyFont="1" applyBorder="1" applyAlignment="1">
      <alignment horizontal="left" vertical="center"/>
    </xf>
    <xf numFmtId="0" fontId="43" fillId="0" borderId="50" xfId="0" applyFont="1" applyBorder="1" applyAlignment="1">
      <alignment horizontal="left" vertical="center"/>
    </xf>
    <xf numFmtId="49" fontId="40" fillId="6" borderId="49" xfId="13" applyNumberFormat="1" applyFont="1" applyFill="1" applyBorder="1" applyAlignment="1">
      <alignment horizontal="left" vertical="center"/>
    </xf>
    <xf numFmtId="49" fontId="40" fillId="6" borderId="40" xfId="13" applyNumberFormat="1" applyFont="1" applyFill="1" applyBorder="1" applyAlignment="1">
      <alignment horizontal="left" vertical="center"/>
    </xf>
    <xf numFmtId="49" fontId="40" fillId="6" borderId="50" xfId="13" applyNumberFormat="1" applyFont="1" applyFill="1" applyBorder="1" applyAlignment="1">
      <alignment horizontal="left" vertical="center"/>
    </xf>
    <xf numFmtId="0" fontId="83" fillId="0" borderId="56" xfId="0" applyFont="1" applyBorder="1" applyAlignment="1">
      <alignment horizontal="center" vertical="center"/>
    </xf>
    <xf numFmtId="0" fontId="83" fillId="0" borderId="57" xfId="0" applyFont="1" applyBorder="1" applyAlignment="1">
      <alignment horizontal="center" vertical="center"/>
    </xf>
    <xf numFmtId="0" fontId="83" fillId="0" borderId="59" xfId="0" applyFont="1" applyBorder="1" applyAlignment="1">
      <alignment horizontal="center" vertical="center"/>
    </xf>
    <xf numFmtId="49" fontId="40" fillId="6" borderId="40" xfId="1" applyNumberFormat="1" applyFont="1" applyFill="1" applyBorder="1" applyAlignment="1">
      <alignment horizontal="left" vertical="center"/>
    </xf>
    <xf numFmtId="49" fontId="40" fillId="6" borderId="50" xfId="1" applyNumberFormat="1" applyFont="1" applyFill="1" applyBorder="1" applyAlignment="1">
      <alignment horizontal="left" vertical="center"/>
    </xf>
    <xf numFmtId="0" fontId="40" fillId="0" borderId="49" xfId="0" applyFont="1" applyBorder="1" applyAlignment="1">
      <alignment horizontal="left" vertical="center"/>
    </xf>
    <xf numFmtId="0" fontId="40" fillId="0" borderId="40" xfId="0" applyFont="1" applyBorder="1" applyAlignment="1">
      <alignment horizontal="left" vertical="center"/>
    </xf>
    <xf numFmtId="0" fontId="40" fillId="0" borderId="50" xfId="0" applyFont="1" applyBorder="1" applyAlignment="1">
      <alignment horizontal="left" vertical="center"/>
    </xf>
    <xf numFmtId="0" fontId="34" fillId="0" borderId="49" xfId="0" applyFont="1" applyBorder="1" applyAlignment="1">
      <alignment horizontal="left" vertical="center" wrapText="1"/>
    </xf>
    <xf numFmtId="0" fontId="34" fillId="0" borderId="40" xfId="0" applyFont="1" applyBorder="1" applyAlignment="1">
      <alignment horizontal="left" vertical="center" wrapText="1"/>
    </xf>
    <xf numFmtId="0" fontId="34" fillId="0" borderId="50" xfId="0" applyFont="1" applyBorder="1" applyAlignment="1">
      <alignment horizontal="left" vertical="center" wrapText="1"/>
    </xf>
    <xf numFmtId="49" fontId="35" fillId="10" borderId="32" xfId="1" applyNumberFormat="1" applyFont="1" applyFill="1" applyBorder="1" applyAlignment="1">
      <alignment horizontal="left" vertical="center"/>
    </xf>
    <xf numFmtId="49" fontId="35" fillId="10" borderId="40" xfId="1" applyNumberFormat="1" applyFont="1" applyFill="1" applyBorder="1" applyAlignment="1">
      <alignment horizontal="left" vertical="center"/>
    </xf>
    <xf numFmtId="49" fontId="35" fillId="10" borderId="50" xfId="1" applyNumberFormat="1" applyFont="1" applyFill="1" applyBorder="1" applyAlignment="1">
      <alignment horizontal="left" vertical="center"/>
    </xf>
    <xf numFmtId="0" fontId="35" fillId="9" borderId="49" xfId="0" applyFont="1" applyFill="1" applyBorder="1" applyAlignment="1">
      <alignment horizontal="left" vertical="center" wrapText="1"/>
    </xf>
    <xf numFmtId="0" fontId="35" fillId="9" borderId="40" xfId="0" applyFont="1" applyFill="1" applyBorder="1" applyAlignment="1">
      <alignment horizontal="left" vertical="center" wrapText="1"/>
    </xf>
    <xf numFmtId="0" fontId="35" fillId="9" borderId="50" xfId="0" applyFont="1" applyFill="1" applyBorder="1" applyAlignment="1">
      <alignment horizontal="left" vertical="center" wrapText="1"/>
    </xf>
    <xf numFmtId="0" fontId="40" fillId="0" borderId="49" xfId="0" applyFont="1" applyBorder="1" applyAlignment="1">
      <alignment horizontal="left" vertical="center" wrapText="1"/>
    </xf>
    <xf numFmtId="0" fontId="40" fillId="0" borderId="40" xfId="0" applyFont="1" applyBorder="1" applyAlignment="1">
      <alignment horizontal="left" vertical="center" wrapText="1"/>
    </xf>
    <xf numFmtId="0" fontId="40" fillId="0" borderId="50" xfId="0" applyFont="1" applyBorder="1" applyAlignment="1">
      <alignment horizontal="left" vertical="center" wrapText="1"/>
    </xf>
    <xf numFmtId="0" fontId="83" fillId="0" borderId="10" xfId="0" applyFont="1" applyBorder="1" applyAlignment="1">
      <alignment horizontal="center" vertical="center"/>
    </xf>
    <xf numFmtId="0" fontId="83" fillId="0" borderId="13" xfId="0" applyFont="1" applyBorder="1" applyAlignment="1">
      <alignment horizontal="center" vertical="center"/>
    </xf>
    <xf numFmtId="0" fontId="83" fillId="0" borderId="19" xfId="0" applyFont="1" applyBorder="1" applyAlignment="1">
      <alignment horizontal="center" vertical="center"/>
    </xf>
    <xf numFmtId="0" fontId="34" fillId="0" borderId="40" xfId="0" applyFont="1" applyBorder="1" applyAlignment="1">
      <alignment horizontal="left" vertical="center"/>
    </xf>
    <xf numFmtId="0" fontId="34" fillId="0" borderId="50" xfId="0" applyFont="1" applyBorder="1" applyAlignment="1">
      <alignment horizontal="left" vertical="center"/>
    </xf>
    <xf numFmtId="0" fontId="83" fillId="0" borderId="11" xfId="0" applyFont="1" applyBorder="1" applyAlignment="1">
      <alignment horizontal="center" vertical="center"/>
    </xf>
    <xf numFmtId="0" fontId="83" fillId="0" borderId="20" xfId="0" applyFont="1" applyBorder="1" applyAlignment="1">
      <alignment horizontal="center" vertical="center"/>
    </xf>
    <xf numFmtId="0" fontId="83" fillId="0" borderId="7" xfId="0" applyFont="1" applyBorder="1" applyAlignment="1">
      <alignment horizontal="center" vertical="center"/>
    </xf>
    <xf numFmtId="49" fontId="40" fillId="0" borderId="49" xfId="5" applyNumberFormat="1" applyFont="1" applyBorder="1" applyAlignment="1">
      <alignment horizontal="left" vertical="center" wrapText="1"/>
    </xf>
    <xf numFmtId="49" fontId="40" fillId="0" borderId="40" xfId="5" applyNumberFormat="1" applyFont="1" applyBorder="1" applyAlignment="1">
      <alignment horizontal="left" vertical="center" wrapText="1"/>
    </xf>
    <xf numFmtId="49" fontId="40" fillId="0" borderId="50" xfId="5" applyNumberFormat="1" applyFont="1" applyBorder="1" applyAlignment="1">
      <alignment horizontal="left" vertical="center" wrapText="1"/>
    </xf>
    <xf numFmtId="49" fontId="40" fillId="6" borderId="49" xfId="5" applyNumberFormat="1" applyFont="1" applyFill="1" applyBorder="1" applyAlignment="1">
      <alignment horizontal="left" vertical="center" wrapText="1"/>
    </xf>
    <xf numFmtId="0" fontId="40" fillId="6" borderId="40" xfId="0" applyFont="1" applyFill="1" applyBorder="1" applyAlignment="1">
      <alignment horizontal="left" vertical="center" wrapText="1"/>
    </xf>
    <xf numFmtId="0" fontId="40" fillId="6" borderId="50" xfId="0" applyFont="1" applyFill="1" applyBorder="1" applyAlignment="1">
      <alignment horizontal="left" vertical="center" wrapText="1"/>
    </xf>
    <xf numFmtId="49" fontId="40" fillId="6" borderId="49" xfId="0" applyNumberFormat="1" applyFont="1" applyFill="1" applyBorder="1" applyAlignment="1">
      <alignment horizontal="left" vertical="center" wrapText="1"/>
    </xf>
    <xf numFmtId="49" fontId="40" fillId="0" borderId="51" xfId="5" applyNumberFormat="1" applyFont="1" applyBorder="1" applyAlignment="1">
      <alignment horizontal="left" vertical="center" wrapText="1"/>
    </xf>
    <xf numFmtId="49" fontId="40" fillId="0" borderId="52" xfId="5" applyNumberFormat="1" applyFont="1" applyBorder="1" applyAlignment="1">
      <alignment horizontal="left" vertical="center" wrapText="1"/>
    </xf>
    <xf numFmtId="49" fontId="40" fillId="0" borderId="53" xfId="5" applyNumberFormat="1" applyFont="1" applyBorder="1" applyAlignment="1">
      <alignment horizontal="left" vertical="center" wrapText="1"/>
    </xf>
    <xf numFmtId="49" fontId="40" fillId="6" borderId="49" xfId="5" applyNumberFormat="1" applyFont="1" applyFill="1" applyBorder="1" applyAlignment="1" applyProtection="1">
      <alignment horizontal="left" vertical="center" wrapText="1"/>
      <protection locked="0"/>
    </xf>
    <xf numFmtId="49" fontId="40" fillId="6" borderId="40" xfId="5" applyNumberFormat="1" applyFont="1" applyFill="1" applyBorder="1" applyAlignment="1" applyProtection="1">
      <alignment horizontal="left" vertical="center" wrapText="1"/>
      <protection locked="0"/>
    </xf>
    <xf numFmtId="49" fontId="40" fillId="6" borderId="50" xfId="5" applyNumberFormat="1" applyFont="1" applyFill="1" applyBorder="1" applyAlignment="1" applyProtection="1">
      <alignment horizontal="left" vertical="center" wrapText="1"/>
      <protection locked="0"/>
    </xf>
    <xf numFmtId="0" fontId="83" fillId="0" borderId="16" xfId="0" applyFont="1" applyBorder="1" applyAlignment="1">
      <alignment horizontal="center" vertical="center"/>
    </xf>
    <xf numFmtId="0" fontId="83" fillId="0" borderId="51" xfId="0" applyFont="1" applyFill="1" applyBorder="1" applyAlignment="1">
      <alignment horizontal="center" vertical="center"/>
    </xf>
    <xf numFmtId="0" fontId="83" fillId="0" borderId="52" xfId="0" applyFont="1" applyFill="1" applyBorder="1" applyAlignment="1">
      <alignment horizontal="center" vertical="center"/>
    </xf>
    <xf numFmtId="0" fontId="83" fillId="0" borderId="53" xfId="0" applyFont="1" applyFill="1" applyBorder="1" applyAlignment="1">
      <alignment horizontal="center" vertical="center"/>
    </xf>
    <xf numFmtId="49" fontId="35" fillId="9" borderId="49" xfId="5" applyNumberFormat="1" applyFont="1" applyFill="1" applyBorder="1" applyAlignment="1">
      <alignment horizontal="left" vertical="center"/>
    </xf>
    <xf numFmtId="49" fontId="35" fillId="9" borderId="40" xfId="5" applyNumberFormat="1" applyFont="1" applyFill="1" applyBorder="1" applyAlignment="1">
      <alignment horizontal="left" vertical="center"/>
    </xf>
    <xf numFmtId="49" fontId="35" fillId="9" borderId="50" xfId="5" applyNumberFormat="1" applyFont="1" applyFill="1" applyBorder="1" applyAlignment="1">
      <alignment horizontal="left" vertical="center"/>
    </xf>
    <xf numFmtId="49" fontId="37" fillId="10" borderId="49" xfId="5" applyNumberFormat="1" applyFont="1" applyFill="1" applyBorder="1" applyAlignment="1">
      <alignment horizontal="left" vertical="center"/>
    </xf>
    <xf numFmtId="49" fontId="37" fillId="10" borderId="50" xfId="5" applyNumberFormat="1" applyFont="1" applyFill="1" applyBorder="1" applyAlignment="1">
      <alignment horizontal="left" vertical="center"/>
    </xf>
    <xf numFmtId="0" fontId="35" fillId="9" borderId="49" xfId="0" applyFont="1" applyFill="1" applyBorder="1" applyAlignment="1">
      <alignment horizontal="left" vertical="center"/>
    </xf>
    <xf numFmtId="0" fontId="35" fillId="9" borderId="40" xfId="0" applyFont="1" applyFill="1" applyBorder="1" applyAlignment="1">
      <alignment horizontal="left" vertical="center"/>
    </xf>
    <xf numFmtId="0" fontId="35" fillId="9" borderId="50" xfId="0" applyFont="1" applyFill="1" applyBorder="1" applyAlignment="1">
      <alignment horizontal="left" vertical="center"/>
    </xf>
    <xf numFmtId="1" fontId="83" fillId="0" borderId="51" xfId="4" applyNumberFormat="1" applyFont="1" applyFill="1" applyBorder="1" applyAlignment="1">
      <alignment horizontal="center" vertical="center"/>
    </xf>
    <xf numFmtId="1" fontId="83" fillId="0" borderId="52" xfId="4" applyNumberFormat="1" applyFont="1" applyFill="1" applyBorder="1" applyAlignment="1">
      <alignment horizontal="center" vertical="center"/>
    </xf>
    <xf numFmtId="1" fontId="83" fillId="0" borderId="53" xfId="4" applyNumberFormat="1" applyFont="1" applyFill="1" applyBorder="1" applyAlignment="1">
      <alignment horizontal="center" vertical="center"/>
    </xf>
    <xf numFmtId="1" fontId="83" fillId="0" borderId="10" xfId="4" applyNumberFormat="1" applyFont="1" applyFill="1" applyBorder="1" applyAlignment="1">
      <alignment horizontal="center" vertical="center"/>
    </xf>
    <xf numFmtId="1" fontId="83" fillId="0" borderId="13" xfId="4" applyNumberFormat="1" applyFont="1" applyFill="1" applyBorder="1" applyAlignment="1">
      <alignment horizontal="center" vertical="center"/>
    </xf>
    <xf numFmtId="1" fontId="83" fillId="0" borderId="19" xfId="4" applyNumberFormat="1" applyFont="1" applyFill="1" applyBorder="1" applyAlignment="1">
      <alignment horizontal="center" vertical="center"/>
    </xf>
    <xf numFmtId="0" fontId="83" fillId="0" borderId="28" xfId="0" applyFont="1" applyFill="1" applyBorder="1" applyAlignment="1">
      <alignment horizontal="center" vertical="center"/>
    </xf>
    <xf numFmtId="0" fontId="83" fillId="0" borderId="90" xfId="0" applyFont="1" applyFill="1" applyBorder="1" applyAlignment="1">
      <alignment horizontal="center" vertical="center"/>
    </xf>
    <xf numFmtId="0" fontId="92" fillId="8" borderId="10" xfId="0" applyFont="1" applyFill="1" applyBorder="1" applyAlignment="1">
      <alignment horizontal="center" vertical="center" wrapText="1"/>
    </xf>
    <xf numFmtId="0" fontId="92" fillId="8" borderId="13" xfId="0" applyFont="1" applyFill="1" applyBorder="1" applyAlignment="1">
      <alignment horizontal="center" vertical="center" wrapText="1"/>
    </xf>
    <xf numFmtId="0" fontId="92" fillId="8" borderId="19" xfId="0" applyFont="1" applyFill="1" applyBorder="1" applyAlignment="1">
      <alignment horizontal="center" vertical="center" wrapText="1"/>
    </xf>
    <xf numFmtId="0" fontId="34" fillId="8" borderId="11" xfId="0" applyFont="1" applyFill="1" applyBorder="1" applyAlignment="1">
      <alignment horizontal="center" vertical="center" wrapText="1"/>
    </xf>
    <xf numFmtId="0" fontId="34" fillId="8" borderId="20" xfId="0" applyFont="1" applyFill="1" applyBorder="1" applyAlignment="1">
      <alignment horizontal="center" vertical="center" wrapText="1"/>
    </xf>
    <xf numFmtId="0" fontId="34" fillId="8" borderId="7" xfId="0" applyFont="1" applyFill="1" applyBorder="1" applyAlignment="1">
      <alignment horizontal="center" vertical="center" wrapText="1"/>
    </xf>
    <xf numFmtId="49" fontId="84" fillId="6" borderId="26" xfId="1" applyNumberFormat="1" applyFont="1" applyFill="1" applyBorder="1" applyAlignment="1">
      <alignment horizontal="center" vertical="center"/>
    </xf>
    <xf numFmtId="49" fontId="84" fillId="6" borderId="27" xfId="1" applyNumberFormat="1" applyFont="1" applyFill="1" applyBorder="1" applyAlignment="1">
      <alignment horizontal="center" vertical="center"/>
    </xf>
    <xf numFmtId="49" fontId="84" fillId="6" borderId="29" xfId="1" applyNumberFormat="1" applyFont="1" applyFill="1" applyBorder="1" applyAlignment="1">
      <alignment horizontal="center" vertical="center"/>
    </xf>
    <xf numFmtId="49" fontId="84" fillId="6" borderId="51" xfId="0" applyNumberFormat="1" applyFont="1" applyFill="1" applyBorder="1" applyAlignment="1">
      <alignment horizontal="center"/>
    </xf>
    <xf numFmtId="49" fontId="84" fillId="6" borderId="52" xfId="0" applyNumberFormat="1" applyFont="1" applyFill="1" applyBorder="1" applyAlignment="1">
      <alignment horizontal="center"/>
    </xf>
    <xf numFmtId="49" fontId="84" fillId="6" borderId="53" xfId="0" applyNumberFormat="1" applyFont="1" applyFill="1" applyBorder="1" applyAlignment="1">
      <alignment horizontal="center"/>
    </xf>
    <xf numFmtId="49" fontId="84" fillId="6" borderId="10" xfId="199" applyNumberFormat="1" applyFont="1" applyFill="1" applyBorder="1" applyAlignment="1">
      <alignment horizontal="center" vertical="center"/>
    </xf>
    <xf numFmtId="49" fontId="84" fillId="6" borderId="13" xfId="199" applyNumberFormat="1" applyFont="1" applyFill="1" applyBorder="1" applyAlignment="1">
      <alignment horizontal="center" vertical="center"/>
    </xf>
    <xf numFmtId="49" fontId="84" fillId="6" borderId="19" xfId="199" applyNumberFormat="1" applyFont="1" applyFill="1" applyBorder="1" applyAlignment="1">
      <alignment horizontal="center" vertical="center"/>
    </xf>
    <xf numFmtId="0" fontId="40" fillId="6" borderId="51" xfId="0" applyFont="1" applyFill="1" applyBorder="1" applyAlignment="1">
      <alignment horizontal="left" vertical="center" wrapText="1"/>
    </xf>
    <xf numFmtId="0" fontId="40" fillId="6" borderId="52" xfId="0" applyFont="1" applyFill="1" applyBorder="1" applyAlignment="1">
      <alignment horizontal="left" vertical="center" wrapText="1"/>
    </xf>
    <xf numFmtId="0" fontId="40" fillId="6" borderId="53" xfId="0" applyFont="1" applyFill="1" applyBorder="1" applyAlignment="1">
      <alignment horizontal="left" vertical="center" wrapText="1"/>
    </xf>
    <xf numFmtId="0" fontId="83" fillId="0" borderId="49" xfId="0" applyFont="1" applyFill="1" applyBorder="1" applyAlignment="1">
      <alignment horizontal="center" vertical="center"/>
    </xf>
    <xf numFmtId="0" fontId="83" fillId="0" borderId="40" xfId="0" applyFont="1" applyFill="1" applyBorder="1" applyAlignment="1">
      <alignment horizontal="center" vertical="center"/>
    </xf>
    <xf numFmtId="0" fontId="83" fillId="0" borderId="50" xfId="0" applyFont="1" applyFill="1" applyBorder="1" applyAlignment="1">
      <alignment horizontal="center" vertical="center"/>
    </xf>
    <xf numFmtId="49" fontId="40" fillId="0" borderId="49" xfId="190" applyNumberFormat="1" applyFont="1" applyFill="1" applyBorder="1" applyAlignment="1">
      <alignment horizontal="left" vertical="center" wrapText="1"/>
    </xf>
    <xf numFmtId="49" fontId="40" fillId="0" borderId="40" xfId="190" applyNumberFormat="1" applyFont="1" applyFill="1" applyBorder="1" applyAlignment="1">
      <alignment horizontal="left" vertical="center" wrapText="1"/>
    </xf>
    <xf numFmtId="49" fontId="40" fillId="0" borderId="50" xfId="190" applyNumberFormat="1" applyFont="1" applyFill="1" applyBorder="1" applyAlignment="1">
      <alignment horizontal="left" vertical="center" wrapText="1"/>
    </xf>
    <xf numFmtId="0" fontId="40" fillId="6" borderId="49" xfId="0" applyFont="1" applyFill="1" applyBorder="1" applyAlignment="1">
      <alignment horizontal="left" vertical="center" wrapText="1"/>
    </xf>
    <xf numFmtId="165" fontId="34" fillId="0" borderId="31" xfId="9" applyNumberFormat="1" applyFont="1" applyFill="1" applyBorder="1" applyAlignment="1">
      <alignment horizontal="center" vertical="center"/>
    </xf>
    <xf numFmtId="9" fontId="34" fillId="0" borderId="31" xfId="0" applyNumberFormat="1" applyFont="1" applyFill="1" applyBorder="1" applyAlignment="1">
      <alignment horizontal="center" vertical="center"/>
    </xf>
    <xf numFmtId="165" fontId="34" fillId="0" borderId="31" xfId="0" applyNumberFormat="1" applyFont="1" applyFill="1" applyBorder="1" applyAlignment="1">
      <alignment horizontal="center" vertical="center"/>
    </xf>
    <xf numFmtId="0" fontId="34" fillId="0" borderId="31" xfId="0" applyFont="1" applyFill="1" applyBorder="1" applyAlignment="1">
      <alignment horizontal="center" vertical="center"/>
    </xf>
    <xf numFmtId="0" fontId="34" fillId="0" borderId="33" xfId="0" applyFont="1" applyFill="1" applyBorder="1" applyAlignment="1">
      <alignment horizontal="center" vertical="center"/>
    </xf>
    <xf numFmtId="0" fontId="84" fillId="0" borderId="10" xfId="0" applyFont="1" applyBorder="1" applyAlignment="1">
      <alignment horizontal="center" vertical="center"/>
    </xf>
    <xf numFmtId="0" fontId="84" fillId="0" borderId="13" xfId="0" applyFont="1" applyBorder="1" applyAlignment="1">
      <alignment horizontal="center" vertical="center"/>
    </xf>
    <xf numFmtId="0" fontId="84" fillId="0" borderId="19" xfId="0" applyFont="1" applyBorder="1" applyAlignment="1">
      <alignment horizontal="center" vertical="center"/>
    </xf>
    <xf numFmtId="0" fontId="84" fillId="0" borderId="51" xfId="0" applyFont="1" applyFill="1" applyBorder="1" applyAlignment="1">
      <alignment horizontal="center" vertical="center"/>
    </xf>
    <xf numFmtId="0" fontId="84" fillId="0" borderId="52" xfId="0" applyFont="1" applyFill="1" applyBorder="1" applyAlignment="1">
      <alignment horizontal="center" vertical="center"/>
    </xf>
    <xf numFmtId="0" fontId="84" fillId="0" borderId="53" xfId="0" applyFont="1" applyFill="1" applyBorder="1" applyAlignment="1">
      <alignment horizontal="center" vertical="center"/>
    </xf>
    <xf numFmtId="49" fontId="84" fillId="6" borderId="51" xfId="1" applyNumberFormat="1" applyFont="1" applyFill="1" applyBorder="1" applyAlignment="1">
      <alignment horizontal="center" vertical="center"/>
    </xf>
    <xf numFmtId="49" fontId="84" fillId="6" borderId="52" xfId="1" applyNumberFormat="1" applyFont="1" applyFill="1" applyBorder="1" applyAlignment="1">
      <alignment horizontal="center" vertical="center"/>
    </xf>
    <xf numFmtId="49" fontId="84" fillId="6" borderId="53" xfId="1" applyNumberFormat="1" applyFont="1" applyFill="1" applyBorder="1" applyAlignment="1">
      <alignment horizontal="center" vertical="center"/>
    </xf>
    <xf numFmtId="0" fontId="83" fillId="4" borderId="51" xfId="9" applyFont="1" applyFill="1" applyBorder="1" applyAlignment="1">
      <alignment horizontal="center" vertical="center"/>
    </xf>
    <xf numFmtId="0" fontId="83" fillId="4" borderId="52" xfId="9" applyFont="1" applyFill="1" applyBorder="1" applyAlignment="1">
      <alignment horizontal="center" vertical="center"/>
    </xf>
    <xf numFmtId="0" fontId="83" fillId="4" borderId="53" xfId="9" applyFont="1" applyFill="1" applyBorder="1" applyAlignment="1">
      <alignment horizontal="center" vertical="center"/>
    </xf>
    <xf numFmtId="0" fontId="83" fillId="0" borderId="51" xfId="0" applyFont="1" applyBorder="1" applyAlignment="1">
      <alignment horizontal="center" vertical="center" wrapText="1"/>
    </xf>
    <xf numFmtId="0" fontId="83" fillId="0" borderId="52" xfId="0" applyFont="1" applyBorder="1" applyAlignment="1">
      <alignment horizontal="center" vertical="center" wrapText="1"/>
    </xf>
    <xf numFmtId="0" fontId="83" fillId="0" borderId="53" xfId="0" applyFont="1" applyBorder="1" applyAlignment="1">
      <alignment horizontal="center" vertical="center" wrapText="1"/>
    </xf>
    <xf numFmtId="49" fontId="38" fillId="6" borderId="49" xfId="0" applyNumberFormat="1" applyFont="1" applyFill="1" applyBorder="1" applyAlignment="1">
      <alignment horizontal="left" vertical="center" wrapText="1"/>
    </xf>
    <xf numFmtId="49" fontId="38" fillId="6" borderId="40" xfId="0" applyNumberFormat="1" applyFont="1" applyFill="1" applyBorder="1" applyAlignment="1">
      <alignment horizontal="left" vertical="center" wrapText="1"/>
    </xf>
    <xf numFmtId="49" fontId="38" fillId="6" borderId="50" xfId="0" applyNumberFormat="1" applyFont="1" applyFill="1" applyBorder="1" applyAlignment="1">
      <alignment horizontal="left" vertical="center" wrapText="1"/>
    </xf>
    <xf numFmtId="0" fontId="83" fillId="4" borderId="10" xfId="9" applyFont="1" applyFill="1" applyBorder="1" applyAlignment="1">
      <alignment horizontal="center" vertical="center"/>
    </xf>
    <xf numFmtId="0" fontId="83" fillId="4" borderId="13" xfId="9" applyFont="1" applyFill="1" applyBorder="1" applyAlignment="1">
      <alignment horizontal="center" vertical="center"/>
    </xf>
    <xf numFmtId="0" fontId="83" fillId="4" borderId="19" xfId="9" applyFont="1" applyFill="1" applyBorder="1" applyAlignment="1">
      <alignment horizontal="center" vertical="center"/>
    </xf>
    <xf numFmtId="0" fontId="35" fillId="9" borderId="51" xfId="0" applyFont="1" applyFill="1" applyBorder="1" applyAlignment="1">
      <alignment horizontal="left" vertical="center"/>
    </xf>
    <xf numFmtId="0" fontId="35" fillId="9" borderId="52" xfId="0" applyFont="1" applyFill="1" applyBorder="1" applyAlignment="1">
      <alignment horizontal="left" vertical="center"/>
    </xf>
    <xf numFmtId="0" fontId="35" fillId="9" borderId="53" xfId="0" applyFont="1" applyFill="1" applyBorder="1" applyAlignment="1">
      <alignment horizontal="left" vertical="center"/>
    </xf>
    <xf numFmtId="49" fontId="83" fillId="4" borderId="106" xfId="9" applyNumberFormat="1" applyFont="1" applyFill="1" applyBorder="1" applyAlignment="1">
      <alignment horizontal="center" vertical="center" wrapText="1"/>
    </xf>
    <xf numFmtId="49" fontId="83" fillId="4" borderId="107" xfId="9" applyNumberFormat="1" applyFont="1" applyFill="1" applyBorder="1" applyAlignment="1">
      <alignment horizontal="center" vertical="center" wrapText="1"/>
    </xf>
    <xf numFmtId="49" fontId="83" fillId="4" borderId="108" xfId="9" applyNumberFormat="1" applyFont="1" applyFill="1" applyBorder="1" applyAlignment="1">
      <alignment horizontal="center" vertical="center" wrapText="1"/>
    </xf>
    <xf numFmtId="49" fontId="40" fillId="0" borderId="56" xfId="5" applyNumberFormat="1" applyFont="1" applyFill="1" applyBorder="1" applyAlignment="1">
      <alignment horizontal="left" vertical="center" wrapText="1"/>
    </xf>
    <xf numFmtId="49" fontId="40" fillId="0" borderId="57" xfId="5" applyNumberFormat="1" applyFont="1" applyFill="1" applyBorder="1" applyAlignment="1">
      <alignment horizontal="left" vertical="center" wrapText="1"/>
    </xf>
    <xf numFmtId="49" fontId="40" fillId="0" borderId="59" xfId="5" applyNumberFormat="1" applyFont="1" applyFill="1" applyBorder="1" applyAlignment="1">
      <alignment horizontal="left" vertical="center" wrapText="1"/>
    </xf>
    <xf numFmtId="49" fontId="42" fillId="0" borderId="49" xfId="0" applyNumberFormat="1" applyFont="1" applyFill="1" applyBorder="1" applyAlignment="1">
      <alignment horizontal="left" vertical="center"/>
    </xf>
    <xf numFmtId="49" fontId="38" fillId="0" borderId="49" xfId="0" applyNumberFormat="1" applyFont="1" applyFill="1" applyBorder="1" applyAlignment="1">
      <alignment horizontal="left" vertical="center"/>
    </xf>
    <xf numFmtId="9" fontId="8" fillId="0" borderId="32" xfId="0" applyNumberFormat="1" applyFont="1" applyBorder="1" applyAlignment="1">
      <alignment horizontal="left" vertical="center"/>
    </xf>
    <xf numFmtId="49" fontId="40" fillId="0" borderId="49" xfId="1" applyNumberFormat="1" applyFont="1" applyBorder="1" applyAlignment="1">
      <alignment horizontal="left" vertical="center"/>
    </xf>
    <xf numFmtId="49" fontId="40" fillId="0" borderId="40" xfId="1" applyNumberFormat="1" applyFont="1" applyBorder="1" applyAlignment="1">
      <alignment horizontal="left" vertical="center"/>
    </xf>
    <xf numFmtId="49" fontId="40" fillId="0" borderId="50" xfId="1" applyNumberFormat="1" applyFont="1" applyBorder="1" applyAlignment="1">
      <alignment horizontal="left" vertical="center"/>
    </xf>
    <xf numFmtId="49" fontId="40" fillId="4" borderId="49" xfId="1" applyNumberFormat="1" applyFont="1" applyFill="1" applyBorder="1" applyAlignment="1">
      <alignment horizontal="left" vertical="center"/>
    </xf>
    <xf numFmtId="49" fontId="42" fillId="4" borderId="49" xfId="1" applyNumberFormat="1" applyFont="1" applyFill="1" applyBorder="1" applyAlignment="1">
      <alignment horizontal="left" vertical="center"/>
    </xf>
    <xf numFmtId="49" fontId="42" fillId="0" borderId="49" xfId="1" applyNumberFormat="1" applyFont="1" applyFill="1" applyBorder="1" applyAlignment="1">
      <alignment horizontal="left" vertical="center"/>
    </xf>
    <xf numFmtId="4" fontId="42" fillId="0" borderId="49" xfId="0" applyNumberFormat="1" applyFont="1" applyFill="1" applyBorder="1" applyAlignment="1">
      <alignment horizontal="left" vertical="center"/>
    </xf>
    <xf numFmtId="0" fontId="34" fillId="0" borderId="40" xfId="0" applyFont="1" applyFill="1" applyBorder="1" applyAlignment="1">
      <alignment horizontal="left" vertical="center"/>
    </xf>
    <xf numFmtId="0" fontId="34" fillId="0" borderId="50" xfId="0" applyFont="1" applyFill="1" applyBorder="1" applyAlignment="1">
      <alignment horizontal="left" vertical="center"/>
    </xf>
    <xf numFmtId="0" fontId="34" fillId="0" borderId="49" xfId="0" applyFont="1" applyBorder="1" applyAlignment="1">
      <alignment horizontal="left" vertical="center"/>
    </xf>
    <xf numFmtId="4" fontId="42" fillId="0" borderId="40" xfId="0" applyNumberFormat="1" applyFont="1" applyFill="1" applyBorder="1" applyAlignment="1">
      <alignment horizontal="left" vertical="center"/>
    </xf>
    <xf numFmtId="4" fontId="42" fillId="0" borderId="50" xfId="0" applyNumberFormat="1" applyFont="1" applyFill="1" applyBorder="1" applyAlignment="1">
      <alignment horizontal="left" vertical="center"/>
    </xf>
    <xf numFmtId="49" fontId="38" fillId="0" borderId="51" xfId="0" applyNumberFormat="1" applyFont="1" applyFill="1" applyBorder="1" applyAlignment="1">
      <alignment horizontal="left" vertical="center"/>
    </xf>
    <xf numFmtId="0" fontId="34" fillId="0" borderId="52" xfId="0" applyFont="1" applyBorder="1" applyAlignment="1">
      <alignment horizontal="left" vertical="center"/>
    </xf>
    <xf numFmtId="0" fontId="34" fillId="0" borderId="53" xfId="0" applyFont="1" applyBorder="1" applyAlignment="1">
      <alignment horizontal="left" vertical="center"/>
    </xf>
    <xf numFmtId="49" fontId="42" fillId="4" borderId="40" xfId="1" applyNumberFormat="1" applyFont="1" applyFill="1" applyBorder="1" applyAlignment="1">
      <alignment horizontal="left" vertical="center"/>
    </xf>
    <xf numFmtId="49" fontId="42" fillId="4" borderId="50" xfId="1" applyNumberFormat="1" applyFont="1" applyFill="1" applyBorder="1" applyAlignment="1">
      <alignment horizontal="left" vertical="center"/>
    </xf>
    <xf numFmtId="49" fontId="84" fillId="0" borderId="10" xfId="1" applyNumberFormat="1" applyFont="1" applyFill="1" applyBorder="1" applyAlignment="1">
      <alignment horizontal="center" vertical="center"/>
    </xf>
    <xf numFmtId="49" fontId="84" fillId="0" borderId="13" xfId="1" applyNumberFormat="1" applyFont="1" applyFill="1" applyBorder="1" applyAlignment="1">
      <alignment horizontal="center" vertical="center"/>
    </xf>
    <xf numFmtId="49" fontId="84" fillId="0" borderId="19" xfId="1" applyNumberFormat="1" applyFont="1" applyFill="1" applyBorder="1" applyAlignment="1">
      <alignment horizontal="center" vertical="center"/>
    </xf>
    <xf numFmtId="49" fontId="42" fillId="0" borderId="49" xfId="12" applyNumberFormat="1" applyFont="1" applyFill="1" applyBorder="1" applyAlignment="1">
      <alignment horizontal="left" vertical="center"/>
    </xf>
    <xf numFmtId="0" fontId="42" fillId="0" borderId="49" xfId="0" applyFont="1" applyBorder="1" applyAlignment="1">
      <alignment horizontal="left" vertical="center"/>
    </xf>
    <xf numFmtId="49" fontId="42" fillId="0" borderId="51" xfId="1" applyNumberFormat="1" applyFont="1" applyFill="1" applyBorder="1" applyAlignment="1">
      <alignment horizontal="left" vertical="center"/>
    </xf>
    <xf numFmtId="49" fontId="42" fillId="0" borderId="40" xfId="1" applyNumberFormat="1" applyFont="1" applyFill="1" applyBorder="1" applyAlignment="1">
      <alignment horizontal="left" vertical="center"/>
    </xf>
    <xf numFmtId="49" fontId="42" fillId="0" borderId="50" xfId="1" applyNumberFormat="1" applyFont="1" applyFill="1" applyBorder="1" applyAlignment="1">
      <alignment horizontal="left" vertical="center"/>
    </xf>
    <xf numFmtId="49" fontId="38" fillId="0" borderId="51" xfId="185" applyNumberFormat="1" applyFont="1" applyFill="1" applyBorder="1" applyAlignment="1">
      <alignment horizontal="left" vertical="center"/>
    </xf>
    <xf numFmtId="49" fontId="38" fillId="0" borderId="49" xfId="185" applyNumberFormat="1" applyFont="1" applyFill="1" applyBorder="1" applyAlignment="1">
      <alignment horizontal="left" vertical="center"/>
    </xf>
    <xf numFmtId="49" fontId="40" fillId="6" borderId="51" xfId="1" applyNumberFormat="1" applyFont="1" applyFill="1" applyBorder="1" applyAlignment="1">
      <alignment horizontal="left" vertical="center" wrapText="1"/>
    </xf>
    <xf numFmtId="49" fontId="40" fillId="6" borderId="52" xfId="1" applyNumberFormat="1" applyFont="1" applyFill="1" applyBorder="1" applyAlignment="1">
      <alignment horizontal="left" vertical="center" wrapText="1"/>
    </xf>
    <xf numFmtId="49" fontId="40" fillId="6" borderId="53" xfId="1" applyNumberFormat="1" applyFont="1" applyFill="1" applyBorder="1" applyAlignment="1">
      <alignment horizontal="left" vertical="center" wrapText="1"/>
    </xf>
    <xf numFmtId="49" fontId="40" fillId="6" borderId="56" xfId="1" applyNumberFormat="1" applyFont="1" applyFill="1" applyBorder="1" applyAlignment="1">
      <alignment horizontal="left" vertical="center" wrapText="1"/>
    </xf>
    <xf numFmtId="49" fontId="40" fillId="6" borderId="57" xfId="1" applyNumberFormat="1" applyFont="1" applyFill="1" applyBorder="1" applyAlignment="1">
      <alignment horizontal="left" vertical="center" wrapText="1"/>
    </xf>
    <xf numFmtId="49" fontId="40" fillId="6" borderId="59" xfId="1" applyNumberFormat="1" applyFont="1" applyFill="1" applyBorder="1" applyAlignment="1">
      <alignment horizontal="left" vertical="center" wrapText="1"/>
    </xf>
    <xf numFmtId="0" fontId="84" fillId="6" borderId="10" xfId="0" applyFont="1" applyFill="1" applyBorder="1" applyAlignment="1">
      <alignment horizontal="center" vertical="center"/>
    </xf>
    <xf numFmtId="0" fontId="84" fillId="6" borderId="13" xfId="0" applyFont="1" applyFill="1" applyBorder="1" applyAlignment="1">
      <alignment horizontal="center" vertical="center"/>
    </xf>
    <xf numFmtId="0" fontId="84" fillId="6" borderId="19" xfId="0" applyFont="1" applyFill="1" applyBorder="1" applyAlignment="1">
      <alignment horizontal="center" vertical="center"/>
    </xf>
    <xf numFmtId="0" fontId="84" fillId="0" borderId="51" xfId="0" applyFont="1" applyBorder="1" applyAlignment="1">
      <alignment horizontal="center" vertical="center"/>
    </xf>
    <xf numFmtId="0" fontId="84" fillId="0" borderId="52" xfId="0" applyFont="1" applyBorder="1" applyAlignment="1">
      <alignment horizontal="center" vertical="center"/>
    </xf>
    <xf numFmtId="0" fontId="84" fillId="0" borderId="53" xfId="0" applyFont="1" applyBorder="1" applyAlignment="1">
      <alignment horizontal="center" vertical="center"/>
    </xf>
    <xf numFmtId="0" fontId="34" fillId="0" borderId="18" xfId="0" applyFont="1" applyFill="1" applyBorder="1" applyAlignment="1">
      <alignment horizontal="center" vertical="center" wrapText="1"/>
    </xf>
    <xf numFmtId="49" fontId="83" fillId="0" borderId="51" xfId="9" applyNumberFormat="1" applyFont="1" applyBorder="1" applyAlignment="1">
      <alignment horizontal="center" vertical="center" wrapText="1"/>
    </xf>
    <xf numFmtId="49" fontId="83" fillId="0" borderId="52" xfId="9" applyNumberFormat="1" applyFont="1" applyBorder="1" applyAlignment="1">
      <alignment horizontal="center" vertical="center" wrapText="1"/>
    </xf>
    <xf numFmtId="49" fontId="83" fillId="0" borderId="53" xfId="9" applyNumberFormat="1" applyFont="1" applyBorder="1" applyAlignment="1">
      <alignment horizontal="center" vertical="center" wrapText="1"/>
    </xf>
    <xf numFmtId="0" fontId="83" fillId="0" borderId="32" xfId="0" applyFont="1" applyFill="1" applyBorder="1" applyAlignment="1">
      <alignment horizontal="center" vertical="center"/>
    </xf>
    <xf numFmtId="0" fontId="83" fillId="0" borderId="44" xfId="0" applyFont="1" applyFill="1" applyBorder="1" applyAlignment="1">
      <alignment horizontal="center" vertical="center"/>
    </xf>
    <xf numFmtId="49" fontId="37" fillId="10" borderId="32" xfId="3" applyNumberFormat="1" applyFont="1" applyFill="1" applyBorder="1" applyAlignment="1">
      <alignment vertical="center"/>
    </xf>
    <xf numFmtId="49" fontId="37" fillId="10" borderId="40" xfId="3" applyNumberFormat="1" applyFont="1" applyFill="1" applyBorder="1" applyAlignment="1">
      <alignment vertical="center"/>
    </xf>
    <xf numFmtId="49" fontId="37" fillId="10" borderId="44" xfId="3" applyNumberFormat="1" applyFont="1" applyFill="1" applyBorder="1" applyAlignment="1">
      <alignment vertical="center"/>
    </xf>
    <xf numFmtId="49" fontId="40" fillId="0" borderId="32" xfId="5" applyNumberFormat="1" applyFont="1" applyFill="1" applyBorder="1" applyAlignment="1">
      <alignment vertical="center"/>
    </xf>
    <xf numFmtId="49" fontId="40" fillId="0" borderId="40" xfId="5" applyNumberFormat="1" applyFont="1" applyFill="1" applyBorder="1" applyAlignment="1">
      <alignment vertical="center"/>
    </xf>
    <xf numFmtId="49" fontId="40" fillId="0" borderId="44" xfId="5" applyNumberFormat="1" applyFont="1" applyFill="1" applyBorder="1" applyAlignment="1">
      <alignment vertical="center"/>
    </xf>
    <xf numFmtId="49" fontId="89" fillId="0" borderId="32" xfId="1" applyNumberFormat="1" applyFont="1" applyFill="1" applyBorder="1" applyAlignment="1">
      <alignment horizontal="left" vertical="center"/>
    </xf>
    <xf numFmtId="49" fontId="89" fillId="0" borderId="40" xfId="1" applyNumberFormat="1" applyFont="1" applyFill="1" applyBorder="1" applyAlignment="1">
      <alignment horizontal="left" vertical="center"/>
    </xf>
    <xf numFmtId="49" fontId="89" fillId="0" borderId="44" xfId="1" applyNumberFormat="1" applyFont="1" applyFill="1" applyBorder="1" applyAlignment="1">
      <alignment horizontal="left" vertical="center"/>
    </xf>
    <xf numFmtId="166" fontId="40" fillId="0" borderId="32" xfId="1" applyNumberFormat="1" applyFont="1" applyFill="1" applyBorder="1" applyAlignment="1">
      <alignment vertical="center"/>
    </xf>
    <xf numFmtId="166" fontId="40" fillId="0" borderId="40" xfId="1" applyNumberFormat="1" applyFont="1" applyFill="1" applyBorder="1" applyAlignment="1">
      <alignment vertical="center"/>
    </xf>
    <xf numFmtId="166" fontId="40" fillId="0" borderId="44" xfId="1" applyNumberFormat="1" applyFont="1" applyFill="1" applyBorder="1" applyAlignment="1">
      <alignment vertical="center"/>
    </xf>
    <xf numFmtId="49" fontId="90" fillId="0" borderId="32" xfId="1" applyNumberFormat="1" applyFont="1" applyFill="1" applyBorder="1" applyAlignment="1">
      <alignment horizontal="left" vertical="center"/>
    </xf>
    <xf numFmtId="49" fontId="90" fillId="0" borderId="40" xfId="1" applyNumberFormat="1" applyFont="1" applyFill="1" applyBorder="1" applyAlignment="1">
      <alignment horizontal="left" vertical="center"/>
    </xf>
    <xf numFmtId="49" fontId="90" fillId="0" borderId="44" xfId="1" applyNumberFormat="1" applyFont="1" applyFill="1" applyBorder="1" applyAlignment="1">
      <alignment horizontal="left" vertical="center"/>
    </xf>
    <xf numFmtId="49" fontId="40" fillId="0" borderId="32" xfId="3" applyNumberFormat="1" applyFont="1" applyFill="1" applyBorder="1" applyAlignment="1">
      <alignment horizontal="left" vertical="center"/>
    </xf>
    <xf numFmtId="49" fontId="40" fillId="0" borderId="40" xfId="3" applyNumberFormat="1" applyFont="1" applyFill="1" applyBorder="1" applyAlignment="1">
      <alignment horizontal="left" vertical="center"/>
    </xf>
    <xf numFmtId="49" fontId="40" fillId="0" borderId="44" xfId="3" applyNumberFormat="1" applyFont="1" applyFill="1" applyBorder="1" applyAlignment="1">
      <alignment horizontal="left" vertical="center"/>
    </xf>
    <xf numFmtId="49" fontId="40" fillId="0" borderId="32" xfId="3" applyNumberFormat="1" applyFont="1" applyFill="1" applyBorder="1" applyAlignment="1">
      <alignment vertical="center"/>
    </xf>
    <xf numFmtId="49" fontId="40" fillId="0" borderId="40" xfId="3" applyNumberFormat="1" applyFont="1" applyFill="1" applyBorder="1" applyAlignment="1">
      <alignment vertical="center"/>
    </xf>
    <xf numFmtId="49" fontId="40" fillId="0" borderId="44" xfId="3" applyNumberFormat="1" applyFont="1" applyFill="1" applyBorder="1" applyAlignment="1">
      <alignment vertical="center"/>
    </xf>
    <xf numFmtId="49" fontId="37" fillId="10" borderId="51" xfId="1" applyNumberFormat="1" applyFont="1" applyFill="1" applyBorder="1" applyAlignment="1">
      <alignment horizontal="left" vertical="center"/>
    </xf>
    <xf numFmtId="49" fontId="37" fillId="10" borderId="52" xfId="1" applyNumberFormat="1" applyFont="1" applyFill="1" applyBorder="1" applyAlignment="1">
      <alignment horizontal="left" vertical="center"/>
    </xf>
    <xf numFmtId="49" fontId="37" fillId="10" borderId="53" xfId="1" applyNumberFormat="1" applyFont="1" applyFill="1" applyBorder="1" applyAlignment="1">
      <alignment horizontal="left" vertical="center"/>
    </xf>
    <xf numFmtId="0" fontId="34" fillId="0" borderId="31" xfId="0" applyFont="1" applyFill="1" applyBorder="1" applyAlignment="1">
      <alignment horizontal="center" vertical="center" wrapText="1"/>
    </xf>
    <xf numFmtId="49" fontId="40" fillId="6" borderId="49" xfId="1" applyNumberFormat="1" applyFont="1" applyFill="1" applyBorder="1" applyAlignment="1">
      <alignment horizontal="center" vertical="center"/>
    </xf>
    <xf numFmtId="49" fontId="42" fillId="4" borderId="49" xfId="1" applyNumberFormat="1" applyFont="1" applyFill="1" applyBorder="1" applyAlignment="1">
      <alignment horizontal="left" vertical="center"/>
    </xf>
    <xf numFmtId="166" fontId="34" fillId="0" borderId="31" xfId="119" applyNumberFormat="1" applyFont="1" applyFill="1" applyBorder="1" applyAlignment="1">
      <alignment horizontal="center" vertical="center" wrapText="1"/>
    </xf>
    <xf numFmtId="167" fontId="34" fillId="9" borderId="31" xfId="1" applyNumberFormat="1" applyFont="1" applyFill="1" applyBorder="1" applyAlignment="1">
      <alignment vertical="center" wrapText="1"/>
    </xf>
    <xf numFmtId="166" fontId="34" fillId="9" borderId="31" xfId="119" applyNumberFormat="1" applyFont="1" applyFill="1" applyBorder="1" applyAlignment="1">
      <alignment horizontal="center" vertical="center" wrapText="1"/>
    </xf>
    <xf numFmtId="0" fontId="43" fillId="0" borderId="31" xfId="0" applyFont="1" applyFill="1" applyBorder="1" applyAlignment="1">
      <alignment vertical="center" wrapText="1"/>
    </xf>
    <xf numFmtId="166" fontId="43" fillId="0" borderId="31" xfId="0" applyNumberFormat="1" applyFont="1" applyFill="1" applyBorder="1" applyAlignment="1">
      <alignment horizontal="center" vertical="center" wrapText="1"/>
    </xf>
    <xf numFmtId="9" fontId="43" fillId="0" borderId="31" xfId="165" applyFont="1" applyFill="1" applyBorder="1" applyAlignment="1">
      <alignment horizontal="center" vertical="center" wrapText="1"/>
    </xf>
    <xf numFmtId="0" fontId="40" fillId="0" borderId="30" xfId="0" applyFont="1" applyFill="1" applyBorder="1" applyAlignment="1">
      <alignment horizontal="left" vertical="center"/>
    </xf>
    <xf numFmtId="0" fontId="40" fillId="0" borderId="31" xfId="0" applyFont="1" applyFill="1" applyBorder="1" applyAlignment="1">
      <alignment vertical="center"/>
    </xf>
    <xf numFmtId="166" fontId="40" fillId="0" borderId="31" xfId="0" applyNumberFormat="1" applyFont="1" applyFill="1" applyBorder="1" applyAlignment="1">
      <alignment horizontal="center" vertical="center"/>
    </xf>
    <xf numFmtId="9" fontId="40" fillId="0" borderId="31" xfId="165" applyFont="1" applyFill="1" applyBorder="1" applyAlignment="1">
      <alignment horizontal="center" vertical="center"/>
    </xf>
    <xf numFmtId="7" fontId="40" fillId="0" borderId="31" xfId="0" applyNumberFormat="1" applyFont="1" applyFill="1" applyBorder="1" applyAlignment="1">
      <alignment horizontal="center" vertical="center"/>
    </xf>
    <xf numFmtId="7" fontId="40" fillId="0" borderId="33" xfId="0" applyNumberFormat="1" applyFont="1" applyFill="1" applyBorder="1" applyAlignment="1">
      <alignment horizontal="center" vertical="center"/>
    </xf>
    <xf numFmtId="0" fontId="34" fillId="9" borderId="34" xfId="0" applyFont="1" applyFill="1" applyBorder="1" applyAlignment="1">
      <alignment vertical="center" wrapText="1"/>
    </xf>
    <xf numFmtId="166" fontId="34" fillId="9" borderId="34" xfId="0" applyNumberFormat="1" applyFont="1" applyFill="1" applyBorder="1" applyAlignment="1">
      <alignment horizontal="center" vertical="center" wrapText="1"/>
    </xf>
    <xf numFmtId="9" fontId="34" fillId="9" borderId="34" xfId="165" applyFont="1" applyFill="1" applyBorder="1" applyAlignment="1">
      <alignment horizontal="center" vertical="center" wrapText="1"/>
    </xf>
    <xf numFmtId="7" fontId="34" fillId="9" borderId="35" xfId="0" applyNumberFormat="1" applyFont="1" applyFill="1" applyBorder="1" applyAlignment="1">
      <alignment horizontal="center" vertical="center" wrapText="1"/>
    </xf>
    <xf numFmtId="0" fontId="36" fillId="9" borderId="34" xfId="0" applyFont="1" applyFill="1" applyBorder="1" applyAlignment="1">
      <alignment vertical="center" wrapText="1"/>
    </xf>
    <xf numFmtId="166" fontId="36" fillId="9" borderId="34" xfId="0" applyNumberFormat="1" applyFont="1" applyFill="1" applyBorder="1" applyAlignment="1">
      <alignment horizontal="center" vertical="center" wrapText="1"/>
    </xf>
    <xf numFmtId="9" fontId="36" fillId="9" borderId="34" xfId="165" applyFont="1" applyFill="1" applyBorder="1" applyAlignment="1">
      <alignment horizontal="center" vertical="center" wrapText="1"/>
    </xf>
    <xf numFmtId="7" fontId="36" fillId="9" borderId="35" xfId="0" applyNumberFormat="1" applyFont="1" applyFill="1" applyBorder="1" applyAlignment="1">
      <alignment horizontal="center" vertical="center" wrapText="1"/>
    </xf>
    <xf numFmtId="0" fontId="35" fillId="9" borderId="39" xfId="0" applyFont="1" applyFill="1" applyBorder="1" applyAlignment="1">
      <alignment horizontal="left" vertical="center" wrapText="1"/>
    </xf>
    <xf numFmtId="0" fontId="34" fillId="9" borderId="42" xfId="0" applyFont="1" applyFill="1" applyBorder="1" applyAlignment="1">
      <alignment vertical="center" wrapText="1"/>
    </xf>
    <xf numFmtId="7" fontId="34" fillId="9" borderId="46" xfId="0" applyNumberFormat="1" applyFont="1" applyFill="1" applyBorder="1" applyAlignment="1">
      <alignment horizontal="center" vertical="center" wrapText="1"/>
    </xf>
    <xf numFmtId="0" fontId="34" fillId="8" borderId="0" xfId="0" applyFont="1" applyFill="1" applyBorder="1" applyAlignment="1">
      <alignment horizontal="center" vertical="center" wrapText="1"/>
    </xf>
    <xf numFmtId="0" fontId="34" fillId="0" borderId="40" xfId="0" applyFont="1" applyFill="1" applyBorder="1" applyAlignment="1">
      <alignment horizontal="center" vertical="center" wrapText="1"/>
    </xf>
    <xf numFmtId="0" fontId="8" fillId="0" borderId="45" xfId="0" applyFont="1" applyBorder="1" applyAlignment="1">
      <alignment horizontal="left" vertical="center"/>
    </xf>
    <xf numFmtId="166" fontId="34" fillId="0" borderId="42" xfId="0" applyNumberFormat="1" applyFont="1" applyBorder="1" applyAlignment="1">
      <alignment horizontal="center" vertical="center"/>
    </xf>
    <xf numFmtId="0" fontId="35" fillId="9" borderId="54" xfId="0" applyFont="1" applyFill="1" applyBorder="1" applyAlignment="1">
      <alignment horizontal="left" vertical="center"/>
    </xf>
    <xf numFmtId="0" fontId="35" fillId="9" borderId="55" xfId="0" applyFont="1" applyFill="1" applyBorder="1" applyAlignment="1">
      <alignment vertical="center" wrapText="1"/>
    </xf>
    <xf numFmtId="166" fontId="35" fillId="9" borderId="55" xfId="0" applyNumberFormat="1" applyFont="1" applyFill="1" applyBorder="1" applyAlignment="1">
      <alignment horizontal="center" vertical="center"/>
    </xf>
    <xf numFmtId="9" fontId="35" fillId="9" borderId="55" xfId="165" applyFont="1" applyFill="1" applyBorder="1" applyAlignment="1">
      <alignment horizontal="center" vertical="center" wrapText="1"/>
    </xf>
    <xf numFmtId="166" fontId="35" fillId="9" borderId="55" xfId="0" applyNumberFormat="1" applyFont="1" applyFill="1" applyBorder="1" applyAlignment="1">
      <alignment horizontal="center" vertical="center" wrapText="1"/>
    </xf>
    <xf numFmtId="7" fontId="35" fillId="9" borderId="55" xfId="0" applyNumberFormat="1" applyFont="1" applyFill="1" applyBorder="1" applyAlignment="1">
      <alignment horizontal="center" vertical="center" wrapText="1"/>
    </xf>
    <xf numFmtId="7" fontId="35" fillId="9" borderId="22" xfId="0" applyNumberFormat="1" applyFont="1" applyFill="1" applyBorder="1" applyAlignment="1">
      <alignment horizontal="center" vertical="center" wrapText="1"/>
    </xf>
    <xf numFmtId="49" fontId="35" fillId="9" borderId="39" xfId="1" applyNumberFormat="1" applyFont="1" applyFill="1" applyBorder="1" applyAlignment="1">
      <alignment vertical="center"/>
    </xf>
    <xf numFmtId="7" fontId="34" fillId="9" borderId="34" xfId="0" applyNumberFormat="1" applyFont="1" applyFill="1" applyBorder="1" applyAlignment="1">
      <alignment horizontal="center" vertical="center" wrapText="1"/>
    </xf>
    <xf numFmtId="0" fontId="40" fillId="0" borderId="56" xfId="0" applyFont="1" applyBorder="1" applyAlignment="1">
      <alignment horizontal="left" vertical="center"/>
    </xf>
    <xf numFmtId="7" fontId="35" fillId="9" borderId="14" xfId="0" applyNumberFormat="1" applyFont="1" applyFill="1" applyBorder="1" applyAlignment="1">
      <alignment horizontal="center" vertical="center" wrapText="1"/>
    </xf>
    <xf numFmtId="7" fontId="35" fillId="9" borderId="15" xfId="0" applyNumberFormat="1" applyFont="1" applyFill="1" applyBorder="1" applyAlignment="1">
      <alignment horizontal="center" vertical="center" wrapText="1"/>
    </xf>
    <xf numFmtId="8" fontId="34" fillId="0" borderId="31" xfId="0" applyNumberFormat="1" applyFont="1" applyFill="1" applyBorder="1" applyAlignment="1">
      <alignment horizontal="center" vertical="center" wrapText="1"/>
    </xf>
    <xf numFmtId="0" fontId="34" fillId="0" borderId="41" xfId="0" applyFont="1" applyFill="1" applyBorder="1" applyAlignment="1">
      <alignment vertical="center" wrapText="1"/>
    </xf>
    <xf numFmtId="0" fontId="34" fillId="0" borderId="31" xfId="0" applyFont="1" applyFill="1" applyBorder="1" applyAlignment="1">
      <alignment horizontal="left" vertical="center" wrapText="1"/>
    </xf>
    <xf numFmtId="7" fontId="36" fillId="9" borderId="8" xfId="0" applyNumberFormat="1" applyFont="1" applyFill="1" applyBorder="1" applyAlignment="1">
      <alignment horizontal="center" vertical="center" wrapText="1"/>
    </xf>
    <xf numFmtId="0" fontId="35" fillId="9" borderId="3" xfId="0" applyFont="1" applyFill="1" applyBorder="1" applyAlignment="1">
      <alignment horizontal="left" vertical="center" wrapText="1"/>
    </xf>
    <xf numFmtId="0" fontId="35" fillId="9" borderId="0" xfId="0" applyFont="1" applyFill="1" applyBorder="1" applyAlignment="1">
      <alignment horizontal="left" vertical="center" wrapText="1"/>
    </xf>
    <xf numFmtId="8" fontId="35" fillId="9" borderId="0" xfId="0" applyNumberFormat="1" applyFont="1" applyFill="1" applyBorder="1" applyAlignment="1">
      <alignment horizontal="center" vertical="center" wrapText="1"/>
    </xf>
    <xf numFmtId="9" fontId="35" fillId="9" borderId="0" xfId="204" applyFont="1" applyFill="1" applyBorder="1" applyAlignment="1">
      <alignment horizontal="center" vertical="center" wrapText="1"/>
    </xf>
    <xf numFmtId="0" fontId="35" fillId="9" borderId="0" xfId="0" applyFont="1" applyFill="1" applyBorder="1" applyAlignment="1">
      <alignment horizontal="center" vertical="center" wrapText="1"/>
    </xf>
    <xf numFmtId="7" fontId="35" fillId="9" borderId="0" xfId="0" applyNumberFormat="1" applyFont="1" applyFill="1" applyBorder="1" applyAlignment="1">
      <alignment horizontal="center" vertical="center" wrapText="1"/>
    </xf>
    <xf numFmtId="7" fontId="35" fillId="9" borderId="8" xfId="0" applyNumberFormat="1" applyFont="1" applyFill="1" applyBorder="1" applyAlignment="1">
      <alignment horizontal="center" vertical="center" wrapText="1"/>
    </xf>
    <xf numFmtId="9" fontId="34" fillId="0" borderId="31" xfId="204" applyFont="1" applyFill="1" applyBorder="1" applyAlignment="1">
      <alignment horizontal="center" vertical="center" wrapText="1"/>
    </xf>
    <xf numFmtId="0" fontId="34" fillId="0" borderId="40" xfId="0" applyFont="1" applyFill="1" applyBorder="1" applyAlignment="1">
      <alignment horizontal="left" vertical="center" wrapText="1"/>
    </xf>
    <xf numFmtId="8" fontId="34" fillId="0" borderId="40" xfId="0" applyNumberFormat="1" applyFont="1" applyFill="1" applyBorder="1" applyAlignment="1">
      <alignment horizontal="center" vertical="center" wrapText="1"/>
    </xf>
    <xf numFmtId="9" fontId="34" fillId="0" borderId="40" xfId="204" applyFont="1" applyFill="1" applyBorder="1" applyAlignment="1">
      <alignment horizontal="center" vertical="center" wrapText="1"/>
    </xf>
    <xf numFmtId="0" fontId="34" fillId="8" borderId="3" xfId="0" applyFont="1" applyFill="1" applyBorder="1" applyAlignment="1">
      <alignment horizontal="left" vertical="center" wrapText="1"/>
    </xf>
    <xf numFmtId="0" fontId="34" fillId="8" borderId="0" xfId="0" applyFont="1" applyFill="1" applyBorder="1" applyAlignment="1">
      <alignment horizontal="left" vertical="center" wrapText="1"/>
    </xf>
    <xf numFmtId="8" fontId="34" fillId="8" borderId="0" xfId="0" applyNumberFormat="1" applyFont="1" applyFill="1" applyBorder="1" applyAlignment="1">
      <alignment horizontal="center" vertical="center" wrapText="1"/>
    </xf>
    <xf numFmtId="9" fontId="34" fillId="8" borderId="0" xfId="204" applyFont="1" applyFill="1" applyBorder="1" applyAlignment="1">
      <alignment horizontal="center" vertical="center" wrapText="1"/>
    </xf>
    <xf numFmtId="7" fontId="34" fillId="8" borderId="0" xfId="0" applyNumberFormat="1" applyFont="1" applyFill="1" applyBorder="1" applyAlignment="1">
      <alignment horizontal="center" vertical="center" wrapText="1"/>
    </xf>
    <xf numFmtId="7" fontId="34" fillId="8" borderId="8" xfId="0" applyNumberFormat="1" applyFont="1" applyFill="1" applyBorder="1" applyAlignment="1">
      <alignment horizontal="center" vertical="center" wrapText="1"/>
    </xf>
    <xf numFmtId="0" fontId="34" fillId="0" borderId="26" xfId="0" applyFont="1" applyFill="1" applyBorder="1" applyAlignment="1">
      <alignment horizontal="left" vertical="center" wrapText="1"/>
    </xf>
    <xf numFmtId="0" fontId="34" fillId="0" borderId="27" xfId="0" applyFont="1" applyFill="1" applyBorder="1" applyAlignment="1">
      <alignment horizontal="left" vertical="center" wrapText="1"/>
    </xf>
    <xf numFmtId="8" fontId="34" fillId="0" borderId="27" xfId="0" applyNumberFormat="1" applyFont="1" applyFill="1" applyBorder="1" applyAlignment="1">
      <alignment horizontal="center" vertical="center" wrapText="1"/>
    </xf>
    <xf numFmtId="9" fontId="34" fillId="0" borderId="27" xfId="204" applyFont="1" applyFill="1" applyBorder="1" applyAlignment="1">
      <alignment horizontal="center" vertical="center" wrapText="1"/>
    </xf>
    <xf numFmtId="0" fontId="34" fillId="0" borderId="27" xfId="0" applyFont="1" applyFill="1" applyBorder="1" applyAlignment="1">
      <alignment horizontal="center" vertical="center" wrapText="1"/>
    </xf>
    <xf numFmtId="0" fontId="34" fillId="0" borderId="39" xfId="0" applyFont="1" applyFill="1" applyBorder="1" applyAlignment="1">
      <alignment horizontal="left" vertical="center" wrapText="1"/>
    </xf>
    <xf numFmtId="0" fontId="34" fillId="0" borderId="34" xfId="0" applyFont="1" applyFill="1" applyBorder="1" applyAlignment="1">
      <alignment horizontal="left" vertical="center" wrapText="1"/>
    </xf>
    <xf numFmtId="8" fontId="34" fillId="0" borderId="34" xfId="0" applyNumberFormat="1" applyFont="1" applyFill="1" applyBorder="1" applyAlignment="1">
      <alignment horizontal="center" vertical="center" wrapText="1"/>
    </xf>
    <xf numFmtId="9" fontId="34" fillId="0" borderId="34" xfId="204" applyFont="1" applyFill="1" applyBorder="1" applyAlignment="1">
      <alignment horizontal="center" vertical="center" wrapText="1"/>
    </xf>
    <xf numFmtId="0" fontId="34" fillId="0" borderId="34" xfId="0" applyFont="1" applyFill="1" applyBorder="1" applyAlignment="1">
      <alignment horizontal="center" vertical="center" wrapText="1"/>
    </xf>
    <xf numFmtId="0" fontId="35" fillId="9" borderId="65" xfId="0" applyFont="1" applyFill="1" applyBorder="1" applyAlignment="1">
      <alignment horizontal="left" vertical="center"/>
    </xf>
    <xf numFmtId="0" fontId="35" fillId="9" borderId="14" xfId="0" applyFont="1" applyFill="1" applyBorder="1" applyAlignment="1">
      <alignment horizontal="left" vertical="center" wrapText="1"/>
    </xf>
    <xf numFmtId="8" fontId="35" fillId="9" borderId="14" xfId="0" applyNumberFormat="1" applyFont="1" applyFill="1" applyBorder="1" applyAlignment="1">
      <alignment horizontal="center" vertical="center" wrapText="1"/>
    </xf>
    <xf numFmtId="9" fontId="35" fillId="9" borderId="14" xfId="204" applyFont="1" applyFill="1" applyBorder="1" applyAlignment="1">
      <alignment horizontal="center" vertical="center" wrapText="1"/>
    </xf>
    <xf numFmtId="0" fontId="34" fillId="0" borderId="26" xfId="0" applyFont="1" applyFill="1" applyBorder="1" applyAlignment="1">
      <alignment horizontal="left" vertical="center"/>
    </xf>
    <xf numFmtId="0" fontId="36" fillId="9" borderId="14" xfId="0" applyFont="1" applyFill="1" applyBorder="1" applyAlignment="1">
      <alignment horizontal="center" vertical="center" wrapText="1"/>
    </xf>
    <xf numFmtId="0" fontId="36" fillId="9" borderId="15" xfId="0" applyFont="1" applyFill="1" applyBorder="1" applyAlignment="1">
      <alignment horizontal="center" vertical="center" wrapText="1"/>
    </xf>
    <xf numFmtId="0" fontId="34" fillId="0" borderId="39" xfId="0" applyFont="1" applyFill="1" applyBorder="1" applyAlignment="1">
      <alignment horizontal="left" vertical="center"/>
    </xf>
    <xf numFmtId="0" fontId="40" fillId="0" borderId="51" xfId="0" applyFont="1" applyFill="1" applyBorder="1" applyAlignment="1">
      <alignment horizontal="left" vertical="center"/>
    </xf>
    <xf numFmtId="0" fontId="34" fillId="0" borderId="52" xfId="0" applyFont="1" applyFill="1" applyBorder="1" applyAlignment="1">
      <alignment horizontal="left" vertical="center" wrapText="1"/>
    </xf>
    <xf numFmtId="8" fontId="34" fillId="0" borderId="52" xfId="0" applyNumberFormat="1" applyFont="1" applyFill="1" applyBorder="1" applyAlignment="1">
      <alignment horizontal="center" vertical="center" wrapText="1"/>
    </xf>
    <xf numFmtId="9" fontId="34" fillId="0" borderId="52" xfId="204" applyFont="1" applyFill="1" applyBorder="1" applyAlignment="1">
      <alignment horizontal="center" vertical="center" wrapText="1"/>
    </xf>
    <xf numFmtId="0" fontId="34" fillId="0" borderId="52" xfId="0" applyFont="1" applyFill="1" applyBorder="1" applyAlignment="1">
      <alignment horizontal="center" vertical="center" wrapText="1"/>
    </xf>
    <xf numFmtId="7" fontId="34" fillId="0" borderId="52" xfId="0" applyNumberFormat="1" applyFont="1" applyBorder="1" applyAlignment="1">
      <alignment horizontal="center" vertical="center" wrapText="1"/>
    </xf>
    <xf numFmtId="7" fontId="34" fillId="0" borderId="53" xfId="0" applyNumberFormat="1" applyFont="1" applyBorder="1" applyAlignment="1">
      <alignment horizontal="center" vertical="center" wrapText="1"/>
    </xf>
    <xf numFmtId="0" fontId="40" fillId="0" borderId="49" xfId="0" applyFont="1" applyFill="1" applyBorder="1" applyAlignment="1">
      <alignment horizontal="left" vertical="center"/>
    </xf>
    <xf numFmtId="0" fontId="40" fillId="0" borderId="106" xfId="0" applyFont="1" applyFill="1" applyBorder="1" applyAlignment="1">
      <alignment horizontal="left" vertical="center"/>
    </xf>
    <xf numFmtId="0" fontId="34" fillId="0" borderId="107" xfId="0" applyFont="1" applyFill="1" applyBorder="1" applyAlignment="1">
      <alignment horizontal="left" vertical="center" wrapText="1"/>
    </xf>
    <xf numFmtId="8" fontId="34" fillId="0" borderId="107" xfId="0" applyNumberFormat="1" applyFont="1" applyFill="1" applyBorder="1" applyAlignment="1">
      <alignment horizontal="center" vertical="center" wrapText="1"/>
    </xf>
    <xf numFmtId="9" fontId="34" fillId="0" borderId="107" xfId="204" applyFont="1" applyFill="1" applyBorder="1" applyAlignment="1">
      <alignment horizontal="center" vertical="center" wrapText="1"/>
    </xf>
    <xf numFmtId="0" fontId="34" fillId="0" borderId="107" xfId="0" applyFont="1" applyFill="1" applyBorder="1" applyAlignment="1">
      <alignment horizontal="center" vertical="center" wrapText="1"/>
    </xf>
    <xf numFmtId="7" fontId="34" fillId="0" borderId="107" xfId="0" applyNumberFormat="1" applyFont="1" applyBorder="1" applyAlignment="1">
      <alignment horizontal="center" vertical="center" wrapText="1"/>
    </xf>
    <xf numFmtId="7" fontId="34" fillId="0" borderId="108" xfId="0" applyNumberFormat="1" applyFont="1" applyBorder="1" applyAlignment="1">
      <alignment horizontal="center" vertical="center" wrapText="1"/>
    </xf>
    <xf numFmtId="0" fontId="34" fillId="9" borderId="0" xfId="0" applyFont="1" applyFill="1" applyBorder="1" applyAlignment="1">
      <alignment vertical="center" wrapText="1"/>
    </xf>
    <xf numFmtId="0" fontId="36" fillId="9" borderId="0" xfId="0" applyFont="1" applyFill="1" applyBorder="1" applyAlignment="1">
      <alignment vertical="center" wrapText="1"/>
    </xf>
    <xf numFmtId="166" fontId="36" fillId="9" borderId="0" xfId="0" applyNumberFormat="1" applyFont="1" applyFill="1" applyBorder="1" applyAlignment="1">
      <alignment horizontal="center" vertical="center" wrapText="1"/>
    </xf>
    <xf numFmtId="9" fontId="36" fillId="9" borderId="0" xfId="165" applyFont="1" applyFill="1" applyBorder="1" applyAlignment="1">
      <alignment horizontal="center" vertical="center" wrapText="1"/>
    </xf>
    <xf numFmtId="0" fontId="35" fillId="9" borderId="3" xfId="0" applyFont="1" applyFill="1" applyBorder="1" applyAlignment="1">
      <alignment horizontal="left" vertical="center"/>
    </xf>
    <xf numFmtId="0" fontId="34" fillId="8" borderId="10" xfId="0" applyFont="1" applyFill="1" applyBorder="1" applyAlignment="1">
      <alignment horizontal="left" vertical="center"/>
    </xf>
    <xf numFmtId="0" fontId="34" fillId="0" borderId="11" xfId="0" applyFont="1" applyFill="1" applyBorder="1" applyAlignment="1">
      <alignment horizontal="left" vertical="center" wrapText="1"/>
    </xf>
    <xf numFmtId="0" fontId="34" fillId="0" borderId="20" xfId="0" applyFont="1" applyFill="1" applyBorder="1" applyAlignment="1">
      <alignment vertical="center" wrapText="1"/>
    </xf>
    <xf numFmtId="166" fontId="34" fillId="0" borderId="20" xfId="0" applyNumberFormat="1" applyFont="1" applyFill="1" applyBorder="1" applyAlignment="1">
      <alignment horizontal="center" vertical="center" wrapText="1"/>
    </xf>
    <xf numFmtId="9" fontId="34" fillId="0" borderId="20" xfId="165" applyFont="1" applyFill="1" applyBorder="1" applyAlignment="1">
      <alignment horizontal="center" vertical="center" wrapText="1"/>
    </xf>
    <xf numFmtId="7" fontId="34" fillId="0" borderId="20" xfId="0" applyNumberFormat="1" applyFont="1" applyFill="1" applyBorder="1" applyAlignment="1">
      <alignment horizontal="center" vertical="center" wrapText="1"/>
    </xf>
    <xf numFmtId="7" fontId="34" fillId="0" borderId="7" xfId="0" applyNumberFormat="1" applyFont="1" applyFill="1" applyBorder="1" applyAlignment="1">
      <alignment horizontal="center" vertical="center" wrapText="1"/>
    </xf>
    <xf numFmtId="49" fontId="84" fillId="6" borderId="11" xfId="1" applyNumberFormat="1" applyFont="1" applyFill="1" applyBorder="1" applyAlignment="1">
      <alignment horizontal="center" vertical="center"/>
    </xf>
    <xf numFmtId="49" fontId="84" fillId="6" borderId="20" xfId="1" applyNumberFormat="1" applyFont="1" applyFill="1" applyBorder="1" applyAlignment="1">
      <alignment horizontal="center" vertical="center"/>
    </xf>
    <xf numFmtId="49" fontId="84" fillId="6" borderId="7" xfId="1" applyNumberFormat="1" applyFont="1" applyFill="1" applyBorder="1" applyAlignment="1">
      <alignment horizontal="center" vertical="center"/>
    </xf>
    <xf numFmtId="9" fontId="34" fillId="6" borderId="31" xfId="204" applyFont="1" applyFill="1" applyBorder="1" applyAlignment="1">
      <alignment horizontal="center" vertical="center"/>
    </xf>
    <xf numFmtId="49" fontId="34" fillId="6" borderId="34" xfId="1" applyNumberFormat="1" applyFont="1" applyFill="1" applyBorder="1" applyAlignment="1">
      <alignment horizontal="left" vertical="center"/>
    </xf>
    <xf numFmtId="166" fontId="34" fillId="6" borderId="34" xfId="1" applyNumberFormat="1" applyFont="1" applyFill="1" applyBorder="1" applyAlignment="1">
      <alignment horizontal="center" vertical="center"/>
    </xf>
    <xf numFmtId="9" fontId="34" fillId="6" borderId="34" xfId="204" applyFont="1" applyFill="1" applyBorder="1" applyAlignment="1">
      <alignment horizontal="center" vertical="center"/>
    </xf>
    <xf numFmtId="49" fontId="35" fillId="9" borderId="0" xfId="1" applyNumberFormat="1" applyFont="1" applyFill="1" applyBorder="1" applyAlignment="1">
      <alignment horizontal="center" vertical="center"/>
    </xf>
    <xf numFmtId="0" fontId="34" fillId="0" borderId="31" xfId="1" applyNumberFormat="1" applyFont="1" applyFill="1" applyBorder="1" applyAlignment="1">
      <alignment horizontal="left" vertical="center"/>
    </xf>
    <xf numFmtId="8" fontId="34" fillId="0" borderId="31" xfId="1" applyNumberFormat="1" applyFont="1" applyFill="1" applyBorder="1" applyAlignment="1">
      <alignment horizontal="center" vertical="center"/>
    </xf>
    <xf numFmtId="8" fontId="34" fillId="6" borderId="31" xfId="1" applyNumberFormat="1" applyFont="1" applyFill="1" applyBorder="1" applyAlignment="1">
      <alignment horizontal="center" vertical="center"/>
    </xf>
    <xf numFmtId="0" fontId="34" fillId="0" borderId="26" xfId="1" applyNumberFormat="1" applyFont="1" applyFill="1" applyBorder="1" applyAlignment="1">
      <alignment horizontal="left" vertical="center"/>
    </xf>
    <xf numFmtId="0" fontId="34" fillId="0" borderId="27" xfId="1" applyNumberFormat="1" applyFont="1" applyFill="1" applyBorder="1" applyAlignment="1">
      <alignment horizontal="left" vertical="center"/>
    </xf>
    <xf numFmtId="8" fontId="34" fillId="0" borderId="27" xfId="1" applyNumberFormat="1" applyFont="1" applyFill="1" applyBorder="1" applyAlignment="1">
      <alignment horizontal="center" vertical="center"/>
    </xf>
    <xf numFmtId="9" fontId="34" fillId="6" borderId="27" xfId="204" applyFont="1" applyFill="1" applyBorder="1" applyAlignment="1">
      <alignment horizontal="center" vertical="center"/>
    </xf>
    <xf numFmtId="0" fontId="34" fillId="0" borderId="30" xfId="1" applyNumberFormat="1" applyFont="1" applyFill="1" applyBorder="1" applyAlignment="1">
      <alignment horizontal="left" vertical="center"/>
    </xf>
    <xf numFmtId="0" fontId="34" fillId="6" borderId="39" xfId="1" applyNumberFormat="1" applyFont="1" applyFill="1" applyBorder="1" applyAlignment="1">
      <alignment horizontal="left" vertical="center"/>
    </xf>
    <xf numFmtId="0" fontId="34" fillId="6" borderId="34" xfId="1" applyNumberFormat="1" applyFont="1" applyFill="1" applyBorder="1" applyAlignment="1">
      <alignment horizontal="left" vertical="center"/>
    </xf>
    <xf numFmtId="8" fontId="34" fillId="6" borderId="34" xfId="1" applyNumberFormat="1" applyFont="1" applyFill="1" applyBorder="1" applyAlignment="1">
      <alignment horizontal="center" vertical="center"/>
    </xf>
    <xf numFmtId="49" fontId="36" fillId="9" borderId="31" xfId="1" applyNumberFormat="1" applyFont="1" applyFill="1" applyBorder="1" applyAlignment="1">
      <alignment horizontal="left" vertical="center"/>
    </xf>
    <xf numFmtId="8" fontId="36" fillId="9" borderId="31" xfId="1" applyNumberFormat="1" applyFont="1" applyFill="1" applyBorder="1" applyAlignment="1">
      <alignment horizontal="center" vertical="center"/>
    </xf>
    <xf numFmtId="0" fontId="34" fillId="8" borderId="4" xfId="0" applyFont="1" applyFill="1" applyBorder="1" applyAlignment="1">
      <alignment horizontal="left" vertical="center" wrapText="1"/>
    </xf>
    <xf numFmtId="0" fontId="34" fillId="8" borderId="16" xfId="0" applyFont="1" applyFill="1" applyBorder="1" applyAlignment="1">
      <alignment vertical="center" wrapText="1"/>
    </xf>
    <xf numFmtId="166" fontId="34" fillId="8" borderId="16" xfId="0" applyNumberFormat="1" applyFont="1" applyFill="1" applyBorder="1" applyAlignment="1">
      <alignment horizontal="center" vertical="center" wrapText="1"/>
    </xf>
    <xf numFmtId="9" fontId="34" fillId="8" borderId="16" xfId="165" applyFont="1" applyFill="1" applyBorder="1" applyAlignment="1">
      <alignment horizontal="center" vertical="center" wrapText="1"/>
    </xf>
    <xf numFmtId="7" fontId="34" fillId="8" borderId="16" xfId="0" applyNumberFormat="1" applyFont="1" applyFill="1" applyBorder="1" applyAlignment="1">
      <alignment horizontal="center" vertical="center" wrapText="1"/>
    </xf>
    <xf numFmtId="7" fontId="34" fillId="8" borderId="18" xfId="0" applyNumberFormat="1" applyFont="1" applyFill="1" applyBorder="1" applyAlignment="1">
      <alignment horizontal="center" vertical="center" wrapText="1"/>
    </xf>
    <xf numFmtId="49" fontId="84" fillId="8" borderId="11" xfId="1" applyNumberFormat="1" applyFont="1" applyFill="1" applyBorder="1" applyAlignment="1">
      <alignment horizontal="center" vertical="center"/>
    </xf>
    <xf numFmtId="49" fontId="84" fillId="8" borderId="20" xfId="1" applyNumberFormat="1" applyFont="1" applyFill="1" applyBorder="1" applyAlignment="1">
      <alignment horizontal="center" vertical="center"/>
    </xf>
    <xf numFmtId="49" fontId="84" fillId="8" borderId="7" xfId="1" applyNumberFormat="1" applyFont="1" applyFill="1" applyBorder="1" applyAlignment="1">
      <alignment horizontal="center" vertical="center"/>
    </xf>
    <xf numFmtId="49" fontId="34" fillId="0" borderId="34" xfId="1" applyNumberFormat="1" applyFont="1" applyFill="1" applyBorder="1" applyAlignment="1">
      <alignment horizontal="left" vertical="center"/>
    </xf>
    <xf numFmtId="8" fontId="34" fillId="0" borderId="34" xfId="1" applyNumberFormat="1" applyFont="1" applyFill="1" applyBorder="1" applyAlignment="1">
      <alignment horizontal="center" vertical="center"/>
    </xf>
    <xf numFmtId="9" fontId="34" fillId="9" borderId="31" xfId="204" applyFont="1" applyFill="1" applyBorder="1" applyAlignment="1">
      <alignment horizontal="center" vertical="center"/>
    </xf>
    <xf numFmtId="49" fontId="34" fillId="6" borderId="47" xfId="1" applyNumberFormat="1" applyFont="1" applyFill="1" applyBorder="1" applyAlignment="1">
      <alignment horizontal="left" vertical="center"/>
    </xf>
    <xf numFmtId="49" fontId="34" fillId="6" borderId="41" xfId="1" applyNumberFormat="1" applyFont="1" applyFill="1" applyBorder="1" applyAlignment="1">
      <alignment horizontal="left" vertical="center"/>
    </xf>
    <xf numFmtId="8" fontId="34" fillId="6" borderId="41" xfId="1" applyNumberFormat="1" applyFont="1" applyFill="1" applyBorder="1" applyAlignment="1">
      <alignment horizontal="center" vertical="center"/>
    </xf>
    <xf numFmtId="9" fontId="34" fillId="6" borderId="41" xfId="204" applyFont="1" applyFill="1" applyBorder="1" applyAlignment="1">
      <alignment horizontal="center" vertical="center"/>
    </xf>
    <xf numFmtId="166" fontId="34" fillId="6" borderId="41" xfId="1" applyNumberFormat="1" applyFont="1" applyFill="1" applyBorder="1" applyAlignment="1">
      <alignment horizontal="center" vertical="center"/>
    </xf>
    <xf numFmtId="49" fontId="35" fillId="9" borderId="47" xfId="1" applyNumberFormat="1" applyFont="1" applyFill="1" applyBorder="1" applyAlignment="1">
      <alignment horizontal="left" vertical="center"/>
    </xf>
    <xf numFmtId="49" fontId="34" fillId="9" borderId="41" xfId="1" applyNumberFormat="1" applyFont="1" applyFill="1" applyBorder="1" applyAlignment="1">
      <alignment horizontal="left" vertical="center"/>
    </xf>
    <xf numFmtId="8" fontId="34" fillId="9" borderId="41" xfId="1" applyNumberFormat="1" applyFont="1" applyFill="1" applyBorder="1" applyAlignment="1">
      <alignment horizontal="center" vertical="center"/>
    </xf>
    <xf numFmtId="9" fontId="34" fillId="9" borderId="41" xfId="204" applyFont="1" applyFill="1" applyBorder="1" applyAlignment="1">
      <alignment horizontal="center" vertical="center"/>
    </xf>
    <xf numFmtId="166" fontId="34" fillId="9" borderId="41" xfId="1" applyNumberFormat="1" applyFont="1" applyFill="1" applyBorder="1" applyAlignment="1">
      <alignment horizontal="center" vertical="center"/>
    </xf>
    <xf numFmtId="49" fontId="84" fillId="6" borderId="40" xfId="1" applyNumberFormat="1" applyFont="1" applyFill="1" applyBorder="1" applyAlignment="1">
      <alignment horizontal="center" vertical="center"/>
    </xf>
    <xf numFmtId="49" fontId="84" fillId="6" borderId="50" xfId="1" applyNumberFormat="1" applyFont="1" applyFill="1" applyBorder="1" applyAlignment="1">
      <alignment horizontal="center" vertical="center"/>
    </xf>
    <xf numFmtId="9" fontId="8" fillId="0" borderId="31" xfId="0" applyNumberFormat="1" applyFont="1" applyFill="1" applyBorder="1" applyAlignment="1">
      <alignment horizontal="center" vertical="center"/>
    </xf>
    <xf numFmtId="166" fontId="8" fillId="0" borderId="31" xfId="0" applyNumberFormat="1" applyFont="1" applyFill="1" applyBorder="1" applyAlignment="1">
      <alignment horizontal="center" vertical="center"/>
    </xf>
    <xf numFmtId="0" fontId="8" fillId="0" borderId="31" xfId="0" applyFont="1" applyFill="1" applyBorder="1" applyAlignment="1">
      <alignment horizontal="center" vertical="center"/>
    </xf>
    <xf numFmtId="0" fontId="8" fillId="0" borderId="33" xfId="0" applyFont="1" applyFill="1" applyBorder="1" applyAlignment="1">
      <alignment horizontal="center" vertical="center"/>
    </xf>
    <xf numFmtId="0" fontId="12" fillId="0" borderId="3" xfId="0" applyFont="1" applyFill="1" applyBorder="1" applyAlignment="1">
      <alignment vertical="center" wrapText="1"/>
    </xf>
    <xf numFmtId="0" fontId="12" fillId="0" borderId="5" xfId="0" applyFont="1" applyFill="1" applyBorder="1" applyAlignment="1">
      <alignment vertical="center" wrapText="1"/>
    </xf>
    <xf numFmtId="166" fontId="12" fillId="0" borderId="8" xfId="9" applyNumberFormat="1" applyFont="1" applyFill="1" applyBorder="1" applyAlignment="1">
      <alignment horizontal="center" vertical="center" wrapText="1"/>
    </xf>
    <xf numFmtId="7" fontId="12" fillId="0" borderId="3" xfId="0" applyNumberFormat="1" applyFont="1" applyFill="1" applyBorder="1" applyAlignment="1">
      <alignment horizontal="center" vertical="center"/>
    </xf>
    <xf numFmtId="0" fontId="45" fillId="0" borderId="0" xfId="0" applyFont="1" applyFill="1" applyBorder="1" applyAlignment="1">
      <alignment horizontal="left" vertical="top" wrapText="1"/>
    </xf>
    <xf numFmtId="0" fontId="12" fillId="0" borderId="0" xfId="0" applyFont="1" applyFill="1" applyBorder="1" applyAlignment="1">
      <alignment vertical="center"/>
    </xf>
    <xf numFmtId="0" fontId="12" fillId="0" borderId="5" xfId="9" applyFont="1" applyFill="1" applyBorder="1" applyAlignment="1">
      <alignment vertical="center" wrapText="1"/>
    </xf>
    <xf numFmtId="0" fontId="45" fillId="0" borderId="3" xfId="0" applyFont="1" applyFill="1" applyBorder="1" applyAlignment="1">
      <alignment horizontal="justify" vertical="top" wrapText="1"/>
    </xf>
    <xf numFmtId="0" fontId="45" fillId="0" borderId="3" xfId="0" applyFont="1" applyFill="1" applyBorder="1" applyAlignment="1">
      <alignment horizontal="justify" vertical="center" wrapText="1"/>
    </xf>
    <xf numFmtId="0" fontId="45" fillId="0" borderId="0" xfId="0" applyFont="1" applyFill="1" applyBorder="1" applyAlignment="1">
      <alignment horizontal="left" vertical="center" wrapText="1"/>
    </xf>
    <xf numFmtId="0" fontId="45" fillId="0" borderId="0" xfId="0" applyFont="1" applyFill="1" applyBorder="1" applyAlignment="1">
      <alignment horizontal="justify" vertical="center" wrapText="1"/>
    </xf>
    <xf numFmtId="0" fontId="12" fillId="0" borderId="5" xfId="0" applyFont="1" applyFill="1" applyBorder="1" applyAlignment="1">
      <alignment vertical="center"/>
    </xf>
    <xf numFmtId="166" fontId="12" fillId="0" borderId="0" xfId="0" applyNumberFormat="1" applyFont="1" applyFill="1" applyAlignment="1">
      <alignment horizontal="center" vertical="center"/>
    </xf>
    <xf numFmtId="49" fontId="12" fillId="0" borderId="21" xfId="62" applyNumberFormat="1" applyFont="1" applyFill="1" applyBorder="1" applyAlignment="1">
      <alignment vertical="center"/>
    </xf>
    <xf numFmtId="0" fontId="13" fillId="0" borderId="5" xfId="0" applyFont="1" applyFill="1" applyBorder="1" applyAlignment="1">
      <alignment vertical="center"/>
    </xf>
    <xf numFmtId="166" fontId="13" fillId="0" borderId="0" xfId="0" applyNumberFormat="1" applyFont="1" applyFill="1" applyBorder="1" applyAlignment="1">
      <alignment horizontal="center" vertical="center"/>
    </xf>
    <xf numFmtId="9" fontId="13" fillId="0" borderId="5" xfId="0" applyNumberFormat="1" applyFont="1" applyFill="1" applyBorder="1" applyAlignment="1">
      <alignment horizontal="center" vertical="center"/>
    </xf>
    <xf numFmtId="166" fontId="13" fillId="0" borderId="5" xfId="0" applyNumberFormat="1" applyFont="1" applyFill="1" applyBorder="1" applyAlignment="1">
      <alignment horizontal="center" vertical="center"/>
    </xf>
    <xf numFmtId="0" fontId="12" fillId="0" borderId="5" xfId="0" applyFont="1" applyFill="1" applyBorder="1" applyAlignment="1">
      <alignment horizontal="left" vertical="center"/>
    </xf>
    <xf numFmtId="49" fontId="12" fillId="0" borderId="5" xfId="62" applyNumberFormat="1" applyFont="1" applyFill="1" applyBorder="1" applyAlignment="1">
      <alignment vertical="center"/>
    </xf>
    <xf numFmtId="0" fontId="12" fillId="0" borderId="12" xfId="0" applyFont="1" applyFill="1" applyBorder="1" applyAlignment="1">
      <alignment vertical="center"/>
    </xf>
    <xf numFmtId="9" fontId="12" fillId="0" borderId="12" xfId="0" applyNumberFormat="1" applyFont="1" applyFill="1" applyBorder="1" applyAlignment="1">
      <alignment horizontal="center" vertical="center"/>
    </xf>
    <xf numFmtId="7" fontId="12" fillId="0" borderId="12" xfId="0" applyNumberFormat="1" applyFont="1" applyFill="1" applyBorder="1" applyAlignment="1">
      <alignment horizontal="center" vertical="center"/>
    </xf>
    <xf numFmtId="0" fontId="12" fillId="0" borderId="3" xfId="0" applyFont="1" applyFill="1" applyBorder="1" applyAlignment="1">
      <alignment vertical="center"/>
    </xf>
    <xf numFmtId="166" fontId="16" fillId="0" borderId="5" xfId="0" applyNumberFormat="1" applyFont="1" applyFill="1" applyBorder="1" applyAlignment="1">
      <alignment horizontal="center" vertical="center"/>
    </xf>
    <xf numFmtId="166" fontId="16" fillId="0" borderId="0" xfId="0" applyNumberFormat="1" applyFont="1" applyFill="1" applyBorder="1" applyAlignment="1">
      <alignment horizontal="center" vertical="center"/>
    </xf>
    <xf numFmtId="0" fontId="12" fillId="0" borderId="0" xfId="0" applyFont="1" applyFill="1" applyAlignment="1">
      <alignment horizontal="center" vertical="center"/>
    </xf>
    <xf numFmtId="49" fontId="12" fillId="0" borderId="0" xfId="62" applyNumberFormat="1" applyFont="1" applyFill="1" applyBorder="1" applyAlignment="1">
      <alignment vertical="center"/>
    </xf>
    <xf numFmtId="0" fontId="12" fillId="0" borderId="4" xfId="0" applyFont="1" applyFill="1" applyBorder="1" applyAlignment="1">
      <alignment vertical="center"/>
    </xf>
    <xf numFmtId="166" fontId="16" fillId="0" borderId="12" xfId="0" applyNumberFormat="1" applyFont="1" applyFill="1" applyBorder="1" applyAlignment="1">
      <alignment horizontal="center" vertical="center"/>
    </xf>
    <xf numFmtId="166" fontId="16" fillId="0" borderId="16" xfId="0" applyNumberFormat="1" applyFont="1" applyFill="1" applyBorder="1" applyAlignment="1">
      <alignment horizontal="center" vertical="center"/>
    </xf>
    <xf numFmtId="0" fontId="45" fillId="0" borderId="0" xfId="0" applyFont="1" applyFill="1" applyBorder="1" applyAlignment="1">
      <alignment horizontal="center" vertical="top" wrapText="1"/>
    </xf>
    <xf numFmtId="0" fontId="12" fillId="0" borderId="0" xfId="0" applyFont="1" applyFill="1" applyBorder="1" applyAlignment="1">
      <alignment horizontal="center" vertical="center"/>
    </xf>
    <xf numFmtId="7" fontId="12" fillId="0" borderId="8" xfId="0" applyNumberFormat="1" applyFont="1" applyFill="1" applyBorder="1" applyAlignment="1">
      <alignment horizontal="center" vertical="center"/>
    </xf>
    <xf numFmtId="166" fontId="12" fillId="0" borderId="4" xfId="0" applyNumberFormat="1" applyFont="1" applyFill="1" applyBorder="1" applyAlignment="1">
      <alignment horizontal="center" vertical="center"/>
    </xf>
    <xf numFmtId="7" fontId="12" fillId="0" borderId="18" xfId="0" applyNumberFormat="1" applyFont="1" applyFill="1" applyBorder="1" applyAlignment="1">
      <alignment horizontal="center" vertical="center"/>
    </xf>
    <xf numFmtId="0" fontId="45" fillId="0" borderId="5" xfId="0" applyFont="1" applyFill="1" applyBorder="1" applyAlignment="1">
      <alignment horizontal="justify" vertical="top" wrapText="1"/>
    </xf>
    <xf numFmtId="49" fontId="12" fillId="0" borderId="21" xfId="150" applyNumberFormat="1" applyFont="1" applyFill="1" applyBorder="1" applyAlignment="1">
      <alignment horizontal="left" vertical="center"/>
    </xf>
    <xf numFmtId="0" fontId="45" fillId="0" borderId="5" xfId="0" applyFont="1" applyFill="1" applyBorder="1" applyAlignment="1">
      <alignment horizontal="justify" vertical="center" wrapText="1"/>
    </xf>
    <xf numFmtId="49" fontId="12" fillId="0" borderId="21" xfId="265" applyNumberFormat="1" applyFont="1" applyFill="1" applyBorder="1" applyAlignment="1">
      <alignment vertical="center" wrapText="1"/>
    </xf>
    <xf numFmtId="9" fontId="12" fillId="0" borderId="5" xfId="150" applyNumberFormat="1" applyFont="1" applyFill="1" applyBorder="1" applyAlignment="1">
      <alignment horizontal="center" vertical="center"/>
    </xf>
    <xf numFmtId="49" fontId="12" fillId="0" borderId="21" xfId="265" applyNumberFormat="1" applyFont="1" applyFill="1" applyBorder="1" applyAlignment="1">
      <alignment vertical="center"/>
    </xf>
    <xf numFmtId="0" fontId="12" fillId="0" borderId="8" xfId="150" applyFont="1" applyFill="1" applyBorder="1" applyAlignment="1">
      <alignment vertical="center" wrapText="1"/>
    </xf>
    <xf numFmtId="49" fontId="12" fillId="0" borderId="38" xfId="265" applyNumberFormat="1" applyFont="1" applyFill="1" applyBorder="1" applyAlignment="1">
      <alignment vertical="center"/>
    </xf>
    <xf numFmtId="167" fontId="12" fillId="0" borderId="98" xfId="265" applyNumberFormat="1" applyFont="1" applyFill="1" applyBorder="1" applyAlignment="1">
      <alignment vertical="center" wrapText="1"/>
    </xf>
    <xf numFmtId="9" fontId="12" fillId="0" borderId="12" xfId="150" applyNumberFormat="1" applyFont="1" applyFill="1" applyBorder="1" applyAlignment="1">
      <alignment horizontal="center" vertical="center"/>
    </xf>
    <xf numFmtId="7" fontId="12" fillId="0" borderId="16" xfId="150" applyNumberFormat="1" applyFont="1" applyFill="1" applyBorder="1" applyAlignment="1">
      <alignment horizontal="center" vertical="center"/>
    </xf>
    <xf numFmtId="166" fontId="12" fillId="0" borderId="12" xfId="150" applyNumberFormat="1" applyFont="1" applyFill="1" applyBorder="1" applyAlignment="1">
      <alignment horizontal="center" vertical="center"/>
    </xf>
    <xf numFmtId="166" fontId="12" fillId="0" borderId="16" xfId="150" applyNumberFormat="1" applyFont="1" applyFill="1" applyBorder="1" applyAlignment="1">
      <alignment horizontal="center" vertical="center"/>
    </xf>
    <xf numFmtId="49" fontId="12" fillId="0" borderId="102" xfId="62" applyNumberFormat="1" applyFont="1" applyFill="1" applyBorder="1" applyAlignment="1">
      <alignment vertical="center" wrapText="1"/>
    </xf>
    <xf numFmtId="49" fontId="12" fillId="0" borderId="103" xfId="62" applyNumberFormat="1" applyFont="1" applyFill="1" applyBorder="1" applyAlignment="1">
      <alignment vertical="center"/>
    </xf>
    <xf numFmtId="167" fontId="12" fillId="0" borderId="98" xfId="1" applyNumberFormat="1" applyFont="1" applyFill="1" applyBorder="1" applyAlignment="1">
      <alignment vertical="center" wrapText="1"/>
    </xf>
    <xf numFmtId="166" fontId="12" fillId="0" borderId="98" xfId="1" applyNumberFormat="1" applyFont="1" applyFill="1" applyBorder="1" applyAlignment="1">
      <alignment horizontal="center" vertical="center"/>
    </xf>
    <xf numFmtId="49" fontId="12" fillId="0" borderId="86" xfId="2" applyNumberFormat="1" applyFont="1" applyFill="1" applyBorder="1" applyAlignment="1">
      <alignment vertical="center"/>
    </xf>
    <xf numFmtId="0" fontId="12" fillId="0" borderId="5" xfId="0" applyFont="1" applyFill="1" applyBorder="1"/>
    <xf numFmtId="166" fontId="12" fillId="0" borderId="21" xfId="1" applyNumberFormat="1" applyFont="1" applyFill="1" applyBorder="1" applyAlignment="1">
      <alignment horizontal="center" vertical="center"/>
    </xf>
    <xf numFmtId="0" fontId="12" fillId="0" borderId="3" xfId="0" applyFont="1" applyFill="1" applyBorder="1" applyAlignment="1">
      <alignment horizontal="left"/>
    </xf>
    <xf numFmtId="166" fontId="12" fillId="0" borderId="0" xfId="0" applyNumberFormat="1" applyFont="1" applyFill="1" applyBorder="1" applyAlignment="1">
      <alignment horizontal="center"/>
    </xf>
    <xf numFmtId="9" fontId="12" fillId="0" borderId="5" xfId="7" applyNumberFormat="1" applyFont="1" applyFill="1" applyBorder="1" applyAlignment="1">
      <alignment horizontal="center" vertical="center"/>
    </xf>
    <xf numFmtId="166" fontId="12" fillId="0" borderId="5" xfId="7" applyNumberFormat="1" applyFont="1" applyFill="1" applyBorder="1" applyAlignment="1">
      <alignment horizontal="center" vertical="center"/>
    </xf>
    <xf numFmtId="0" fontId="12" fillId="0" borderId="0" xfId="0" applyFont="1" applyFill="1"/>
    <xf numFmtId="0" fontId="12" fillId="0" borderId="3" xfId="0" applyFont="1" applyFill="1" applyBorder="1"/>
    <xf numFmtId="0" fontId="12" fillId="0" borderId="3" xfId="7" applyFont="1" applyFill="1" applyBorder="1" applyAlignment="1">
      <alignment vertical="center"/>
    </xf>
    <xf numFmtId="0" fontId="12" fillId="0" borderId="5" xfId="7" applyFont="1" applyFill="1" applyBorder="1" applyAlignment="1">
      <alignment vertical="center" wrapText="1"/>
    </xf>
    <xf numFmtId="0" fontId="0" fillId="0" borderId="0" xfId="0" applyFill="1"/>
    <xf numFmtId="0" fontId="16" fillId="0" borderId="3" xfId="0" applyFont="1" applyFill="1" applyBorder="1" applyAlignment="1">
      <alignment horizontal="left" vertical="center"/>
    </xf>
    <xf numFmtId="0" fontId="16" fillId="0" borderId="5" xfId="0" applyFont="1" applyFill="1" applyBorder="1" applyAlignment="1">
      <alignment vertical="center"/>
    </xf>
    <xf numFmtId="7" fontId="16" fillId="0" borderId="0" xfId="0" applyNumberFormat="1" applyFont="1" applyFill="1" applyBorder="1" applyAlignment="1">
      <alignment horizontal="center" vertical="center"/>
    </xf>
    <xf numFmtId="0" fontId="34" fillId="0" borderId="0" xfId="0" applyFont="1" applyFill="1"/>
    <xf numFmtId="49" fontId="12" fillId="0" borderId="86" xfId="2" applyNumberFormat="1" applyFont="1" applyFill="1" applyBorder="1" applyAlignment="1">
      <alignment vertical="center" wrapText="1"/>
    </xf>
    <xf numFmtId="167" fontId="39" fillId="0" borderId="31" xfId="1" applyNumberFormat="1" applyFont="1" applyFill="1" applyBorder="1" applyAlignment="1">
      <alignment vertical="center" wrapText="1"/>
    </xf>
    <xf numFmtId="166" fontId="39" fillId="0" borderId="31" xfId="119" applyNumberFormat="1" applyFont="1" applyFill="1" applyBorder="1" applyAlignment="1">
      <alignment horizontal="center" vertical="center" wrapText="1"/>
    </xf>
    <xf numFmtId="9" fontId="34" fillId="0" borderId="31" xfId="204" applyFont="1" applyFill="1" applyBorder="1" applyAlignment="1">
      <alignment horizontal="center"/>
    </xf>
    <xf numFmtId="0" fontId="34" fillId="0" borderId="47" xfId="0" applyFont="1" applyFill="1" applyBorder="1" applyAlignment="1">
      <alignment horizontal="left" vertical="center" wrapText="1"/>
    </xf>
    <xf numFmtId="166" fontId="34" fillId="0" borderId="41" xfId="0" applyNumberFormat="1" applyFont="1" applyFill="1" applyBorder="1" applyAlignment="1">
      <alignment horizontal="center" vertical="center" wrapText="1"/>
    </xf>
    <xf numFmtId="9" fontId="34" fillId="0" borderId="41" xfId="165" applyFont="1" applyFill="1" applyBorder="1" applyAlignment="1">
      <alignment horizontal="center" vertical="center" wrapText="1"/>
    </xf>
    <xf numFmtId="7" fontId="34" fillId="0" borderId="41" xfId="0" applyNumberFormat="1" applyFont="1" applyFill="1" applyBorder="1" applyAlignment="1">
      <alignment horizontal="center" vertical="center" wrapText="1"/>
    </xf>
    <xf numFmtId="7" fontId="34" fillId="0" borderId="48" xfId="0" applyNumberFormat="1" applyFont="1" applyFill="1" applyBorder="1" applyAlignment="1">
      <alignment horizontal="center" vertical="center" wrapText="1"/>
    </xf>
    <xf numFmtId="166" fontId="34" fillId="0" borderId="31" xfId="6" applyNumberFormat="1" applyFont="1" applyFill="1" applyBorder="1" applyAlignment="1">
      <alignment horizontal="center" vertical="center" wrapText="1"/>
    </xf>
    <xf numFmtId="0" fontId="34" fillId="0" borderId="45" xfId="0" applyFont="1" applyFill="1" applyBorder="1" applyAlignment="1">
      <alignment horizontal="left" vertical="center" wrapText="1"/>
    </xf>
    <xf numFmtId="0" fontId="34" fillId="0" borderId="42" xfId="0" applyFont="1" applyFill="1" applyBorder="1" applyAlignment="1">
      <alignment vertical="center" wrapText="1"/>
    </xf>
    <xf numFmtId="166" fontId="34" fillId="0" borderId="42" xfId="0" applyNumberFormat="1" applyFont="1" applyFill="1" applyBorder="1" applyAlignment="1">
      <alignment horizontal="center" vertical="center" wrapText="1"/>
    </xf>
    <xf numFmtId="9" fontId="34" fillId="0" borderId="42" xfId="165" applyFont="1" applyFill="1" applyBorder="1" applyAlignment="1">
      <alignment horizontal="center" vertical="center" wrapText="1"/>
    </xf>
    <xf numFmtId="0" fontId="1" fillId="0" borderId="0" xfId="0" applyFont="1" applyAlignment="1">
      <alignment horizontal="center" vertical="center"/>
    </xf>
    <xf numFmtId="0" fontId="1" fillId="0" borderId="0" xfId="0" applyFont="1" applyFill="1" applyAlignment="1">
      <alignment horizontal="center" vertical="center"/>
    </xf>
    <xf numFmtId="166" fontId="34" fillId="9" borderId="31" xfId="9" applyNumberFormat="1" applyFont="1" applyFill="1" applyBorder="1" applyAlignment="1">
      <alignment horizontal="center" vertical="center" wrapText="1"/>
    </xf>
    <xf numFmtId="167" fontId="34" fillId="0" borderId="44" xfId="1" applyNumberFormat="1" applyFont="1" applyFill="1" applyBorder="1" applyAlignment="1">
      <alignment vertical="center" wrapText="1"/>
    </xf>
  </cellXfs>
  <cellStyles count="566">
    <cellStyle name="_DSF Sheets for Donna3-26" xfId="59"/>
    <cellStyle name="_KIP Fujitsu Product Codes no dupes" xfId="60"/>
    <cellStyle name="_Solutions Master Apr1509" xfId="61"/>
    <cellStyle name="_Thamesコスト資料(060521)bessho2 " xfId="259"/>
    <cellStyle name="_事業採算 GangesM1 " xfId="260"/>
    <cellStyle name="_事業採算 GangesM2 " xfId="261"/>
    <cellStyle name="_事業採算 GangesM3 " xfId="262"/>
    <cellStyle name="=C:\WINDOWS\SYSTEM32\COMMAND.COM" xfId="1"/>
    <cellStyle name="=C:\WINDOWS\SYSTEM32\COMMAND.COM 2" xfId="2"/>
    <cellStyle name="=C:\WINDOWS\SYSTEM32\COMMAND.COM 2 2" xfId="62"/>
    <cellStyle name="=C:\WINDOWS\SYSTEM32\COMMAND.COM 2 2 2" xfId="371"/>
    <cellStyle name="=C:\WINDOWS\SYSTEM32\COMMAND.COM 2 3" xfId="218"/>
    <cellStyle name="=C:\WINDOWS\SYSTEM32\COMMAND.COM 2 4" xfId="372"/>
    <cellStyle name="=C:\WINDOWS\SYSTEM32\COMMAND.COM 3" xfId="63"/>
    <cellStyle name="=C:\WINDOWS\SYSTEM32\COMMAND.COM_Copy of Solutions Master" xfId="187"/>
    <cellStyle name="=C:\WINDOWS\SYSTEM32\COMMAND.COM_Copy of Solutions_SalesRep_081409" xfId="3"/>
    <cellStyle name="=C:\WINDOWS\SYSTEM32\COMMAND.COM_Copy of Solutions_SalesRep_081409 2" xfId="201"/>
    <cellStyle name="=C:\WINDOWS\SYSTEM32\COMMAND.COM_NSi AutoStore for May 14 2010 051110 Ver 3" xfId="4"/>
    <cellStyle name="=C:\WINDOWS\SYSTEM32\COMMAND.COM_NSi AutoStore for May 14 2010 051110 Ver 3 2 2" xfId="190"/>
    <cellStyle name="=C:\WINDOWS\SYSTEM32\COMMAND.COM_One Box Solutions_SalesRep_10-23-09" xfId="203"/>
    <cellStyle name="=C:\WINDOWS\SYSTEM32\COMMAND.COM_Open Text (Captaris) RightFax" xfId="13"/>
    <cellStyle name="=C:\WINDOWS\SYSTEM32\COMMAND.COM_Solutions Master" xfId="5"/>
    <cellStyle name="=C:\WINDOWS\SYSTEM32\COMMAND.COM_Solutions Master 2" xfId="15"/>
    <cellStyle name="=C:\WINDOWS\SYSTEM32\COMMAND.COM_Solutions Master 3" xfId="202"/>
    <cellStyle name="20% - Accent1" xfId="35" builtinId="30" customBuiltin="1"/>
    <cellStyle name="20% - Accent1 2" xfId="64"/>
    <cellStyle name="20% - Accent1 3" xfId="65"/>
    <cellStyle name="20% - Accent1 4" xfId="206"/>
    <cellStyle name="20% - Accent1 4 2" xfId="374"/>
    <cellStyle name="20% - Accent1 5" xfId="230"/>
    <cellStyle name="20% - Accent1 5 2" xfId="375"/>
    <cellStyle name="20% - Accent1 6" xfId="245"/>
    <cellStyle name="20% - Accent1 6 2" xfId="376"/>
    <cellStyle name="20% - Accent1 7" xfId="373"/>
    <cellStyle name="20% - Accent2" xfId="39" builtinId="34" customBuiltin="1"/>
    <cellStyle name="20% - Accent2 2" xfId="66"/>
    <cellStyle name="20% - Accent2 3" xfId="67"/>
    <cellStyle name="20% - Accent2 4" xfId="208"/>
    <cellStyle name="20% - Accent2 4 2" xfId="378"/>
    <cellStyle name="20% - Accent2 5" xfId="232"/>
    <cellStyle name="20% - Accent2 5 2" xfId="379"/>
    <cellStyle name="20% - Accent2 6" xfId="247"/>
    <cellStyle name="20% - Accent2 6 2" xfId="380"/>
    <cellStyle name="20% - Accent2 7" xfId="377"/>
    <cellStyle name="20% - Accent3" xfId="43" builtinId="38" customBuiltin="1"/>
    <cellStyle name="20% - Accent3 2" xfId="68"/>
    <cellStyle name="20% - Accent3 3" xfId="69"/>
    <cellStyle name="20% - Accent3 4" xfId="210"/>
    <cellStyle name="20% - Accent3 4 2" xfId="382"/>
    <cellStyle name="20% - Accent3 5" xfId="234"/>
    <cellStyle name="20% - Accent3 5 2" xfId="383"/>
    <cellStyle name="20% - Accent3 6" xfId="249"/>
    <cellStyle name="20% - Accent3 6 2" xfId="384"/>
    <cellStyle name="20% - Accent3 7" xfId="381"/>
    <cellStyle name="20% - Accent4" xfId="47" builtinId="42" customBuiltin="1"/>
    <cellStyle name="20% - Accent4 2" xfId="70"/>
    <cellStyle name="20% - Accent4 3" xfId="71"/>
    <cellStyle name="20% - Accent4 4" xfId="212"/>
    <cellStyle name="20% - Accent4 4 2" xfId="386"/>
    <cellStyle name="20% - Accent4 5" xfId="236"/>
    <cellStyle name="20% - Accent4 5 2" xfId="387"/>
    <cellStyle name="20% - Accent4 6" xfId="251"/>
    <cellStyle name="20% - Accent4 6 2" xfId="388"/>
    <cellStyle name="20% - Accent4 7" xfId="385"/>
    <cellStyle name="20% - Accent5" xfId="51" builtinId="46" customBuiltin="1"/>
    <cellStyle name="20% - Accent5 2" xfId="72"/>
    <cellStyle name="20% - Accent5 3" xfId="73"/>
    <cellStyle name="20% - Accent5 4" xfId="214"/>
    <cellStyle name="20% - Accent5 4 2" xfId="390"/>
    <cellStyle name="20% - Accent5 5" xfId="238"/>
    <cellStyle name="20% - Accent5 5 2" xfId="391"/>
    <cellStyle name="20% - Accent5 6" xfId="253"/>
    <cellStyle name="20% - Accent5 6 2" xfId="392"/>
    <cellStyle name="20% - Accent5 7" xfId="389"/>
    <cellStyle name="20% - Accent6" xfId="55" builtinId="50" customBuiltin="1"/>
    <cellStyle name="20% - Accent6 2" xfId="74"/>
    <cellStyle name="20% - Accent6 3" xfId="75"/>
    <cellStyle name="20% - Accent6 4" xfId="216"/>
    <cellStyle name="20% - Accent6 4 2" xfId="394"/>
    <cellStyle name="20% - Accent6 5" xfId="240"/>
    <cellStyle name="20% - Accent6 5 2" xfId="395"/>
    <cellStyle name="20% - Accent6 6" xfId="255"/>
    <cellStyle name="20% - Accent6 6 2" xfId="396"/>
    <cellStyle name="20% - Accent6 7" xfId="393"/>
    <cellStyle name="40% - Accent1" xfId="36" builtinId="31" customBuiltin="1"/>
    <cellStyle name="40% - Accent1 2" xfId="76"/>
    <cellStyle name="40% - Accent1 3" xfId="77"/>
    <cellStyle name="40% - Accent1 4" xfId="207"/>
    <cellStyle name="40% - Accent1 4 2" xfId="398"/>
    <cellStyle name="40% - Accent1 5" xfId="231"/>
    <cellStyle name="40% - Accent1 5 2" xfId="399"/>
    <cellStyle name="40% - Accent1 6" xfId="246"/>
    <cellStyle name="40% - Accent1 6 2" xfId="400"/>
    <cellStyle name="40% - Accent1 7" xfId="397"/>
    <cellStyle name="40% - Accent2" xfId="40" builtinId="35" customBuiltin="1"/>
    <cellStyle name="40% - Accent2 2" xfId="78"/>
    <cellStyle name="40% - Accent2 3" xfId="79"/>
    <cellStyle name="40% - Accent2 4" xfId="209"/>
    <cellStyle name="40% - Accent2 4 2" xfId="402"/>
    <cellStyle name="40% - Accent2 5" xfId="233"/>
    <cellStyle name="40% - Accent2 5 2" xfId="403"/>
    <cellStyle name="40% - Accent2 6" xfId="248"/>
    <cellStyle name="40% - Accent2 6 2" xfId="404"/>
    <cellStyle name="40% - Accent2 7" xfId="401"/>
    <cellStyle name="40% - Accent3" xfId="44" builtinId="39" customBuiltin="1"/>
    <cellStyle name="40% - Accent3 2" xfId="80"/>
    <cellStyle name="40% - Accent3 3" xfId="81"/>
    <cellStyle name="40% - Accent3 4" xfId="211"/>
    <cellStyle name="40% - Accent3 4 2" xfId="406"/>
    <cellStyle name="40% - Accent3 5" xfId="235"/>
    <cellStyle name="40% - Accent3 5 2" xfId="407"/>
    <cellStyle name="40% - Accent3 6" xfId="250"/>
    <cellStyle name="40% - Accent3 6 2" xfId="408"/>
    <cellStyle name="40% - Accent3 7" xfId="405"/>
    <cellStyle name="40% - Accent4" xfId="48" builtinId="43" customBuiltin="1"/>
    <cellStyle name="40% - Accent4 2" xfId="82"/>
    <cellStyle name="40% - Accent4 3" xfId="83"/>
    <cellStyle name="40% - Accent4 4" xfId="213"/>
    <cellStyle name="40% - Accent4 4 2" xfId="410"/>
    <cellStyle name="40% - Accent4 5" xfId="237"/>
    <cellStyle name="40% - Accent4 5 2" xfId="411"/>
    <cellStyle name="40% - Accent4 6" xfId="252"/>
    <cellStyle name="40% - Accent4 6 2" xfId="412"/>
    <cellStyle name="40% - Accent4 7" xfId="409"/>
    <cellStyle name="40% - Accent5" xfId="52" builtinId="47" customBuiltin="1"/>
    <cellStyle name="40% - Accent5 2" xfId="84"/>
    <cellStyle name="40% - Accent5 3" xfId="85"/>
    <cellStyle name="40% - Accent5 4" xfId="215"/>
    <cellStyle name="40% - Accent5 4 2" xfId="414"/>
    <cellStyle name="40% - Accent5 5" xfId="239"/>
    <cellStyle name="40% - Accent5 5 2" xfId="415"/>
    <cellStyle name="40% - Accent5 6" xfId="254"/>
    <cellStyle name="40% - Accent5 6 2" xfId="416"/>
    <cellStyle name="40% - Accent5 7" xfId="413"/>
    <cellStyle name="40% - Accent6" xfId="56" builtinId="51" customBuiltin="1"/>
    <cellStyle name="40% - Accent6 2" xfId="86"/>
    <cellStyle name="40% - Accent6 3" xfId="87"/>
    <cellStyle name="40% - Accent6 4" xfId="217"/>
    <cellStyle name="40% - Accent6 4 2" xfId="418"/>
    <cellStyle name="40% - Accent6 5" xfId="241"/>
    <cellStyle name="40% - Accent6 5 2" xfId="419"/>
    <cellStyle name="40% - Accent6 6" xfId="256"/>
    <cellStyle name="40% - Accent6 6 2" xfId="420"/>
    <cellStyle name="40% - Accent6 7" xfId="417"/>
    <cellStyle name="60% - Accent1" xfId="37" builtinId="32" customBuiltin="1"/>
    <cellStyle name="60% - Accent1 2" xfId="88"/>
    <cellStyle name="60% - Accent1 3" xfId="89"/>
    <cellStyle name="60% - Accent2" xfId="41" builtinId="36" customBuiltin="1"/>
    <cellStyle name="60% - Accent2 2" xfId="90"/>
    <cellStyle name="60% - Accent2 3" xfId="91"/>
    <cellStyle name="60% - Accent3" xfId="45" builtinId="40" customBuiltin="1"/>
    <cellStyle name="60% - Accent3 2" xfId="92"/>
    <cellStyle name="60% - Accent3 3" xfId="93"/>
    <cellStyle name="60% - Accent4" xfId="49" builtinId="44" customBuiltin="1"/>
    <cellStyle name="60% - Accent4 2" xfId="94"/>
    <cellStyle name="60% - Accent4 3" xfId="95"/>
    <cellStyle name="60% - Accent5" xfId="53" builtinId="48" customBuiltin="1"/>
    <cellStyle name="60% - Accent5 2" xfId="96"/>
    <cellStyle name="60% - Accent5 3" xfId="97"/>
    <cellStyle name="60% - Accent6" xfId="57" builtinId="52" customBuiltin="1"/>
    <cellStyle name="60% - Accent6 2" xfId="98"/>
    <cellStyle name="60% - Accent6 3" xfId="99"/>
    <cellStyle name="Accent1" xfId="34" builtinId="29" customBuiltin="1"/>
    <cellStyle name="Accent1 2" xfId="100"/>
    <cellStyle name="Accent1 3" xfId="101"/>
    <cellStyle name="Accent2" xfId="38" builtinId="33" customBuiltin="1"/>
    <cellStyle name="Accent2 2" xfId="102"/>
    <cellStyle name="Accent2 3" xfId="103"/>
    <cellStyle name="Accent3" xfId="42" builtinId="37" customBuiltin="1"/>
    <cellStyle name="Accent3 2" xfId="104"/>
    <cellStyle name="Accent3 3" xfId="105"/>
    <cellStyle name="Accent4" xfId="46" builtinId="41" customBuiltin="1"/>
    <cellStyle name="Accent4 2" xfId="106"/>
    <cellStyle name="Accent4 3" xfId="107"/>
    <cellStyle name="Accent5" xfId="50" builtinId="45" customBuiltin="1"/>
    <cellStyle name="Accent5 2" xfId="108"/>
    <cellStyle name="Accent5 3" xfId="109"/>
    <cellStyle name="Accent6" xfId="54" builtinId="49" customBuiltin="1"/>
    <cellStyle name="Accent6 2" xfId="110"/>
    <cellStyle name="Accent6 3" xfId="111"/>
    <cellStyle name="Bad" xfId="24" builtinId="27" customBuiltin="1"/>
    <cellStyle name="Bad 2" xfId="112"/>
    <cellStyle name="Bad 3" xfId="113"/>
    <cellStyle name="Calc Currency (0)" xfId="114"/>
    <cellStyle name="Calculation" xfId="28" builtinId="22" customBuiltin="1"/>
    <cellStyle name="Calculation 2" xfId="115"/>
    <cellStyle name="Calculation 2 2" xfId="286"/>
    <cellStyle name="Calculation 2 2 2" xfId="323"/>
    <cellStyle name="Calculation 2 2 3" xfId="319"/>
    <cellStyle name="Calculation 2 3" xfId="287"/>
    <cellStyle name="Calculation 2 3 2" xfId="324"/>
    <cellStyle name="Calculation 2 3 3" xfId="306"/>
    <cellStyle name="Calculation 2 4" xfId="309"/>
    <cellStyle name="Calculation 2 5" xfId="322"/>
    <cellStyle name="Calculation 3" xfId="116"/>
    <cellStyle name="Calculation 3 2" xfId="288"/>
    <cellStyle name="Calculation 3 2 2" xfId="326"/>
    <cellStyle name="Calculation 3 2 3" xfId="305"/>
    <cellStyle name="Calculation 3 3" xfId="325"/>
    <cellStyle name="Calculation 3 4" xfId="318"/>
    <cellStyle name="Calculation 4" xfId="289"/>
    <cellStyle name="Calculation 4 2" xfId="327"/>
    <cellStyle name="Calculation 4 3" xfId="317"/>
    <cellStyle name="Calculation 5" xfId="277"/>
    <cellStyle name="Check Cell" xfId="30" builtinId="23" customBuiltin="1"/>
    <cellStyle name="Check Cell 2" xfId="117"/>
    <cellStyle name="Check Cell 3" xfId="118"/>
    <cellStyle name="Comma" xfId="200" builtinId="3"/>
    <cellStyle name="Comma [0] 2" xfId="120"/>
    <cellStyle name="Comma 10" xfId="267"/>
    <cellStyle name="Comma 100" xfId="421"/>
    <cellStyle name="Comma 101" xfId="422"/>
    <cellStyle name="Comma 102" xfId="423"/>
    <cellStyle name="Comma 103" xfId="424"/>
    <cellStyle name="Comma 11" xfId="266"/>
    <cellStyle name="Comma 12" xfId="269"/>
    <cellStyle name="Comma 13" xfId="270"/>
    <cellStyle name="Comma 14" xfId="268"/>
    <cellStyle name="Comma 15" xfId="271"/>
    <cellStyle name="Comma 16" xfId="272"/>
    <cellStyle name="Comma 17" xfId="274"/>
    <cellStyle name="Comma 18" xfId="273"/>
    <cellStyle name="Comma 19" xfId="275"/>
    <cellStyle name="Comma 2" xfId="6"/>
    <cellStyle name="Comma 2 2" xfId="219"/>
    <cellStyle name="Comma 2 2 2" xfId="315"/>
    <cellStyle name="Comma 2 2 2 2" xfId="425"/>
    <cellStyle name="Comma 2 3" xfId="205"/>
    <cellStyle name="Comma 2 4" xfId="283"/>
    <cellStyle name="Comma 2 4 2" xfId="426"/>
    <cellStyle name="Comma 20" xfId="276"/>
    <cellStyle name="Comma 21" xfId="369"/>
    <cellStyle name="Comma 22" xfId="427"/>
    <cellStyle name="Comma 23" xfId="428"/>
    <cellStyle name="Comma 24" xfId="429"/>
    <cellStyle name="Comma 25" xfId="430"/>
    <cellStyle name="Comma 26" xfId="431"/>
    <cellStyle name="Comma 27" xfId="432"/>
    <cellStyle name="Comma 28" xfId="433"/>
    <cellStyle name="Comma 29" xfId="434"/>
    <cellStyle name="Comma 3" xfId="119"/>
    <cellStyle name="Comma 30" xfId="435"/>
    <cellStyle name="Comma 31" xfId="436"/>
    <cellStyle name="Comma 32" xfId="437"/>
    <cellStyle name="Comma 33" xfId="438"/>
    <cellStyle name="Comma 34" xfId="439"/>
    <cellStyle name="Comma 35" xfId="440"/>
    <cellStyle name="Comma 36" xfId="441"/>
    <cellStyle name="Comma 37" xfId="442"/>
    <cellStyle name="Comma 38" xfId="443"/>
    <cellStyle name="Comma 39" xfId="444"/>
    <cellStyle name="Comma 4" xfId="184"/>
    <cellStyle name="Comma 40" xfId="445"/>
    <cellStyle name="Comma 41" xfId="446"/>
    <cellStyle name="Comma 42" xfId="447"/>
    <cellStyle name="Comma 43" xfId="448"/>
    <cellStyle name="Comma 44" xfId="449"/>
    <cellStyle name="Comma 45" xfId="450"/>
    <cellStyle name="Comma 46" xfId="451"/>
    <cellStyle name="Comma 47" xfId="452"/>
    <cellStyle name="Comma 48" xfId="453"/>
    <cellStyle name="Comma 49" xfId="454"/>
    <cellStyle name="Comma 5" xfId="226"/>
    <cellStyle name="Comma 50" xfId="455"/>
    <cellStyle name="Comma 51" xfId="456"/>
    <cellStyle name="Comma 52" xfId="457"/>
    <cellStyle name="Comma 53" xfId="458"/>
    <cellStyle name="Comma 54" xfId="459"/>
    <cellStyle name="Comma 55" xfId="460"/>
    <cellStyle name="Comma 56" xfId="461"/>
    <cellStyle name="Comma 57" xfId="462"/>
    <cellStyle name="Comma 58" xfId="463"/>
    <cellStyle name="Comma 59" xfId="464"/>
    <cellStyle name="Comma 6" xfId="228"/>
    <cellStyle name="Comma 60" xfId="465"/>
    <cellStyle name="Comma 61" xfId="466"/>
    <cellStyle name="Comma 62" xfId="467"/>
    <cellStyle name="Comma 63" xfId="468"/>
    <cellStyle name="Comma 64" xfId="469"/>
    <cellStyle name="Comma 65" xfId="470"/>
    <cellStyle name="Comma 66" xfId="471"/>
    <cellStyle name="Comma 67" xfId="472"/>
    <cellStyle name="Comma 68" xfId="473"/>
    <cellStyle name="Comma 69" xfId="474"/>
    <cellStyle name="Comma 7" xfId="223"/>
    <cellStyle name="Comma 70" xfId="475"/>
    <cellStyle name="Comma 71" xfId="476"/>
    <cellStyle name="Comma 72" xfId="477"/>
    <cellStyle name="Comma 73" xfId="478"/>
    <cellStyle name="Comma 74" xfId="479"/>
    <cellStyle name="Comma 75" xfId="480"/>
    <cellStyle name="Comma 76" xfId="481"/>
    <cellStyle name="Comma 77" xfId="482"/>
    <cellStyle name="Comma 78" xfId="483"/>
    <cellStyle name="Comma 79" xfId="484"/>
    <cellStyle name="Comma 8" xfId="229"/>
    <cellStyle name="Comma 80" xfId="485"/>
    <cellStyle name="Comma 81" xfId="486"/>
    <cellStyle name="Comma 82" xfId="487"/>
    <cellStyle name="Comma 83" xfId="488"/>
    <cellStyle name="Comma 84" xfId="489"/>
    <cellStyle name="Comma 85" xfId="490"/>
    <cellStyle name="Comma 86" xfId="491"/>
    <cellStyle name="Comma 87" xfId="492"/>
    <cellStyle name="Comma 88" xfId="493"/>
    <cellStyle name="Comma 89" xfId="494"/>
    <cellStyle name="Comma 9" xfId="244"/>
    <cellStyle name="Comma 90" xfId="495"/>
    <cellStyle name="Comma 91" xfId="496"/>
    <cellStyle name="Comma 92" xfId="497"/>
    <cellStyle name="Comma 93" xfId="498"/>
    <cellStyle name="Comma 94" xfId="499"/>
    <cellStyle name="Comma 95" xfId="500"/>
    <cellStyle name="Comma 96" xfId="501"/>
    <cellStyle name="Comma 97" xfId="502"/>
    <cellStyle name="Comma 98" xfId="503"/>
    <cellStyle name="Comma 99" xfId="504"/>
    <cellStyle name="Currency 2" xfId="121"/>
    <cellStyle name="Currency 2 2" xfId="316"/>
    <cellStyle name="Currency 2 2 2" xfId="506"/>
    <cellStyle name="Currency 2 3" xfId="284"/>
    <cellStyle name="Currency 2 3 2" xfId="507"/>
    <cellStyle name="Currency 3" xfId="14"/>
    <cellStyle name="Currency 3 2" xfId="122"/>
    <cellStyle name="Currency 4" xfId="222"/>
    <cellStyle name="Currency 4 2" xfId="508"/>
    <cellStyle name="Currency 5" xfId="509"/>
    <cellStyle name="Currency 6" xfId="505"/>
    <cellStyle name="Excel Built-in Normal" xfId="123"/>
    <cellStyle name="Explanatory Text" xfId="32" builtinId="53" customBuiltin="1"/>
    <cellStyle name="Explanatory Text 2" xfId="124"/>
    <cellStyle name="Explanatory Text 3" xfId="125"/>
    <cellStyle name="Good" xfId="23" builtinId="26" customBuiltin="1"/>
    <cellStyle name="Good 2" xfId="126"/>
    <cellStyle name="Good 3" xfId="127"/>
    <cellStyle name="Header1" xfId="128"/>
    <cellStyle name="Header2" xfId="129"/>
    <cellStyle name="Heading 1" xfId="19" builtinId="16" customBuiltin="1"/>
    <cellStyle name="Heading 1 2" xfId="130"/>
    <cellStyle name="Heading 1 3" xfId="131"/>
    <cellStyle name="Heading 2" xfId="20" builtinId="17" customBuiltin="1"/>
    <cellStyle name="Heading 2 2" xfId="132"/>
    <cellStyle name="Heading 2 3" xfId="133"/>
    <cellStyle name="Heading 3" xfId="21" builtinId="18" customBuiltin="1"/>
    <cellStyle name="Heading 3 2" xfId="134"/>
    <cellStyle name="Heading 3 3" xfId="135"/>
    <cellStyle name="Heading 4" xfId="22" builtinId="19" customBuiltin="1"/>
    <cellStyle name="Heading 4 2" xfId="136"/>
    <cellStyle name="Heading 4 3" xfId="137"/>
    <cellStyle name="Hyperlink 2" xfId="138"/>
    <cellStyle name="Hyperlink 3" xfId="510"/>
    <cellStyle name="Input" xfId="26" builtinId="20" customBuiltin="1"/>
    <cellStyle name="Input 2" xfId="139"/>
    <cellStyle name="Input 2 2" xfId="290"/>
    <cellStyle name="Input 2 2 2" xfId="328"/>
    <cellStyle name="Input 2 2 3" xfId="348"/>
    <cellStyle name="Input 2 3" xfId="291"/>
    <cellStyle name="Input 2 3 2" xfId="329"/>
    <cellStyle name="Input 2 3 3" xfId="349"/>
    <cellStyle name="Input 2 4" xfId="310"/>
    <cellStyle name="Input 2 5" xfId="308"/>
    <cellStyle name="Input 3" xfId="140"/>
    <cellStyle name="Input 3 2" xfId="292"/>
    <cellStyle name="Input 3 2 2" xfId="331"/>
    <cellStyle name="Input 3 2 3" xfId="351"/>
    <cellStyle name="Input 3 3" xfId="330"/>
    <cellStyle name="Input 3 4" xfId="350"/>
    <cellStyle name="Input 4" xfId="293"/>
    <cellStyle name="Input 4 2" xfId="332"/>
    <cellStyle name="Input 4 3" xfId="352"/>
    <cellStyle name="Input 5" xfId="278"/>
    <cellStyle name="Linked Cell" xfId="29" builtinId="24" customBuiltin="1"/>
    <cellStyle name="Linked Cell 2" xfId="141"/>
    <cellStyle name="Linked Cell 3" xfId="142"/>
    <cellStyle name="Millares [0]_laroux" xfId="143"/>
    <cellStyle name="Millares_laroux" xfId="144"/>
    <cellStyle name="Moneda [0]_laroux" xfId="145"/>
    <cellStyle name="Moneda_laroux" xfId="146"/>
    <cellStyle name="Neutral" xfId="25" builtinId="28" customBuiltin="1"/>
    <cellStyle name="Neutral 2" xfId="147"/>
    <cellStyle name="Neutral 3" xfId="148"/>
    <cellStyle name="Normal" xfId="0" builtinId="0"/>
    <cellStyle name="Normal 10" xfId="370"/>
    <cellStyle name="Normal 11" xfId="368"/>
    <cellStyle name="Normal 12" xfId="185"/>
    <cellStyle name="Normal 12 2 2 2" xfId="188"/>
    <cellStyle name="Normal 2" xfId="7"/>
    <cellStyle name="Normal 2 2" xfId="150"/>
    <cellStyle name="Normal 2 2 2" xfId="314"/>
    <cellStyle name="Normal 2 2 2 2" xfId="511"/>
    <cellStyle name="Normal 2 3" xfId="151"/>
    <cellStyle name="Normal 2 4" xfId="152"/>
    <cellStyle name="Normal 2 5" xfId="149"/>
    <cellStyle name="Normal 2 5 2" xfId="224"/>
    <cellStyle name="Normal 2 5 2 2" xfId="513"/>
    <cellStyle name="Normal 2 5 3" xfId="242"/>
    <cellStyle name="Normal 2 5 3 2" xfId="514"/>
    <cellStyle name="Normal 2 5 4" xfId="257"/>
    <cellStyle name="Normal 2 5 4 2" xfId="515"/>
    <cellStyle name="Normal 2 5 5" xfId="512"/>
    <cellStyle name="Normal 2 6" xfId="220"/>
    <cellStyle name="Normal 2 7" xfId="282"/>
    <cellStyle name="Normal 2 7 2" xfId="516"/>
    <cellStyle name="Normal 24" xfId="263"/>
    <cellStyle name="Normal 261" xfId="191"/>
    <cellStyle name="Normal 292" xfId="192"/>
    <cellStyle name="Normal 293" xfId="193"/>
    <cellStyle name="Normal 294" xfId="194"/>
    <cellStyle name="Normal 295" xfId="195"/>
    <cellStyle name="Normal 296" xfId="196"/>
    <cellStyle name="Normal 297" xfId="197"/>
    <cellStyle name="Normal 298" xfId="198"/>
    <cellStyle name="Normal 3" xfId="153"/>
    <cellStyle name="Normal 3 2" xfId="154"/>
    <cellStyle name="Normal 3 3" xfId="265"/>
    <cellStyle name="Normal 3 4" xfId="285"/>
    <cellStyle name="Normal 4" xfId="155"/>
    <cellStyle name="Normal 5" xfId="156"/>
    <cellStyle name="Normal 6" xfId="157"/>
    <cellStyle name="Normal 7" xfId="58"/>
    <cellStyle name="Normal 8" xfId="264"/>
    <cellStyle name="Normal 8 2" xfId="518"/>
    <cellStyle name="Normal 8 3" xfId="517"/>
    <cellStyle name="Normal 9" xfId="519"/>
    <cellStyle name="Normal Center" xfId="158"/>
    <cellStyle name="Normal_~7779776" xfId="186"/>
    <cellStyle name="Normal_~7779776 2" xfId="189"/>
    <cellStyle name="Normal_Di551 Price Idea" xfId="8"/>
    <cellStyle name="Normal_Price Page Template" xfId="9"/>
    <cellStyle name="Normal_Price Page Template 2" xfId="10"/>
    <cellStyle name="Normal_Price Page Template 2 2" xfId="199"/>
    <cellStyle name="Normal_Price Page Template 3" xfId="16"/>
    <cellStyle name="Note 2" xfId="159"/>
    <cellStyle name="Note 2 2" xfId="160"/>
    <cellStyle name="Note 2 2 2" xfId="333"/>
    <cellStyle name="Note 2 2 3" xfId="353"/>
    <cellStyle name="Note 2 3" xfId="225"/>
    <cellStyle name="Note 2 3 2" xfId="334"/>
    <cellStyle name="Note 2 3 2 2" xfId="523"/>
    <cellStyle name="Note 2 3 2 3" xfId="522"/>
    <cellStyle name="Note 2 3 3" xfId="354"/>
    <cellStyle name="Note 2 3 3 2" xfId="525"/>
    <cellStyle name="Note 2 3 3 3" xfId="524"/>
    <cellStyle name="Note 2 3 4" xfId="294"/>
    <cellStyle name="Note 2 3 5" xfId="526"/>
    <cellStyle name="Note 2 3 6" xfId="521"/>
    <cellStyle name="Note 2 4" xfId="243"/>
    <cellStyle name="Note 2 4 2" xfId="311"/>
    <cellStyle name="Note 2 4 2 2" xfId="529"/>
    <cellStyle name="Note 2 4 2 3" xfId="528"/>
    <cellStyle name="Note 2 4 3" xfId="530"/>
    <cellStyle name="Note 2 4 4" xfId="531"/>
    <cellStyle name="Note 2 4 5" xfId="527"/>
    <cellStyle name="Note 2 5" xfId="258"/>
    <cellStyle name="Note 2 5 2" xfId="321"/>
    <cellStyle name="Note 2 5 2 2" xfId="534"/>
    <cellStyle name="Note 2 5 2 3" xfId="533"/>
    <cellStyle name="Note 2 5 3" xfId="535"/>
    <cellStyle name="Note 2 5 4" xfId="536"/>
    <cellStyle name="Note 2 5 5" xfId="532"/>
    <cellStyle name="Note 2 6" xfId="537"/>
    <cellStyle name="Note 2 7" xfId="538"/>
    <cellStyle name="Note 2 8" xfId="539"/>
    <cellStyle name="Note 2 9" xfId="520"/>
    <cellStyle name="Note 3" xfId="161"/>
    <cellStyle name="Note 3 2" xfId="295"/>
    <cellStyle name="Note 3 2 2" xfId="336"/>
    <cellStyle name="Note 3 2 3" xfId="356"/>
    <cellStyle name="Note 3 3" xfId="335"/>
    <cellStyle name="Note 3 4" xfId="355"/>
    <cellStyle name="Note 4" xfId="296"/>
    <cellStyle name="Note 4 2" xfId="337"/>
    <cellStyle name="Note 4 3" xfId="357"/>
    <cellStyle name="Note 5" xfId="279"/>
    <cellStyle name="Output" xfId="27" builtinId="21" customBuiltin="1"/>
    <cellStyle name="Output 2" xfId="162"/>
    <cellStyle name="Output 2 2" xfId="297"/>
    <cellStyle name="Output 2 2 2" xfId="338"/>
    <cellStyle name="Output 2 2 3" xfId="358"/>
    <cellStyle name="Output 2 3" xfId="298"/>
    <cellStyle name="Output 2 3 2" xfId="339"/>
    <cellStyle name="Output 2 3 3" xfId="359"/>
    <cellStyle name="Output 2 4" xfId="312"/>
    <cellStyle name="Output 2 5" xfId="307"/>
    <cellStyle name="Output 3" xfId="163"/>
    <cellStyle name="Output 3 2" xfId="299"/>
    <cellStyle name="Output 3 2 2" xfId="341"/>
    <cellStyle name="Output 3 2 3" xfId="361"/>
    <cellStyle name="Output 3 3" xfId="340"/>
    <cellStyle name="Output 3 4" xfId="360"/>
    <cellStyle name="Output 4" xfId="300"/>
    <cellStyle name="Output 4 2" xfId="342"/>
    <cellStyle name="Output 4 3" xfId="362"/>
    <cellStyle name="Output 5" xfId="280"/>
    <cellStyle name="Percent" xfId="204" builtinId="5"/>
    <cellStyle name="Percent 2" xfId="11"/>
    <cellStyle name="Percent 2 2" xfId="165"/>
    <cellStyle name="Percent 2 3" xfId="221"/>
    <cellStyle name="Percent 3" xfId="164"/>
    <cellStyle name="Percent 4" xfId="227"/>
    <cellStyle name="Percent 4 2" xfId="540"/>
    <cellStyle name="Percent 5" xfId="541"/>
    <cellStyle name="SAPBEXaggData" xfId="542"/>
    <cellStyle name="SAPBEXaggDataEmph" xfId="543"/>
    <cellStyle name="SAPBEXaggItem" xfId="544"/>
    <cellStyle name="SAPBEXchaText" xfId="166"/>
    <cellStyle name="SAPBEXexcBad7" xfId="545"/>
    <cellStyle name="SAPBEXexcBad8" xfId="546"/>
    <cellStyle name="SAPBEXexcBad9" xfId="547"/>
    <cellStyle name="SAPBEXexcCritical4" xfId="548"/>
    <cellStyle name="SAPBEXexcCritical5" xfId="549"/>
    <cellStyle name="SAPBEXexcCritical6" xfId="550"/>
    <cellStyle name="SAPBEXexcGood1" xfId="551"/>
    <cellStyle name="SAPBEXexcGood2" xfId="552"/>
    <cellStyle name="SAPBEXexcGood3" xfId="553"/>
    <cellStyle name="SAPBEXfilterDrill" xfId="554"/>
    <cellStyle name="SAPBEXfilterItem" xfId="555"/>
    <cellStyle name="SAPBEXfilterText" xfId="556"/>
    <cellStyle name="SAPBEXformats" xfId="557"/>
    <cellStyle name="SAPBEXheaderItem" xfId="558"/>
    <cellStyle name="SAPBEXheaderText" xfId="559"/>
    <cellStyle name="SAPBEXresData" xfId="560"/>
    <cellStyle name="SAPBEXresDataEmph" xfId="561"/>
    <cellStyle name="SAPBEXresItem" xfId="562"/>
    <cellStyle name="SAPBEXstdData" xfId="167"/>
    <cellStyle name="SAPBEXstdData 2" xfId="168"/>
    <cellStyle name="SAPBEXstdDataEmph" xfId="563"/>
    <cellStyle name="SAPBEXstdItem" xfId="169"/>
    <cellStyle name="SAPBEXtitle" xfId="564"/>
    <cellStyle name="SAPBEXundefined" xfId="565"/>
    <cellStyle name="Style 1" xfId="12"/>
    <cellStyle name="Style 1 2" xfId="17"/>
    <cellStyle name="Table Headings Center" xfId="170"/>
    <cellStyle name="Title" xfId="18" builtinId="15" customBuiltin="1"/>
    <cellStyle name="Title 2" xfId="171"/>
    <cellStyle name="Title 3" xfId="172"/>
    <cellStyle name="Total" xfId="33" builtinId="25" customBuiltin="1"/>
    <cellStyle name="Total 2" xfId="173"/>
    <cellStyle name="Total 2 2" xfId="301"/>
    <cellStyle name="Total 2 2 2" xfId="343"/>
    <cellStyle name="Total 2 2 3" xfId="363"/>
    <cellStyle name="Total 2 3" xfId="302"/>
    <cellStyle name="Total 2 3 2" xfId="344"/>
    <cellStyle name="Total 2 3 3" xfId="364"/>
    <cellStyle name="Total 2 4" xfId="313"/>
    <cellStyle name="Total 2 5" xfId="320"/>
    <cellStyle name="Total 3" xfId="174"/>
    <cellStyle name="Total 3 2" xfId="303"/>
    <cellStyle name="Total 3 2 2" xfId="346"/>
    <cellStyle name="Total 3 2 3" xfId="366"/>
    <cellStyle name="Total 3 3" xfId="345"/>
    <cellStyle name="Total 3 4" xfId="365"/>
    <cellStyle name="Total 4" xfId="304"/>
    <cellStyle name="Total 4 2" xfId="347"/>
    <cellStyle name="Total 4 3" xfId="367"/>
    <cellStyle name="Total 5" xfId="281"/>
    <cellStyle name="Tusental (0)_laroux" xfId="175"/>
    <cellStyle name="Tusental_laroux" xfId="176"/>
    <cellStyle name="Valuta (0)_laroux" xfId="177"/>
    <cellStyle name="Valuta_laroux" xfId="178"/>
    <cellStyle name="Warning Text" xfId="31" builtinId="11" customBuiltin="1"/>
    <cellStyle name="Warning Text 2" xfId="179"/>
    <cellStyle name="Warning Text 3" xfId="180"/>
    <cellStyle name="桁区切り_KBT mainteance price" xfId="181"/>
    <cellStyle name="標準_~9463457" xfId="182"/>
    <cellStyle name="通貨 [0.00]_010102 Master Price list" xfId="183"/>
  </cellStyles>
  <dxfs count="65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2" tint="-0.24994659260841701"/>
        </patternFill>
      </fill>
    </dxf>
    <dxf>
      <fill>
        <patternFill>
          <bgColor theme="0" tint="-0.14996795556505021"/>
        </patternFill>
      </fill>
    </dxf>
    <dxf>
      <fill>
        <patternFill>
          <bgColor rgb="FF00B05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FF"/>
      <color rgb="FFFF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3095625</xdr:colOff>
      <xdr:row>3</xdr:row>
      <xdr:rowOff>66675</xdr:rowOff>
    </xdr:to>
    <xdr:pic>
      <xdr:nvPicPr>
        <xdr:cNvPr id="5121" name="Picture 4" descr="Logo2"/>
        <xdr:cNvPicPr>
          <a:picLocks noChangeAspect="1" noChangeArrowheads="1"/>
        </xdr:cNvPicPr>
      </xdr:nvPicPr>
      <xdr:blipFill>
        <a:blip xmlns:r="http://schemas.openxmlformats.org/officeDocument/2006/relationships" r:embed="rId1" cstate="print"/>
        <a:srcRect l="4555" t="18813" r="4555" b="20792"/>
        <a:stretch>
          <a:fillRect/>
        </a:stretch>
      </xdr:blipFill>
      <xdr:spPr bwMode="auto">
        <a:xfrm>
          <a:off x="0" y="0"/>
          <a:ext cx="4391025" cy="6381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3095625</xdr:colOff>
      <xdr:row>3</xdr:row>
      <xdr:rowOff>66675</xdr:rowOff>
    </xdr:to>
    <xdr:pic>
      <xdr:nvPicPr>
        <xdr:cNvPr id="3" name="Picture 4" descr="Logo2"/>
        <xdr:cNvPicPr>
          <a:picLocks noChangeAspect="1" noChangeArrowheads="1"/>
        </xdr:cNvPicPr>
      </xdr:nvPicPr>
      <xdr:blipFill>
        <a:blip xmlns:r="http://schemas.openxmlformats.org/officeDocument/2006/relationships" r:embed="rId1" cstate="print"/>
        <a:srcRect l="4555" t="18813" r="4555" b="20792"/>
        <a:stretch>
          <a:fillRect/>
        </a:stretch>
      </xdr:blipFill>
      <xdr:spPr bwMode="auto">
        <a:xfrm>
          <a:off x="0" y="0"/>
          <a:ext cx="4391025" cy="6381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3095625</xdr:colOff>
      <xdr:row>3</xdr:row>
      <xdr:rowOff>66675</xdr:rowOff>
    </xdr:to>
    <xdr:pic>
      <xdr:nvPicPr>
        <xdr:cNvPr id="4" name="Picture 4" descr="Logo2"/>
        <xdr:cNvPicPr>
          <a:picLocks noChangeAspect="1" noChangeArrowheads="1"/>
        </xdr:cNvPicPr>
      </xdr:nvPicPr>
      <xdr:blipFill>
        <a:blip xmlns:r="http://schemas.openxmlformats.org/officeDocument/2006/relationships" r:embed="rId1" cstate="print"/>
        <a:srcRect l="4555" t="18813" r="4555" b="20792"/>
        <a:stretch>
          <a:fillRect/>
        </a:stretch>
      </xdr:blipFill>
      <xdr:spPr bwMode="auto">
        <a:xfrm>
          <a:off x="0" y="0"/>
          <a:ext cx="4391025" cy="6381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3095625</xdr:colOff>
      <xdr:row>3</xdr:row>
      <xdr:rowOff>66675</xdr:rowOff>
    </xdr:to>
    <xdr:pic>
      <xdr:nvPicPr>
        <xdr:cNvPr id="5" name="Picture 4" descr="Logo2"/>
        <xdr:cNvPicPr>
          <a:picLocks noChangeAspect="1" noChangeArrowheads="1"/>
        </xdr:cNvPicPr>
      </xdr:nvPicPr>
      <xdr:blipFill>
        <a:blip xmlns:r="http://schemas.openxmlformats.org/officeDocument/2006/relationships" r:embed="rId1" cstate="print"/>
        <a:srcRect l="4555" t="18813" r="4555" b="20792"/>
        <a:stretch>
          <a:fillRect/>
        </a:stretch>
      </xdr:blipFill>
      <xdr:spPr bwMode="auto">
        <a:xfrm>
          <a:off x="0" y="0"/>
          <a:ext cx="4391025" cy="6381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Commercial%20Pricing\masters\MFP%20Mast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C:\Users\AnnMarie.Burns\Desktop\Copy%20of%20Solutions+_field_040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s"/>
      <sheetName val="CAT"/>
      <sheetName val="Item master formula"/>
      <sheetName val="Item Master MFP"/>
      <sheetName val="Cover"/>
      <sheetName val="Instruction"/>
      <sheetName val="C360-280-220"/>
      <sheetName val="C35"/>
      <sheetName val="C224"/>
      <sheetName val="C284"/>
      <sheetName val="C364"/>
      <sheetName val="C454"/>
      <sheetName val="C554"/>
      <sheetName val="C452"/>
      <sheetName val="C552"/>
      <sheetName val="C552DS"/>
      <sheetName val="C654"/>
      <sheetName val="C754"/>
      <sheetName val="C6000L"/>
      <sheetName val="C6000"/>
      <sheetName val="C7000"/>
      <sheetName val="C70hc"/>
      <sheetName val="C8000"/>
      <sheetName val="bizhub 25"/>
      <sheetName val="bizhub 36"/>
      <sheetName val="bizhub 42"/>
      <sheetName val="bizhub 215"/>
      <sheetName val="bizhub 223"/>
      <sheetName val="bizhub 283"/>
      <sheetName val="bizhub 363"/>
      <sheetName val="bizhub 423"/>
      <sheetName val="bizhub 501 "/>
      <sheetName val="bizhub 652-552"/>
      <sheetName val="bizhub 751-601 "/>
      <sheetName val="bizhub PRO 951"/>
      <sheetName val="bizhub PRO 950"/>
      <sheetName val="bizhub PRO 1051"/>
      <sheetName val="bizhub PRO 1200 1200P"/>
      <sheetName val="FAX2900-3900"/>
      <sheetName val="Closeout Cover"/>
      <sheetName val="Closeout Instruction"/>
      <sheetName val="bizhub 160 - 161f C-O"/>
      <sheetName val="bizhub 181 C-O"/>
      <sheetName val="C220 C-O"/>
      <sheetName val="C652 C-O"/>
      <sheetName val="C652DS C-O"/>
      <sheetName val="C65hc C-O"/>
      <sheetName val="bizhub 200 250 350 C-O"/>
      <sheetName val="bizhub 222 282 362 C-O "/>
      <sheetName val="bizhub 361 421 C-0"/>
      <sheetName val="bizhub PRO 920 C-O"/>
      <sheetName val="C200 C-O"/>
      <sheetName val="C353-253-203 C-O"/>
      <sheetName val="C451 C-O"/>
      <sheetName val="C6501P C-O"/>
      <sheetName val="OBSOLETE"/>
      <sheetName val="bizhub 750-600 NLA"/>
      <sheetName val="C252_C252P NLA"/>
      <sheetName val="C300-C352-C352P NLA"/>
      <sheetName val="C550 NLA"/>
      <sheetName val="C650 NLA"/>
      <sheetName val="C5500 NLA"/>
      <sheetName val="C6500 NLA"/>
      <sheetName val="C353P NLA"/>
      <sheetName val="PRO 1050e-eP NLA"/>
      <sheetName val="C6501 NLA"/>
      <sheetName val="bizhub 180 EOL"/>
      <sheetName val="ESP Power Filters DNU"/>
      <sheetName val="PRO 1600P 2000P 2500P EOL"/>
      <sheetName val="C5501 EOL"/>
      <sheetName val="Kodak EX Series NLA"/>
      <sheetName val="bizhub 360-420-500 NLA"/>
      <sheetName val="C500"/>
      <sheetName val="USED"/>
      <sheetName val="INCREASED"/>
    </sheetNames>
    <sheetDataSet>
      <sheetData sheetId="0" refreshError="1"/>
      <sheetData sheetId="1" refreshError="1"/>
      <sheetData sheetId="2" refreshError="1"/>
      <sheetData sheetId="3" refreshError="1">
        <row r="4">
          <cell r="B4" t="str">
            <v>CAT</v>
          </cell>
          <cell r="C4" t="str">
            <v>STD CAT</v>
          </cell>
          <cell r="D4" t="str">
            <v>Vend</v>
          </cell>
          <cell r="E4" t="str">
            <v>DIV</v>
          </cell>
          <cell r="F4" t="str">
            <v>Set Up Date</v>
          </cell>
          <cell r="G4" t="str">
            <v>Latest Revision Date</v>
          </cell>
          <cell r="H4" t="str">
            <v>ITEM NUMBER (SAP)</v>
          </cell>
          <cell r="I4" t="str">
            <v>ITEM NUMBER (ORACLE)</v>
          </cell>
          <cell r="J4" t="str">
            <v>Vendor Item Number</v>
          </cell>
          <cell r="K4" t="str">
            <v>DESCRIPTION</v>
          </cell>
          <cell r="L4" t="str">
            <v>SRP</v>
          </cell>
          <cell r="M4" t="str">
            <v>FOB</v>
          </cell>
          <cell r="N4" t="str">
            <v>STD</v>
          </cell>
          <cell r="O4" t="str">
            <v>GM%
(STD)</v>
          </cell>
          <cell r="P4" t="str">
            <v>Sub</v>
          </cell>
          <cell r="Q4" t="str">
            <v>BCA/BMX</v>
          </cell>
          <cell r="R4" t="str">
            <v>BCA (C$)</v>
          </cell>
          <cell r="S4" t="str">
            <v>LDN</v>
          </cell>
          <cell r="T4" t="str">
            <v>GM% at STD</v>
          </cell>
          <cell r="U4" t="str">
            <v>KMAP L8</v>
          </cell>
          <cell r="V4" t="str">
            <v>GM% at STD</v>
          </cell>
          <cell r="W4" t="str">
            <v>Direct Cost</v>
          </cell>
          <cell r="X4" t="str">
            <v>vs LDN</v>
          </cell>
          <cell r="Y4" t="str">
            <v>Delivery</v>
          </cell>
          <cell r="Z4" t="str">
            <v>Installation</v>
          </cell>
          <cell r="AB4" t="str">
            <v>Level 6</v>
          </cell>
          <cell r="AC4" t="str">
            <v>Level 6 DNU</v>
          </cell>
          <cell r="AD4" t="str">
            <v>Level 5</v>
          </cell>
          <cell r="AE4" t="str">
            <v>LEVEL 9 not used</v>
          </cell>
          <cell r="AF4" t="str">
            <v>GM%
at DC</v>
          </cell>
          <cell r="AG4" t="str">
            <v>GM%
at STD</v>
          </cell>
          <cell r="AH4" t="str">
            <v>Level 4</v>
          </cell>
          <cell r="AI4" t="str">
            <v>Level 3</v>
          </cell>
          <cell r="AJ4" t="str">
            <v>GM%
at DC</v>
          </cell>
          <cell r="AK4" t="str">
            <v>LEVEL 6 not used</v>
          </cell>
          <cell r="AL4" t="str">
            <v>LEVEL 2</v>
          </cell>
          <cell r="AM4" t="str">
            <v>GM%
at DC</v>
          </cell>
          <cell r="AN4" t="str">
            <v>LEVEL 4 not used</v>
          </cell>
          <cell r="AO4" t="str">
            <v>LEVEL 3 not used</v>
          </cell>
          <cell r="AP4" t="str">
            <v>LEVEL 2 not used</v>
          </cell>
          <cell r="AQ4" t="str">
            <v>STRATEGIC POINTS</v>
          </cell>
          <cell r="AR4" t="str">
            <v>Installation Comp (Zone A)</v>
          </cell>
          <cell r="AS4" t="str">
            <v>List Price</v>
          </cell>
          <cell r="AV4" t="str">
            <v>startdate</v>
          </cell>
          <cell r="AW4" t="str">
            <v>enddate</v>
          </cell>
        </row>
        <row r="5">
          <cell r="B5" t="str">
            <v>AC</v>
          </cell>
          <cell r="C5" t="str">
            <v>IMP</v>
          </cell>
          <cell r="D5" t="str">
            <v>BT</v>
          </cell>
          <cell r="E5" t="str">
            <v>p3</v>
          </cell>
          <cell r="F5">
            <v>39924</v>
          </cell>
          <cell r="G5">
            <v>41066</v>
          </cell>
          <cell r="H5" t="str">
            <v>1382711</v>
          </cell>
          <cell r="I5" t="str">
            <v>7KMADF501_N</v>
          </cell>
          <cell r="K5" t="str">
            <v>DF-501 ADF</v>
          </cell>
          <cell r="L5">
            <v>390.08000000000004</v>
          </cell>
          <cell r="M5">
            <v>117</v>
          </cell>
          <cell r="N5">
            <v>121.68</v>
          </cell>
          <cell r="O5">
            <v>-0.17647058823529421</v>
          </cell>
          <cell r="P5">
            <v>103.428</v>
          </cell>
          <cell r="Q5">
            <v>124.02</v>
          </cell>
          <cell r="R5">
            <v>133.94</v>
          </cell>
          <cell r="S5">
            <v>217.40600000000001</v>
          </cell>
          <cell r="T5">
            <v>0.44030983505515026</v>
          </cell>
          <cell r="U5">
            <v>168.35920640000001</v>
          </cell>
          <cell r="V5">
            <v>0.27725960105262171</v>
          </cell>
          <cell r="W5">
            <v>103.428</v>
          </cell>
          <cell r="X5">
            <v>0.47573664020312223</v>
          </cell>
          <cell r="AA5">
            <v>125</v>
          </cell>
          <cell r="AB5">
            <v>104</v>
          </cell>
          <cell r="AC5">
            <v>115</v>
          </cell>
          <cell r="AD5">
            <v>122</v>
          </cell>
          <cell r="AE5">
            <v>127.69</v>
          </cell>
          <cell r="AF5">
            <v>0.19000704832015036</v>
          </cell>
          <cell r="AG5">
            <v>4.7067115670765061E-2</v>
          </cell>
          <cell r="AH5">
            <v>131</v>
          </cell>
          <cell r="AI5">
            <v>133</v>
          </cell>
          <cell r="AJ5">
            <v>0.22234586466165415</v>
          </cell>
          <cell r="AK5">
            <v>135.5</v>
          </cell>
          <cell r="AL5">
            <v>138</v>
          </cell>
          <cell r="AM5">
            <v>0.2505217391304348</v>
          </cell>
          <cell r="AN5">
            <v>157.37</v>
          </cell>
          <cell r="AO5">
            <v>176.74</v>
          </cell>
          <cell r="AP5">
            <v>196.11</v>
          </cell>
          <cell r="AQ5">
            <v>0</v>
          </cell>
          <cell r="AS5">
            <v>390.08000000000004</v>
          </cell>
        </row>
        <row r="6">
          <cell r="B6" t="str">
            <v>AC</v>
          </cell>
          <cell r="C6" t="str">
            <v>IMP</v>
          </cell>
          <cell r="D6" t="str">
            <v>BT</v>
          </cell>
          <cell r="E6" t="str">
            <v>P3</v>
          </cell>
          <cell r="F6">
            <v>39924</v>
          </cell>
          <cell r="G6">
            <v>41066</v>
          </cell>
          <cell r="H6" t="str">
            <v>1383701</v>
          </cell>
          <cell r="I6" t="str">
            <v>3KMSU502SCANUNIT_</v>
          </cell>
          <cell r="K6" t="str">
            <v>SU-502 Scanner Unit</v>
          </cell>
          <cell r="L6">
            <v>172.78</v>
          </cell>
          <cell r="M6">
            <v>56</v>
          </cell>
          <cell r="N6">
            <v>58.24</v>
          </cell>
          <cell r="O6">
            <v>-0.17647058823529421</v>
          </cell>
          <cell r="P6">
            <v>49.503999999999998</v>
          </cell>
          <cell r="Q6">
            <v>59.36</v>
          </cell>
          <cell r="R6">
            <v>64.11</v>
          </cell>
          <cell r="S6">
            <v>90.100000000000009</v>
          </cell>
          <cell r="T6">
            <v>0.35360710321864597</v>
          </cell>
          <cell r="U6">
            <v>69.773440000000008</v>
          </cell>
          <cell r="V6">
            <v>0.16529842874308626</v>
          </cell>
          <cell r="W6">
            <v>49.503999999999998</v>
          </cell>
          <cell r="X6">
            <v>0.54943396226415087</v>
          </cell>
          <cell r="AA6">
            <v>60</v>
          </cell>
          <cell r="AB6">
            <v>50</v>
          </cell>
          <cell r="AC6">
            <v>56</v>
          </cell>
          <cell r="AD6">
            <v>59</v>
          </cell>
          <cell r="AE6">
            <v>61.12</v>
          </cell>
          <cell r="AF6">
            <v>0.19005235602094242</v>
          </cell>
          <cell r="AG6">
            <v>4.7120418848167464E-2</v>
          </cell>
          <cell r="AH6">
            <v>64</v>
          </cell>
          <cell r="AI6">
            <v>65</v>
          </cell>
          <cell r="AJ6">
            <v>0.23840000000000003</v>
          </cell>
          <cell r="AK6">
            <v>66</v>
          </cell>
          <cell r="AL6">
            <v>67</v>
          </cell>
          <cell r="AM6">
            <v>0.26113432835820899</v>
          </cell>
          <cell r="AN6">
            <v>76.03</v>
          </cell>
          <cell r="AO6">
            <v>85.06</v>
          </cell>
          <cell r="AP6">
            <v>94.09</v>
          </cell>
          <cell r="AQ6">
            <v>0</v>
          </cell>
          <cell r="AS6">
            <v>172.78</v>
          </cell>
        </row>
        <row r="7">
          <cell r="B7" t="str">
            <v>AC</v>
          </cell>
          <cell r="C7" t="str">
            <v>IMP</v>
          </cell>
          <cell r="D7" t="str">
            <v>BT</v>
          </cell>
          <cell r="E7" t="str">
            <v>P3</v>
          </cell>
          <cell r="F7">
            <v>39924</v>
          </cell>
          <cell r="G7">
            <v>41066</v>
          </cell>
          <cell r="H7" t="str">
            <v>1383711</v>
          </cell>
          <cell r="I7" t="str">
            <v>3KMHIFNC501</v>
          </cell>
          <cell r="K7" t="str">
            <v>NC-501 Network Interface Card</v>
          </cell>
          <cell r="L7">
            <v>445.20000000000005</v>
          </cell>
          <cell r="M7">
            <v>150</v>
          </cell>
          <cell r="N7">
            <v>156</v>
          </cell>
          <cell r="O7">
            <v>-0.17647058823529416</v>
          </cell>
          <cell r="P7">
            <v>132.6</v>
          </cell>
          <cell r="Q7">
            <v>159</v>
          </cell>
          <cell r="R7">
            <v>171.72</v>
          </cell>
          <cell r="S7">
            <v>248.46400000000003</v>
          </cell>
          <cell r="T7">
            <v>0.37214244317084172</v>
          </cell>
          <cell r="U7">
            <v>192.41052160000001</v>
          </cell>
          <cell r="V7">
            <v>0.18923352682185135</v>
          </cell>
          <cell r="W7">
            <v>132.6</v>
          </cell>
          <cell r="X7">
            <v>0.5336789233047845</v>
          </cell>
          <cell r="AA7">
            <v>160</v>
          </cell>
          <cell r="AB7">
            <v>133</v>
          </cell>
          <cell r="AC7">
            <v>148</v>
          </cell>
          <cell r="AD7">
            <v>156</v>
          </cell>
          <cell r="AE7">
            <v>163.69999999999999</v>
          </cell>
          <cell r="AF7">
            <v>0.18998167379352471</v>
          </cell>
          <cell r="AG7">
            <v>4.7037263286499625E-2</v>
          </cell>
          <cell r="AH7">
            <v>168</v>
          </cell>
          <cell r="AI7">
            <v>171</v>
          </cell>
          <cell r="AJ7">
            <v>0.22456140350877196</v>
          </cell>
          <cell r="AK7">
            <v>174</v>
          </cell>
          <cell r="AL7">
            <v>177</v>
          </cell>
          <cell r="AM7">
            <v>0.25084745762711869</v>
          </cell>
          <cell r="AN7">
            <v>201.81</v>
          </cell>
          <cell r="AO7">
            <v>226.62</v>
          </cell>
          <cell r="AP7">
            <v>251.43</v>
          </cell>
          <cell r="AQ7">
            <v>0</v>
          </cell>
          <cell r="AS7">
            <v>445.20000000000005</v>
          </cell>
        </row>
        <row r="8">
          <cell r="B8" t="str">
            <v>AC</v>
          </cell>
          <cell r="C8" t="str">
            <v>IMP</v>
          </cell>
          <cell r="D8" t="str">
            <v>BT</v>
          </cell>
          <cell r="E8" t="str">
            <v>P3</v>
          </cell>
          <cell r="F8">
            <v>39924</v>
          </cell>
          <cell r="G8">
            <v>41066</v>
          </cell>
          <cell r="H8" t="str">
            <v>1383719</v>
          </cell>
          <cell r="I8" t="str">
            <v>3KMHOC503</v>
          </cell>
          <cell r="K8" t="str">
            <v>OC-503 Original cover</v>
          </cell>
          <cell r="L8">
            <v>56.18</v>
          </cell>
          <cell r="M8">
            <v>21</v>
          </cell>
          <cell r="N8">
            <v>21.84</v>
          </cell>
          <cell r="O8">
            <v>-0.1764705882352941</v>
          </cell>
          <cell r="P8">
            <v>18.564</v>
          </cell>
          <cell r="Q8">
            <v>22.26</v>
          </cell>
          <cell r="R8">
            <v>24.04</v>
          </cell>
          <cell r="S8">
            <v>32.436</v>
          </cell>
          <cell r="T8">
            <v>0.32667406585275621</v>
          </cell>
          <cell r="U8">
            <v>25.118438399999999</v>
          </cell>
          <cell r="V8">
            <v>0.13051919660738143</v>
          </cell>
          <cell r="W8">
            <v>18.564</v>
          </cell>
          <cell r="X8">
            <v>0.57232704402515722</v>
          </cell>
          <cell r="AA8">
            <v>22</v>
          </cell>
          <cell r="AB8">
            <v>19</v>
          </cell>
          <cell r="AC8">
            <v>21</v>
          </cell>
          <cell r="AD8">
            <v>22</v>
          </cell>
          <cell r="AE8">
            <v>22.92</v>
          </cell>
          <cell r="AF8">
            <v>0.19005235602094248</v>
          </cell>
          <cell r="AG8">
            <v>4.7120418848167617E-2</v>
          </cell>
          <cell r="AH8">
            <v>24</v>
          </cell>
          <cell r="AI8">
            <v>24</v>
          </cell>
          <cell r="AJ8">
            <v>0.22650000000000001</v>
          </cell>
          <cell r="AK8">
            <v>24.5</v>
          </cell>
          <cell r="AL8">
            <v>25</v>
          </cell>
          <cell r="AM8">
            <v>0.25744</v>
          </cell>
          <cell r="AN8">
            <v>28.42</v>
          </cell>
          <cell r="AO8">
            <v>31.84</v>
          </cell>
          <cell r="AP8">
            <v>35.26</v>
          </cell>
          <cell r="AQ8">
            <v>0</v>
          </cell>
          <cell r="AS8">
            <v>56.18</v>
          </cell>
        </row>
        <row r="9">
          <cell r="B9" t="str">
            <v>AC</v>
          </cell>
          <cell r="C9" t="str">
            <v>IMP</v>
          </cell>
          <cell r="D9" t="str">
            <v>BT</v>
          </cell>
          <cell r="E9" t="str">
            <v>P3</v>
          </cell>
          <cell r="F9">
            <v>39924</v>
          </cell>
          <cell r="G9">
            <v>41066</v>
          </cell>
          <cell r="H9" t="str">
            <v>1383801</v>
          </cell>
          <cell r="I9" t="str">
            <v>3KMMEM10132MB</v>
          </cell>
          <cell r="K9" t="str">
            <v>EM-101 Expanded Copier Memory Unit - 32MB</v>
          </cell>
          <cell r="L9">
            <v>162.18</v>
          </cell>
          <cell r="M9">
            <v>46</v>
          </cell>
          <cell r="N9">
            <v>47.84</v>
          </cell>
          <cell r="O9">
            <v>-0.17647058823529416</v>
          </cell>
          <cell r="P9">
            <v>40.664000000000001</v>
          </cell>
          <cell r="Q9">
            <v>48.76</v>
          </cell>
          <cell r="R9">
            <v>52.66</v>
          </cell>
          <cell r="S9">
            <v>80.772000000000006</v>
          </cell>
          <cell r="T9">
            <v>0.4077155449908384</v>
          </cell>
          <cell r="U9">
            <v>62.549836800000001</v>
          </cell>
          <cell r="V9">
            <v>0.23516986698197104</v>
          </cell>
          <cell r="W9">
            <v>40.664000000000001</v>
          </cell>
          <cell r="X9">
            <v>0.50344178675778739</v>
          </cell>
          <cell r="AA9">
            <v>49</v>
          </cell>
          <cell r="AB9">
            <v>41</v>
          </cell>
          <cell r="AC9">
            <v>46</v>
          </cell>
          <cell r="AD9">
            <v>49</v>
          </cell>
          <cell r="AE9">
            <v>50.2</v>
          </cell>
          <cell r="AF9">
            <v>0.18996015936254981</v>
          </cell>
          <cell r="AG9">
            <v>4.7011952191235044E-2</v>
          </cell>
          <cell r="AH9">
            <v>52</v>
          </cell>
          <cell r="AI9">
            <v>53</v>
          </cell>
          <cell r="AJ9">
            <v>0.23275471698113204</v>
          </cell>
          <cell r="AK9">
            <v>54</v>
          </cell>
          <cell r="AL9">
            <v>55</v>
          </cell>
          <cell r="AM9">
            <v>0.26065454545454542</v>
          </cell>
          <cell r="AN9">
            <v>62.43</v>
          </cell>
          <cell r="AO9">
            <v>69.86</v>
          </cell>
          <cell r="AP9">
            <v>77.290000000000006</v>
          </cell>
          <cell r="AQ9">
            <v>0</v>
          </cell>
          <cell r="AS9">
            <v>162.18</v>
          </cell>
        </row>
        <row r="10">
          <cell r="B10" t="str">
            <v>AC</v>
          </cell>
          <cell r="C10" t="str">
            <v>IMP</v>
          </cell>
          <cell r="D10" t="str">
            <v>BT</v>
          </cell>
          <cell r="E10" t="str">
            <v>P3</v>
          </cell>
          <cell r="F10">
            <v>39924</v>
          </cell>
          <cell r="G10">
            <v>41066</v>
          </cell>
          <cell r="H10" t="str">
            <v>1418301</v>
          </cell>
          <cell r="I10" t="str">
            <v>3KMBUPI5USERAI</v>
          </cell>
          <cell r="K10" t="str">
            <v>Unimessage Pro I-netportal Add-In (5 User)</v>
          </cell>
          <cell r="L10">
            <v>473.82000000000005</v>
          </cell>
          <cell r="M10">
            <v>88</v>
          </cell>
          <cell r="N10">
            <v>91.52000000000001</v>
          </cell>
          <cell r="O10">
            <v>-0.17647058823529421</v>
          </cell>
          <cell r="P10">
            <v>77.792000000000002</v>
          </cell>
          <cell r="Q10">
            <v>93.28</v>
          </cell>
          <cell r="R10">
            <v>100.74</v>
          </cell>
          <cell r="S10">
            <v>159.42400000000001</v>
          </cell>
          <cell r="T10">
            <v>0.4259333600963468</v>
          </cell>
          <cell r="U10">
            <v>123.4579456</v>
          </cell>
          <cell r="V10">
            <v>0.25869493814094369</v>
          </cell>
          <cell r="W10">
            <v>77.792000000000002</v>
          </cell>
          <cell r="X10">
            <v>0.48795664391810517</v>
          </cell>
          <cell r="AA10">
            <v>94</v>
          </cell>
          <cell r="AB10">
            <v>78</v>
          </cell>
          <cell r="AC10">
            <v>87</v>
          </cell>
          <cell r="AD10">
            <v>92</v>
          </cell>
          <cell r="AE10">
            <v>96.04</v>
          </cell>
          <cell r="AF10">
            <v>0.19000416493127867</v>
          </cell>
          <cell r="AG10">
            <v>4.7063723448563057E-2</v>
          </cell>
          <cell r="AH10">
            <v>99</v>
          </cell>
          <cell r="AI10">
            <v>101</v>
          </cell>
          <cell r="AJ10">
            <v>0.22978217821782176</v>
          </cell>
          <cell r="AK10">
            <v>102.5</v>
          </cell>
          <cell r="AL10">
            <v>104</v>
          </cell>
          <cell r="AM10">
            <v>0.252</v>
          </cell>
          <cell r="AN10">
            <v>118.52</v>
          </cell>
          <cell r="AO10">
            <v>133.04</v>
          </cell>
          <cell r="AP10">
            <v>147.56</v>
          </cell>
          <cell r="AQ10">
            <v>0</v>
          </cell>
          <cell r="AS10">
            <v>473.82000000000005</v>
          </cell>
        </row>
        <row r="11">
          <cell r="B11" t="str">
            <v>SPC</v>
          </cell>
          <cell r="C11" t="str">
            <v>IMP</v>
          </cell>
          <cell r="D11" t="str">
            <v>BT</v>
          </cell>
          <cell r="E11" t="str">
            <v>08</v>
          </cell>
          <cell r="F11">
            <v>39924</v>
          </cell>
          <cell r="G11">
            <v>40935</v>
          </cell>
          <cell r="H11" t="str">
            <v>14YH</v>
          </cell>
          <cell r="I11" t="str">
            <v>SBKM14YH</v>
          </cell>
          <cell r="K11" t="str">
            <v>SK-601 Staples for SD-501/506 (5K x 3)</v>
          </cell>
          <cell r="L11">
            <v>127.2</v>
          </cell>
          <cell r="M11">
            <v>52</v>
          </cell>
          <cell r="N11">
            <v>54.08</v>
          </cell>
          <cell r="O11">
            <v>0.12638924786766623</v>
          </cell>
          <cell r="P11">
            <v>61.904000000000011</v>
          </cell>
          <cell r="Q11">
            <v>55.12</v>
          </cell>
          <cell r="R11">
            <v>59.53</v>
          </cell>
          <cell r="S11">
            <v>77.38000000000001</v>
          </cell>
          <cell r="T11">
            <v>0.30111139829413297</v>
          </cell>
          <cell r="W11">
            <v>61.904000000000011</v>
          </cell>
          <cell r="X11">
            <v>0.8</v>
          </cell>
          <cell r="Y11" t="str">
            <v>Act freight</v>
          </cell>
          <cell r="AA11">
            <v>106</v>
          </cell>
          <cell r="AB11">
            <v>73</v>
          </cell>
          <cell r="AC11">
            <v>78</v>
          </cell>
          <cell r="AD11">
            <v>94</v>
          </cell>
          <cell r="AE11">
            <v>108.6</v>
          </cell>
          <cell r="AF11">
            <v>0.42998158379373835</v>
          </cell>
          <cell r="AG11">
            <v>0.50202578268876608</v>
          </cell>
          <cell r="AH11">
            <v>114</v>
          </cell>
          <cell r="AI11">
            <v>119</v>
          </cell>
          <cell r="AJ11">
            <v>0.47979831932773098</v>
          </cell>
          <cell r="AK11">
            <v>123.5</v>
          </cell>
          <cell r="AL11">
            <v>128</v>
          </cell>
          <cell r="AM11">
            <v>0.51637499999999992</v>
          </cell>
          <cell r="AN11">
            <v>127.8</v>
          </cell>
          <cell r="AO11">
            <v>127.6</v>
          </cell>
          <cell r="AP11">
            <v>127.4</v>
          </cell>
          <cell r="AQ11">
            <v>0</v>
          </cell>
          <cell r="AS11">
            <v>127.2</v>
          </cell>
        </row>
        <row r="12">
          <cell r="B12" t="str">
            <v>SPC</v>
          </cell>
          <cell r="C12" t="str">
            <v>IMP</v>
          </cell>
          <cell r="D12" t="str">
            <v>BT</v>
          </cell>
          <cell r="E12" t="str">
            <v>08</v>
          </cell>
          <cell r="F12">
            <v>39924</v>
          </cell>
          <cell r="G12">
            <v>40935</v>
          </cell>
          <cell r="H12" t="str">
            <v>14YJ</v>
          </cell>
          <cell r="I12" t="str">
            <v>SBKM14YJ</v>
          </cell>
          <cell r="K12" t="str">
            <v>SK-701 Staples for FS-503/516/521 (5K x 5)</v>
          </cell>
          <cell r="L12">
            <v>254.4</v>
          </cell>
          <cell r="M12">
            <v>82</v>
          </cell>
          <cell r="N12">
            <v>85.28</v>
          </cell>
          <cell r="O12">
            <v>0.17568821527992579</v>
          </cell>
          <cell r="P12">
            <v>103.456</v>
          </cell>
          <cell r="Q12">
            <v>86.92</v>
          </cell>
          <cell r="R12">
            <v>93.87</v>
          </cell>
          <cell r="S12">
            <v>129.32</v>
          </cell>
          <cell r="T12">
            <v>0.34055057222394058</v>
          </cell>
          <cell r="W12">
            <v>103.456</v>
          </cell>
          <cell r="X12">
            <v>0.8</v>
          </cell>
          <cell r="Y12" t="str">
            <v>Act freight</v>
          </cell>
          <cell r="AA12">
            <v>178</v>
          </cell>
          <cell r="AB12">
            <v>122</v>
          </cell>
          <cell r="AC12">
            <v>130</v>
          </cell>
          <cell r="AD12">
            <v>156</v>
          </cell>
          <cell r="AE12">
            <v>181.5</v>
          </cell>
          <cell r="AF12">
            <v>0.4299944903581267</v>
          </cell>
          <cell r="AG12">
            <v>0.53013774104683198</v>
          </cell>
          <cell r="AH12">
            <v>201</v>
          </cell>
          <cell r="AI12">
            <v>219</v>
          </cell>
          <cell r="AJ12">
            <v>0.52759817351598171</v>
          </cell>
          <cell r="AK12">
            <v>237</v>
          </cell>
          <cell r="AL12">
            <v>255</v>
          </cell>
          <cell r="AM12">
            <v>0.59429019607843125</v>
          </cell>
          <cell r="AN12">
            <v>254.85</v>
          </cell>
          <cell r="AO12">
            <v>254.7</v>
          </cell>
          <cell r="AP12">
            <v>254.55</v>
          </cell>
          <cell r="AQ12">
            <v>0</v>
          </cell>
          <cell r="AS12">
            <v>254.4</v>
          </cell>
        </row>
        <row r="13">
          <cell r="B13" t="str">
            <v>SPC</v>
          </cell>
          <cell r="C13" t="str">
            <v>IMP</v>
          </cell>
          <cell r="D13" t="str">
            <v>BT</v>
          </cell>
          <cell r="E13" t="str">
            <v>08</v>
          </cell>
          <cell r="F13">
            <v>39924</v>
          </cell>
          <cell r="G13">
            <v>40988</v>
          </cell>
          <cell r="H13" t="str">
            <v>14YK</v>
          </cell>
          <cell r="I13" t="str">
            <v>SBKM14YK</v>
          </cell>
          <cell r="K13" t="str">
            <v>SK-602 Staples for FS-504/514/517/519/520/524/527/529/534 and SD-509, SD-511, SD-512 (5K x 3)</v>
          </cell>
          <cell r="L13">
            <v>72.08</v>
          </cell>
          <cell r="M13">
            <v>33</v>
          </cell>
          <cell r="N13">
            <v>34.32</v>
          </cell>
          <cell r="O13">
            <v>0.12018047579983615</v>
          </cell>
          <cell r="P13">
            <v>39.00800000000001</v>
          </cell>
          <cell r="Q13">
            <v>34.979999999999997</v>
          </cell>
          <cell r="R13">
            <v>37.78</v>
          </cell>
          <cell r="S13">
            <v>48.760000000000005</v>
          </cell>
          <cell r="T13">
            <v>0.29614438063986881</v>
          </cell>
          <cell r="W13">
            <v>39.00800000000001</v>
          </cell>
          <cell r="X13">
            <v>0.80000000000000016</v>
          </cell>
          <cell r="Y13" t="str">
            <v>Act freight</v>
          </cell>
          <cell r="AA13">
            <v>67</v>
          </cell>
          <cell r="AB13">
            <v>46</v>
          </cell>
          <cell r="AC13">
            <v>49</v>
          </cell>
          <cell r="AD13">
            <v>59</v>
          </cell>
          <cell r="AE13">
            <v>68.44</v>
          </cell>
          <cell r="AF13">
            <v>0.43004091174751591</v>
          </cell>
          <cell r="AG13">
            <v>0.49853886616014026</v>
          </cell>
          <cell r="AH13">
            <v>70</v>
          </cell>
          <cell r="AI13">
            <v>71</v>
          </cell>
          <cell r="AJ13">
            <v>0.4505915492957745</v>
          </cell>
          <cell r="AK13">
            <v>72</v>
          </cell>
          <cell r="AL13">
            <v>73</v>
          </cell>
          <cell r="AM13">
            <v>0.46564383561643824</v>
          </cell>
          <cell r="AN13">
            <v>72.77</v>
          </cell>
          <cell r="AO13">
            <v>72.540000000000006</v>
          </cell>
          <cell r="AP13">
            <v>72.31</v>
          </cell>
          <cell r="AQ13">
            <v>0</v>
          </cell>
          <cell r="AS13">
            <v>72.08</v>
          </cell>
        </row>
        <row r="14">
          <cell r="B14" t="str">
            <v>AC</v>
          </cell>
          <cell r="C14" t="str">
            <v>IMP</v>
          </cell>
          <cell r="D14" t="str">
            <v>BT</v>
          </cell>
          <cell r="E14" t="str">
            <v>P3</v>
          </cell>
          <cell r="F14">
            <v>39924</v>
          </cell>
          <cell r="G14">
            <v>40935</v>
          </cell>
          <cell r="H14" t="str">
            <v>15AE</v>
          </cell>
          <cell r="I14" t="str">
            <v>6KMFS503STFIN_N</v>
          </cell>
          <cell r="J14" t="str">
            <v>x</v>
          </cell>
          <cell r="K14" t="str">
            <v>FS-503 100 Sheet Stapling Finisher</v>
          </cell>
          <cell r="L14">
            <v>7568.4000000000005</v>
          </cell>
          <cell r="M14">
            <v>2364</v>
          </cell>
          <cell r="N14">
            <v>2458.56</v>
          </cell>
          <cell r="O14">
            <v>-0.17647058823529418</v>
          </cell>
          <cell r="P14">
            <v>2089.7759999999998</v>
          </cell>
          <cell r="Q14">
            <v>2505.84</v>
          </cell>
          <cell r="R14">
            <v>2706.31</v>
          </cell>
          <cell r="S14">
            <v>3811.1240000000003</v>
          </cell>
          <cell r="T14">
            <v>0.35489897468568332</v>
          </cell>
          <cell r="U14">
            <v>2951.3344256</v>
          </cell>
          <cell r="V14">
            <v>0.1669666511953555</v>
          </cell>
          <cell r="W14">
            <v>2089.7759999999998</v>
          </cell>
          <cell r="X14">
            <v>0.54833587151716912</v>
          </cell>
          <cell r="AA14">
            <v>2528</v>
          </cell>
          <cell r="AB14">
            <v>2090</v>
          </cell>
          <cell r="AC14">
            <v>2322</v>
          </cell>
          <cell r="AD14">
            <v>2451</v>
          </cell>
          <cell r="AE14">
            <v>2579.9699999999998</v>
          </cell>
          <cell r="AF14">
            <v>0.18999988371957813</v>
          </cell>
          <cell r="AG14">
            <v>4.7058686728915403E-2</v>
          </cell>
          <cell r="AH14">
            <v>2632</v>
          </cell>
          <cell r="AI14">
            <v>2684</v>
          </cell>
          <cell r="AJ14">
            <v>0.22139493293591661</v>
          </cell>
          <cell r="AK14">
            <v>2735.5</v>
          </cell>
          <cell r="AL14">
            <v>2787</v>
          </cell>
          <cell r="AM14">
            <v>0.25017007534983859</v>
          </cell>
          <cell r="AN14">
            <v>3178.68</v>
          </cell>
          <cell r="AO14">
            <v>3570.36</v>
          </cell>
          <cell r="AP14">
            <v>3962.04</v>
          </cell>
          <cell r="AQ14">
            <v>0</v>
          </cell>
          <cell r="AS14">
            <v>7568.4000000000005</v>
          </cell>
        </row>
        <row r="15">
          <cell r="B15" t="str">
            <v>AC</v>
          </cell>
          <cell r="C15" t="str">
            <v>IMP</v>
          </cell>
          <cell r="D15" t="str">
            <v>BT</v>
          </cell>
          <cell r="E15" t="str">
            <v>P3</v>
          </cell>
          <cell r="F15">
            <v>39996</v>
          </cell>
          <cell r="G15">
            <v>40935</v>
          </cell>
          <cell r="H15" t="str">
            <v>15BS</v>
          </cell>
          <cell r="K15" t="str">
            <v>PS-502</v>
          </cell>
          <cell r="L15">
            <v>2650</v>
          </cell>
          <cell r="M15">
            <v>1040</v>
          </cell>
          <cell r="N15">
            <v>1081.6000000000001</v>
          </cell>
          <cell r="O15">
            <v>-0.1764705882352941</v>
          </cell>
          <cell r="S15">
            <v>1590</v>
          </cell>
          <cell r="W15">
            <v>919.36000000000013</v>
          </cell>
          <cell r="AB15">
            <v>920</v>
          </cell>
          <cell r="AC15">
            <v>1022</v>
          </cell>
          <cell r="AD15">
            <v>1079</v>
          </cell>
          <cell r="AE15">
            <v>1135.01</v>
          </cell>
          <cell r="AF15">
            <v>0.18999832600593816</v>
          </cell>
          <cell r="AG15">
            <v>4.7056854124633132E-2</v>
          </cell>
          <cell r="AH15">
            <v>1159</v>
          </cell>
          <cell r="AI15">
            <v>1181</v>
          </cell>
          <cell r="AJ15">
            <v>0.22154106689246392</v>
          </cell>
          <cell r="AK15">
            <v>1203.5</v>
          </cell>
          <cell r="AL15">
            <v>1226</v>
          </cell>
          <cell r="AM15">
            <v>0.25011419249592159</v>
          </cell>
          <cell r="AN15">
            <v>1398.33</v>
          </cell>
          <cell r="AO15">
            <v>1570.66</v>
          </cell>
          <cell r="AP15">
            <v>1742.99</v>
          </cell>
          <cell r="AQ15">
            <v>0</v>
          </cell>
          <cell r="AS15">
            <v>2650</v>
          </cell>
        </row>
        <row r="16">
          <cell r="B16" t="str">
            <v>AC</v>
          </cell>
          <cell r="C16" t="str">
            <v>IMP</v>
          </cell>
          <cell r="D16" t="str">
            <v>BT</v>
          </cell>
          <cell r="E16" t="str">
            <v>08</v>
          </cell>
          <cell r="F16">
            <v>39924</v>
          </cell>
          <cell r="G16">
            <v>40935</v>
          </cell>
          <cell r="H16" t="str">
            <v>15LB</v>
          </cell>
          <cell r="I16" t="str">
            <v>3KMHFK502</v>
          </cell>
          <cell r="K16" t="str">
            <v>FK-502 Fax Board</v>
          </cell>
          <cell r="L16">
            <v>1068.48</v>
          </cell>
          <cell r="M16">
            <v>405</v>
          </cell>
          <cell r="N16">
            <v>421.2</v>
          </cell>
          <cell r="O16">
            <v>0.17737588375454083</v>
          </cell>
          <cell r="P16">
            <v>512.02</v>
          </cell>
          <cell r="Q16">
            <v>429.3</v>
          </cell>
          <cell r="R16">
            <v>463.64</v>
          </cell>
          <cell r="S16">
            <v>640.02800000000002</v>
          </cell>
          <cell r="T16">
            <v>0.34190379170911278</v>
          </cell>
          <cell r="U16">
            <v>495.63768320000003</v>
          </cell>
          <cell r="V16">
            <v>0.15018568144255265</v>
          </cell>
          <cell r="W16">
            <v>512.02</v>
          </cell>
          <cell r="X16">
            <v>0.79999625016405529</v>
          </cell>
          <cell r="AA16">
            <v>619</v>
          </cell>
          <cell r="AB16">
            <v>513</v>
          </cell>
          <cell r="AC16">
            <v>569</v>
          </cell>
          <cell r="AD16">
            <v>601</v>
          </cell>
          <cell r="AE16">
            <v>632.12</v>
          </cell>
          <cell r="AF16">
            <v>0.18999557046130486</v>
          </cell>
          <cell r="AG16">
            <v>0.3336708219958236</v>
          </cell>
          <cell r="AH16">
            <v>704</v>
          </cell>
          <cell r="AI16">
            <v>774</v>
          </cell>
          <cell r="AJ16">
            <v>0.33847545219638248</v>
          </cell>
          <cell r="AK16">
            <v>844.5</v>
          </cell>
          <cell r="AL16">
            <v>915</v>
          </cell>
          <cell r="AM16">
            <v>0.44041530054644812</v>
          </cell>
          <cell r="AN16">
            <v>953.37</v>
          </cell>
          <cell r="AO16">
            <v>991.74</v>
          </cell>
          <cell r="AP16">
            <v>1030.1099999999999</v>
          </cell>
          <cell r="AQ16">
            <v>0</v>
          </cell>
          <cell r="AS16">
            <v>1068.48</v>
          </cell>
        </row>
        <row r="17">
          <cell r="B17" t="str">
            <v>AC</v>
          </cell>
          <cell r="C17" t="str">
            <v>IMP</v>
          </cell>
          <cell r="D17" t="str">
            <v>BT</v>
          </cell>
          <cell r="E17" t="str">
            <v>P3</v>
          </cell>
          <cell r="F17">
            <v>39924</v>
          </cell>
          <cell r="G17">
            <v>40935</v>
          </cell>
          <cell r="H17" t="str">
            <v>15MY</v>
          </cell>
          <cell r="I17" t="str">
            <v>3KMKMK701</v>
          </cell>
          <cell r="K17" t="str">
            <v>MK-701 Mount kit</v>
          </cell>
          <cell r="L17">
            <v>212</v>
          </cell>
          <cell r="M17">
            <v>95</v>
          </cell>
          <cell r="N17">
            <v>98.8</v>
          </cell>
          <cell r="O17">
            <v>-0.17647058823529424</v>
          </cell>
          <cell r="P17">
            <v>83.97999999999999</v>
          </cell>
          <cell r="Q17">
            <v>100.7</v>
          </cell>
          <cell r="R17">
            <v>108.76</v>
          </cell>
          <cell r="S17">
            <v>128.048</v>
          </cell>
          <cell r="T17">
            <v>0.22841434462076723</v>
          </cell>
          <cell r="U17">
            <v>110.12128</v>
          </cell>
          <cell r="V17">
            <v>0.1028073774660084</v>
          </cell>
          <cell r="W17">
            <v>83.97999999999999</v>
          </cell>
          <cell r="X17">
            <v>0.6558478070723478</v>
          </cell>
          <cell r="AA17">
            <v>102</v>
          </cell>
          <cell r="AB17">
            <v>84</v>
          </cell>
          <cell r="AC17">
            <v>94</v>
          </cell>
          <cell r="AD17">
            <v>99</v>
          </cell>
          <cell r="AE17">
            <v>103.68</v>
          </cell>
          <cell r="AF17">
            <v>0.19000771604938288</v>
          </cell>
          <cell r="AG17">
            <v>4.7067901234567992E-2</v>
          </cell>
          <cell r="AH17">
            <v>106</v>
          </cell>
          <cell r="AI17">
            <v>108</v>
          </cell>
          <cell r="AJ17">
            <v>0.2224074074074075</v>
          </cell>
          <cell r="AK17">
            <v>110</v>
          </cell>
          <cell r="AL17">
            <v>112</v>
          </cell>
          <cell r="AM17">
            <v>0.25017857142857153</v>
          </cell>
          <cell r="AN17">
            <v>127.74</v>
          </cell>
          <cell r="AO17">
            <v>143.47999999999999</v>
          </cell>
          <cell r="AP17">
            <v>159.22</v>
          </cell>
          <cell r="AQ17">
            <v>0</v>
          </cell>
          <cell r="AS17">
            <v>212</v>
          </cell>
        </row>
        <row r="18">
          <cell r="B18" t="str">
            <v>AC</v>
          </cell>
          <cell r="C18" t="str">
            <v>IMP</v>
          </cell>
          <cell r="D18" t="str">
            <v>BT</v>
          </cell>
          <cell r="E18" t="str">
            <v>P3</v>
          </cell>
          <cell r="F18">
            <v>39924</v>
          </cell>
          <cell r="G18">
            <v>40935</v>
          </cell>
          <cell r="H18" t="str">
            <v>15NB</v>
          </cell>
          <cell r="I18" t="str">
            <v>4KMIC202PRNT_N</v>
          </cell>
          <cell r="K18" t="str">
            <v>IC-202 Print Controller (PCL5e/6/PS3 Emulation)</v>
          </cell>
          <cell r="L18">
            <v>3116.4</v>
          </cell>
          <cell r="M18">
            <v>410</v>
          </cell>
          <cell r="N18">
            <v>426.40000000000003</v>
          </cell>
          <cell r="O18">
            <v>-0.17647058823529421</v>
          </cell>
          <cell r="P18">
            <v>362.44</v>
          </cell>
          <cell r="Q18">
            <v>434.6</v>
          </cell>
          <cell r="R18">
            <v>469.37</v>
          </cell>
          <cell r="S18">
            <v>1628.3720000000001</v>
          </cell>
          <cell r="T18">
            <v>0.73814337264457996</v>
          </cell>
          <cell r="U18">
            <v>1261.0112767999999</v>
          </cell>
          <cell r="V18">
            <v>0.66185869401417863</v>
          </cell>
          <cell r="W18">
            <v>362.44</v>
          </cell>
          <cell r="X18">
            <v>0.22257813325210701</v>
          </cell>
          <cell r="AA18">
            <v>439</v>
          </cell>
          <cell r="AB18">
            <v>363</v>
          </cell>
          <cell r="AC18">
            <v>403</v>
          </cell>
          <cell r="AD18">
            <v>426</v>
          </cell>
          <cell r="AE18">
            <v>447.46</v>
          </cell>
          <cell r="AF18">
            <v>0.19000581057524693</v>
          </cell>
          <cell r="AG18">
            <v>4.7065659500290409E-2</v>
          </cell>
          <cell r="AH18">
            <v>457</v>
          </cell>
          <cell r="AI18">
            <v>466</v>
          </cell>
          <cell r="AJ18">
            <v>0.22223175965665237</v>
          </cell>
          <cell r="AK18">
            <v>475</v>
          </cell>
          <cell r="AL18">
            <v>484</v>
          </cell>
          <cell r="AM18">
            <v>0.25115702479338842</v>
          </cell>
          <cell r="AN18">
            <v>551.77</v>
          </cell>
          <cell r="AO18">
            <v>619.54</v>
          </cell>
          <cell r="AP18">
            <v>687.31</v>
          </cell>
          <cell r="AQ18">
            <v>0</v>
          </cell>
          <cell r="AS18">
            <v>3116.4</v>
          </cell>
        </row>
        <row r="19">
          <cell r="B19" t="str">
            <v>AC</v>
          </cell>
          <cell r="C19" t="str">
            <v>IMP</v>
          </cell>
          <cell r="D19" t="str">
            <v>BT</v>
          </cell>
          <cell r="E19" t="str">
            <v>P3</v>
          </cell>
          <cell r="F19">
            <v>39924</v>
          </cell>
          <cell r="G19">
            <v>40935</v>
          </cell>
          <cell r="H19" t="str">
            <v>15RB</v>
          </cell>
          <cell r="I19" t="str">
            <v>4KMIC203IC_N</v>
          </cell>
          <cell r="K19" t="str">
            <v>IC-203 Print controller</v>
          </cell>
          <cell r="L19">
            <v>3116.4</v>
          </cell>
          <cell r="M19">
            <v>946</v>
          </cell>
          <cell r="N19">
            <v>983.84</v>
          </cell>
          <cell r="O19">
            <v>-0.17647058823529413</v>
          </cell>
          <cell r="P19">
            <v>836.26400000000001</v>
          </cell>
          <cell r="Q19">
            <v>1002.76</v>
          </cell>
          <cell r="R19">
            <v>1082.98</v>
          </cell>
          <cell r="S19">
            <v>1628.3720000000001</v>
          </cell>
          <cell r="T19">
            <v>0.39581373297993333</v>
          </cell>
          <cell r="U19">
            <v>1261.0112767999999</v>
          </cell>
          <cell r="V19">
            <v>0.21980079155466589</v>
          </cell>
          <cell r="W19">
            <v>836.26400000000001</v>
          </cell>
          <cell r="X19">
            <v>0.51355832696705661</v>
          </cell>
          <cell r="AA19">
            <v>1012</v>
          </cell>
          <cell r="AB19">
            <v>837</v>
          </cell>
          <cell r="AC19">
            <v>930</v>
          </cell>
          <cell r="AD19">
            <v>982</v>
          </cell>
          <cell r="AE19">
            <v>1032.42</v>
          </cell>
          <cell r="AF19">
            <v>0.18999631932740557</v>
          </cell>
          <cell r="AG19">
            <v>4.7054493326359463E-2</v>
          </cell>
          <cell r="AH19">
            <v>1054</v>
          </cell>
          <cell r="AI19">
            <v>1075</v>
          </cell>
          <cell r="AJ19">
            <v>0.22208</v>
          </cell>
          <cell r="AK19">
            <v>1095.5</v>
          </cell>
          <cell r="AL19">
            <v>1116</v>
          </cell>
          <cell r="AM19">
            <v>0.2506594982078853</v>
          </cell>
          <cell r="AN19">
            <v>1272.55</v>
          </cell>
          <cell r="AO19">
            <v>1429.1</v>
          </cell>
          <cell r="AP19">
            <v>1585.65</v>
          </cell>
          <cell r="AQ19">
            <v>0</v>
          </cell>
          <cell r="AS19">
            <v>3116.4</v>
          </cell>
        </row>
        <row r="20">
          <cell r="B20" t="str">
            <v>AC</v>
          </cell>
          <cell r="C20" t="str">
            <v>IMP</v>
          </cell>
          <cell r="D20" t="str">
            <v>BT</v>
          </cell>
          <cell r="E20" t="str">
            <v>P3</v>
          </cell>
          <cell r="F20">
            <v>39924</v>
          </cell>
          <cell r="G20">
            <v>40935</v>
          </cell>
          <cell r="H20" t="str">
            <v>15RL</v>
          </cell>
          <cell r="I20" t="str">
            <v>3KMKPS503PS3K</v>
          </cell>
          <cell r="K20" t="str">
            <v>PS-503 PostScript 3 Upgrade</v>
          </cell>
          <cell r="L20">
            <v>1669.5</v>
          </cell>
          <cell r="M20">
            <v>630</v>
          </cell>
          <cell r="N20">
            <v>655.20000000000005</v>
          </cell>
          <cell r="O20">
            <v>-0.17647058823529405</v>
          </cell>
          <cell r="P20">
            <v>556.92000000000007</v>
          </cell>
          <cell r="Q20">
            <v>667.8</v>
          </cell>
          <cell r="R20">
            <v>721.22</v>
          </cell>
          <cell r="S20">
            <v>939.26600000000008</v>
          </cell>
          <cell r="T20">
            <v>0.30243402827314098</v>
          </cell>
          <cell r="U20">
            <v>727.36759040000004</v>
          </cell>
          <cell r="V20">
            <v>9.9217495187423718E-2</v>
          </cell>
          <cell r="W20">
            <v>556.92000000000007</v>
          </cell>
          <cell r="X20">
            <v>0.59293107596783023</v>
          </cell>
          <cell r="AA20">
            <v>674</v>
          </cell>
          <cell r="AB20">
            <v>557</v>
          </cell>
          <cell r="AC20">
            <v>619</v>
          </cell>
          <cell r="AD20">
            <v>654</v>
          </cell>
          <cell r="AE20">
            <v>687.56</v>
          </cell>
          <cell r="AF20">
            <v>0.19000523590668433</v>
          </cell>
          <cell r="AG20">
            <v>4.7064983419628691E-2</v>
          </cell>
          <cell r="AH20">
            <v>702</v>
          </cell>
          <cell r="AI20">
            <v>716</v>
          </cell>
          <cell r="AJ20">
            <v>0.22217877094972058</v>
          </cell>
          <cell r="AK20">
            <v>729.5</v>
          </cell>
          <cell r="AL20">
            <v>743</v>
          </cell>
          <cell r="AM20">
            <v>0.2504441453566621</v>
          </cell>
          <cell r="AN20">
            <v>847.31</v>
          </cell>
          <cell r="AO20">
            <v>951.62</v>
          </cell>
          <cell r="AP20">
            <v>1055.93</v>
          </cell>
          <cell r="AQ20">
            <v>0</v>
          </cell>
          <cell r="AS20">
            <v>1669.5</v>
          </cell>
        </row>
        <row r="21">
          <cell r="B21" t="str">
            <v>AC</v>
          </cell>
          <cell r="C21" t="str">
            <v>IMP</v>
          </cell>
          <cell r="D21" t="str">
            <v>BT</v>
          </cell>
          <cell r="E21" t="str">
            <v>08</v>
          </cell>
          <cell r="F21">
            <v>39924</v>
          </cell>
          <cell r="G21">
            <v>40935</v>
          </cell>
          <cell r="H21" t="str">
            <v>15US</v>
          </cell>
          <cell r="I21" t="str">
            <v>3KMKPK505_</v>
          </cell>
          <cell r="K21" t="str">
            <v>PK-505 2/3 Hole Punch Kit</v>
          </cell>
          <cell r="L21">
            <v>835.28000000000009</v>
          </cell>
          <cell r="M21">
            <v>235</v>
          </cell>
          <cell r="N21">
            <v>244.4</v>
          </cell>
          <cell r="O21">
            <v>0.32026143790849676</v>
          </cell>
          <cell r="P21">
            <v>359.55</v>
          </cell>
          <cell r="Q21">
            <v>249.1</v>
          </cell>
          <cell r="R21">
            <v>269.02999999999997</v>
          </cell>
          <cell r="S21">
            <v>449.44</v>
          </cell>
          <cell r="T21">
            <v>0.45621217515129936</v>
          </cell>
          <cell r="U21">
            <v>348.046336</v>
          </cell>
          <cell r="V21">
            <v>0.29779464766438452</v>
          </cell>
          <cell r="W21">
            <v>359.55</v>
          </cell>
          <cell r="X21">
            <v>0.79999555001779998</v>
          </cell>
          <cell r="AA21">
            <v>435</v>
          </cell>
          <cell r="AB21">
            <v>360</v>
          </cell>
          <cell r="AC21">
            <v>400</v>
          </cell>
          <cell r="AD21">
            <v>422</v>
          </cell>
          <cell r="AE21">
            <v>443.89</v>
          </cell>
          <cell r="AF21">
            <v>0.19000202752934281</v>
          </cell>
          <cell r="AG21">
            <v>0.44941314289576245</v>
          </cell>
          <cell r="AH21">
            <v>494</v>
          </cell>
          <cell r="AI21">
            <v>544</v>
          </cell>
          <cell r="AJ21">
            <v>0.33906249999999999</v>
          </cell>
          <cell r="AK21">
            <v>593.5</v>
          </cell>
          <cell r="AL21">
            <v>643</v>
          </cell>
          <cell r="AM21">
            <v>0.44082426127527213</v>
          </cell>
          <cell r="AN21">
            <v>691.07</v>
          </cell>
          <cell r="AO21">
            <v>739.14</v>
          </cell>
          <cell r="AP21">
            <v>787.21</v>
          </cell>
          <cell r="AQ21">
            <v>0</v>
          </cell>
          <cell r="AS21">
            <v>835.28000000000009</v>
          </cell>
        </row>
        <row r="22">
          <cell r="B22" t="str">
            <v>AC</v>
          </cell>
          <cell r="C22" t="str">
            <v>IMP</v>
          </cell>
          <cell r="D22" t="str">
            <v>BT</v>
          </cell>
          <cell r="E22" t="str">
            <v>08</v>
          </cell>
          <cell r="F22">
            <v>39924</v>
          </cell>
          <cell r="G22">
            <v>40935</v>
          </cell>
          <cell r="H22" t="str">
            <v>16LA</v>
          </cell>
          <cell r="I22" t="str">
            <v>3KMKMK708</v>
          </cell>
          <cell r="K22" t="str">
            <v>MK-708</v>
          </cell>
          <cell r="L22">
            <v>256.52000000000004</v>
          </cell>
          <cell r="M22">
            <v>53</v>
          </cell>
          <cell r="N22">
            <v>55.120000000000005</v>
          </cell>
          <cell r="O22">
            <v>0.51780246697576759</v>
          </cell>
          <cell r="P22">
            <v>114.31</v>
          </cell>
          <cell r="Q22">
            <v>56.18</v>
          </cell>
          <cell r="R22">
            <v>60.67</v>
          </cell>
          <cell r="S22">
            <v>142.88800000000001</v>
          </cell>
          <cell r="T22">
            <v>0.6142433234421365</v>
          </cell>
          <cell r="U22">
            <v>110.6524672</v>
          </cell>
          <cell r="V22">
            <v>0.50186379576722173</v>
          </cell>
          <cell r="W22">
            <v>114.31</v>
          </cell>
          <cell r="X22">
            <v>0.79999720060466939</v>
          </cell>
          <cell r="AA22">
            <v>138</v>
          </cell>
          <cell r="AB22">
            <v>115</v>
          </cell>
          <cell r="AC22">
            <v>128</v>
          </cell>
          <cell r="AD22">
            <v>135</v>
          </cell>
          <cell r="AE22">
            <v>141.12</v>
          </cell>
          <cell r="AF22">
            <v>0.18998015873015875</v>
          </cell>
          <cell r="AG22">
            <v>0.60941043083900226</v>
          </cell>
          <cell r="AH22">
            <v>158</v>
          </cell>
          <cell r="AI22">
            <v>174</v>
          </cell>
          <cell r="AJ22">
            <v>0.34304597701149425</v>
          </cell>
          <cell r="AK22">
            <v>189.5</v>
          </cell>
          <cell r="AL22">
            <v>205</v>
          </cell>
          <cell r="AM22">
            <v>0.44239024390243903</v>
          </cell>
          <cell r="AN22">
            <v>217.88</v>
          </cell>
          <cell r="AO22">
            <v>230.76</v>
          </cell>
          <cell r="AP22">
            <v>243.64</v>
          </cell>
          <cell r="AQ22">
            <v>0</v>
          </cell>
          <cell r="AS22">
            <v>256.52000000000004</v>
          </cell>
        </row>
        <row r="23">
          <cell r="B23" t="str">
            <v>AC</v>
          </cell>
          <cell r="C23" t="str">
            <v>IMP</v>
          </cell>
          <cell r="D23" t="str">
            <v>BT</v>
          </cell>
          <cell r="E23" t="str">
            <v>08</v>
          </cell>
          <cell r="F23">
            <v>39924</v>
          </cell>
          <cell r="G23">
            <v>40935</v>
          </cell>
          <cell r="H23" t="str">
            <v>16PA</v>
          </cell>
          <cell r="I23" t="str">
            <v>3KMHML503</v>
          </cell>
          <cell r="K23" t="str">
            <v>ML-503</v>
          </cell>
          <cell r="L23">
            <v>256.52000000000004</v>
          </cell>
          <cell r="M23">
            <v>73</v>
          </cell>
          <cell r="N23">
            <v>75.92</v>
          </cell>
          <cell r="O23">
            <v>0.3358411337590762</v>
          </cell>
          <cell r="P23">
            <v>114.31</v>
          </cell>
          <cell r="Q23">
            <v>77.38</v>
          </cell>
          <cell r="R23">
            <v>83.57</v>
          </cell>
          <cell r="S23">
            <v>142.88800000000001</v>
          </cell>
          <cell r="T23">
            <v>0.46867476625048993</v>
          </cell>
          <cell r="U23">
            <v>110.6524672</v>
          </cell>
          <cell r="V23">
            <v>0.313887869641645</v>
          </cell>
          <cell r="W23">
            <v>114.31</v>
          </cell>
          <cell r="X23">
            <v>0.79999720060466939</v>
          </cell>
          <cell r="AA23">
            <v>138</v>
          </cell>
          <cell r="AB23">
            <v>115</v>
          </cell>
          <cell r="AC23">
            <v>128</v>
          </cell>
          <cell r="AD23">
            <v>135</v>
          </cell>
          <cell r="AE23">
            <v>141.12</v>
          </cell>
          <cell r="AF23">
            <v>0.18998015873015875</v>
          </cell>
          <cell r="AG23">
            <v>0.46201814058956919</v>
          </cell>
          <cell r="AH23">
            <v>158</v>
          </cell>
          <cell r="AI23">
            <v>174</v>
          </cell>
          <cell r="AJ23">
            <v>0.34304597701149425</v>
          </cell>
          <cell r="AK23">
            <v>189.5</v>
          </cell>
          <cell r="AL23">
            <v>205</v>
          </cell>
          <cell r="AM23">
            <v>0.44239024390243903</v>
          </cell>
          <cell r="AN23">
            <v>217.88</v>
          </cell>
          <cell r="AO23">
            <v>230.76</v>
          </cell>
          <cell r="AP23">
            <v>243.64</v>
          </cell>
          <cell r="AQ23">
            <v>0</v>
          </cell>
          <cell r="AS23">
            <v>256.52000000000004</v>
          </cell>
        </row>
        <row r="24">
          <cell r="B24" t="str">
            <v>AC</v>
          </cell>
          <cell r="C24" t="str">
            <v>IMP</v>
          </cell>
          <cell r="D24" t="str">
            <v>BT</v>
          </cell>
          <cell r="E24" t="str">
            <v>P3</v>
          </cell>
          <cell r="F24">
            <v>39924</v>
          </cell>
          <cell r="G24">
            <v>40935</v>
          </cell>
          <cell r="H24" t="str">
            <v>4516711</v>
          </cell>
          <cell r="I24" t="str">
            <v>6KMPF501_N</v>
          </cell>
          <cell r="K24" t="str">
            <v>PF-501 500 x1 paper feed unit</v>
          </cell>
          <cell r="L24">
            <v>221.54000000000002</v>
          </cell>
          <cell r="M24">
            <v>51</v>
          </cell>
          <cell r="N24">
            <v>53.04</v>
          </cell>
          <cell r="O24">
            <v>-0.17647058823529421</v>
          </cell>
          <cell r="P24">
            <v>45.083999999999996</v>
          </cell>
          <cell r="Q24">
            <v>54.06</v>
          </cell>
          <cell r="R24">
            <v>58.38</v>
          </cell>
          <cell r="S24">
            <v>124.23200000000001</v>
          </cell>
          <cell r="T24">
            <v>0.57305686135617229</v>
          </cell>
          <cell r="U24">
            <v>96.205260800000005</v>
          </cell>
          <cell r="V24">
            <v>0.44867879823885892</v>
          </cell>
          <cell r="W24">
            <v>45.083999999999996</v>
          </cell>
          <cell r="X24">
            <v>0.36290166784725347</v>
          </cell>
          <cell r="AA24">
            <v>55</v>
          </cell>
          <cell r="AB24">
            <v>46</v>
          </cell>
          <cell r="AC24">
            <v>51</v>
          </cell>
          <cell r="AD24">
            <v>54</v>
          </cell>
          <cell r="AE24">
            <v>55.66</v>
          </cell>
          <cell r="AF24">
            <v>0.19001077973409991</v>
          </cell>
          <cell r="AG24">
            <v>4.7071505569529243E-2</v>
          </cell>
          <cell r="AH24">
            <v>58</v>
          </cell>
          <cell r="AI24">
            <v>59</v>
          </cell>
          <cell r="AJ24">
            <v>0.23586440677966108</v>
          </cell>
          <cell r="AK24">
            <v>60</v>
          </cell>
          <cell r="AL24">
            <v>61</v>
          </cell>
          <cell r="AM24">
            <v>0.2609180327868853</v>
          </cell>
          <cell r="AN24">
            <v>69.23</v>
          </cell>
          <cell r="AO24">
            <v>77.459999999999994</v>
          </cell>
          <cell r="AP24">
            <v>85.69</v>
          </cell>
          <cell r="AQ24">
            <v>0</v>
          </cell>
          <cell r="AS24">
            <v>221.54000000000002</v>
          </cell>
        </row>
        <row r="25">
          <cell r="B25" t="str">
            <v>AC</v>
          </cell>
          <cell r="C25" t="str">
            <v>IMP</v>
          </cell>
          <cell r="D25" t="str">
            <v>BT</v>
          </cell>
          <cell r="E25" t="str">
            <v>p3</v>
          </cell>
          <cell r="F25">
            <v>39924</v>
          </cell>
          <cell r="G25">
            <v>41066</v>
          </cell>
          <cell r="H25" t="str">
            <v>4599273</v>
          </cell>
          <cell r="I25" t="str">
            <v>3KMHMC502</v>
          </cell>
          <cell r="K25" t="str">
            <v>MC-502 Mechanical counter</v>
          </cell>
          <cell r="L25">
            <v>44.52</v>
          </cell>
          <cell r="M25">
            <v>11</v>
          </cell>
          <cell r="N25">
            <v>11.440000000000001</v>
          </cell>
          <cell r="O25">
            <v>-0.17647058823529421</v>
          </cell>
          <cell r="P25">
            <v>9.7240000000000002</v>
          </cell>
          <cell r="Q25">
            <v>11.66</v>
          </cell>
          <cell r="R25">
            <v>12.59</v>
          </cell>
          <cell r="S25">
            <v>20.776000000000003</v>
          </cell>
          <cell r="T25">
            <v>0.44936465152098576</v>
          </cell>
          <cell r="U25">
            <v>16.088934400000003</v>
          </cell>
          <cell r="V25">
            <v>0.28895228760457875</v>
          </cell>
          <cell r="W25">
            <v>9.7240000000000002</v>
          </cell>
          <cell r="X25">
            <v>0.46804004620716205</v>
          </cell>
          <cell r="AA25">
            <v>12</v>
          </cell>
          <cell r="AB25">
            <v>10</v>
          </cell>
          <cell r="AC25">
            <v>11</v>
          </cell>
          <cell r="AD25">
            <v>12</v>
          </cell>
          <cell r="AE25">
            <v>12</v>
          </cell>
          <cell r="AF25">
            <v>0.18966666666666665</v>
          </cell>
          <cell r="AG25">
            <v>4.6666666666666558E-2</v>
          </cell>
          <cell r="AH25">
            <v>13</v>
          </cell>
          <cell r="AI25">
            <v>13</v>
          </cell>
          <cell r="AJ25">
            <v>0.252</v>
          </cell>
          <cell r="AK25">
            <v>13</v>
          </cell>
          <cell r="AL25">
            <v>13</v>
          </cell>
          <cell r="AM25">
            <v>0.252</v>
          </cell>
          <cell r="AN25">
            <v>14.81</v>
          </cell>
          <cell r="AO25">
            <v>16.62</v>
          </cell>
          <cell r="AP25">
            <v>18.43</v>
          </cell>
          <cell r="AQ25">
            <v>0</v>
          </cell>
          <cell r="AS25">
            <v>44.52</v>
          </cell>
        </row>
        <row r="26">
          <cell r="B26" t="str">
            <v>AC</v>
          </cell>
          <cell r="C26" t="str">
            <v>IMP</v>
          </cell>
          <cell r="D26" t="str">
            <v>BT</v>
          </cell>
          <cell r="E26" t="str">
            <v>P3</v>
          </cell>
          <cell r="F26">
            <v>39924</v>
          </cell>
          <cell r="G26">
            <v>41066</v>
          </cell>
          <cell r="H26" t="str">
            <v>4968341</v>
          </cell>
          <cell r="I26" t="str">
            <v>3KMBUPBSW5U</v>
          </cell>
          <cell r="K26" t="str">
            <v>Unimessage Pro</v>
          </cell>
          <cell r="L26">
            <v>445.20000000000005</v>
          </cell>
          <cell r="M26">
            <v>70.7</v>
          </cell>
          <cell r="N26">
            <v>73.528000000000006</v>
          </cell>
          <cell r="O26">
            <v>-0.17647058823529416</v>
          </cell>
          <cell r="P26">
            <v>62.498800000000003</v>
          </cell>
          <cell r="Q26">
            <v>74.94</v>
          </cell>
          <cell r="R26">
            <v>80.94</v>
          </cell>
          <cell r="S26">
            <v>138.012</v>
          </cell>
          <cell r="T26">
            <v>0.46723473321160475</v>
          </cell>
          <cell r="U26">
            <v>106.87649279999999</v>
          </cell>
          <cell r="V26">
            <v>0.31202832284556392</v>
          </cell>
          <cell r="W26">
            <v>62.498800000000003</v>
          </cell>
          <cell r="X26">
            <v>0.45285047677013596</v>
          </cell>
          <cell r="AA26">
            <v>76</v>
          </cell>
          <cell r="AB26">
            <v>63</v>
          </cell>
          <cell r="AC26">
            <v>70</v>
          </cell>
          <cell r="AD26">
            <v>74</v>
          </cell>
          <cell r="AE26">
            <v>77.16</v>
          </cell>
          <cell r="AF26">
            <v>0.19001036806635554</v>
          </cell>
          <cell r="AG26">
            <v>4.7071021254535911E-2</v>
          </cell>
          <cell r="AH26">
            <v>80</v>
          </cell>
          <cell r="AI26">
            <v>81</v>
          </cell>
          <cell r="AJ26">
            <v>0.22840987654320985</v>
          </cell>
          <cell r="AK26">
            <v>82.5</v>
          </cell>
          <cell r="AL26">
            <v>84</v>
          </cell>
          <cell r="AM26">
            <v>0.25596666666666662</v>
          </cell>
          <cell r="AN26">
            <v>95.55</v>
          </cell>
          <cell r="AO26">
            <v>107.1</v>
          </cell>
          <cell r="AP26">
            <v>118.65</v>
          </cell>
          <cell r="AQ26">
            <v>0</v>
          </cell>
          <cell r="AS26">
            <v>445.20000000000005</v>
          </cell>
        </row>
        <row r="27">
          <cell r="B27" t="str">
            <v>MB</v>
          </cell>
          <cell r="C27" t="str">
            <v>IMP</v>
          </cell>
          <cell r="D27" t="str">
            <v>BT</v>
          </cell>
          <cell r="E27" t="str">
            <v>P3</v>
          </cell>
          <cell r="F27">
            <v>39924</v>
          </cell>
          <cell r="G27">
            <v>41066</v>
          </cell>
          <cell r="H27" t="str">
            <v>4980501</v>
          </cell>
          <cell r="I27" t="str">
            <v>9KMBH161F_N</v>
          </cell>
          <cell r="K27" t="str">
            <v>bizhub 161f  (w ADF)</v>
          </cell>
          <cell r="L27">
            <v>2007.2</v>
          </cell>
          <cell r="M27">
            <v>756</v>
          </cell>
          <cell r="N27">
            <v>786.24</v>
          </cell>
          <cell r="O27">
            <v>-0.17647058823529418</v>
          </cell>
          <cell r="P27">
            <v>668.30399999999997</v>
          </cell>
          <cell r="Q27">
            <v>801.36</v>
          </cell>
          <cell r="R27">
            <v>865.47</v>
          </cell>
          <cell r="S27">
            <v>1154.4000000000001</v>
          </cell>
          <cell r="T27">
            <v>0.31891891891891899</v>
          </cell>
          <cell r="U27">
            <v>808</v>
          </cell>
          <cell r="V27">
            <v>2.693069306930692E-2</v>
          </cell>
          <cell r="W27">
            <v>668.30399999999997</v>
          </cell>
          <cell r="X27">
            <v>0.57891891891891889</v>
          </cell>
          <cell r="Y27">
            <v>60</v>
          </cell>
          <cell r="Z27">
            <v>70</v>
          </cell>
          <cell r="AA27">
            <v>809</v>
          </cell>
          <cell r="AB27">
            <v>669</v>
          </cell>
          <cell r="AC27">
            <v>743</v>
          </cell>
          <cell r="AD27">
            <v>785</v>
          </cell>
          <cell r="AE27">
            <v>825.07</v>
          </cell>
          <cell r="AF27">
            <v>0.19000327244961041</v>
          </cell>
          <cell r="AG27">
            <v>4.7062673470129851E-2</v>
          </cell>
          <cell r="AH27">
            <v>843</v>
          </cell>
          <cell r="AI27">
            <v>859</v>
          </cell>
          <cell r="AJ27">
            <v>0.22199767171129223</v>
          </cell>
          <cell r="AK27">
            <v>875.5</v>
          </cell>
          <cell r="AL27">
            <v>892</v>
          </cell>
          <cell r="AM27">
            <v>0.25078026905829598</v>
          </cell>
          <cell r="AN27">
            <v>1017.08</v>
          </cell>
          <cell r="AO27">
            <v>1142.1600000000001</v>
          </cell>
          <cell r="AP27">
            <v>1267.24</v>
          </cell>
          <cell r="AQ27">
            <v>0</v>
          </cell>
          <cell r="AR27">
            <v>213</v>
          </cell>
          <cell r="AS27">
            <v>2007.2</v>
          </cell>
        </row>
        <row r="28">
          <cell r="B28" t="str">
            <v>MB</v>
          </cell>
          <cell r="C28" t="str">
            <v>IMP</v>
          </cell>
          <cell r="D28" t="str">
            <v>BT</v>
          </cell>
          <cell r="E28" t="str">
            <v>P3</v>
          </cell>
          <cell r="F28">
            <v>39924</v>
          </cell>
          <cell r="G28">
            <v>41066</v>
          </cell>
          <cell r="H28" t="str">
            <v>4980561</v>
          </cell>
          <cell r="I28" t="str">
            <v>9KMBH160_N</v>
          </cell>
          <cell r="K28" t="str">
            <v>bizhub 160 (w GDI controller)</v>
          </cell>
          <cell r="L28">
            <v>1029.6000000000001</v>
          </cell>
          <cell r="M28">
            <v>401</v>
          </cell>
          <cell r="N28">
            <v>417.04</v>
          </cell>
          <cell r="O28">
            <v>-0.17647058823529424</v>
          </cell>
          <cell r="P28">
            <v>354.48399999999998</v>
          </cell>
          <cell r="Q28">
            <v>425.06</v>
          </cell>
          <cell r="R28">
            <v>459.06</v>
          </cell>
          <cell r="S28">
            <v>613.6</v>
          </cell>
          <cell r="T28">
            <v>0.32033898305084746</v>
          </cell>
          <cell r="U28">
            <v>430</v>
          </cell>
          <cell r="V28">
            <v>3.0139534883720884E-2</v>
          </cell>
          <cell r="W28">
            <v>354.48399999999998</v>
          </cell>
          <cell r="X28">
            <v>0.57771186440677957</v>
          </cell>
          <cell r="Y28">
            <v>60</v>
          </cell>
          <cell r="Z28">
            <v>70</v>
          </cell>
          <cell r="AA28">
            <v>429</v>
          </cell>
          <cell r="AB28">
            <v>355</v>
          </cell>
          <cell r="AC28">
            <v>394</v>
          </cell>
          <cell r="AD28">
            <v>416</v>
          </cell>
          <cell r="AE28">
            <v>437.63</v>
          </cell>
          <cell r="AF28">
            <v>0.18999154536937599</v>
          </cell>
          <cell r="AG28">
            <v>4.7048876905148126E-2</v>
          </cell>
          <cell r="AH28">
            <v>447</v>
          </cell>
          <cell r="AI28">
            <v>456</v>
          </cell>
          <cell r="AJ28">
            <v>0.22262280701754389</v>
          </cell>
          <cell r="AK28">
            <v>464.5</v>
          </cell>
          <cell r="AL28">
            <v>473</v>
          </cell>
          <cell r="AM28">
            <v>0.25056236786469349</v>
          </cell>
          <cell r="AN28">
            <v>539.38</v>
          </cell>
          <cell r="AO28">
            <v>605.76</v>
          </cell>
          <cell r="AP28">
            <v>672.14</v>
          </cell>
          <cell r="AQ28">
            <v>0</v>
          </cell>
          <cell r="AR28">
            <v>198</v>
          </cell>
          <cell r="AS28">
            <v>1029.6000000000001</v>
          </cell>
        </row>
        <row r="29">
          <cell r="B29" t="str">
            <v>AC</v>
          </cell>
          <cell r="C29" t="str">
            <v>DOM</v>
          </cell>
          <cell r="D29" t="str">
            <v>DOM</v>
          </cell>
          <cell r="E29" t="str">
            <v>P3</v>
          </cell>
          <cell r="F29">
            <v>39924</v>
          </cell>
          <cell r="G29">
            <v>41066</v>
          </cell>
          <cell r="H29" t="str">
            <v>7640001443</v>
          </cell>
          <cell r="I29" t="str">
            <v>3KMM64MBCMU</v>
          </cell>
          <cell r="K29" t="str">
            <v>Memory Upgrade 64MB for IC-205</v>
          </cell>
          <cell r="L29">
            <v>71.02000000000001</v>
          </cell>
          <cell r="M29">
            <v>16</v>
          </cell>
          <cell r="N29">
            <v>16.48</v>
          </cell>
          <cell r="O29">
            <v>-0.17647058823529421</v>
          </cell>
          <cell r="P29">
            <v>14.007999999999999</v>
          </cell>
          <cell r="Q29">
            <v>16.96</v>
          </cell>
          <cell r="R29">
            <v>18.32</v>
          </cell>
          <cell r="S29">
            <v>39.432000000000002</v>
          </cell>
          <cell r="T29">
            <v>0.58206532765266794</v>
          </cell>
          <cell r="U29">
            <v>30.536140800000002</v>
          </cell>
          <cell r="V29">
            <v>0.46031163178288725</v>
          </cell>
          <cell r="W29">
            <v>14.007999999999999</v>
          </cell>
          <cell r="X29">
            <v>0.35524447149523225</v>
          </cell>
          <cell r="AA29">
            <v>17</v>
          </cell>
          <cell r="AB29">
            <v>15</v>
          </cell>
          <cell r="AC29">
            <v>16</v>
          </cell>
          <cell r="AD29">
            <v>17</v>
          </cell>
          <cell r="AE29">
            <v>17.29</v>
          </cell>
          <cell r="AF29">
            <v>0.1898207056101793</v>
          </cell>
          <cell r="AG29">
            <v>4.6847888953152041E-2</v>
          </cell>
          <cell r="AH29">
            <v>19</v>
          </cell>
          <cell r="AI29">
            <v>19</v>
          </cell>
          <cell r="AJ29">
            <v>0.26273684210526321</v>
          </cell>
          <cell r="AK29">
            <v>19</v>
          </cell>
          <cell r="AL29">
            <v>19</v>
          </cell>
          <cell r="AM29">
            <v>0.26273684210526321</v>
          </cell>
          <cell r="AN29">
            <v>21.55</v>
          </cell>
          <cell r="AO29">
            <v>24.1</v>
          </cell>
          <cell r="AP29">
            <v>26.65</v>
          </cell>
          <cell r="AQ29">
            <v>0</v>
          </cell>
          <cell r="AS29">
            <v>71.02000000000001</v>
          </cell>
        </row>
        <row r="30">
          <cell r="B30" t="str">
            <v>AC</v>
          </cell>
          <cell r="C30" t="str">
            <v>DOM</v>
          </cell>
          <cell r="D30" t="str">
            <v>DOM</v>
          </cell>
          <cell r="E30" t="str">
            <v>P3</v>
          </cell>
          <cell r="F30">
            <v>40037</v>
          </cell>
          <cell r="G30">
            <v>41066</v>
          </cell>
          <cell r="H30" t="str">
            <v>7640008110</v>
          </cell>
          <cell r="I30" t="str">
            <v>3KMM128MBCMU</v>
          </cell>
          <cell r="J30" t="str">
            <v>MX7640008110KMUS</v>
          </cell>
          <cell r="K30" t="str">
            <v>128 MB Controller Memory (161F Only)</v>
          </cell>
          <cell r="L30">
            <v>102.82000000000001</v>
          </cell>
          <cell r="M30">
            <v>41.25</v>
          </cell>
          <cell r="N30">
            <v>42.487500000000004</v>
          </cell>
          <cell r="O30">
            <v>-0.17647058823529416</v>
          </cell>
          <cell r="P30">
            <v>36.114375000000003</v>
          </cell>
          <cell r="Q30">
            <v>43.73</v>
          </cell>
          <cell r="R30">
            <v>47.23</v>
          </cell>
          <cell r="S30">
            <v>59.677999999999997</v>
          </cell>
          <cell r="T30">
            <v>0.28805422433727662</v>
          </cell>
          <cell r="U30">
            <v>46.214643199999998</v>
          </cell>
          <cell r="V30">
            <v>8.064853349338405E-2</v>
          </cell>
          <cell r="W30">
            <v>36.114375000000003</v>
          </cell>
          <cell r="X30">
            <v>0.60515390931331481</v>
          </cell>
          <cell r="AA30">
            <v>44</v>
          </cell>
          <cell r="AB30">
            <v>37</v>
          </cell>
          <cell r="AC30">
            <v>41</v>
          </cell>
          <cell r="AD30">
            <v>43</v>
          </cell>
          <cell r="AE30">
            <v>44.59</v>
          </cell>
          <cell r="AF30">
            <v>0.19007905359946176</v>
          </cell>
          <cell r="AG30">
            <v>4.7151827764072639E-2</v>
          </cell>
          <cell r="AH30">
            <v>46</v>
          </cell>
          <cell r="AI30">
            <v>47</v>
          </cell>
          <cell r="AJ30">
            <v>0.23160904255319142</v>
          </cell>
          <cell r="AK30">
            <v>48</v>
          </cell>
          <cell r="AL30">
            <v>49</v>
          </cell>
          <cell r="AM30">
            <v>0.26297193877551017</v>
          </cell>
          <cell r="AN30">
            <v>55.56</v>
          </cell>
          <cell r="AO30">
            <v>62.12</v>
          </cell>
          <cell r="AP30">
            <v>68.680000000000007</v>
          </cell>
          <cell r="AQ30">
            <v>0</v>
          </cell>
          <cell r="AS30">
            <v>102.82000000000001</v>
          </cell>
        </row>
        <row r="31">
          <cell r="B31" t="str">
            <v>AC</v>
          </cell>
          <cell r="C31" t="str">
            <v>IMP</v>
          </cell>
          <cell r="D31" t="str">
            <v>BT</v>
          </cell>
          <cell r="E31" t="str">
            <v>08</v>
          </cell>
          <cell r="F31">
            <v>39924</v>
          </cell>
          <cell r="G31">
            <v>40935</v>
          </cell>
          <cell r="H31" t="str">
            <v>A01G0Y2</v>
          </cell>
          <cell r="I31" t="str">
            <v>6KMFS519BF_N</v>
          </cell>
          <cell r="J31" t="str">
            <v>changed to 08</v>
          </cell>
          <cell r="K31" t="str">
            <v>FS-519 Built-In Base Finisher</v>
          </cell>
          <cell r="L31">
            <v>1725.68</v>
          </cell>
          <cell r="M31">
            <v>616</v>
          </cell>
          <cell r="N31">
            <v>640.64</v>
          </cell>
          <cell r="O31">
            <v>0.14043820692061018</v>
          </cell>
          <cell r="P31">
            <v>745.31</v>
          </cell>
          <cell r="Q31">
            <v>652.96</v>
          </cell>
          <cell r="R31">
            <v>705.2</v>
          </cell>
          <cell r="S31">
            <v>931.63400000000001</v>
          </cell>
          <cell r="T31">
            <v>0.31234798214749571</v>
          </cell>
          <cell r="U31">
            <v>721.45736959999999</v>
          </cell>
          <cell r="V31">
            <v>0.11201960504583638</v>
          </cell>
          <cell r="W31">
            <v>745.31</v>
          </cell>
          <cell r="X31">
            <v>0.8000030054721059</v>
          </cell>
          <cell r="AA31">
            <v>902</v>
          </cell>
          <cell r="AB31">
            <v>746</v>
          </cell>
          <cell r="AC31">
            <v>829</v>
          </cell>
          <cell r="AD31">
            <v>875</v>
          </cell>
          <cell r="AE31">
            <v>920.14</v>
          </cell>
          <cell r="AF31">
            <v>0.19000369508987766</v>
          </cell>
          <cell r="AG31">
            <v>0.30375812376377509</v>
          </cell>
          <cell r="AH31">
            <v>1024</v>
          </cell>
          <cell r="AI31">
            <v>1126</v>
          </cell>
          <cell r="AJ31">
            <v>0.33809058614564835</v>
          </cell>
          <cell r="AK31">
            <v>1228.5</v>
          </cell>
          <cell r="AL31">
            <v>1331</v>
          </cell>
          <cell r="AM31">
            <v>0.4400375657400451</v>
          </cell>
          <cell r="AN31">
            <v>1429.67</v>
          </cell>
          <cell r="AO31">
            <v>1528.34</v>
          </cell>
          <cell r="AP31">
            <v>1627.01</v>
          </cell>
          <cell r="AQ31">
            <v>0</v>
          </cell>
          <cell r="AS31">
            <v>1725.68</v>
          </cell>
        </row>
        <row r="32">
          <cell r="B32" t="str">
            <v>AC</v>
          </cell>
          <cell r="C32" t="str">
            <v>IMP</v>
          </cell>
          <cell r="D32" t="str">
            <v>BT</v>
          </cell>
          <cell r="E32" t="str">
            <v>P3</v>
          </cell>
          <cell r="F32">
            <v>39924</v>
          </cell>
          <cell r="G32">
            <v>40935</v>
          </cell>
          <cell r="H32" t="str">
            <v>A01H0W0</v>
          </cell>
          <cell r="I32" t="str">
            <v>7KMRADF611_N</v>
          </cell>
          <cell r="J32" t="str">
            <v>x</v>
          </cell>
          <cell r="K32" t="str">
            <v>DF-611 RADF</v>
          </cell>
          <cell r="L32">
            <v>1631.3400000000001</v>
          </cell>
          <cell r="M32">
            <v>586</v>
          </cell>
          <cell r="N32">
            <v>609.44000000000005</v>
          </cell>
          <cell r="O32">
            <v>-0.17647058823529421</v>
          </cell>
          <cell r="P32">
            <v>518.024</v>
          </cell>
          <cell r="Q32">
            <v>621.16</v>
          </cell>
          <cell r="R32">
            <v>670.85</v>
          </cell>
          <cell r="S32">
            <v>979.44</v>
          </cell>
          <cell r="T32">
            <v>0.37776688720084944</v>
          </cell>
          <cell r="U32">
            <v>758.47833600000001</v>
          </cell>
          <cell r="V32">
            <v>0.19649649690192333</v>
          </cell>
          <cell r="W32">
            <v>518.024</v>
          </cell>
          <cell r="X32">
            <v>0.52889814587927797</v>
          </cell>
          <cell r="AA32">
            <v>627</v>
          </cell>
          <cell r="AB32">
            <v>519</v>
          </cell>
          <cell r="AC32">
            <v>576</v>
          </cell>
          <cell r="AD32">
            <v>608</v>
          </cell>
          <cell r="AE32">
            <v>639.54</v>
          </cell>
          <cell r="AF32">
            <v>0.19000531632110576</v>
          </cell>
          <cell r="AG32">
            <v>4.7065078024830211E-2</v>
          </cell>
          <cell r="AH32">
            <v>653</v>
          </cell>
          <cell r="AI32">
            <v>666</v>
          </cell>
          <cell r="AJ32">
            <v>0.22218618618618619</v>
          </cell>
          <cell r="AK32">
            <v>678.5</v>
          </cell>
          <cell r="AL32">
            <v>691</v>
          </cell>
          <cell r="AM32">
            <v>0.25032706222865414</v>
          </cell>
          <cell r="AN32">
            <v>788.05</v>
          </cell>
          <cell r="AO32">
            <v>885.1</v>
          </cell>
          <cell r="AP32">
            <v>982.15</v>
          </cell>
          <cell r="AQ32">
            <v>0</v>
          </cell>
          <cell r="AS32">
            <v>1631.3400000000001</v>
          </cell>
        </row>
        <row r="33">
          <cell r="B33" t="str">
            <v>AC</v>
          </cell>
          <cell r="C33" t="str">
            <v>DOM</v>
          </cell>
          <cell r="D33" t="str">
            <v>BT</v>
          </cell>
          <cell r="E33" t="str">
            <v>08</v>
          </cell>
          <cell r="F33">
            <v>39924</v>
          </cell>
          <cell r="G33">
            <v>40935</v>
          </cell>
          <cell r="H33" t="str">
            <v>A036WW0</v>
          </cell>
          <cell r="I33" t="str">
            <v>4KMIC408EMBFC_N</v>
          </cell>
          <cell r="K33" t="str">
            <v>IC-408 EFI embedded controller</v>
          </cell>
          <cell r="L33">
            <v>8681.4</v>
          </cell>
          <cell r="M33">
            <v>3630</v>
          </cell>
          <cell r="N33">
            <v>3738.9</v>
          </cell>
          <cell r="O33">
            <v>3.8012267665644306E-2</v>
          </cell>
          <cell r="P33">
            <v>3886.64</v>
          </cell>
          <cell r="Q33">
            <v>3847.8</v>
          </cell>
          <cell r="R33">
            <v>4155.62</v>
          </cell>
          <cell r="S33">
            <v>4858.2980000000007</v>
          </cell>
          <cell r="T33">
            <v>0.23040949731778504</v>
          </cell>
          <cell r="U33">
            <v>4178.1362800000006</v>
          </cell>
          <cell r="V33">
            <v>0.10512732246254075</v>
          </cell>
          <cell r="W33">
            <v>3886.64</v>
          </cell>
          <cell r="X33">
            <v>0.80000032933344134</v>
          </cell>
          <cell r="AA33">
            <v>4702</v>
          </cell>
          <cell r="AB33">
            <v>3887</v>
          </cell>
          <cell r="AC33">
            <v>4319</v>
          </cell>
          <cell r="AD33">
            <v>4559</v>
          </cell>
          <cell r="AE33">
            <v>4798.32</v>
          </cell>
          <cell r="AF33">
            <v>0.18999983327497955</v>
          </cell>
          <cell r="AG33">
            <v>0.22078977642174755</v>
          </cell>
          <cell r="AH33">
            <v>5335</v>
          </cell>
          <cell r="AI33">
            <v>5870</v>
          </cell>
          <cell r="AJ33">
            <v>0.33788074957410563</v>
          </cell>
          <cell r="AK33">
            <v>6405.5</v>
          </cell>
          <cell r="AL33">
            <v>6941</v>
          </cell>
          <cell r="AM33">
            <v>0.44004610286702206</v>
          </cell>
          <cell r="AN33">
            <v>7376.1</v>
          </cell>
          <cell r="AO33">
            <v>7811.2</v>
          </cell>
          <cell r="AP33">
            <v>8246.2999999999993</v>
          </cell>
          <cell r="AQ33">
            <v>0</v>
          </cell>
          <cell r="AR33">
            <v>308</v>
          </cell>
          <cell r="AS33">
            <v>8681.4</v>
          </cell>
        </row>
        <row r="34">
          <cell r="B34" t="str">
            <v>AC</v>
          </cell>
          <cell r="C34" t="str">
            <v>IMP</v>
          </cell>
          <cell r="D34" t="str">
            <v>BT</v>
          </cell>
          <cell r="E34" t="str">
            <v>08</v>
          </cell>
          <cell r="F34">
            <v>39924</v>
          </cell>
          <cell r="G34">
            <v>40935</v>
          </cell>
          <cell r="H34" t="str">
            <v>A03N0Y1</v>
          </cell>
          <cell r="I34" t="str">
            <v>6KMLU301LCU_N</v>
          </cell>
          <cell r="K34" t="str">
            <v>LU-301 Large Capacity Unit (3,000/Letter)</v>
          </cell>
          <cell r="L34">
            <v>1780.8000000000002</v>
          </cell>
          <cell r="M34">
            <v>578</v>
          </cell>
          <cell r="N34">
            <v>601.12</v>
          </cell>
          <cell r="O34">
            <v>0.21043437142894675</v>
          </cell>
          <cell r="P34">
            <v>761.33</v>
          </cell>
          <cell r="Q34">
            <v>612.67999999999995</v>
          </cell>
          <cell r="R34">
            <v>661.69</v>
          </cell>
          <cell r="S34">
            <v>951.66800000000001</v>
          </cell>
          <cell r="T34">
            <v>0.36835114766914512</v>
          </cell>
          <cell r="U34">
            <v>736.97169919999999</v>
          </cell>
          <cell r="V34">
            <v>0.18433774234135475</v>
          </cell>
          <cell r="W34">
            <v>761.33</v>
          </cell>
          <cell r="X34">
            <v>0.79999537653887709</v>
          </cell>
          <cell r="AA34">
            <v>921</v>
          </cell>
          <cell r="AB34">
            <v>762</v>
          </cell>
          <cell r="AC34">
            <v>846</v>
          </cell>
          <cell r="AD34">
            <v>893</v>
          </cell>
          <cell r="AE34">
            <v>939.91</v>
          </cell>
          <cell r="AF34">
            <v>0.18999691459820614</v>
          </cell>
          <cell r="AG34">
            <v>0.36044940473024012</v>
          </cell>
          <cell r="AH34">
            <v>1045</v>
          </cell>
          <cell r="AI34">
            <v>1150</v>
          </cell>
          <cell r="AJ34">
            <v>0.33797391304347824</v>
          </cell>
          <cell r="AK34">
            <v>1255</v>
          </cell>
          <cell r="AL34">
            <v>1360</v>
          </cell>
          <cell r="AM34">
            <v>0.44019852941176468</v>
          </cell>
          <cell r="AN34">
            <v>1465.2</v>
          </cell>
          <cell r="AO34">
            <v>1570.4</v>
          </cell>
          <cell r="AP34">
            <v>1675.6</v>
          </cell>
          <cell r="AQ34">
            <v>0</v>
          </cell>
          <cell r="AS34">
            <v>1780.8000000000002</v>
          </cell>
        </row>
        <row r="35">
          <cell r="B35" t="str">
            <v>AC</v>
          </cell>
          <cell r="C35" t="str">
            <v>IMP</v>
          </cell>
          <cell r="D35" t="str">
            <v>BT</v>
          </cell>
          <cell r="E35" t="str">
            <v>08</v>
          </cell>
          <cell r="F35">
            <v>39924</v>
          </cell>
          <cell r="G35">
            <v>40935</v>
          </cell>
          <cell r="H35" t="str">
            <v>A03WWW0</v>
          </cell>
          <cell r="I35" t="str">
            <v>6KMLU202LCT_N</v>
          </cell>
          <cell r="K35" t="str">
            <v>LU-202 Large Capacity Tray (2.5K)</v>
          </cell>
          <cell r="L35">
            <v>3561.6000000000004</v>
          </cell>
          <cell r="M35">
            <v>1089</v>
          </cell>
          <cell r="N35">
            <v>1132.56</v>
          </cell>
          <cell r="O35">
            <v>0.13622843545508634</v>
          </cell>
          <cell r="P35">
            <v>1311.18</v>
          </cell>
          <cell r="Q35">
            <v>1154.3399999999999</v>
          </cell>
          <cell r="R35">
            <v>1246.69</v>
          </cell>
          <cell r="S35">
            <v>1638.9720000000002</v>
          </cell>
          <cell r="T35">
            <v>0.30898148351527677</v>
          </cell>
          <cell r="U35">
            <v>1269.2199168000002</v>
          </cell>
          <cell r="V35">
            <v>0.10767237024183469</v>
          </cell>
          <cell r="W35">
            <v>1311.18</v>
          </cell>
          <cell r="X35">
            <v>0.80000146433252062</v>
          </cell>
          <cell r="AA35">
            <v>1586</v>
          </cell>
          <cell r="AB35">
            <v>1312</v>
          </cell>
          <cell r="AC35">
            <v>1457</v>
          </cell>
          <cell r="AD35">
            <v>1538</v>
          </cell>
          <cell r="AE35">
            <v>1618.74</v>
          </cell>
          <cell r="AF35">
            <v>0.18999962934133952</v>
          </cell>
          <cell r="AG35">
            <v>0.30034471255420886</v>
          </cell>
          <cell r="AH35">
            <v>1800</v>
          </cell>
          <cell r="AI35">
            <v>1981</v>
          </cell>
          <cell r="AJ35">
            <v>0.33812216052498734</v>
          </cell>
          <cell r="AK35">
            <v>2161.5</v>
          </cell>
          <cell r="AL35">
            <v>2342</v>
          </cell>
          <cell r="AM35">
            <v>0.44014517506404782</v>
          </cell>
          <cell r="AN35">
            <v>2646.9</v>
          </cell>
          <cell r="AO35">
            <v>2951.8</v>
          </cell>
          <cell r="AP35">
            <v>3256.7</v>
          </cell>
          <cell r="AQ35">
            <v>0</v>
          </cell>
          <cell r="AS35">
            <v>3561.6000000000004</v>
          </cell>
        </row>
        <row r="36">
          <cell r="B36" t="str">
            <v>AC</v>
          </cell>
          <cell r="C36" t="str">
            <v>IMP</v>
          </cell>
          <cell r="D36" t="str">
            <v>BT</v>
          </cell>
          <cell r="E36" t="str">
            <v>P3</v>
          </cell>
          <cell r="F36">
            <v>39924</v>
          </cell>
          <cell r="G36">
            <v>40946</v>
          </cell>
          <cell r="H36" t="str">
            <v>A03Y0Y0</v>
          </cell>
          <cell r="I36" t="str">
            <v>3KMKHD506HDD</v>
          </cell>
          <cell r="K36" t="str">
            <v>HD-506 HDD Kit (4 x 40GB)</v>
          </cell>
          <cell r="L36">
            <v>2226</v>
          </cell>
          <cell r="M36">
            <v>767</v>
          </cell>
          <cell r="N36">
            <v>797.68000000000006</v>
          </cell>
          <cell r="O36">
            <v>-0.17647058823529418</v>
          </cell>
          <cell r="P36">
            <v>678.02800000000002</v>
          </cell>
          <cell r="Q36">
            <v>813.02</v>
          </cell>
          <cell r="R36">
            <v>878.06</v>
          </cell>
          <cell r="S36">
            <v>1163.1379999999999</v>
          </cell>
          <cell r="T36">
            <v>0.31420003473362568</v>
          </cell>
          <cell r="U36">
            <v>900.73406719999991</v>
          </cell>
          <cell r="V36">
            <v>0.11441120187709923</v>
          </cell>
          <cell r="W36">
            <v>678.02800000000002</v>
          </cell>
          <cell r="X36">
            <v>0.58292997047641815</v>
          </cell>
          <cell r="AA36">
            <v>820</v>
          </cell>
          <cell r="AB36">
            <v>679</v>
          </cell>
          <cell r="AC36">
            <v>754</v>
          </cell>
          <cell r="AD36">
            <v>796</v>
          </cell>
          <cell r="AE36">
            <v>837.07</v>
          </cell>
          <cell r="AF36">
            <v>0.18999844696381429</v>
          </cell>
          <cell r="AG36">
            <v>4.7056996428016751E-2</v>
          </cell>
          <cell r="AH36">
            <v>855</v>
          </cell>
          <cell r="AI36">
            <v>872</v>
          </cell>
          <cell r="AJ36">
            <v>0.22244495412844034</v>
          </cell>
          <cell r="AK36">
            <v>888.5</v>
          </cell>
          <cell r="AL36">
            <v>905</v>
          </cell>
          <cell r="AM36">
            <v>0.2507977900552486</v>
          </cell>
          <cell r="AN36">
            <v>1031.8900000000001</v>
          </cell>
          <cell r="AO36">
            <v>1158.78</v>
          </cell>
          <cell r="AP36">
            <v>1285.67</v>
          </cell>
          <cell r="AQ36">
            <v>0</v>
          </cell>
          <cell r="AS36">
            <v>2226</v>
          </cell>
        </row>
        <row r="37">
          <cell r="B37" t="str">
            <v>AC</v>
          </cell>
          <cell r="C37" t="str">
            <v>IMP</v>
          </cell>
          <cell r="D37" t="str">
            <v>BT</v>
          </cell>
          <cell r="E37" t="str">
            <v>08</v>
          </cell>
          <cell r="F37">
            <v>39924</v>
          </cell>
          <cell r="G37">
            <v>40935</v>
          </cell>
          <cell r="H37" t="str">
            <v>A0410Y0</v>
          </cell>
          <cell r="I37" t="str">
            <v>6KMHT503DHUM_N</v>
          </cell>
          <cell r="K37" t="str">
            <v>HT-503 Heater for LU-202</v>
          </cell>
          <cell r="L37">
            <v>1335.6000000000001</v>
          </cell>
          <cell r="M37">
            <v>451</v>
          </cell>
          <cell r="N37">
            <v>469.04</v>
          </cell>
          <cell r="O37">
            <v>7.5837881504541516E-2</v>
          </cell>
          <cell r="P37">
            <v>507.53</v>
          </cell>
          <cell r="Q37">
            <v>478.06</v>
          </cell>
          <cell r="R37">
            <v>516.29999999999995</v>
          </cell>
          <cell r="S37">
            <v>634.41000000000008</v>
          </cell>
          <cell r="T37">
            <v>0.26066739174981485</v>
          </cell>
          <cell r="U37">
            <v>545.59260000000006</v>
          </cell>
          <cell r="V37">
            <v>0.14031092063931958</v>
          </cell>
          <cell r="W37">
            <v>507.53</v>
          </cell>
          <cell r="X37">
            <v>0.80000315253542642</v>
          </cell>
          <cell r="AA37">
            <v>614</v>
          </cell>
          <cell r="AB37">
            <v>508</v>
          </cell>
          <cell r="AC37">
            <v>564</v>
          </cell>
          <cell r="AD37">
            <v>596</v>
          </cell>
          <cell r="AE37">
            <v>626.58000000000004</v>
          </cell>
          <cell r="AF37">
            <v>0.1899996808069202</v>
          </cell>
          <cell r="AG37">
            <v>0.25142838903252579</v>
          </cell>
          <cell r="AH37">
            <v>697</v>
          </cell>
          <cell r="AI37">
            <v>767</v>
          </cell>
          <cell r="AJ37">
            <v>0.33829204693611475</v>
          </cell>
          <cell r="AK37">
            <v>837</v>
          </cell>
          <cell r="AL37">
            <v>907</v>
          </cell>
          <cell r="AM37">
            <v>0.4404299889746417</v>
          </cell>
          <cell r="AN37">
            <v>1014.15</v>
          </cell>
          <cell r="AO37">
            <v>1121.3</v>
          </cell>
          <cell r="AP37">
            <v>1228.45</v>
          </cell>
          <cell r="AQ37">
            <v>0</v>
          </cell>
          <cell r="AS37">
            <v>1335.6000000000001</v>
          </cell>
        </row>
        <row r="38">
          <cell r="B38" t="str">
            <v>AC</v>
          </cell>
          <cell r="C38" t="str">
            <v>IMP</v>
          </cell>
          <cell r="D38" t="str">
            <v>BT</v>
          </cell>
          <cell r="E38" t="str">
            <v>08</v>
          </cell>
          <cell r="F38">
            <v>39924</v>
          </cell>
          <cell r="G38">
            <v>40935</v>
          </cell>
          <cell r="H38" t="str">
            <v>A0410Y1</v>
          </cell>
          <cell r="I38" t="str">
            <v>6KMHT504DHUM_N</v>
          </cell>
          <cell r="K38" t="str">
            <v>HT-504 Heater for PF-602</v>
          </cell>
          <cell r="L38">
            <v>2114.7000000000003</v>
          </cell>
          <cell r="M38">
            <v>763</v>
          </cell>
          <cell r="N38">
            <v>793.52</v>
          </cell>
          <cell r="O38">
            <v>1.2604989734337081E-2</v>
          </cell>
          <cell r="P38">
            <v>803.65</v>
          </cell>
          <cell r="Q38">
            <v>808.78</v>
          </cell>
          <cell r="R38">
            <v>873.48</v>
          </cell>
          <cell r="S38">
            <v>1004.5620000000001</v>
          </cell>
          <cell r="T38">
            <v>0.21008359862308162</v>
          </cell>
          <cell r="U38">
            <v>863.9233200000001</v>
          </cell>
          <cell r="V38">
            <v>8.1492556538467001E-2</v>
          </cell>
          <cell r="W38">
            <v>803.65</v>
          </cell>
          <cell r="X38">
            <v>0.80000039818348678</v>
          </cell>
          <cell r="AA38">
            <v>972</v>
          </cell>
          <cell r="AB38">
            <v>804</v>
          </cell>
          <cell r="AC38">
            <v>893</v>
          </cell>
          <cell r="AD38">
            <v>943</v>
          </cell>
          <cell r="AE38">
            <v>992.16</v>
          </cell>
          <cell r="AF38">
            <v>0.18999959683921946</v>
          </cell>
          <cell r="AG38">
            <v>0.20020964360587001</v>
          </cell>
          <cell r="AH38">
            <v>1104</v>
          </cell>
          <cell r="AI38">
            <v>1215</v>
          </cell>
          <cell r="AJ38">
            <v>0.33855967078189303</v>
          </cell>
          <cell r="AK38">
            <v>1325.5</v>
          </cell>
          <cell r="AL38">
            <v>1436</v>
          </cell>
          <cell r="AM38">
            <v>0.44035515320334262</v>
          </cell>
          <cell r="AN38">
            <v>1605.68</v>
          </cell>
          <cell r="AO38">
            <v>1775.36</v>
          </cell>
          <cell r="AP38">
            <v>1945.04</v>
          </cell>
          <cell r="AQ38">
            <v>0</v>
          </cell>
          <cell r="AS38">
            <v>2114.7000000000003</v>
          </cell>
        </row>
        <row r="39">
          <cell r="B39" t="str">
            <v>AC</v>
          </cell>
          <cell r="C39" t="str">
            <v>IMP</v>
          </cell>
          <cell r="D39" t="str">
            <v>BT</v>
          </cell>
          <cell r="E39" t="str">
            <v>08</v>
          </cell>
          <cell r="F39">
            <v>39924</v>
          </cell>
          <cell r="G39">
            <v>40935</v>
          </cell>
          <cell r="H39" t="str">
            <v>A0420Y0</v>
          </cell>
          <cell r="I39" t="str">
            <v>3KMOC506PC</v>
          </cell>
          <cell r="K39" t="str">
            <v>OC-506 Platen Cover</v>
          </cell>
          <cell r="L39">
            <v>200.34</v>
          </cell>
          <cell r="M39">
            <v>63</v>
          </cell>
          <cell r="N39">
            <v>65.52</v>
          </cell>
          <cell r="O39">
            <v>0.21879098604983913</v>
          </cell>
          <cell r="P39">
            <v>83.87</v>
          </cell>
          <cell r="Q39">
            <v>66.78</v>
          </cell>
          <cell r="R39">
            <v>72.12</v>
          </cell>
          <cell r="S39">
            <v>104.83400000000002</v>
          </cell>
          <cell r="T39">
            <v>0.37501192361256858</v>
          </cell>
          <cell r="U39">
            <v>81.183449600000017</v>
          </cell>
          <cell r="V39">
            <v>0.19293895094598221</v>
          </cell>
          <cell r="W39">
            <v>83.87</v>
          </cell>
          <cell r="X39">
            <v>0.80002670889215322</v>
          </cell>
          <cell r="AA39">
            <v>101</v>
          </cell>
          <cell r="AB39">
            <v>84</v>
          </cell>
          <cell r="AC39">
            <v>94</v>
          </cell>
          <cell r="AD39">
            <v>99</v>
          </cell>
          <cell r="AE39">
            <v>103.54</v>
          </cell>
          <cell r="AF39">
            <v>0.1899748889318138</v>
          </cell>
          <cell r="AG39">
            <v>0.36720108170755272</v>
          </cell>
          <cell r="AH39">
            <v>116</v>
          </cell>
          <cell r="AI39">
            <v>127</v>
          </cell>
          <cell r="AJ39">
            <v>0.33960629921259838</v>
          </cell>
          <cell r="AK39">
            <v>138.5</v>
          </cell>
          <cell r="AL39">
            <v>150</v>
          </cell>
          <cell r="AM39">
            <v>0.44086666666666663</v>
          </cell>
          <cell r="AN39">
            <v>162.59</v>
          </cell>
          <cell r="AO39">
            <v>175.18</v>
          </cell>
          <cell r="AP39">
            <v>187.77</v>
          </cell>
          <cell r="AQ39">
            <v>0</v>
          </cell>
          <cell r="AS39">
            <v>200.34</v>
          </cell>
        </row>
        <row r="40">
          <cell r="B40" t="str">
            <v>AC</v>
          </cell>
          <cell r="C40" t="str">
            <v>IMP</v>
          </cell>
          <cell r="D40" t="str">
            <v>BT</v>
          </cell>
          <cell r="E40" t="str">
            <v>08</v>
          </cell>
          <cell r="F40">
            <v>39924</v>
          </cell>
          <cell r="G40">
            <v>40935</v>
          </cell>
          <cell r="H40" t="str">
            <v>A0430Y0</v>
          </cell>
          <cell r="I40" t="str">
            <v>3KMCOT502OPT</v>
          </cell>
          <cell r="K40" t="str">
            <v>OT-502 Exit Tray</v>
          </cell>
          <cell r="L40">
            <v>690.06000000000006</v>
          </cell>
          <cell r="M40">
            <v>220</v>
          </cell>
          <cell r="N40">
            <v>228.8</v>
          </cell>
          <cell r="O40">
            <v>0.12768309886004045</v>
          </cell>
          <cell r="P40">
            <v>262.29000000000002</v>
          </cell>
          <cell r="Q40">
            <v>233.2</v>
          </cell>
          <cell r="R40">
            <v>251.86</v>
          </cell>
          <cell r="S40">
            <v>327.858</v>
          </cell>
          <cell r="T40">
            <v>0.30213690073141419</v>
          </cell>
          <cell r="U40">
            <v>253.89323519999999</v>
          </cell>
          <cell r="V40">
            <v>9.883380776267324E-2</v>
          </cell>
          <cell r="W40">
            <v>262.29000000000002</v>
          </cell>
          <cell r="X40">
            <v>0.80001098036345009</v>
          </cell>
          <cell r="AA40">
            <v>317</v>
          </cell>
          <cell r="AB40">
            <v>263</v>
          </cell>
          <cell r="AC40">
            <v>292</v>
          </cell>
          <cell r="AD40">
            <v>308</v>
          </cell>
          <cell r="AE40">
            <v>323.81</v>
          </cell>
          <cell r="AF40">
            <v>0.18998795590006479</v>
          </cell>
          <cell r="AG40">
            <v>0.29341280380470025</v>
          </cell>
          <cell r="AH40">
            <v>361</v>
          </cell>
          <cell r="AI40">
            <v>397</v>
          </cell>
          <cell r="AJ40">
            <v>0.33931989924433242</v>
          </cell>
          <cell r="AK40">
            <v>433</v>
          </cell>
          <cell r="AL40">
            <v>469</v>
          </cell>
          <cell r="AM40">
            <v>0.4407462686567164</v>
          </cell>
          <cell r="AN40">
            <v>524.27</v>
          </cell>
          <cell r="AO40">
            <v>579.54</v>
          </cell>
          <cell r="AP40">
            <v>634.80999999999995</v>
          </cell>
          <cell r="AQ40">
            <v>0</v>
          </cell>
          <cell r="AS40">
            <v>690.06000000000006</v>
          </cell>
        </row>
        <row r="41">
          <cell r="B41" t="str">
            <v>AC</v>
          </cell>
          <cell r="C41" t="str">
            <v>IMP</v>
          </cell>
          <cell r="D41" t="str">
            <v>BT</v>
          </cell>
          <cell r="E41" t="str">
            <v>P3</v>
          </cell>
          <cell r="F41">
            <v>39924</v>
          </cell>
          <cell r="G41">
            <v>40946</v>
          </cell>
          <cell r="H41" t="str">
            <v>A04DWW0</v>
          </cell>
          <cell r="I41" t="str">
            <v>6KMFS607BKLTFN_N</v>
          </cell>
          <cell r="K41" t="str">
            <v>FS-607 Booklet Finisher</v>
          </cell>
          <cell r="L41">
            <v>5453.7000000000007</v>
          </cell>
          <cell r="M41">
            <v>1308</v>
          </cell>
          <cell r="N41">
            <v>1360.32</v>
          </cell>
          <cell r="O41">
            <v>-0.17647058823529413</v>
          </cell>
          <cell r="P41">
            <v>1156.2719999999999</v>
          </cell>
          <cell r="Q41">
            <v>1386.48</v>
          </cell>
          <cell r="R41">
            <v>1497.4</v>
          </cell>
          <cell r="S41">
            <v>2017.7948000000001</v>
          </cell>
          <cell r="T41">
            <v>0.32583828643031498</v>
          </cell>
          <cell r="U41">
            <v>1562.5802931200001</v>
          </cell>
          <cell r="V41">
            <v>0.12943993598955963</v>
          </cell>
          <cell r="W41">
            <v>1156.2719999999999</v>
          </cell>
          <cell r="X41">
            <v>0.57303745653423221</v>
          </cell>
          <cell r="AA41">
            <v>1399</v>
          </cell>
          <cell r="AB41">
            <v>1157</v>
          </cell>
          <cell r="AC41">
            <v>1285</v>
          </cell>
          <cell r="AD41">
            <v>1357</v>
          </cell>
          <cell r="AE41">
            <v>1427.5</v>
          </cell>
          <cell r="AF41">
            <v>0.19000210157618219</v>
          </cell>
          <cell r="AG41">
            <v>4.7061295971979028E-2</v>
          </cell>
          <cell r="AH41">
            <v>1457</v>
          </cell>
          <cell r="AI41">
            <v>1485</v>
          </cell>
          <cell r="AJ41">
            <v>0.2213656565656566</v>
          </cell>
          <cell r="AK41">
            <v>1513.5</v>
          </cell>
          <cell r="AL41">
            <v>1542</v>
          </cell>
          <cell r="AM41">
            <v>0.25014785992217903</v>
          </cell>
          <cell r="AN41">
            <v>1758.73</v>
          </cell>
          <cell r="AO41">
            <v>1975.46</v>
          </cell>
          <cell r="AP41">
            <v>2192.19</v>
          </cell>
          <cell r="AQ41">
            <v>0</v>
          </cell>
          <cell r="AS41">
            <v>5453.7000000000007</v>
          </cell>
        </row>
        <row r="42">
          <cell r="B42" t="str">
            <v>AC</v>
          </cell>
          <cell r="C42" t="str">
            <v>IMP</v>
          </cell>
          <cell r="D42" t="str">
            <v>BT</v>
          </cell>
          <cell r="E42" t="str">
            <v>08</v>
          </cell>
          <cell r="F42">
            <v>39924</v>
          </cell>
          <cell r="G42">
            <v>40998</v>
          </cell>
          <cell r="H42" t="str">
            <v>A04F0Y1</v>
          </cell>
          <cell r="I42" t="str">
            <v>6KMPK512HPK_N</v>
          </cell>
          <cell r="K42" t="str">
            <v>PK-512 2/3 Hole Punch (for FS-612, FS-531)</v>
          </cell>
          <cell r="L42">
            <v>862.84</v>
          </cell>
          <cell r="M42">
            <v>295</v>
          </cell>
          <cell r="N42">
            <v>306.8</v>
          </cell>
          <cell r="O42">
            <v>0.14872364039955596</v>
          </cell>
          <cell r="P42">
            <v>360.4</v>
          </cell>
          <cell r="Q42">
            <v>312.7</v>
          </cell>
          <cell r="R42">
            <v>337.72</v>
          </cell>
          <cell r="S42">
            <v>450.5</v>
          </cell>
          <cell r="T42">
            <v>0.31897891231964481</v>
          </cell>
          <cell r="U42">
            <v>348.86719999999997</v>
          </cell>
          <cell r="V42">
            <v>0.12058227314003712</v>
          </cell>
          <cell r="W42">
            <v>360.4</v>
          </cell>
          <cell r="X42">
            <v>0.79999999999999993</v>
          </cell>
          <cell r="AA42">
            <v>436</v>
          </cell>
          <cell r="AB42">
            <v>401</v>
          </cell>
          <cell r="AC42">
            <v>401</v>
          </cell>
          <cell r="AD42">
            <v>423</v>
          </cell>
          <cell r="AE42">
            <v>444.94</v>
          </cell>
          <cell r="AF42">
            <v>0.19000314649166183</v>
          </cell>
          <cell r="AG42">
            <v>0.31046882725760772</v>
          </cell>
          <cell r="AH42">
            <v>495</v>
          </cell>
          <cell r="AI42">
            <v>545</v>
          </cell>
          <cell r="AJ42">
            <v>0.33871559633027526</v>
          </cell>
          <cell r="AK42">
            <v>594.5</v>
          </cell>
          <cell r="AL42">
            <v>644</v>
          </cell>
          <cell r="AM42">
            <v>0.44037267080745346</v>
          </cell>
          <cell r="AN42">
            <v>698.71</v>
          </cell>
          <cell r="AO42">
            <v>753.42</v>
          </cell>
          <cell r="AP42">
            <v>808.13</v>
          </cell>
          <cell r="AQ42">
            <v>0</v>
          </cell>
          <cell r="AS42">
            <v>862.84</v>
          </cell>
        </row>
        <row r="43">
          <cell r="B43" t="str">
            <v>AC</v>
          </cell>
          <cell r="C43" t="str">
            <v>IMP</v>
          </cell>
          <cell r="D43" t="str">
            <v>BT</v>
          </cell>
          <cell r="E43" t="str">
            <v>08</v>
          </cell>
          <cell r="F43">
            <v>39924</v>
          </cell>
          <cell r="G43">
            <v>40998</v>
          </cell>
          <cell r="H43" t="str">
            <v>A04HWY1</v>
          </cell>
          <cell r="I43" t="str">
            <v>6KMPI502V2_N</v>
          </cell>
          <cell r="K43" t="str">
            <v>PI-502 Cover Inserter (or FS-612, FS-531)</v>
          </cell>
          <cell r="L43">
            <v>1163.8800000000001</v>
          </cell>
          <cell r="M43">
            <v>426</v>
          </cell>
          <cell r="N43">
            <v>443.04</v>
          </cell>
          <cell r="O43">
            <v>8.9331963001027706E-2</v>
          </cell>
          <cell r="P43">
            <v>486.5</v>
          </cell>
          <cell r="Q43">
            <v>451.56</v>
          </cell>
          <cell r="R43">
            <v>487.68</v>
          </cell>
          <cell r="S43">
            <v>608.12200000000007</v>
          </cell>
          <cell r="T43">
            <v>0.27146197637973962</v>
          </cell>
          <cell r="U43">
            <v>470.92967680000004</v>
          </cell>
          <cell r="V43">
            <v>5.9222593465572855E-2</v>
          </cell>
          <cell r="W43">
            <v>486.5</v>
          </cell>
          <cell r="X43">
            <v>0.8000039465765092</v>
          </cell>
          <cell r="AA43">
            <v>589</v>
          </cell>
          <cell r="AB43">
            <v>541</v>
          </cell>
          <cell r="AC43">
            <v>541</v>
          </cell>
          <cell r="AD43">
            <v>571</v>
          </cell>
          <cell r="AE43">
            <v>600.62</v>
          </cell>
          <cell r="AF43">
            <v>0.19000366288168893</v>
          </cell>
          <cell r="AG43">
            <v>0.26236222570010986</v>
          </cell>
          <cell r="AH43">
            <v>668</v>
          </cell>
          <cell r="AI43">
            <v>735</v>
          </cell>
          <cell r="AJ43">
            <v>0.33809523809523812</v>
          </cell>
          <cell r="AK43">
            <v>802</v>
          </cell>
          <cell r="AL43">
            <v>869</v>
          </cell>
          <cell r="AM43">
            <v>0.44016110471806674</v>
          </cell>
          <cell r="AN43">
            <v>942.72</v>
          </cell>
          <cell r="AO43">
            <v>1016.44</v>
          </cell>
          <cell r="AP43">
            <v>1090.1600000000001</v>
          </cell>
          <cell r="AQ43">
            <v>0</v>
          </cell>
          <cell r="AS43">
            <v>1163.8800000000001</v>
          </cell>
        </row>
        <row r="44">
          <cell r="B44" t="str">
            <v>AC</v>
          </cell>
          <cell r="C44" t="str">
            <v>IMP</v>
          </cell>
          <cell r="D44" t="str">
            <v>BT</v>
          </cell>
          <cell r="E44" t="str">
            <v>P3</v>
          </cell>
          <cell r="F44">
            <v>39924</v>
          </cell>
          <cell r="G44">
            <v>40946</v>
          </cell>
          <cell r="H44" t="str">
            <v>A04KWY1</v>
          </cell>
          <cell r="I44" t="str">
            <v>6KMRU504V2_N</v>
          </cell>
          <cell r="K44" t="str">
            <v>RU-504 Relay unit with power</v>
          </cell>
          <cell r="L44">
            <v>3561.6000000000004</v>
          </cell>
          <cell r="M44">
            <v>1030</v>
          </cell>
          <cell r="N44">
            <v>1071.2</v>
          </cell>
          <cell r="O44">
            <v>-0.17647058823529418</v>
          </cell>
          <cell r="P44">
            <v>910.52</v>
          </cell>
          <cell r="Q44">
            <v>1091.8</v>
          </cell>
          <cell r="R44">
            <v>1179.1400000000001</v>
          </cell>
          <cell r="S44">
            <v>1435.77</v>
          </cell>
          <cell r="T44">
            <v>0.25391949964130739</v>
          </cell>
          <cell r="U44">
            <v>1234.7621999999999</v>
          </cell>
          <cell r="V44">
            <v>0.13246453446663645</v>
          </cell>
          <cell r="W44">
            <v>910.52</v>
          </cell>
          <cell r="X44">
            <v>0.63416842530488871</v>
          </cell>
          <cell r="AA44">
            <v>1102</v>
          </cell>
          <cell r="AB44">
            <v>911</v>
          </cell>
          <cell r="AC44">
            <v>1012</v>
          </cell>
          <cell r="AD44">
            <v>1069</v>
          </cell>
          <cell r="AE44">
            <v>1124.0999999999999</v>
          </cell>
          <cell r="AF44">
            <v>0.19000088960056929</v>
          </cell>
          <cell r="AG44">
            <v>4.7059870118316756E-2</v>
          </cell>
          <cell r="AH44">
            <v>1148</v>
          </cell>
          <cell r="AI44">
            <v>1170</v>
          </cell>
          <cell r="AJ44">
            <v>0.2217777777777778</v>
          </cell>
          <cell r="AK44">
            <v>1192.5</v>
          </cell>
          <cell r="AL44">
            <v>1215</v>
          </cell>
          <cell r="AM44">
            <v>0.25060082304526748</v>
          </cell>
          <cell r="AN44">
            <v>1385.48</v>
          </cell>
          <cell r="AO44">
            <v>1555.96</v>
          </cell>
          <cell r="AP44">
            <v>1726.44</v>
          </cell>
          <cell r="AQ44">
            <v>0</v>
          </cell>
          <cell r="AS44">
            <v>3561.6000000000004</v>
          </cell>
        </row>
        <row r="45">
          <cell r="B45" t="str">
            <v>AC</v>
          </cell>
          <cell r="C45" t="str">
            <v>IMP</v>
          </cell>
          <cell r="D45" t="str">
            <v>BT</v>
          </cell>
          <cell r="E45" t="str">
            <v>08</v>
          </cell>
          <cell r="F45">
            <v>39924</v>
          </cell>
          <cell r="G45">
            <v>40935</v>
          </cell>
          <cell r="H45" t="str">
            <v>A052WY1</v>
          </cell>
          <cell r="I45" t="str">
            <v>7KMDF609V2_N</v>
          </cell>
          <cell r="K45" t="str">
            <v>DF-609 Document Feeder</v>
          </cell>
          <cell r="L45">
            <v>2003.4</v>
          </cell>
          <cell r="M45">
            <v>576</v>
          </cell>
          <cell r="N45">
            <v>599.04</v>
          </cell>
          <cell r="O45">
            <v>0.19523892687776245</v>
          </cell>
          <cell r="P45">
            <v>744.37</v>
          </cell>
          <cell r="Q45">
            <v>610.55999999999995</v>
          </cell>
          <cell r="R45">
            <v>659.4</v>
          </cell>
          <cell r="S45">
            <v>930.46799999999996</v>
          </cell>
          <cell r="T45">
            <v>0.35619494705889942</v>
          </cell>
          <cell r="U45">
            <v>720.55441919999998</v>
          </cell>
          <cell r="V45">
            <v>0.16864016923928127</v>
          </cell>
          <cell r="W45">
            <v>744.37</v>
          </cell>
          <cell r="X45">
            <v>0.79999527119686009</v>
          </cell>
          <cell r="AA45">
            <v>901</v>
          </cell>
          <cell r="AB45">
            <v>745</v>
          </cell>
          <cell r="AC45">
            <v>828</v>
          </cell>
          <cell r="AD45">
            <v>874</v>
          </cell>
          <cell r="AE45">
            <v>918.98</v>
          </cell>
          <cell r="AF45">
            <v>0.1900041350192605</v>
          </cell>
          <cell r="AG45">
            <v>0.34814685847352506</v>
          </cell>
          <cell r="AH45">
            <v>1022</v>
          </cell>
          <cell r="AI45">
            <v>1125</v>
          </cell>
          <cell r="AJ45">
            <v>0.33833777777777779</v>
          </cell>
          <cell r="AK45">
            <v>1227.5</v>
          </cell>
          <cell r="AL45">
            <v>1330</v>
          </cell>
          <cell r="AM45">
            <v>0.44032330827067667</v>
          </cell>
          <cell r="AN45">
            <v>1498.35</v>
          </cell>
          <cell r="AO45">
            <v>1666.7</v>
          </cell>
          <cell r="AP45">
            <v>1835.05</v>
          </cell>
          <cell r="AQ45">
            <v>0</v>
          </cell>
          <cell r="AS45">
            <v>2003.4</v>
          </cell>
        </row>
        <row r="46">
          <cell r="B46" t="str">
            <v>AC</v>
          </cell>
          <cell r="C46" t="str">
            <v>IMP</v>
          </cell>
          <cell r="D46" t="str">
            <v>BT</v>
          </cell>
          <cell r="E46" t="str">
            <v>08</v>
          </cell>
          <cell r="F46">
            <v>39924</v>
          </cell>
          <cell r="G46">
            <v>40935</v>
          </cell>
          <cell r="H46" t="str">
            <v>A073WW1</v>
          </cell>
          <cell r="I46" t="str">
            <v>4KMIC304_N</v>
          </cell>
          <cell r="K46" t="str">
            <v>IC-304 Plus Creo</v>
          </cell>
          <cell r="L46">
            <v>29494.5</v>
          </cell>
          <cell r="M46">
            <v>11031</v>
          </cell>
          <cell r="N46">
            <v>11472.24</v>
          </cell>
          <cell r="O46">
            <v>0.12063565551591819</v>
          </cell>
          <cell r="P46">
            <v>13046.06</v>
          </cell>
          <cell r="Q46">
            <v>11692.86</v>
          </cell>
          <cell r="R46">
            <v>12628.29</v>
          </cell>
          <cell r="S46">
            <v>16307.570000000002</v>
          </cell>
          <cell r="T46">
            <v>0.29650830871797584</v>
          </cell>
          <cell r="U46">
            <v>12628.582208000002</v>
          </cell>
          <cell r="V46">
            <v>9.1565481299039089E-2</v>
          </cell>
          <cell r="W46">
            <v>13046.06</v>
          </cell>
          <cell r="X46">
            <v>0.80000024528485836</v>
          </cell>
          <cell r="Y46">
            <v>0</v>
          </cell>
          <cell r="Z46">
            <v>0</v>
          </cell>
          <cell r="AA46">
            <v>15784</v>
          </cell>
          <cell r="AB46">
            <v>13047</v>
          </cell>
          <cell r="AC46">
            <v>14496</v>
          </cell>
          <cell r="AD46">
            <v>15302</v>
          </cell>
          <cell r="AE46">
            <v>16106.25</v>
          </cell>
          <cell r="AF46">
            <v>0.19000015521924721</v>
          </cell>
          <cell r="AG46">
            <v>0.28771501746216532</v>
          </cell>
          <cell r="AH46">
            <v>17905</v>
          </cell>
          <cell r="AI46">
            <v>19702</v>
          </cell>
          <cell r="AJ46">
            <v>0.33783067708862047</v>
          </cell>
          <cell r="AK46">
            <v>21499.5</v>
          </cell>
          <cell r="AL46">
            <v>23297</v>
          </cell>
          <cell r="AM46">
            <v>0.44001116023522346</v>
          </cell>
          <cell r="AN46">
            <v>24846.38</v>
          </cell>
          <cell r="AO46">
            <v>26395.759999999998</v>
          </cell>
          <cell r="AP46">
            <v>27945.14</v>
          </cell>
          <cell r="AQ46">
            <v>0</v>
          </cell>
          <cell r="AR46">
            <v>308</v>
          </cell>
          <cell r="AS46">
            <v>29494.5</v>
          </cell>
        </row>
        <row r="47">
          <cell r="B47" t="str">
            <v>AC</v>
          </cell>
          <cell r="C47" t="str">
            <v>IMP</v>
          </cell>
          <cell r="D47" t="str">
            <v>BT</v>
          </cell>
          <cell r="E47" t="str">
            <v>08</v>
          </cell>
          <cell r="F47">
            <v>39924</v>
          </cell>
          <cell r="G47">
            <v>40935</v>
          </cell>
          <cell r="H47" t="str">
            <v>A07EWW0</v>
          </cell>
          <cell r="I47" t="str">
            <v>3KMHWT502TABLE</v>
          </cell>
          <cell r="K47" t="str">
            <v>WT-502 Working Table</v>
          </cell>
          <cell r="L47">
            <v>111.30000000000001</v>
          </cell>
          <cell r="M47">
            <v>32</v>
          </cell>
          <cell r="N47">
            <v>33.28</v>
          </cell>
          <cell r="O47">
            <v>0.25247079964061098</v>
          </cell>
          <cell r="P47">
            <v>44.52</v>
          </cell>
          <cell r="Q47">
            <v>33.92</v>
          </cell>
          <cell r="R47">
            <v>36.630000000000003</v>
          </cell>
          <cell r="S47">
            <v>55.650000000000006</v>
          </cell>
          <cell r="T47">
            <v>0.40197663971248881</v>
          </cell>
          <cell r="U47">
            <v>43.095360000000007</v>
          </cell>
          <cell r="V47">
            <v>0.22775909053782134</v>
          </cell>
          <cell r="W47">
            <v>44.52</v>
          </cell>
          <cell r="X47">
            <v>0.79999999999999993</v>
          </cell>
          <cell r="AA47">
            <v>54</v>
          </cell>
          <cell r="AB47">
            <v>45</v>
          </cell>
          <cell r="AC47">
            <v>50</v>
          </cell>
          <cell r="AD47">
            <v>53</v>
          </cell>
          <cell r="AE47">
            <v>54.96</v>
          </cell>
          <cell r="AF47">
            <v>0.1899563318777292</v>
          </cell>
          <cell r="AG47">
            <v>0.39446870451237265</v>
          </cell>
          <cell r="AH47">
            <v>62</v>
          </cell>
          <cell r="AI47">
            <v>68</v>
          </cell>
          <cell r="AJ47">
            <v>0.34529411764705875</v>
          </cell>
          <cell r="AK47">
            <v>74</v>
          </cell>
          <cell r="AL47">
            <v>80</v>
          </cell>
          <cell r="AM47">
            <v>0.44349999999999995</v>
          </cell>
          <cell r="AN47">
            <v>87.83</v>
          </cell>
          <cell r="AO47">
            <v>95.66</v>
          </cell>
          <cell r="AP47">
            <v>103.49</v>
          </cell>
          <cell r="AQ47">
            <v>0</v>
          </cell>
          <cell r="AS47">
            <v>111.30000000000001</v>
          </cell>
        </row>
        <row r="48">
          <cell r="B48" t="str">
            <v>AC</v>
          </cell>
          <cell r="C48" t="str">
            <v>IMP</v>
          </cell>
          <cell r="D48" t="str">
            <v>BT</v>
          </cell>
          <cell r="E48" t="str">
            <v>P3</v>
          </cell>
          <cell r="F48">
            <v>39924</v>
          </cell>
          <cell r="G48">
            <v>40935</v>
          </cell>
          <cell r="H48" t="str">
            <v>A07H0W0</v>
          </cell>
          <cell r="I48" t="str">
            <v>7KMDF610_N</v>
          </cell>
          <cell r="K48" t="str">
            <v>DF-610 RADF</v>
          </cell>
          <cell r="L48">
            <v>1631.3400000000001</v>
          </cell>
          <cell r="M48">
            <v>605</v>
          </cell>
          <cell r="N48">
            <v>629.20000000000005</v>
          </cell>
          <cell r="O48">
            <v>-0.1764705882352941</v>
          </cell>
          <cell r="P48">
            <v>534.82000000000005</v>
          </cell>
          <cell r="Q48">
            <v>641.29999999999995</v>
          </cell>
          <cell r="R48">
            <v>692.6</v>
          </cell>
          <cell r="S48">
            <v>979.44</v>
          </cell>
          <cell r="T48">
            <v>0.35759209344115006</v>
          </cell>
          <cell r="U48">
            <v>758.47833600000001</v>
          </cell>
          <cell r="V48">
            <v>0.17044433553867511</v>
          </cell>
          <cell r="W48">
            <v>534.82000000000005</v>
          </cell>
          <cell r="X48">
            <v>0.54604672057502246</v>
          </cell>
          <cell r="AA48">
            <v>647</v>
          </cell>
          <cell r="AB48">
            <v>535</v>
          </cell>
          <cell r="AC48">
            <v>595</v>
          </cell>
          <cell r="AD48">
            <v>628</v>
          </cell>
          <cell r="AE48">
            <v>660.27</v>
          </cell>
          <cell r="AF48">
            <v>0.18999803110848582</v>
          </cell>
          <cell r="AG48">
            <v>4.7056507186453933E-2</v>
          </cell>
          <cell r="AH48">
            <v>675</v>
          </cell>
          <cell r="AI48">
            <v>688</v>
          </cell>
          <cell r="AJ48">
            <v>0.22264534883720924</v>
          </cell>
          <cell r="AK48">
            <v>701</v>
          </cell>
          <cell r="AL48">
            <v>714</v>
          </cell>
          <cell r="AM48">
            <v>0.25095238095238087</v>
          </cell>
          <cell r="AN48">
            <v>814.05</v>
          </cell>
          <cell r="AO48">
            <v>914.1</v>
          </cell>
          <cell r="AP48">
            <v>1014.15</v>
          </cell>
          <cell r="AQ48">
            <v>0</v>
          </cell>
          <cell r="AS48">
            <v>1631.3400000000001</v>
          </cell>
        </row>
        <row r="49">
          <cell r="B49" t="str">
            <v>AC</v>
          </cell>
          <cell r="C49" t="str">
            <v>IMP</v>
          </cell>
          <cell r="D49" t="str">
            <v>BT</v>
          </cell>
          <cell r="E49" t="str">
            <v>08</v>
          </cell>
          <cell r="F49">
            <v>40056</v>
          </cell>
          <cell r="G49">
            <v>40935</v>
          </cell>
          <cell r="H49" t="str">
            <v>A0830Y1</v>
          </cell>
          <cell r="I49" t="str">
            <v>3KMHJS505</v>
          </cell>
          <cell r="K49" t="str">
            <v>JS-505 Job Separator</v>
          </cell>
          <cell r="L49">
            <v>500.32000000000005</v>
          </cell>
          <cell r="M49">
            <v>158</v>
          </cell>
          <cell r="N49">
            <v>164.32</v>
          </cell>
          <cell r="O49">
            <v>0.21389274266851652</v>
          </cell>
          <cell r="P49">
            <v>209.03</v>
          </cell>
          <cell r="Q49">
            <v>167.48</v>
          </cell>
          <cell r="R49">
            <v>180.88</v>
          </cell>
          <cell r="S49">
            <v>261.29000000000002</v>
          </cell>
          <cell r="T49">
            <v>0.37112021125952016</v>
          </cell>
          <cell r="U49">
            <v>202.34297600000002</v>
          </cell>
          <cell r="V49">
            <v>0.18791349594462831</v>
          </cell>
          <cell r="W49">
            <v>209.03</v>
          </cell>
          <cell r="X49">
            <v>0.79999234566956245</v>
          </cell>
          <cell r="AA49">
            <v>253</v>
          </cell>
          <cell r="AB49">
            <v>210</v>
          </cell>
          <cell r="AC49">
            <v>233</v>
          </cell>
          <cell r="AD49">
            <v>249</v>
          </cell>
          <cell r="AE49">
            <v>258.06</v>
          </cell>
          <cell r="AF49">
            <v>0.18999457490506083</v>
          </cell>
          <cell r="AG49">
            <v>0.36324885685499497</v>
          </cell>
          <cell r="AH49">
            <v>288</v>
          </cell>
          <cell r="AI49">
            <v>317</v>
          </cell>
          <cell r="AJ49">
            <v>0.34059936908517352</v>
          </cell>
          <cell r="AK49">
            <v>345.5</v>
          </cell>
          <cell r="AL49">
            <v>374</v>
          </cell>
          <cell r="AM49">
            <v>0.44109625668449198</v>
          </cell>
          <cell r="AN49">
            <v>405.58</v>
          </cell>
          <cell r="AO49">
            <v>437.16</v>
          </cell>
          <cell r="AP49">
            <v>468.74</v>
          </cell>
          <cell r="AQ49">
            <v>0</v>
          </cell>
          <cell r="AS49">
            <v>500.32000000000005</v>
          </cell>
        </row>
        <row r="50">
          <cell r="B50" t="str">
            <v>AC</v>
          </cell>
          <cell r="C50" t="str">
            <v>IMP</v>
          </cell>
          <cell r="D50" t="str">
            <v>BT</v>
          </cell>
          <cell r="E50" t="str">
            <v>08</v>
          </cell>
          <cell r="F50">
            <v>40322</v>
          </cell>
          <cell r="G50">
            <v>40935</v>
          </cell>
          <cell r="H50" t="str">
            <v>A083WY2</v>
          </cell>
          <cell r="I50" t="str">
            <v>6KMJS505JST_N</v>
          </cell>
          <cell r="J50" t="str">
            <v>DNU</v>
          </cell>
          <cell r="K50" t="str">
            <v>JS-505 Job Separator Tray</v>
          </cell>
          <cell r="L50">
            <v>500.32000000000005</v>
          </cell>
          <cell r="M50">
            <v>158</v>
          </cell>
          <cell r="N50">
            <v>164.32</v>
          </cell>
          <cell r="O50">
            <v>0.21389274266851652</v>
          </cell>
          <cell r="P50">
            <v>209.03</v>
          </cell>
          <cell r="Q50">
            <v>167.48</v>
          </cell>
          <cell r="R50">
            <v>180.88</v>
          </cell>
          <cell r="S50">
            <v>261.29000000000002</v>
          </cell>
          <cell r="T50">
            <v>0.37112021125952016</v>
          </cell>
          <cell r="U50">
            <v>202.34297600000002</v>
          </cell>
          <cell r="V50">
            <v>0.18791349594462831</v>
          </cell>
          <cell r="W50">
            <v>209.03</v>
          </cell>
          <cell r="X50">
            <v>0.79999234566956245</v>
          </cell>
          <cell r="AA50">
            <v>253</v>
          </cell>
          <cell r="AB50">
            <v>210</v>
          </cell>
          <cell r="AC50">
            <v>233</v>
          </cell>
          <cell r="AD50">
            <v>249</v>
          </cell>
          <cell r="AE50">
            <v>258.06</v>
          </cell>
          <cell r="AF50">
            <v>0.18999457490506083</v>
          </cell>
          <cell r="AG50">
            <v>0.36324885685499497</v>
          </cell>
          <cell r="AH50">
            <v>288</v>
          </cell>
          <cell r="AI50">
            <v>317</v>
          </cell>
          <cell r="AJ50">
            <v>0.34059936908517352</v>
          </cell>
          <cell r="AK50">
            <v>345.5</v>
          </cell>
          <cell r="AL50">
            <v>374</v>
          </cell>
          <cell r="AM50">
            <v>0.44109625668449198</v>
          </cell>
          <cell r="AN50">
            <v>405.58</v>
          </cell>
          <cell r="AO50">
            <v>437.16</v>
          </cell>
          <cell r="AP50">
            <v>468.74</v>
          </cell>
          <cell r="AQ50">
            <v>0</v>
          </cell>
          <cell r="AS50">
            <v>500.32000000000005</v>
          </cell>
        </row>
        <row r="51">
          <cell r="B51" t="str">
            <v>AC</v>
          </cell>
          <cell r="C51" t="str">
            <v>IMP</v>
          </cell>
          <cell r="D51" t="str">
            <v>BT</v>
          </cell>
          <cell r="E51" t="str">
            <v>P3</v>
          </cell>
          <cell r="F51">
            <v>39924</v>
          </cell>
          <cell r="G51">
            <v>40935</v>
          </cell>
          <cell r="H51" t="str">
            <v>A0890Y0</v>
          </cell>
          <cell r="I51" t="str">
            <v>3KMKSC501HDDEK</v>
          </cell>
          <cell r="K51" t="str">
            <v>SC-501 HDD Encryption Kit</v>
          </cell>
          <cell r="L51">
            <v>556.5</v>
          </cell>
          <cell r="M51">
            <v>147</v>
          </cell>
          <cell r="N51">
            <v>152.88</v>
          </cell>
          <cell r="O51">
            <v>-0.17647058823529427</v>
          </cell>
          <cell r="P51">
            <v>129.94799999999998</v>
          </cell>
          <cell r="Q51">
            <v>155.82</v>
          </cell>
          <cell r="R51">
            <v>168.29</v>
          </cell>
          <cell r="S51">
            <v>290.86399999999998</v>
          </cell>
          <cell r="T51">
            <v>0.47439353099730458</v>
          </cell>
          <cell r="U51">
            <v>225.24508159999996</v>
          </cell>
          <cell r="V51">
            <v>0.32127263816800689</v>
          </cell>
          <cell r="W51">
            <v>129.94799999999998</v>
          </cell>
          <cell r="X51">
            <v>0.44676549865229109</v>
          </cell>
          <cell r="AA51">
            <v>157</v>
          </cell>
          <cell r="AB51">
            <v>130</v>
          </cell>
          <cell r="AC51">
            <v>145</v>
          </cell>
          <cell r="AD51">
            <v>153</v>
          </cell>
          <cell r="AE51">
            <v>160.43</v>
          </cell>
          <cell r="AF51">
            <v>0.19000186997444385</v>
          </cell>
          <cell r="AG51">
            <v>4.7061023499345579E-2</v>
          </cell>
          <cell r="AH51">
            <v>165</v>
          </cell>
          <cell r="AI51">
            <v>168</v>
          </cell>
          <cell r="AJ51">
            <v>0.22650000000000012</v>
          </cell>
          <cell r="AK51">
            <v>171</v>
          </cell>
          <cell r="AL51">
            <v>174</v>
          </cell>
          <cell r="AM51">
            <v>0.25317241379310357</v>
          </cell>
          <cell r="AN51">
            <v>198.18</v>
          </cell>
          <cell r="AO51">
            <v>222.36</v>
          </cell>
          <cell r="AP51">
            <v>246.54</v>
          </cell>
          <cell r="AQ51">
            <v>0</v>
          </cell>
          <cell r="AS51">
            <v>556.5</v>
          </cell>
        </row>
        <row r="52">
          <cell r="B52" t="str">
            <v>MB</v>
          </cell>
          <cell r="C52" t="str">
            <v>IMP</v>
          </cell>
          <cell r="D52" t="str">
            <v>BT</v>
          </cell>
          <cell r="E52" t="str">
            <v>P3</v>
          </cell>
          <cell r="F52">
            <v>39924</v>
          </cell>
          <cell r="G52">
            <v>41066</v>
          </cell>
          <cell r="H52" t="str">
            <v>A08E011</v>
          </cell>
          <cell r="I52" t="str">
            <v>9KMBH181_N</v>
          </cell>
          <cell r="K52" t="str">
            <v>bizhub 181</v>
          </cell>
          <cell r="L52">
            <v>2904.7200000000003</v>
          </cell>
          <cell r="M52">
            <v>800</v>
          </cell>
          <cell r="N52">
            <v>832</v>
          </cell>
          <cell r="O52">
            <v>-0.17647058823529424</v>
          </cell>
          <cell r="P52">
            <v>707.19999999999993</v>
          </cell>
          <cell r="Q52">
            <v>848</v>
          </cell>
          <cell r="R52">
            <v>915.84</v>
          </cell>
          <cell r="S52">
            <v>1442.5840000000001</v>
          </cell>
          <cell r="T52">
            <v>0.42325715521591811</v>
          </cell>
          <cell r="U52">
            <v>1010</v>
          </cell>
          <cell r="V52">
            <v>0.17623762376237623</v>
          </cell>
          <cell r="W52">
            <v>707.19999999999993</v>
          </cell>
          <cell r="X52">
            <v>0.49023141806646953</v>
          </cell>
          <cell r="Y52">
            <v>60</v>
          </cell>
          <cell r="Z52">
            <v>70</v>
          </cell>
          <cell r="AA52">
            <v>856</v>
          </cell>
          <cell r="AB52">
            <v>708</v>
          </cell>
          <cell r="AC52">
            <v>786</v>
          </cell>
          <cell r="AD52">
            <v>830</v>
          </cell>
          <cell r="AE52">
            <v>873.09</v>
          </cell>
          <cell r="AF52">
            <v>0.19000332153615332</v>
          </cell>
          <cell r="AG52">
            <v>4.7062731219003805E-2</v>
          </cell>
          <cell r="AH52">
            <v>892</v>
          </cell>
          <cell r="AI52">
            <v>909</v>
          </cell>
          <cell r="AJ52">
            <v>0.22200220022002207</v>
          </cell>
          <cell r="AK52">
            <v>926</v>
          </cell>
          <cell r="AL52">
            <v>943</v>
          </cell>
          <cell r="AM52">
            <v>0.25005302226935322</v>
          </cell>
          <cell r="AN52">
            <v>1075.58</v>
          </cell>
          <cell r="AO52">
            <v>1208.1600000000001</v>
          </cell>
          <cell r="AP52">
            <v>1340.74</v>
          </cell>
          <cell r="AQ52">
            <v>0</v>
          </cell>
          <cell r="AR52">
            <v>200</v>
          </cell>
          <cell r="AS52">
            <v>2904.7200000000003</v>
          </cell>
        </row>
        <row r="53">
          <cell r="B53" t="str">
            <v>AC</v>
          </cell>
          <cell r="C53" t="str">
            <v>IMP</v>
          </cell>
          <cell r="D53" t="str">
            <v>BT</v>
          </cell>
          <cell r="E53" t="str">
            <v>08</v>
          </cell>
          <cell r="F53">
            <v>40038</v>
          </cell>
          <cell r="G53">
            <v>40935</v>
          </cell>
          <cell r="H53" t="str">
            <v>A08RWY1</v>
          </cell>
          <cell r="I53" t="str">
            <v>3KMKA08RWY1</v>
          </cell>
          <cell r="K53" t="str">
            <v>PP-701 Pre-Printed Paper Feed Enhance Kit (For PF-701 and PF-702)</v>
          </cell>
          <cell r="L53">
            <v>1335.6000000000001</v>
          </cell>
          <cell r="M53">
            <v>449</v>
          </cell>
          <cell r="N53">
            <v>466.96000000000004</v>
          </cell>
          <cell r="O53">
            <v>0.32017237363149309</v>
          </cell>
          <cell r="P53">
            <v>686.88</v>
          </cell>
          <cell r="Q53">
            <v>475.94</v>
          </cell>
          <cell r="R53">
            <v>514.02</v>
          </cell>
          <cell r="S53">
            <v>858.6</v>
          </cell>
          <cell r="T53">
            <v>0.45613789890519446</v>
          </cell>
          <cell r="U53">
            <v>664.89984000000004</v>
          </cell>
          <cell r="V53">
            <v>0.29769873309038547</v>
          </cell>
          <cell r="W53">
            <v>686.88</v>
          </cell>
          <cell r="X53">
            <v>0.79999999999999993</v>
          </cell>
          <cell r="AA53">
            <v>831</v>
          </cell>
          <cell r="AB53">
            <v>687</v>
          </cell>
          <cell r="AC53">
            <v>764</v>
          </cell>
          <cell r="AD53">
            <v>806</v>
          </cell>
          <cell r="AE53">
            <v>848</v>
          </cell>
          <cell r="AF53">
            <v>0.19</v>
          </cell>
          <cell r="AG53">
            <v>0.4493396226415094</v>
          </cell>
          <cell r="AH53">
            <v>943</v>
          </cell>
          <cell r="AI53">
            <v>1038</v>
          </cell>
          <cell r="AJ53">
            <v>0.33826589595375722</v>
          </cell>
          <cell r="AK53">
            <v>1132.5</v>
          </cell>
          <cell r="AL53">
            <v>1227</v>
          </cell>
          <cell r="AM53">
            <v>0.44019559902200489</v>
          </cell>
          <cell r="AN53">
            <v>1254.1500000000001</v>
          </cell>
          <cell r="AO53">
            <v>1281.3</v>
          </cell>
          <cell r="AP53">
            <v>1308.45</v>
          </cell>
          <cell r="AQ53">
            <v>0</v>
          </cell>
          <cell r="AS53">
            <v>1335.6000000000001</v>
          </cell>
        </row>
        <row r="54">
          <cell r="B54" t="str">
            <v>AC</v>
          </cell>
          <cell r="C54" t="str">
            <v>IMP</v>
          </cell>
          <cell r="D54" t="str">
            <v>BT</v>
          </cell>
          <cell r="E54" t="str">
            <v>P3</v>
          </cell>
          <cell r="F54">
            <v>39924</v>
          </cell>
          <cell r="G54">
            <v>40935</v>
          </cell>
          <cell r="H54" t="str">
            <v>A091WW0</v>
          </cell>
          <cell r="I54" t="str">
            <v>3KMHVI504IFKIT</v>
          </cell>
          <cell r="J54" t="str">
            <v>x</v>
          </cell>
          <cell r="K54" t="str">
            <v>VI-504 Video Interface Kit for IC-409</v>
          </cell>
          <cell r="L54">
            <v>295.74</v>
          </cell>
          <cell r="M54">
            <v>129</v>
          </cell>
          <cell r="N54">
            <v>134.16</v>
          </cell>
          <cell r="O54">
            <v>-0.17647058823529421</v>
          </cell>
          <cell r="P54">
            <v>114.03599999999999</v>
          </cell>
          <cell r="Q54">
            <v>136.74</v>
          </cell>
          <cell r="R54">
            <v>147.68</v>
          </cell>
          <cell r="S54">
            <v>183.69800000000001</v>
          </cell>
          <cell r="T54">
            <v>0.26967087284564889</v>
          </cell>
          <cell r="U54">
            <v>142.25573120000001</v>
          </cell>
          <cell r="V54">
            <v>5.690970150522847E-2</v>
          </cell>
          <cell r="W54">
            <v>114.03599999999999</v>
          </cell>
          <cell r="X54">
            <v>0.62077975808119834</v>
          </cell>
          <cell r="AA54">
            <v>138</v>
          </cell>
          <cell r="AB54">
            <v>115</v>
          </cell>
          <cell r="AC54">
            <v>127</v>
          </cell>
          <cell r="AD54">
            <v>134</v>
          </cell>
          <cell r="AE54">
            <v>140.79</v>
          </cell>
          <cell r="AF54">
            <v>0.19002770083102496</v>
          </cell>
          <cell r="AG54">
            <v>4.7091412742382245E-2</v>
          </cell>
          <cell r="AH54">
            <v>144</v>
          </cell>
          <cell r="AI54">
            <v>147</v>
          </cell>
          <cell r="AJ54">
            <v>0.22424489795918376</v>
          </cell>
          <cell r="AK54">
            <v>150</v>
          </cell>
          <cell r="AL54">
            <v>153</v>
          </cell>
          <cell r="AM54">
            <v>0.25466666666666676</v>
          </cell>
          <cell r="AN54">
            <v>174.14</v>
          </cell>
          <cell r="AO54">
            <v>195.28</v>
          </cell>
          <cell r="AP54">
            <v>216.42</v>
          </cell>
          <cell r="AQ54">
            <v>0</v>
          </cell>
          <cell r="AS54">
            <v>295.74</v>
          </cell>
        </row>
        <row r="55">
          <cell r="B55" t="str">
            <v>AC</v>
          </cell>
          <cell r="C55" t="str">
            <v>IMP</v>
          </cell>
          <cell r="D55" t="str">
            <v>BT</v>
          </cell>
          <cell r="E55" t="str">
            <v>08</v>
          </cell>
          <cell r="F55">
            <v>39924</v>
          </cell>
          <cell r="G55">
            <v>40935</v>
          </cell>
          <cell r="H55" t="str">
            <v>A092WW0</v>
          </cell>
          <cell r="I55" t="str">
            <v>3KMCOT503OPT</v>
          </cell>
          <cell r="K55" t="str">
            <v>OT-503 Output Tray Unit (Exit Tray)</v>
          </cell>
          <cell r="L55">
            <v>111.30000000000001</v>
          </cell>
          <cell r="M55">
            <v>32</v>
          </cell>
          <cell r="N55">
            <v>33.28</v>
          </cell>
          <cell r="O55">
            <v>0.32095490716180364</v>
          </cell>
          <cell r="P55">
            <v>49.01</v>
          </cell>
          <cell r="Q55">
            <v>33.92</v>
          </cell>
          <cell r="R55">
            <v>36.630000000000003</v>
          </cell>
          <cell r="S55">
            <v>61.268000000000001</v>
          </cell>
          <cell r="T55">
            <v>0.45681269178037476</v>
          </cell>
          <cell r="U55">
            <v>47.445939199999998</v>
          </cell>
          <cell r="V55">
            <v>0.29857010818746732</v>
          </cell>
          <cell r="W55">
            <v>49.01</v>
          </cell>
          <cell r="X55">
            <v>0.79992818437030744</v>
          </cell>
          <cell r="AA55">
            <v>59</v>
          </cell>
          <cell r="AB55">
            <v>50</v>
          </cell>
          <cell r="AC55">
            <v>55</v>
          </cell>
          <cell r="AD55">
            <v>58</v>
          </cell>
          <cell r="AE55">
            <v>60.51</v>
          </cell>
          <cell r="AF55">
            <v>0.19005123120145431</v>
          </cell>
          <cell r="AG55">
            <v>0.4500082630970087</v>
          </cell>
          <cell r="AH55">
            <v>68</v>
          </cell>
          <cell r="AI55">
            <v>75</v>
          </cell>
          <cell r="AJ55">
            <v>0.34653333333333336</v>
          </cell>
          <cell r="AK55">
            <v>81.5</v>
          </cell>
          <cell r="AL55">
            <v>88</v>
          </cell>
          <cell r="AM55">
            <v>0.44306818181818186</v>
          </cell>
          <cell r="AN55">
            <v>93.83</v>
          </cell>
          <cell r="AO55">
            <v>99.66</v>
          </cell>
          <cell r="AP55">
            <v>105.49</v>
          </cell>
          <cell r="AQ55">
            <v>0</v>
          </cell>
          <cell r="AS55">
            <v>111.30000000000001</v>
          </cell>
        </row>
        <row r="56">
          <cell r="B56" t="str">
            <v>AC</v>
          </cell>
          <cell r="C56" t="str">
            <v>IMP</v>
          </cell>
          <cell r="D56" t="str">
            <v>BT</v>
          </cell>
          <cell r="E56" t="str">
            <v>P3</v>
          </cell>
          <cell r="F56">
            <v>39924</v>
          </cell>
          <cell r="G56">
            <v>40935</v>
          </cell>
          <cell r="H56" t="str">
            <v>A0930Y1</v>
          </cell>
          <cell r="I56" t="str">
            <v>6KMPC204PC_N</v>
          </cell>
          <cell r="K56" t="str">
            <v>PC-204 500x2 Paper Cabinet</v>
          </cell>
          <cell r="L56">
            <v>1191.44</v>
          </cell>
          <cell r="M56">
            <v>408</v>
          </cell>
          <cell r="N56">
            <v>424.32</v>
          </cell>
          <cell r="O56">
            <v>-0.17647058823529421</v>
          </cell>
          <cell r="P56">
            <v>360.67199999999997</v>
          </cell>
          <cell r="Q56">
            <v>432.48</v>
          </cell>
          <cell r="R56">
            <v>467.08</v>
          </cell>
          <cell r="S56">
            <v>712.32</v>
          </cell>
          <cell r="T56">
            <v>0.40431266846361191</v>
          </cell>
          <cell r="U56">
            <v>551.62060800000006</v>
          </cell>
          <cell r="V56">
            <v>0.23077565659040797</v>
          </cell>
          <cell r="W56">
            <v>360.67199999999997</v>
          </cell>
          <cell r="X56">
            <v>0.50633423180592985</v>
          </cell>
          <cell r="AA56">
            <v>436</v>
          </cell>
          <cell r="AB56">
            <v>361</v>
          </cell>
          <cell r="AC56">
            <v>401</v>
          </cell>
          <cell r="AD56">
            <v>424</v>
          </cell>
          <cell r="AE56">
            <v>445.27</v>
          </cell>
          <cell r="AF56">
            <v>0.18999258876636652</v>
          </cell>
          <cell r="AG56">
            <v>4.7050104431019354E-2</v>
          </cell>
          <cell r="AH56">
            <v>455</v>
          </cell>
          <cell r="AI56">
            <v>464</v>
          </cell>
          <cell r="AJ56">
            <v>0.22268965517241385</v>
          </cell>
          <cell r="AK56">
            <v>472.5</v>
          </cell>
          <cell r="AL56">
            <v>481</v>
          </cell>
          <cell r="AM56">
            <v>0.25016216216216225</v>
          </cell>
          <cell r="AN56">
            <v>548.6</v>
          </cell>
          <cell r="AO56">
            <v>616.20000000000005</v>
          </cell>
          <cell r="AP56">
            <v>683.8</v>
          </cell>
          <cell r="AQ56">
            <v>0</v>
          </cell>
          <cell r="AS56">
            <v>1191.44</v>
          </cell>
        </row>
        <row r="57">
          <cell r="B57" t="str">
            <v>AC</v>
          </cell>
          <cell r="C57" t="str">
            <v>IMP</v>
          </cell>
          <cell r="D57" t="str">
            <v>BT</v>
          </cell>
          <cell r="E57" t="str">
            <v>P3</v>
          </cell>
          <cell r="F57">
            <v>39924</v>
          </cell>
          <cell r="G57">
            <v>40935</v>
          </cell>
          <cell r="H57" t="str">
            <v>A0930Y3</v>
          </cell>
          <cell r="I57" t="str">
            <v>6KMDK504CD_N</v>
          </cell>
          <cell r="K57" t="str">
            <v>DK-504 Copy Desk</v>
          </cell>
          <cell r="L57">
            <v>221.54000000000002</v>
          </cell>
          <cell r="M57">
            <v>82</v>
          </cell>
          <cell r="N57">
            <v>85.28</v>
          </cell>
          <cell r="O57">
            <v>-0.17647058823529413</v>
          </cell>
          <cell r="P57">
            <v>72.488</v>
          </cell>
          <cell r="Q57">
            <v>86.92</v>
          </cell>
          <cell r="R57">
            <v>93.87</v>
          </cell>
          <cell r="S57">
            <v>133.03</v>
          </cell>
          <cell r="T57">
            <v>0.35894159212207771</v>
          </cell>
          <cell r="U57">
            <v>103.018432</v>
          </cell>
          <cell r="V57">
            <v>0.17218697329813759</v>
          </cell>
          <cell r="W57">
            <v>72.488</v>
          </cell>
          <cell r="X57">
            <v>0.54489964669623392</v>
          </cell>
          <cell r="AA57">
            <v>88</v>
          </cell>
          <cell r="AB57">
            <v>73</v>
          </cell>
          <cell r="AC57">
            <v>81</v>
          </cell>
          <cell r="AD57">
            <v>86</v>
          </cell>
          <cell r="AE57">
            <v>89.49</v>
          </cell>
          <cell r="AF57">
            <v>0.18998770812381269</v>
          </cell>
          <cell r="AG57">
            <v>4.704436249860313E-2</v>
          </cell>
          <cell r="AH57">
            <v>92</v>
          </cell>
          <cell r="AI57">
            <v>94</v>
          </cell>
          <cell r="AJ57">
            <v>0.22885106382978723</v>
          </cell>
          <cell r="AK57">
            <v>95.5</v>
          </cell>
          <cell r="AL57">
            <v>97</v>
          </cell>
          <cell r="AM57">
            <v>0.25270103092783508</v>
          </cell>
          <cell r="AN57">
            <v>110.5</v>
          </cell>
          <cell r="AO57">
            <v>124</v>
          </cell>
          <cell r="AP57">
            <v>137.5</v>
          </cell>
          <cell r="AQ57">
            <v>0</v>
          </cell>
          <cell r="AS57">
            <v>221.54000000000002</v>
          </cell>
        </row>
        <row r="58">
          <cell r="B58" t="str">
            <v>AC</v>
          </cell>
          <cell r="C58" t="str">
            <v>IMP</v>
          </cell>
          <cell r="D58" t="str">
            <v>BT</v>
          </cell>
          <cell r="E58" t="str">
            <v>P3</v>
          </cell>
          <cell r="F58">
            <v>39924</v>
          </cell>
          <cell r="G58">
            <v>41066</v>
          </cell>
          <cell r="H58" t="str">
            <v>A0CJ013</v>
          </cell>
          <cell r="I58" t="str">
            <v>6KMFK506_N</v>
          </cell>
          <cell r="K58" t="str">
            <v>FK-506 Fax Kit</v>
          </cell>
          <cell r="L58">
            <v>712.32</v>
          </cell>
          <cell r="M58">
            <v>240</v>
          </cell>
          <cell r="N58">
            <v>249.60000000000002</v>
          </cell>
          <cell r="O58">
            <v>-0.17647058823529407</v>
          </cell>
          <cell r="P58">
            <v>212.16000000000003</v>
          </cell>
          <cell r="Q58">
            <v>254.4</v>
          </cell>
          <cell r="R58">
            <v>274.75</v>
          </cell>
          <cell r="S58">
            <v>370.15199999999999</v>
          </cell>
          <cell r="T58">
            <v>0.32568242235622114</v>
          </cell>
          <cell r="U58">
            <v>286.64570879999997</v>
          </cell>
          <cell r="V58">
            <v>0.12923866523272351</v>
          </cell>
          <cell r="W58">
            <v>212.16000000000003</v>
          </cell>
          <cell r="X58">
            <v>0.57316994099721208</v>
          </cell>
          <cell r="AA58">
            <v>257</v>
          </cell>
          <cell r="AB58">
            <v>213</v>
          </cell>
          <cell r="AC58">
            <v>236</v>
          </cell>
          <cell r="AD58">
            <v>249</v>
          </cell>
          <cell r="AE58">
            <v>261.93</v>
          </cell>
          <cell r="AF58">
            <v>0.1900125987859351</v>
          </cell>
          <cell r="AG58">
            <v>4.7073645630511904E-2</v>
          </cell>
          <cell r="AH58">
            <v>268</v>
          </cell>
          <cell r="AI58">
            <v>273</v>
          </cell>
          <cell r="AJ58">
            <v>0.22285714285714275</v>
          </cell>
          <cell r="AK58">
            <v>278</v>
          </cell>
          <cell r="AL58">
            <v>283</v>
          </cell>
          <cell r="AM58">
            <v>0.25031802120141333</v>
          </cell>
          <cell r="AN58">
            <v>322.75</v>
          </cell>
          <cell r="AO58">
            <v>362.5</v>
          </cell>
          <cell r="AP58">
            <v>402.25</v>
          </cell>
          <cell r="AQ58">
            <v>0</v>
          </cell>
          <cell r="AS58">
            <v>712.32</v>
          </cell>
        </row>
        <row r="59">
          <cell r="B59" t="str">
            <v>AC</v>
          </cell>
          <cell r="C59" t="str">
            <v>IMP</v>
          </cell>
          <cell r="D59" t="str">
            <v>BT</v>
          </cell>
          <cell r="E59" t="str">
            <v>P3</v>
          </cell>
          <cell r="F59">
            <v>39924</v>
          </cell>
          <cell r="G59">
            <v>41066</v>
          </cell>
          <cell r="H59" t="str">
            <v>A0CJ0Y1</v>
          </cell>
          <cell r="I59" t="str">
            <v>4KMIC206PCL_N</v>
          </cell>
          <cell r="K59" t="str">
            <v>IC-206 PCL Image Controller (w NC-503 NIC)</v>
          </cell>
          <cell r="L59">
            <v>667.80000000000007</v>
          </cell>
          <cell r="M59">
            <v>214</v>
          </cell>
          <cell r="N59">
            <v>222.56</v>
          </cell>
          <cell r="O59">
            <v>-0.17647058823529421</v>
          </cell>
          <cell r="P59">
            <v>189.17599999999999</v>
          </cell>
          <cell r="Q59">
            <v>226.84</v>
          </cell>
          <cell r="R59">
            <v>244.99</v>
          </cell>
          <cell r="S59">
            <v>331.25</v>
          </cell>
          <cell r="T59">
            <v>0.3281207547169811</v>
          </cell>
          <cell r="U59">
            <v>256.52</v>
          </cell>
          <cell r="V59">
            <v>0.13238733821924209</v>
          </cell>
          <cell r="W59">
            <v>189.17599999999999</v>
          </cell>
          <cell r="X59">
            <v>0.57109735849056598</v>
          </cell>
          <cell r="AA59">
            <v>229</v>
          </cell>
          <cell r="AB59">
            <v>190</v>
          </cell>
          <cell r="AC59">
            <v>211</v>
          </cell>
          <cell r="AD59">
            <v>223</v>
          </cell>
          <cell r="AE59">
            <v>233.55</v>
          </cell>
          <cell r="AF59">
            <v>0.18999785913080719</v>
          </cell>
          <cell r="AG59">
            <v>4.7056304859773107E-2</v>
          </cell>
          <cell r="AH59">
            <v>239</v>
          </cell>
          <cell r="AI59">
            <v>244</v>
          </cell>
          <cell r="AJ59">
            <v>0.22468852459016397</v>
          </cell>
          <cell r="AK59">
            <v>248.5</v>
          </cell>
          <cell r="AL59">
            <v>253</v>
          </cell>
          <cell r="AM59">
            <v>0.25226877470355735</v>
          </cell>
          <cell r="AN59">
            <v>288.27999999999997</v>
          </cell>
          <cell r="AO59">
            <v>323.56</v>
          </cell>
          <cell r="AP59">
            <v>358.84</v>
          </cell>
          <cell r="AQ59">
            <v>0</v>
          </cell>
          <cell r="AS59">
            <v>667.80000000000007</v>
          </cell>
        </row>
        <row r="60">
          <cell r="B60" t="str">
            <v>AC</v>
          </cell>
          <cell r="C60" t="str">
            <v>IMP</v>
          </cell>
          <cell r="D60" t="str">
            <v>BT</v>
          </cell>
          <cell r="E60" t="str">
            <v>P3</v>
          </cell>
          <cell r="F60">
            <v>39924</v>
          </cell>
          <cell r="G60">
            <v>41066</v>
          </cell>
          <cell r="H60" t="str">
            <v>A0CJ0Y2</v>
          </cell>
          <cell r="I60" t="str">
            <v>6KMNC503_N</v>
          </cell>
          <cell r="K60" t="str">
            <v>NC-503 Network Interface Card</v>
          </cell>
          <cell r="L60">
            <v>429.3</v>
          </cell>
          <cell r="M60">
            <v>152</v>
          </cell>
          <cell r="N60">
            <v>158.08000000000001</v>
          </cell>
          <cell r="O60">
            <v>-0.17647058823529427</v>
          </cell>
          <cell r="P60">
            <v>134.36799999999999</v>
          </cell>
          <cell r="Q60">
            <v>161.12</v>
          </cell>
          <cell r="R60">
            <v>174.01</v>
          </cell>
          <cell r="S60">
            <v>238.07599999999999</v>
          </cell>
          <cell r="T60">
            <v>0.33601034963625054</v>
          </cell>
          <cell r="U60">
            <v>184.3660544</v>
          </cell>
          <cell r="V60">
            <v>0.14257534818730699</v>
          </cell>
          <cell r="W60">
            <v>134.36799999999999</v>
          </cell>
          <cell r="X60">
            <v>0.56439120280918698</v>
          </cell>
          <cell r="AA60">
            <v>163</v>
          </cell>
          <cell r="AB60">
            <v>135</v>
          </cell>
          <cell r="AC60">
            <v>150</v>
          </cell>
          <cell r="AD60">
            <v>158</v>
          </cell>
          <cell r="AE60">
            <v>165.89</v>
          </cell>
          <cell r="AF60">
            <v>0.19001748146362044</v>
          </cell>
          <cell r="AG60">
            <v>4.7079389957200402E-2</v>
          </cell>
          <cell r="AH60">
            <v>170</v>
          </cell>
          <cell r="AI60">
            <v>173</v>
          </cell>
          <cell r="AJ60">
            <v>0.22330635838150292</v>
          </cell>
          <cell r="AK60">
            <v>176.5</v>
          </cell>
          <cell r="AL60">
            <v>180</v>
          </cell>
          <cell r="AM60">
            <v>0.25351111111111113</v>
          </cell>
          <cell r="AN60">
            <v>204.98</v>
          </cell>
          <cell r="AO60">
            <v>229.96</v>
          </cell>
          <cell r="AP60">
            <v>254.94</v>
          </cell>
          <cell r="AQ60">
            <v>0</v>
          </cell>
          <cell r="AS60">
            <v>429.3</v>
          </cell>
        </row>
        <row r="61">
          <cell r="B61" t="str">
            <v>AC</v>
          </cell>
          <cell r="C61" t="str">
            <v>IMP</v>
          </cell>
          <cell r="D61" t="str">
            <v>BT</v>
          </cell>
          <cell r="E61" t="str">
            <v>08</v>
          </cell>
          <cell r="F61">
            <v>40064</v>
          </cell>
          <cell r="G61">
            <v>40935</v>
          </cell>
          <cell r="H61" t="str">
            <v>A0D5WY1</v>
          </cell>
          <cell r="I61" t="str">
            <v>3KMHJS504</v>
          </cell>
          <cell r="K61" t="str">
            <v>JS-504 Job Separator Tray</v>
          </cell>
          <cell r="L61">
            <v>500.32000000000005</v>
          </cell>
          <cell r="M61">
            <v>158</v>
          </cell>
          <cell r="N61">
            <v>164.32</v>
          </cell>
          <cell r="O61">
            <v>0.21389274266851652</v>
          </cell>
          <cell r="P61">
            <v>209.03</v>
          </cell>
          <cell r="Q61">
            <v>167.48</v>
          </cell>
          <cell r="R61">
            <v>2108.5700000000002</v>
          </cell>
          <cell r="S61">
            <v>261.29000000000002</v>
          </cell>
          <cell r="T61">
            <v>0.37112021125952016</v>
          </cell>
          <cell r="U61">
            <v>202.34297600000002</v>
          </cell>
          <cell r="V61">
            <v>0.18791349594462831</v>
          </cell>
          <cell r="W61">
            <v>209.03</v>
          </cell>
          <cell r="X61">
            <v>0.79999234566956245</v>
          </cell>
          <cell r="AA61">
            <v>253</v>
          </cell>
          <cell r="AB61">
            <v>210</v>
          </cell>
          <cell r="AC61">
            <v>233</v>
          </cell>
          <cell r="AD61">
            <v>249</v>
          </cell>
          <cell r="AE61">
            <v>258.06</v>
          </cell>
          <cell r="AF61">
            <v>0.18999457490506083</v>
          </cell>
          <cell r="AG61">
            <v>0.36324885685499497</v>
          </cell>
          <cell r="AH61">
            <v>288</v>
          </cell>
          <cell r="AI61">
            <v>317</v>
          </cell>
          <cell r="AJ61">
            <v>0.34059936908517352</v>
          </cell>
          <cell r="AK61">
            <v>345.5</v>
          </cell>
          <cell r="AL61">
            <v>374</v>
          </cell>
          <cell r="AM61">
            <v>0.44109625668449198</v>
          </cell>
          <cell r="AN61">
            <v>405.58</v>
          </cell>
          <cell r="AO61">
            <v>437.16</v>
          </cell>
          <cell r="AP61">
            <v>468.74</v>
          </cell>
          <cell r="AQ61">
            <v>0</v>
          </cell>
          <cell r="AS61">
            <v>500.32000000000005</v>
          </cell>
        </row>
        <row r="62">
          <cell r="B62" t="str">
            <v>AC</v>
          </cell>
          <cell r="C62" t="str">
            <v>IMP</v>
          </cell>
          <cell r="D62" t="str">
            <v>BT</v>
          </cell>
          <cell r="E62" t="str">
            <v>08</v>
          </cell>
          <cell r="F62">
            <v>39924</v>
          </cell>
          <cell r="G62">
            <v>40935</v>
          </cell>
          <cell r="H62" t="str">
            <v>A0D60Y0</v>
          </cell>
          <cell r="I62" t="str">
            <v>6KMFS609BKFIN_N</v>
          </cell>
          <cell r="J62" t="str">
            <v>changed to 08</v>
          </cell>
          <cell r="K62" t="str">
            <v>FS-609 Saddle Finisher</v>
          </cell>
          <cell r="L62">
            <v>3339</v>
          </cell>
          <cell r="M62">
            <v>1096</v>
          </cell>
          <cell r="N62">
            <v>1139.8400000000001</v>
          </cell>
          <cell r="O62">
            <v>0.28880902465808117</v>
          </cell>
          <cell r="P62">
            <v>1602.72</v>
          </cell>
          <cell r="Q62">
            <v>1161.76</v>
          </cell>
          <cell r="R62">
            <v>1254.7</v>
          </cell>
          <cell r="S62">
            <v>2003.4</v>
          </cell>
          <cell r="T62">
            <v>0.43104721972646498</v>
          </cell>
          <cell r="U62">
            <v>1551.4329600000001</v>
          </cell>
          <cell r="V62">
            <v>0.26529857919223265</v>
          </cell>
          <cell r="W62">
            <v>1602.72</v>
          </cell>
          <cell r="X62">
            <v>0.79999999999999993</v>
          </cell>
          <cell r="AA62">
            <v>1939</v>
          </cell>
          <cell r="AB62">
            <v>1603</v>
          </cell>
          <cell r="AC62">
            <v>1781</v>
          </cell>
          <cell r="AD62">
            <v>1880</v>
          </cell>
          <cell r="AE62">
            <v>1978.67</v>
          </cell>
          <cell r="AF62">
            <v>0.1900013645529573</v>
          </cell>
          <cell r="AG62">
            <v>0.42393628043079434</v>
          </cell>
          <cell r="AH62">
            <v>2200</v>
          </cell>
          <cell r="AI62">
            <v>2421</v>
          </cell>
          <cell r="AJ62">
            <v>0.33799256505576208</v>
          </cell>
          <cell r="AK62">
            <v>2641.5</v>
          </cell>
          <cell r="AL62">
            <v>2862</v>
          </cell>
          <cell r="AM62">
            <v>0.44</v>
          </cell>
          <cell r="AN62">
            <v>2981.25</v>
          </cell>
          <cell r="AO62">
            <v>3100.5</v>
          </cell>
          <cell r="AP62">
            <v>3219.75</v>
          </cell>
          <cell r="AQ62">
            <v>0</v>
          </cell>
          <cell r="AS62">
            <v>3339</v>
          </cell>
        </row>
        <row r="63">
          <cell r="B63" t="str">
            <v>AC</v>
          </cell>
          <cell r="C63" t="str">
            <v>IMP</v>
          </cell>
          <cell r="D63" t="str">
            <v>BT</v>
          </cell>
          <cell r="E63" t="str">
            <v>P3</v>
          </cell>
          <cell r="F63">
            <v>39924</v>
          </cell>
          <cell r="G63">
            <v>40935</v>
          </cell>
          <cell r="H63" t="str">
            <v>A0D8WY0</v>
          </cell>
          <cell r="I63" t="str">
            <v>6KMOC507OC_N</v>
          </cell>
          <cell r="J63" t="str">
            <v>x</v>
          </cell>
          <cell r="K63" t="str">
            <v>OC-507 Original Cover</v>
          </cell>
          <cell r="L63">
            <v>94.34</v>
          </cell>
          <cell r="M63">
            <v>29</v>
          </cell>
          <cell r="N63">
            <v>30.16</v>
          </cell>
          <cell r="O63">
            <v>-0.17647058823529416</v>
          </cell>
          <cell r="P63">
            <v>25.635999999999999</v>
          </cell>
          <cell r="Q63">
            <v>30.74</v>
          </cell>
          <cell r="R63">
            <v>33.200000000000003</v>
          </cell>
          <cell r="S63">
            <v>48.654000000000003</v>
          </cell>
          <cell r="T63">
            <v>0.38011263205491846</v>
          </cell>
          <cell r="U63">
            <v>37.677657600000003</v>
          </cell>
          <cell r="V63">
            <v>0.19952560957504967</v>
          </cell>
          <cell r="W63">
            <v>25.635999999999999</v>
          </cell>
          <cell r="X63">
            <v>0.52690426275331925</v>
          </cell>
          <cell r="AA63">
            <v>31</v>
          </cell>
          <cell r="AB63">
            <v>26</v>
          </cell>
          <cell r="AC63">
            <v>29</v>
          </cell>
          <cell r="AD63">
            <v>31</v>
          </cell>
          <cell r="AE63">
            <v>31.65</v>
          </cell>
          <cell r="AF63">
            <v>0.19001579778830963</v>
          </cell>
          <cell r="AG63">
            <v>4.7077409162717174E-2</v>
          </cell>
          <cell r="AH63">
            <v>33</v>
          </cell>
          <cell r="AI63">
            <v>34</v>
          </cell>
          <cell r="AJ63">
            <v>0.24600000000000002</v>
          </cell>
          <cell r="AK63">
            <v>34.5</v>
          </cell>
          <cell r="AL63">
            <v>35</v>
          </cell>
          <cell r="AM63">
            <v>0.26754285714285714</v>
          </cell>
          <cell r="AN63">
            <v>39.6</v>
          </cell>
          <cell r="AO63">
            <v>44.2</v>
          </cell>
          <cell r="AP63">
            <v>48.8</v>
          </cell>
          <cell r="AQ63">
            <v>0</v>
          </cell>
          <cell r="AS63">
            <v>94.34</v>
          </cell>
        </row>
        <row r="64">
          <cell r="B64" t="str">
            <v>AC</v>
          </cell>
          <cell r="C64" t="str">
            <v>IMP</v>
          </cell>
          <cell r="D64" t="str">
            <v>BT</v>
          </cell>
          <cell r="E64" t="str">
            <v>08</v>
          </cell>
          <cell r="F64">
            <v>40056</v>
          </cell>
          <cell r="G64">
            <v>40935</v>
          </cell>
          <cell r="H64" t="str">
            <v>A0D9WY1</v>
          </cell>
          <cell r="I64" t="str">
            <v>3KMHMK713</v>
          </cell>
          <cell r="K64" t="str">
            <v>MK-713 Banner Paper Guide</v>
          </cell>
          <cell r="L64">
            <v>845.88</v>
          </cell>
          <cell r="M64">
            <v>263</v>
          </cell>
          <cell r="N64">
            <v>273.52</v>
          </cell>
          <cell r="O64">
            <v>0.14918501928580327</v>
          </cell>
          <cell r="P64">
            <v>321.48</v>
          </cell>
          <cell r="Q64">
            <v>278.77999999999997</v>
          </cell>
          <cell r="R64">
            <v>301.08</v>
          </cell>
          <cell r="S64">
            <v>401.84600000000006</v>
          </cell>
          <cell r="T64">
            <v>0.31934124017658522</v>
          </cell>
          <cell r="U64">
            <v>311.18954240000005</v>
          </cell>
          <cell r="V64">
            <v>0.12105015518670612</v>
          </cell>
          <cell r="W64">
            <v>321.48</v>
          </cell>
          <cell r="X64">
            <v>0.80000796324960299</v>
          </cell>
          <cell r="AA64">
            <v>389</v>
          </cell>
          <cell r="AB64">
            <v>322</v>
          </cell>
          <cell r="AC64">
            <v>358</v>
          </cell>
          <cell r="AD64">
            <v>383</v>
          </cell>
          <cell r="AE64">
            <v>396.89</v>
          </cell>
          <cell r="AF64">
            <v>0.19000226763082964</v>
          </cell>
          <cell r="AG64">
            <v>0.31084179495578124</v>
          </cell>
          <cell r="AH64">
            <v>442</v>
          </cell>
          <cell r="AI64">
            <v>486</v>
          </cell>
          <cell r="AJ64">
            <v>0.3385185185185185</v>
          </cell>
          <cell r="AK64">
            <v>530.5</v>
          </cell>
          <cell r="AL64">
            <v>575</v>
          </cell>
          <cell r="AM64">
            <v>0.44090434782608695</v>
          </cell>
          <cell r="AN64">
            <v>642.72</v>
          </cell>
          <cell r="AO64">
            <v>710.44</v>
          </cell>
          <cell r="AP64">
            <v>778.16</v>
          </cell>
          <cell r="AQ64">
            <v>0</v>
          </cell>
          <cell r="AS64">
            <v>845.88</v>
          </cell>
        </row>
        <row r="65">
          <cell r="B65" t="str">
            <v>AC</v>
          </cell>
          <cell r="C65" t="str">
            <v>IMP</v>
          </cell>
          <cell r="D65" t="str">
            <v>BT</v>
          </cell>
          <cell r="E65" t="str">
            <v>P3</v>
          </cell>
          <cell r="F65">
            <v>39924</v>
          </cell>
          <cell r="G65">
            <v>40935</v>
          </cell>
          <cell r="H65" t="str">
            <v>A0DCWY0</v>
          </cell>
          <cell r="I65" t="str">
            <v>3KMHMK711</v>
          </cell>
          <cell r="J65" t="str">
            <v>x</v>
          </cell>
          <cell r="K65" t="str">
            <v>MK-711 Option Connection</v>
          </cell>
          <cell r="L65">
            <v>212</v>
          </cell>
          <cell r="M65">
            <v>51</v>
          </cell>
          <cell r="N65">
            <v>53.04</v>
          </cell>
          <cell r="O65">
            <v>-0.17647058823529421</v>
          </cell>
          <cell r="P65">
            <v>45.083999999999996</v>
          </cell>
          <cell r="Q65">
            <v>54.06</v>
          </cell>
          <cell r="R65">
            <v>58.38</v>
          </cell>
          <cell r="S65">
            <v>128.048</v>
          </cell>
          <cell r="T65">
            <v>0.58578033237535931</v>
          </cell>
          <cell r="U65">
            <v>99.1603712</v>
          </cell>
          <cell r="V65">
            <v>0.4651089002780982</v>
          </cell>
          <cell r="W65">
            <v>45.083999999999996</v>
          </cell>
          <cell r="X65">
            <v>0.35208671748094461</v>
          </cell>
          <cell r="AA65">
            <v>55</v>
          </cell>
          <cell r="AB65">
            <v>46</v>
          </cell>
          <cell r="AC65">
            <v>51</v>
          </cell>
          <cell r="AD65">
            <v>54</v>
          </cell>
          <cell r="AE65">
            <v>55.66</v>
          </cell>
          <cell r="AF65">
            <v>0.19001077973409991</v>
          </cell>
          <cell r="AG65">
            <v>4.7071505569529243E-2</v>
          </cell>
          <cell r="AH65">
            <v>58</v>
          </cell>
          <cell r="AI65">
            <v>59</v>
          </cell>
          <cell r="AJ65">
            <v>0.23586440677966108</v>
          </cell>
          <cell r="AK65">
            <v>60</v>
          </cell>
          <cell r="AL65">
            <v>61</v>
          </cell>
          <cell r="AM65">
            <v>0.2609180327868853</v>
          </cell>
          <cell r="AN65">
            <v>69.23</v>
          </cell>
          <cell r="AO65">
            <v>77.459999999999994</v>
          </cell>
          <cell r="AP65">
            <v>85.69</v>
          </cell>
          <cell r="AQ65">
            <v>0</v>
          </cell>
          <cell r="AS65">
            <v>212</v>
          </cell>
        </row>
        <row r="66">
          <cell r="B66" t="str">
            <v>AC</v>
          </cell>
          <cell r="C66" t="str">
            <v>IMP</v>
          </cell>
          <cell r="D66" t="str">
            <v>BT</v>
          </cell>
          <cell r="E66" t="str">
            <v>08</v>
          </cell>
          <cell r="F66">
            <v>39924</v>
          </cell>
          <cell r="G66">
            <v>40935</v>
          </cell>
          <cell r="H66" t="str">
            <v>A0DHWY1</v>
          </cell>
          <cell r="I66" t="str">
            <v>6KMPK515PK_N</v>
          </cell>
          <cell r="J66" t="str">
            <v>changed to 08</v>
          </cell>
          <cell r="K66" t="str">
            <v>PK-515 Punch Kit for FS-519</v>
          </cell>
          <cell r="L66">
            <v>556.5</v>
          </cell>
          <cell r="M66">
            <v>179</v>
          </cell>
          <cell r="N66">
            <v>186.16</v>
          </cell>
          <cell r="O66">
            <v>0.25074458665378735</v>
          </cell>
          <cell r="P66">
            <v>248.46</v>
          </cell>
          <cell r="Q66">
            <v>189.74</v>
          </cell>
          <cell r="R66">
            <v>204.92</v>
          </cell>
          <cell r="S66">
            <v>310.58000000000004</v>
          </cell>
          <cell r="T66">
            <v>0.40060531908043023</v>
          </cell>
          <cell r="U66">
            <v>240.51315200000002</v>
          </cell>
          <cell r="V66">
            <v>0.22598827360592746</v>
          </cell>
          <cell r="W66">
            <v>248.46</v>
          </cell>
          <cell r="X66">
            <v>0.79998712087062906</v>
          </cell>
          <cell r="AA66">
            <v>301</v>
          </cell>
          <cell r="AB66">
            <v>249</v>
          </cell>
          <cell r="AC66">
            <v>277</v>
          </cell>
          <cell r="AD66">
            <v>292</v>
          </cell>
          <cell r="AE66">
            <v>306.74</v>
          </cell>
          <cell r="AF66">
            <v>0.18999804394601291</v>
          </cell>
          <cell r="AG66">
            <v>0.39310164960552912</v>
          </cell>
          <cell r="AH66">
            <v>342</v>
          </cell>
          <cell r="AI66">
            <v>376</v>
          </cell>
          <cell r="AJ66">
            <v>0.33920212765957447</v>
          </cell>
          <cell r="AK66">
            <v>410</v>
          </cell>
          <cell r="AL66">
            <v>444</v>
          </cell>
          <cell r="AM66">
            <v>0.4404054054054054</v>
          </cell>
          <cell r="AN66">
            <v>472.13</v>
          </cell>
          <cell r="AO66">
            <v>500.26</v>
          </cell>
          <cell r="AP66">
            <v>528.39</v>
          </cell>
          <cell r="AQ66">
            <v>0</v>
          </cell>
          <cell r="AS66">
            <v>556.5</v>
          </cell>
        </row>
        <row r="67">
          <cell r="B67" t="str">
            <v>AC</v>
          </cell>
          <cell r="C67" t="str">
            <v>IMP</v>
          </cell>
          <cell r="D67" t="str">
            <v>BT</v>
          </cell>
          <cell r="E67" t="str">
            <v>P3</v>
          </cell>
          <cell r="F67">
            <v>39924</v>
          </cell>
          <cell r="G67">
            <v>40935</v>
          </cell>
          <cell r="H67" t="str">
            <v>A0DPWW0</v>
          </cell>
          <cell r="I67" t="str">
            <v>3KMEK603USBHK</v>
          </cell>
          <cell r="J67" t="str">
            <v>x</v>
          </cell>
          <cell r="K67" t="str">
            <v>EK-603 USB Host Kit</v>
          </cell>
          <cell r="L67">
            <v>200.34</v>
          </cell>
          <cell r="M67">
            <v>61</v>
          </cell>
          <cell r="N67">
            <v>63.440000000000005</v>
          </cell>
          <cell r="O67">
            <v>-0.17647058823529421</v>
          </cell>
          <cell r="P67">
            <v>53.923999999999999</v>
          </cell>
          <cell r="Q67">
            <v>64.66</v>
          </cell>
          <cell r="R67">
            <v>69.83</v>
          </cell>
          <cell r="S67">
            <v>111.30000000000001</v>
          </cell>
          <cell r="T67">
            <v>0.43000898472596588</v>
          </cell>
          <cell r="U67">
            <v>86.190720000000013</v>
          </cell>
          <cell r="V67">
            <v>0.26395788316886093</v>
          </cell>
          <cell r="W67">
            <v>53.923999999999999</v>
          </cell>
          <cell r="X67">
            <v>0.48449236298292897</v>
          </cell>
          <cell r="AA67">
            <v>65</v>
          </cell>
          <cell r="AB67">
            <v>54</v>
          </cell>
          <cell r="AC67">
            <v>60</v>
          </cell>
          <cell r="AD67">
            <v>64</v>
          </cell>
          <cell r="AE67">
            <v>66.569999999999993</v>
          </cell>
          <cell r="AF67">
            <v>0.18996544990235834</v>
          </cell>
          <cell r="AG67">
            <v>4.7018176355715618E-2</v>
          </cell>
          <cell r="AH67">
            <v>69</v>
          </cell>
          <cell r="AI67">
            <v>70</v>
          </cell>
          <cell r="AJ67">
            <v>0.22965714285714287</v>
          </cell>
          <cell r="AK67">
            <v>71</v>
          </cell>
          <cell r="AL67">
            <v>72</v>
          </cell>
          <cell r="AM67">
            <v>0.25105555555555559</v>
          </cell>
          <cell r="AN67">
            <v>82.09</v>
          </cell>
          <cell r="AO67">
            <v>92.18</v>
          </cell>
          <cell r="AP67">
            <v>102.27</v>
          </cell>
          <cell r="AQ67">
            <v>0</v>
          </cell>
          <cell r="AS67">
            <v>200.34</v>
          </cell>
        </row>
        <row r="68">
          <cell r="B68" t="str">
            <v>AC</v>
          </cell>
          <cell r="C68" t="str">
            <v>IMP</v>
          </cell>
          <cell r="D68" t="str">
            <v>BT</v>
          </cell>
          <cell r="E68" t="str">
            <v>P3</v>
          </cell>
          <cell r="F68">
            <v>39924</v>
          </cell>
          <cell r="G68">
            <v>40946</v>
          </cell>
          <cell r="H68" t="str">
            <v>A0DRWW0</v>
          </cell>
          <cell r="I68" t="str">
            <v>6KMFS520STPFN_N</v>
          </cell>
          <cell r="K68" t="str">
            <v>FS-520 Staple Finisher</v>
          </cell>
          <cell r="L68">
            <v>3172.5800000000004</v>
          </cell>
          <cell r="M68">
            <v>876</v>
          </cell>
          <cell r="N68">
            <v>911.04000000000008</v>
          </cell>
          <cell r="O68">
            <v>-0.17647058823529418</v>
          </cell>
          <cell r="P68">
            <v>774.38400000000001</v>
          </cell>
          <cell r="Q68">
            <v>928.56</v>
          </cell>
          <cell r="R68">
            <v>1002.84</v>
          </cell>
          <cell r="S68">
            <v>1431.7844</v>
          </cell>
          <cell r="T68">
            <v>0.36370308267082663</v>
          </cell>
          <cell r="U68">
            <v>1108.77383936</v>
          </cell>
          <cell r="V68">
            <v>0.17833559229187326</v>
          </cell>
          <cell r="W68">
            <v>774.38400000000001</v>
          </cell>
          <cell r="X68">
            <v>0.54085237972979727</v>
          </cell>
          <cell r="AA68">
            <v>937</v>
          </cell>
          <cell r="AB68">
            <v>775</v>
          </cell>
          <cell r="AC68">
            <v>861</v>
          </cell>
          <cell r="AD68">
            <v>909</v>
          </cell>
          <cell r="AE68">
            <v>956.03</v>
          </cell>
          <cell r="AF68">
            <v>0.19000031379768414</v>
          </cell>
          <cell r="AG68">
            <v>4.705919270315774E-2</v>
          </cell>
          <cell r="AH68">
            <v>976</v>
          </cell>
          <cell r="AI68">
            <v>995</v>
          </cell>
          <cell r="AJ68">
            <v>0.22172462311557786</v>
          </cell>
          <cell r="AK68">
            <v>1014</v>
          </cell>
          <cell r="AL68">
            <v>1033</v>
          </cell>
          <cell r="AM68">
            <v>0.25035430784123908</v>
          </cell>
          <cell r="AN68">
            <v>1178.08</v>
          </cell>
          <cell r="AO68">
            <v>1323.16</v>
          </cell>
          <cell r="AP68">
            <v>1468.24</v>
          </cell>
          <cell r="AQ68">
            <v>0</v>
          </cell>
          <cell r="AS68">
            <v>3172.5800000000004</v>
          </cell>
        </row>
        <row r="69">
          <cell r="B69" t="str">
            <v>MB</v>
          </cell>
          <cell r="C69" t="str">
            <v>IMP</v>
          </cell>
          <cell r="D69" t="str">
            <v>BT</v>
          </cell>
          <cell r="E69" t="str">
            <v>08</v>
          </cell>
          <cell r="F69">
            <v>40056</v>
          </cell>
          <cell r="G69">
            <v>40935</v>
          </cell>
          <cell r="H69" t="str">
            <v>A0ED011</v>
          </cell>
          <cell r="I69" t="str">
            <v>9KMBHC360_N</v>
          </cell>
          <cell r="K69" t="str">
            <v>bizhub C360</v>
          </cell>
          <cell r="L69">
            <v>14702.04</v>
          </cell>
          <cell r="M69">
            <v>2888</v>
          </cell>
          <cell r="N69">
            <v>3003.52</v>
          </cell>
          <cell r="O69">
            <v>0.38356709807446815</v>
          </cell>
          <cell r="P69">
            <v>4872.42</v>
          </cell>
          <cell r="Q69">
            <v>3061.28</v>
          </cell>
          <cell r="R69">
            <v>3306.18</v>
          </cell>
          <cell r="S69">
            <v>6960.6</v>
          </cell>
          <cell r="T69">
            <v>0.56849696865212773</v>
          </cell>
          <cell r="U69">
            <v>4872</v>
          </cell>
          <cell r="V69">
            <v>0.38351395730706078</v>
          </cell>
          <cell r="W69">
            <v>4872.42</v>
          </cell>
          <cell r="X69">
            <v>0.7</v>
          </cell>
          <cell r="Y69">
            <v>150</v>
          </cell>
          <cell r="Z69">
            <v>300</v>
          </cell>
          <cell r="AA69">
            <v>6453</v>
          </cell>
          <cell r="AB69">
            <v>4873</v>
          </cell>
          <cell r="AC69">
            <v>5942</v>
          </cell>
          <cell r="AD69">
            <v>6345</v>
          </cell>
          <cell r="AE69">
            <v>6584.35</v>
          </cell>
          <cell r="AF69">
            <v>0.25999984812471999</v>
          </cell>
          <cell r="AG69">
            <v>0.5438395589541869</v>
          </cell>
          <cell r="AH69">
            <v>6863</v>
          </cell>
          <cell r="AI69">
            <v>7614</v>
          </cell>
          <cell r="AJ69">
            <v>0.36007092198581558</v>
          </cell>
          <cell r="AK69">
            <v>8400.7199999999993</v>
          </cell>
          <cell r="AL69">
            <v>9480</v>
          </cell>
          <cell r="AM69">
            <v>0.48603164556962025</v>
          </cell>
          <cell r="AN69">
            <v>10785.51</v>
          </cell>
          <cell r="AO69">
            <v>12091.02</v>
          </cell>
          <cell r="AP69">
            <v>13396.53</v>
          </cell>
          <cell r="AQ69">
            <v>0</v>
          </cell>
          <cell r="AR69">
            <v>488</v>
          </cell>
          <cell r="AS69">
            <v>14702.04</v>
          </cell>
        </row>
        <row r="70">
          <cell r="B70" t="str">
            <v>MB</v>
          </cell>
          <cell r="C70" t="str">
            <v>IMP</v>
          </cell>
          <cell r="D70" t="str">
            <v>BT</v>
          </cell>
          <cell r="E70" t="str">
            <v>08</v>
          </cell>
          <cell r="F70">
            <v>40056</v>
          </cell>
          <cell r="G70">
            <v>40935</v>
          </cell>
          <cell r="H70" t="str">
            <v>A0ED012</v>
          </cell>
          <cell r="I70" t="str">
            <v>9KMBHC280_N</v>
          </cell>
          <cell r="K70" t="str">
            <v>bizhub C280</v>
          </cell>
          <cell r="L70">
            <v>11140.2</v>
          </cell>
          <cell r="M70">
            <v>2197</v>
          </cell>
          <cell r="N70">
            <v>2284.88</v>
          </cell>
          <cell r="O70">
            <v>0.3569514803557356</v>
          </cell>
          <cell r="P70">
            <v>3553.2</v>
          </cell>
          <cell r="Q70">
            <v>2328.8200000000002</v>
          </cell>
          <cell r="R70">
            <v>2515.13</v>
          </cell>
          <cell r="S70">
            <v>5076</v>
          </cell>
          <cell r="T70">
            <v>0.54986603624901498</v>
          </cell>
          <cell r="U70">
            <v>3553</v>
          </cell>
          <cell r="V70">
            <v>0.35691528285955526</v>
          </cell>
          <cell r="W70">
            <v>3553.2</v>
          </cell>
          <cell r="X70">
            <v>0.7</v>
          </cell>
          <cell r="Y70">
            <v>150</v>
          </cell>
          <cell r="Z70">
            <v>300</v>
          </cell>
          <cell r="AA70">
            <v>4706</v>
          </cell>
          <cell r="AB70">
            <v>3554</v>
          </cell>
          <cell r="AC70">
            <v>4334</v>
          </cell>
          <cell r="AD70">
            <v>4628</v>
          </cell>
          <cell r="AE70">
            <v>4801.62</v>
          </cell>
          <cell r="AF70">
            <v>0.25999975008434656</v>
          </cell>
          <cell r="AG70">
            <v>0.52414393475535337</v>
          </cell>
          <cell r="AH70">
            <v>5005</v>
          </cell>
          <cell r="AI70">
            <v>5552</v>
          </cell>
          <cell r="AJ70">
            <v>0.36001440922190203</v>
          </cell>
          <cell r="AK70">
            <v>6126.21</v>
          </cell>
          <cell r="AL70">
            <v>6913</v>
          </cell>
          <cell r="AM70">
            <v>0.48601186170982208</v>
          </cell>
          <cell r="AN70">
            <v>7969.8</v>
          </cell>
          <cell r="AO70">
            <v>9026.6</v>
          </cell>
          <cell r="AP70">
            <v>10083.4</v>
          </cell>
          <cell r="AQ70">
            <v>0</v>
          </cell>
          <cell r="AR70">
            <v>472</v>
          </cell>
          <cell r="AS70">
            <v>11140.2</v>
          </cell>
        </row>
        <row r="71">
          <cell r="B71" t="str">
            <v>MB</v>
          </cell>
          <cell r="C71" t="str">
            <v>IMP</v>
          </cell>
          <cell r="D71" t="str">
            <v>BT</v>
          </cell>
          <cell r="E71" t="str">
            <v>P3</v>
          </cell>
          <cell r="F71">
            <v>40056</v>
          </cell>
          <cell r="G71">
            <v>41067</v>
          </cell>
          <cell r="H71" t="str">
            <v>A0ED013</v>
          </cell>
          <cell r="I71" t="str">
            <v>9KMBHC220_N</v>
          </cell>
          <cell r="K71" t="str">
            <v>bizhub C220</v>
          </cell>
          <cell r="L71">
            <v>9439.9500000000007</v>
          </cell>
          <cell r="M71">
            <v>1761</v>
          </cell>
          <cell r="N71">
            <v>1831.44</v>
          </cell>
          <cell r="O71">
            <v>-0.17647058823529421</v>
          </cell>
          <cell r="P71">
            <v>1556.7239999999999</v>
          </cell>
          <cell r="Q71">
            <v>1866.66</v>
          </cell>
          <cell r="R71">
            <v>2015.99</v>
          </cell>
          <cell r="S71">
            <v>3594.7000000000003</v>
          </cell>
          <cell r="T71">
            <v>0.49051659387431501</v>
          </cell>
          <cell r="U71">
            <v>2516</v>
          </cell>
          <cell r="V71">
            <v>0.27208267090620031</v>
          </cell>
          <cell r="W71">
            <v>1556.7239999999999</v>
          </cell>
          <cell r="X71">
            <v>0.43306089520683222</v>
          </cell>
          <cell r="Y71">
            <v>150</v>
          </cell>
          <cell r="Z71">
            <v>300</v>
          </cell>
          <cell r="AA71">
            <v>1883</v>
          </cell>
          <cell r="AB71">
            <v>1557</v>
          </cell>
          <cell r="AC71">
            <v>1730</v>
          </cell>
          <cell r="AD71">
            <v>1826</v>
          </cell>
          <cell r="AE71">
            <v>1921.88</v>
          </cell>
          <cell r="AF71">
            <v>0.18999937561138061</v>
          </cell>
          <cell r="AG71">
            <v>4.7058088954565348E-2</v>
          </cell>
          <cell r="AH71">
            <v>1961</v>
          </cell>
          <cell r="AI71">
            <v>1999</v>
          </cell>
          <cell r="AJ71">
            <v>0.22124862431215611</v>
          </cell>
          <cell r="AK71">
            <v>2037.5</v>
          </cell>
          <cell r="AL71">
            <v>2076</v>
          </cell>
          <cell r="AM71">
            <v>0.25013294797687863</v>
          </cell>
          <cell r="AN71">
            <v>2367.79</v>
          </cell>
          <cell r="AO71">
            <v>2659.58</v>
          </cell>
          <cell r="AP71">
            <v>2951.37</v>
          </cell>
          <cell r="AQ71">
            <v>0</v>
          </cell>
          <cell r="AR71">
            <v>443</v>
          </cell>
          <cell r="AS71">
            <v>9439.9500000000007</v>
          </cell>
        </row>
        <row r="72">
          <cell r="B72" t="str">
            <v>MB</v>
          </cell>
          <cell r="C72" t="str">
            <v>IMP</v>
          </cell>
          <cell r="D72" t="str">
            <v>BT</v>
          </cell>
          <cell r="E72" t="str">
            <v>08</v>
          </cell>
          <cell r="F72">
            <v>40547</v>
          </cell>
          <cell r="G72">
            <v>40935</v>
          </cell>
          <cell r="H72" t="str">
            <v>A0ED015</v>
          </cell>
          <cell r="I72" t="str">
            <v>9KMBHC360_N</v>
          </cell>
          <cell r="K72" t="str">
            <v>bizhub C360 GSA</v>
          </cell>
          <cell r="L72">
            <v>14702.04</v>
          </cell>
          <cell r="M72">
            <v>2888</v>
          </cell>
          <cell r="N72">
            <v>3003.52</v>
          </cell>
          <cell r="O72">
            <v>0.38356709807446815</v>
          </cell>
          <cell r="P72">
            <v>4872.42</v>
          </cell>
          <cell r="Q72">
            <v>3061.28</v>
          </cell>
          <cell r="R72">
            <v>3306.18</v>
          </cell>
          <cell r="S72">
            <v>6960.6</v>
          </cell>
          <cell r="T72">
            <v>0.56849696865212773</v>
          </cell>
          <cell r="U72">
            <v>4872</v>
          </cell>
          <cell r="V72">
            <v>0.38351395730706078</v>
          </cell>
          <cell r="W72">
            <v>4872.42</v>
          </cell>
          <cell r="X72">
            <v>0.7</v>
          </cell>
          <cell r="Y72">
            <v>150</v>
          </cell>
          <cell r="Z72">
            <v>300</v>
          </cell>
          <cell r="AA72">
            <v>6453</v>
          </cell>
          <cell r="AB72">
            <v>4873</v>
          </cell>
          <cell r="AC72">
            <v>5942</v>
          </cell>
          <cell r="AD72">
            <v>6345</v>
          </cell>
          <cell r="AE72">
            <v>6584.35</v>
          </cell>
          <cell r="AF72">
            <v>0.25999984812471999</v>
          </cell>
          <cell r="AG72">
            <v>0.5438395589541869</v>
          </cell>
          <cell r="AH72">
            <v>6863</v>
          </cell>
          <cell r="AI72">
            <v>7614</v>
          </cell>
          <cell r="AJ72">
            <v>0.36007092198581558</v>
          </cell>
          <cell r="AK72">
            <v>8400.7199999999993</v>
          </cell>
          <cell r="AL72">
            <v>9480</v>
          </cell>
          <cell r="AM72">
            <v>0.48603164556962025</v>
          </cell>
          <cell r="AN72">
            <v>10785.51</v>
          </cell>
          <cell r="AO72">
            <v>12091.02</v>
          </cell>
          <cell r="AP72">
            <v>13396.53</v>
          </cell>
          <cell r="AQ72">
            <v>0</v>
          </cell>
          <cell r="AR72">
            <v>488</v>
          </cell>
          <cell r="AS72">
            <v>14702.04</v>
          </cell>
        </row>
        <row r="73">
          <cell r="B73" t="str">
            <v>MB</v>
          </cell>
          <cell r="C73" t="str">
            <v>IMP</v>
          </cell>
          <cell r="D73" t="str">
            <v>BT</v>
          </cell>
          <cell r="E73" t="str">
            <v>08</v>
          </cell>
          <cell r="F73">
            <v>40547</v>
          </cell>
          <cell r="G73">
            <v>40935</v>
          </cell>
          <cell r="H73" t="str">
            <v>A0ED017</v>
          </cell>
          <cell r="I73" t="str">
            <v>9KMBHC280_N</v>
          </cell>
          <cell r="K73" t="str">
            <v>bizhub C280 GSA</v>
          </cell>
          <cell r="L73">
            <v>11140.2</v>
          </cell>
          <cell r="M73">
            <v>2197</v>
          </cell>
          <cell r="N73">
            <v>2284.88</v>
          </cell>
          <cell r="O73">
            <v>0.3569514803557356</v>
          </cell>
          <cell r="P73">
            <v>3553.2</v>
          </cell>
          <cell r="Q73">
            <v>2328.8200000000002</v>
          </cell>
          <cell r="R73">
            <v>2515.13</v>
          </cell>
          <cell r="S73">
            <v>5076</v>
          </cell>
          <cell r="T73">
            <v>0.54986603624901498</v>
          </cell>
          <cell r="U73">
            <v>3553</v>
          </cell>
          <cell r="V73">
            <v>0.35691528285955526</v>
          </cell>
          <cell r="W73">
            <v>3553.2</v>
          </cell>
          <cell r="X73">
            <v>0.7</v>
          </cell>
          <cell r="Y73">
            <v>150</v>
          </cell>
          <cell r="Z73">
            <v>300</v>
          </cell>
          <cell r="AA73">
            <v>4706</v>
          </cell>
          <cell r="AB73">
            <v>3554</v>
          </cell>
          <cell r="AC73">
            <v>4334</v>
          </cell>
          <cell r="AD73">
            <v>4628</v>
          </cell>
          <cell r="AE73">
            <v>4801.62</v>
          </cell>
          <cell r="AF73">
            <v>0.25999975008434656</v>
          </cell>
          <cell r="AG73">
            <v>0.52414393475535337</v>
          </cell>
          <cell r="AH73">
            <v>5005</v>
          </cell>
          <cell r="AI73">
            <v>5552</v>
          </cell>
          <cell r="AJ73">
            <v>0.36001440922190203</v>
          </cell>
          <cell r="AK73">
            <v>6126.21</v>
          </cell>
          <cell r="AL73">
            <v>6913</v>
          </cell>
          <cell r="AM73">
            <v>0.48601186170982208</v>
          </cell>
          <cell r="AN73">
            <v>7969.8</v>
          </cell>
          <cell r="AO73">
            <v>9026.6</v>
          </cell>
          <cell r="AP73">
            <v>10083.4</v>
          </cell>
          <cell r="AQ73">
            <v>0</v>
          </cell>
          <cell r="AR73">
            <v>472</v>
          </cell>
          <cell r="AS73">
            <v>11140.2</v>
          </cell>
        </row>
        <row r="74">
          <cell r="B74" t="str">
            <v>AC</v>
          </cell>
          <cell r="C74" t="str">
            <v>IMP</v>
          </cell>
          <cell r="D74" t="str">
            <v>BT</v>
          </cell>
          <cell r="E74" t="str">
            <v>P3</v>
          </cell>
          <cell r="F74">
            <v>39924</v>
          </cell>
          <cell r="G74">
            <v>40935</v>
          </cell>
          <cell r="H74" t="str">
            <v>A0EN0Y0</v>
          </cell>
          <cell r="I74" t="str">
            <v>6KMADUAD505_N</v>
          </cell>
          <cell r="K74" t="str">
            <v>AD-505 Automatic Duplex Unit</v>
          </cell>
          <cell r="L74">
            <v>244.86</v>
          </cell>
          <cell r="M74">
            <v>77</v>
          </cell>
          <cell r="N74">
            <v>80.08</v>
          </cell>
          <cell r="O74">
            <v>-0.17647058823529413</v>
          </cell>
          <cell r="P74">
            <v>68.067999999999998</v>
          </cell>
          <cell r="Q74">
            <v>81.62</v>
          </cell>
          <cell r="R74">
            <v>88.15</v>
          </cell>
          <cell r="S74">
            <v>133.56</v>
          </cell>
          <cell r="T74">
            <v>0.40041928721174008</v>
          </cell>
          <cell r="U74">
            <v>103.428864</v>
          </cell>
          <cell r="V74">
            <v>0.22574804650276353</v>
          </cell>
          <cell r="W74">
            <v>68.067999999999998</v>
          </cell>
          <cell r="X74">
            <v>0.50964360587002089</v>
          </cell>
          <cell r="AA74">
            <v>82</v>
          </cell>
          <cell r="AB74">
            <v>69</v>
          </cell>
          <cell r="AC74">
            <v>76</v>
          </cell>
          <cell r="AD74">
            <v>81</v>
          </cell>
          <cell r="AE74">
            <v>84.03</v>
          </cell>
          <cell r="AF74">
            <v>0.18995596810662863</v>
          </cell>
          <cell r="AG74">
            <v>4.7007021301916016E-2</v>
          </cell>
          <cell r="AH74">
            <v>87</v>
          </cell>
          <cell r="AI74">
            <v>88</v>
          </cell>
          <cell r="AJ74">
            <v>0.22650000000000003</v>
          </cell>
          <cell r="AK74">
            <v>89.5</v>
          </cell>
          <cell r="AL74">
            <v>91</v>
          </cell>
          <cell r="AM74">
            <v>0.252</v>
          </cell>
          <cell r="AN74">
            <v>103.7</v>
          </cell>
          <cell r="AO74">
            <v>116.4</v>
          </cell>
          <cell r="AP74">
            <v>129.1</v>
          </cell>
          <cell r="AQ74">
            <v>0</v>
          </cell>
          <cell r="AS74">
            <v>244.86</v>
          </cell>
        </row>
        <row r="75">
          <cell r="B75" t="str">
            <v>AC</v>
          </cell>
          <cell r="C75" t="str">
            <v>IMP</v>
          </cell>
          <cell r="D75" t="str">
            <v>BT</v>
          </cell>
          <cell r="E75" t="str">
            <v>P3</v>
          </cell>
          <cell r="F75">
            <v>39924</v>
          </cell>
          <cell r="G75">
            <v>40935</v>
          </cell>
          <cell r="H75" t="str">
            <v>A0ER0Y0</v>
          </cell>
          <cell r="I75" t="str">
            <v>3KMHOC508</v>
          </cell>
          <cell r="K75" t="str">
            <v>OC-508 Original Cover</v>
          </cell>
          <cell r="L75">
            <v>94.34</v>
          </cell>
          <cell r="M75">
            <v>29</v>
          </cell>
          <cell r="N75">
            <v>30.16</v>
          </cell>
          <cell r="O75">
            <v>-0.17647058823529416</v>
          </cell>
          <cell r="P75">
            <v>25.635999999999999</v>
          </cell>
          <cell r="Q75">
            <v>30.74</v>
          </cell>
          <cell r="R75">
            <v>33.200000000000003</v>
          </cell>
          <cell r="S75">
            <v>48.654000000000003</v>
          </cell>
          <cell r="T75">
            <v>0.38011263205491846</v>
          </cell>
          <cell r="U75">
            <v>37.677657600000003</v>
          </cell>
          <cell r="V75">
            <v>0.19952560957504967</v>
          </cell>
          <cell r="W75">
            <v>25.635999999999999</v>
          </cell>
          <cell r="X75">
            <v>0.52690426275331925</v>
          </cell>
          <cell r="AA75">
            <v>31</v>
          </cell>
          <cell r="AB75">
            <v>26</v>
          </cell>
          <cell r="AC75">
            <v>29</v>
          </cell>
          <cell r="AD75">
            <v>31</v>
          </cell>
          <cell r="AE75">
            <v>31.65</v>
          </cell>
          <cell r="AF75">
            <v>0.19001579778830963</v>
          </cell>
          <cell r="AG75">
            <v>4.7077409162717174E-2</v>
          </cell>
          <cell r="AH75">
            <v>33</v>
          </cell>
          <cell r="AI75">
            <v>34</v>
          </cell>
          <cell r="AJ75">
            <v>0.24600000000000002</v>
          </cell>
          <cell r="AK75">
            <v>34.5</v>
          </cell>
          <cell r="AL75">
            <v>35</v>
          </cell>
          <cell r="AM75">
            <v>0.26754285714285714</v>
          </cell>
          <cell r="AN75">
            <v>39.6</v>
          </cell>
          <cell r="AO75">
            <v>44.2</v>
          </cell>
          <cell r="AP75">
            <v>48.8</v>
          </cell>
          <cell r="AQ75">
            <v>0</v>
          </cell>
          <cell r="AS75">
            <v>94.34</v>
          </cell>
        </row>
        <row r="76">
          <cell r="B76" t="str">
            <v>AC</v>
          </cell>
          <cell r="C76" t="str">
            <v>IMP</v>
          </cell>
          <cell r="D76" t="str">
            <v>BT</v>
          </cell>
          <cell r="E76" t="str">
            <v>P3</v>
          </cell>
          <cell r="F76">
            <v>39924</v>
          </cell>
          <cell r="G76">
            <v>40935</v>
          </cell>
          <cell r="H76" t="str">
            <v>A0EY0Y0</v>
          </cell>
          <cell r="I76" t="str">
            <v>7KMRADFDF612_N</v>
          </cell>
          <cell r="K76" t="str">
            <v>DF-612 RADF</v>
          </cell>
          <cell r="L76">
            <v>1503.0800000000002</v>
          </cell>
          <cell r="M76">
            <v>479</v>
          </cell>
          <cell r="N76">
            <v>498.16</v>
          </cell>
          <cell r="O76">
            <v>-0.17647058823529407</v>
          </cell>
          <cell r="P76">
            <v>423.43600000000004</v>
          </cell>
          <cell r="Q76">
            <v>507.74</v>
          </cell>
          <cell r="R76">
            <v>548.36</v>
          </cell>
          <cell r="S76">
            <v>834.75</v>
          </cell>
          <cell r="T76">
            <v>0.4032225217130877</v>
          </cell>
          <cell r="U76">
            <v>646.43039999999996</v>
          </cell>
          <cell r="V76">
            <v>0.22936792576586737</v>
          </cell>
          <cell r="W76">
            <v>423.43600000000004</v>
          </cell>
          <cell r="X76">
            <v>0.50726085654387543</v>
          </cell>
          <cell r="AA76">
            <v>512</v>
          </cell>
          <cell r="AB76">
            <v>424</v>
          </cell>
          <cell r="AC76">
            <v>471</v>
          </cell>
          <cell r="AD76">
            <v>497</v>
          </cell>
          <cell r="AE76">
            <v>522.76</v>
          </cell>
          <cell r="AF76">
            <v>0.18999923483051487</v>
          </cell>
          <cell r="AG76">
            <v>4.7057923330017536E-2</v>
          </cell>
          <cell r="AH76">
            <v>534</v>
          </cell>
          <cell r="AI76">
            <v>544</v>
          </cell>
          <cell r="AJ76">
            <v>0.22162499999999993</v>
          </cell>
          <cell r="AK76">
            <v>554.5</v>
          </cell>
          <cell r="AL76">
            <v>565</v>
          </cell>
          <cell r="AM76">
            <v>0.25055575221238929</v>
          </cell>
          <cell r="AN76">
            <v>644.29</v>
          </cell>
          <cell r="AO76">
            <v>723.58</v>
          </cell>
          <cell r="AP76">
            <v>802.87</v>
          </cell>
          <cell r="AQ76">
            <v>0</v>
          </cell>
          <cell r="AS76">
            <v>1503.0800000000002</v>
          </cell>
        </row>
        <row r="77">
          <cell r="B77" t="str">
            <v>AC</v>
          </cell>
          <cell r="C77" t="str">
            <v>IMP</v>
          </cell>
          <cell r="D77" t="str">
            <v>BT</v>
          </cell>
          <cell r="E77" t="str">
            <v>P3</v>
          </cell>
          <cell r="F77">
            <v>39924</v>
          </cell>
          <cell r="G77">
            <v>40935</v>
          </cell>
          <cell r="H77" t="str">
            <v>A0F40Y0</v>
          </cell>
          <cell r="I77" t="str">
            <v>3KMMEM310</v>
          </cell>
          <cell r="K77" t="str">
            <v>EM-310 Expanded Memory Unit</v>
          </cell>
          <cell r="L77">
            <v>203.52</v>
          </cell>
          <cell r="M77">
            <v>77</v>
          </cell>
          <cell r="N77">
            <v>80.08</v>
          </cell>
          <cell r="O77">
            <v>-0.17647058823529413</v>
          </cell>
          <cell r="P77">
            <v>68.067999999999998</v>
          </cell>
          <cell r="Q77">
            <v>81.62</v>
          </cell>
          <cell r="R77">
            <v>88.15</v>
          </cell>
          <cell r="S77">
            <v>111.30000000000001</v>
          </cell>
          <cell r="T77">
            <v>0.28050314465408815</v>
          </cell>
          <cell r="U77">
            <v>86.190720000000013</v>
          </cell>
          <cell r="V77">
            <v>7.0897655803316348E-2</v>
          </cell>
          <cell r="W77">
            <v>68.067999999999998</v>
          </cell>
          <cell r="X77">
            <v>0.61157232704402509</v>
          </cell>
          <cell r="AA77">
            <v>82</v>
          </cell>
          <cell r="AB77">
            <v>69</v>
          </cell>
          <cell r="AC77">
            <v>76</v>
          </cell>
          <cell r="AD77">
            <v>81</v>
          </cell>
          <cell r="AE77">
            <v>84.03</v>
          </cell>
          <cell r="AF77">
            <v>0.18995596810662863</v>
          </cell>
          <cell r="AG77">
            <v>4.7007021301916016E-2</v>
          </cell>
          <cell r="AH77">
            <v>87</v>
          </cell>
          <cell r="AI77">
            <v>88</v>
          </cell>
          <cell r="AJ77">
            <v>0.22650000000000003</v>
          </cell>
          <cell r="AK77">
            <v>89.5</v>
          </cell>
          <cell r="AL77">
            <v>91</v>
          </cell>
          <cell r="AM77">
            <v>0.252</v>
          </cell>
          <cell r="AN77">
            <v>103.7</v>
          </cell>
          <cell r="AO77">
            <v>116.4</v>
          </cell>
          <cell r="AP77">
            <v>129.1</v>
          </cell>
          <cell r="AQ77">
            <v>0</v>
          </cell>
          <cell r="AS77">
            <v>203.52</v>
          </cell>
        </row>
        <row r="78">
          <cell r="B78" t="str">
            <v>MB</v>
          </cell>
          <cell r="C78" t="str">
            <v>IMP</v>
          </cell>
          <cell r="D78" t="str">
            <v>BT</v>
          </cell>
          <cell r="E78" t="str">
            <v>08</v>
          </cell>
          <cell r="F78">
            <v>40038</v>
          </cell>
          <cell r="G78">
            <v>40935</v>
          </cell>
          <cell r="H78" t="str">
            <v>A0G6011</v>
          </cell>
          <cell r="I78" t="str">
            <v>9KMBHPRO1200_N</v>
          </cell>
          <cell r="K78" t="str">
            <v>bizhub PRO 1200 120 ppm Production Printer/Copier/Scanner</v>
          </cell>
          <cell r="L78">
            <v>75649</v>
          </cell>
          <cell r="M78">
            <v>15558</v>
          </cell>
          <cell r="N78">
            <v>16180.32</v>
          </cell>
          <cell r="O78">
            <v>0.28704411162077492</v>
          </cell>
          <cell r="P78">
            <v>22694.7</v>
          </cell>
          <cell r="Q78">
            <v>16491.48</v>
          </cell>
          <cell r="R78">
            <v>17810.8</v>
          </cell>
          <cell r="S78">
            <v>32421</v>
          </cell>
          <cell r="T78">
            <v>0.5009308781345424</v>
          </cell>
          <cell r="U78">
            <v>22695</v>
          </cell>
          <cell r="V78">
            <v>0.28705353602115002</v>
          </cell>
          <cell r="W78">
            <v>22694.7</v>
          </cell>
          <cell r="X78">
            <v>0.70000000000000007</v>
          </cell>
          <cell r="Y78">
            <v>800</v>
          </cell>
          <cell r="Z78">
            <v>500</v>
          </cell>
          <cell r="AA78">
            <v>30055</v>
          </cell>
          <cell r="AB78">
            <v>22695</v>
          </cell>
          <cell r="AC78">
            <v>27677</v>
          </cell>
          <cell r="AD78">
            <v>29553</v>
          </cell>
          <cell r="AE78">
            <v>30668.51</v>
          </cell>
          <cell r="AF78">
            <v>0.25999991522248711</v>
          </cell>
          <cell r="AG78">
            <v>0.47241258215674642</v>
          </cell>
          <cell r="AH78">
            <v>31965</v>
          </cell>
          <cell r="AI78">
            <v>35461</v>
          </cell>
          <cell r="AJ78">
            <v>0.36000958799808236</v>
          </cell>
          <cell r="AK78">
            <v>39128.79</v>
          </cell>
          <cell r="AL78">
            <v>44154</v>
          </cell>
          <cell r="AM78">
            <v>0.48601032749014811</v>
          </cell>
          <cell r="AN78">
            <v>52027.75</v>
          </cell>
          <cell r="AO78">
            <v>59901.5</v>
          </cell>
          <cell r="AP78">
            <v>67775.25</v>
          </cell>
          <cell r="AQ78">
            <v>0</v>
          </cell>
          <cell r="AR78">
            <v>811</v>
          </cell>
          <cell r="AS78">
            <v>75649</v>
          </cell>
        </row>
        <row r="79">
          <cell r="B79" t="str">
            <v>MB</v>
          </cell>
          <cell r="C79" t="str">
            <v>IMP</v>
          </cell>
          <cell r="D79" t="str">
            <v>BT</v>
          </cell>
          <cell r="E79" t="str">
            <v>08</v>
          </cell>
          <cell r="F79">
            <v>40547</v>
          </cell>
          <cell r="G79">
            <v>40935</v>
          </cell>
          <cell r="H79" t="str">
            <v>A0G6012</v>
          </cell>
          <cell r="I79" t="str">
            <v>9KMBHPRO1200_N</v>
          </cell>
          <cell r="K79" t="str">
            <v>bizhub PRO 1200 GSA</v>
          </cell>
          <cell r="L79">
            <v>75649</v>
          </cell>
          <cell r="M79">
            <v>15558</v>
          </cell>
          <cell r="N79">
            <v>16180.32</v>
          </cell>
          <cell r="O79">
            <v>0.28704411162077492</v>
          </cell>
          <cell r="P79">
            <v>22694.7</v>
          </cell>
          <cell r="Q79">
            <v>16491.48</v>
          </cell>
          <cell r="R79">
            <v>17810.8</v>
          </cell>
          <cell r="S79">
            <v>32421</v>
          </cell>
          <cell r="T79">
            <v>0.5009308781345424</v>
          </cell>
          <cell r="U79">
            <v>22695</v>
          </cell>
          <cell r="V79">
            <v>0.28705353602115002</v>
          </cell>
          <cell r="W79">
            <v>22694.7</v>
          </cell>
          <cell r="X79">
            <v>0.70000000000000007</v>
          </cell>
          <cell r="Y79">
            <v>800</v>
          </cell>
          <cell r="Z79">
            <v>500</v>
          </cell>
          <cell r="AA79">
            <v>30055</v>
          </cell>
          <cell r="AB79">
            <v>22695</v>
          </cell>
          <cell r="AC79">
            <v>27677</v>
          </cell>
          <cell r="AD79">
            <v>29553</v>
          </cell>
          <cell r="AE79">
            <v>30668.51</v>
          </cell>
          <cell r="AF79">
            <v>0.25999991522248711</v>
          </cell>
          <cell r="AG79">
            <v>0.47241258215674642</v>
          </cell>
          <cell r="AH79">
            <v>31965</v>
          </cell>
          <cell r="AI79">
            <v>35461</v>
          </cell>
          <cell r="AJ79">
            <v>0.36000958799808236</v>
          </cell>
          <cell r="AK79">
            <v>39128.79</v>
          </cell>
          <cell r="AL79">
            <v>44154</v>
          </cell>
          <cell r="AM79">
            <v>0.48601032749014811</v>
          </cell>
          <cell r="AN79">
            <v>52027.75</v>
          </cell>
          <cell r="AO79">
            <v>59901.5</v>
          </cell>
          <cell r="AP79">
            <v>67775.25</v>
          </cell>
          <cell r="AQ79">
            <v>0</v>
          </cell>
          <cell r="AR79">
            <v>811</v>
          </cell>
          <cell r="AS79">
            <v>75649</v>
          </cell>
        </row>
        <row r="80">
          <cell r="B80" t="str">
            <v>MB</v>
          </cell>
          <cell r="C80" t="str">
            <v>IMP</v>
          </cell>
          <cell r="D80" t="str">
            <v>BT</v>
          </cell>
          <cell r="E80" t="str">
            <v>08</v>
          </cell>
          <cell r="F80">
            <v>40038</v>
          </cell>
          <cell r="G80">
            <v>40935</v>
          </cell>
          <cell r="H80" t="str">
            <v>A0G9011</v>
          </cell>
          <cell r="I80" t="str">
            <v>9KMBHPRO1051_N</v>
          </cell>
          <cell r="K80" t="str">
            <v>bizhub PRO 1051</v>
          </cell>
          <cell r="L80">
            <v>63215.9</v>
          </cell>
          <cell r="M80">
            <v>12623</v>
          </cell>
          <cell r="N80">
            <v>13127.92</v>
          </cell>
          <cell r="O80">
            <v>0.30649928446645075</v>
          </cell>
          <cell r="P80">
            <v>18929.93</v>
          </cell>
          <cell r="Q80">
            <v>13380.38</v>
          </cell>
          <cell r="R80">
            <v>14450.81</v>
          </cell>
          <cell r="S80">
            <v>27042.75</v>
          </cell>
          <cell r="T80">
            <v>0.51454937090347685</v>
          </cell>
          <cell r="U80">
            <v>18930</v>
          </cell>
          <cell r="V80">
            <v>0.30650184891706284</v>
          </cell>
          <cell r="W80">
            <v>18929.93</v>
          </cell>
          <cell r="X80">
            <v>0.70000018489243887</v>
          </cell>
          <cell r="Y80">
            <v>800</v>
          </cell>
          <cell r="Z80">
            <v>500</v>
          </cell>
          <cell r="AA80">
            <v>25069</v>
          </cell>
          <cell r="AB80">
            <v>18930</v>
          </cell>
          <cell r="AC80">
            <v>23086</v>
          </cell>
          <cell r="AD80">
            <v>24651</v>
          </cell>
          <cell r="AE80">
            <v>25580.99</v>
          </cell>
          <cell r="AF80">
            <v>0.26000010163797416</v>
          </cell>
          <cell r="AG80">
            <v>0.48680954099118134</v>
          </cell>
          <cell r="AH80">
            <v>26662</v>
          </cell>
          <cell r="AI80">
            <v>29579</v>
          </cell>
          <cell r="AJ80">
            <v>0.36002129889448592</v>
          </cell>
          <cell r="AK80">
            <v>32637.81</v>
          </cell>
          <cell r="AL80">
            <v>36829</v>
          </cell>
          <cell r="AM80">
            <v>0.48600477884275978</v>
          </cell>
          <cell r="AN80">
            <v>43425.73</v>
          </cell>
          <cell r="AO80">
            <v>50022.46</v>
          </cell>
          <cell r="AP80">
            <v>56619.19</v>
          </cell>
          <cell r="AQ80">
            <v>0</v>
          </cell>
          <cell r="AR80">
            <v>811</v>
          </cell>
          <cell r="AS80">
            <v>63215.9</v>
          </cell>
        </row>
        <row r="81">
          <cell r="B81" t="str">
            <v>MB</v>
          </cell>
          <cell r="C81" t="str">
            <v>IMP</v>
          </cell>
          <cell r="D81" t="str">
            <v>BT</v>
          </cell>
          <cell r="E81" t="str">
            <v>08</v>
          </cell>
          <cell r="F81">
            <v>40547</v>
          </cell>
          <cell r="G81">
            <v>40935</v>
          </cell>
          <cell r="H81" t="str">
            <v>A0G9012</v>
          </cell>
          <cell r="I81" t="str">
            <v>9KMBHPRO1051_N</v>
          </cell>
          <cell r="K81" t="str">
            <v>bizhub PRO 1051 GSA</v>
          </cell>
          <cell r="L81">
            <v>63215.9</v>
          </cell>
          <cell r="M81">
            <v>12623</v>
          </cell>
          <cell r="N81">
            <v>13127.92</v>
          </cell>
          <cell r="O81">
            <v>0.30649928446645075</v>
          </cell>
          <cell r="P81">
            <v>18929.93</v>
          </cell>
          <cell r="Q81">
            <v>13380.38</v>
          </cell>
          <cell r="R81">
            <v>14450.81</v>
          </cell>
          <cell r="S81">
            <v>27042.75</v>
          </cell>
          <cell r="T81">
            <v>0.51454937090347685</v>
          </cell>
          <cell r="U81">
            <v>18930</v>
          </cell>
          <cell r="V81">
            <v>0.30650184891706284</v>
          </cell>
          <cell r="W81">
            <v>18929.93</v>
          </cell>
          <cell r="X81">
            <v>0.70000018489243887</v>
          </cell>
          <cell r="Y81">
            <v>800</v>
          </cell>
          <cell r="Z81">
            <v>500</v>
          </cell>
          <cell r="AA81">
            <v>25069</v>
          </cell>
          <cell r="AB81">
            <v>18930</v>
          </cell>
          <cell r="AC81">
            <v>23086</v>
          </cell>
          <cell r="AD81">
            <v>24651</v>
          </cell>
          <cell r="AE81">
            <v>25580.99</v>
          </cell>
          <cell r="AF81">
            <v>0.26000010163797416</v>
          </cell>
          <cell r="AG81">
            <v>0.48680954099118134</v>
          </cell>
          <cell r="AH81">
            <v>26662</v>
          </cell>
          <cell r="AI81">
            <v>29579</v>
          </cell>
          <cell r="AJ81">
            <v>0.36002129889448592</v>
          </cell>
          <cell r="AK81">
            <v>32637.81</v>
          </cell>
          <cell r="AL81">
            <v>36829</v>
          </cell>
          <cell r="AM81">
            <v>0.48600477884275978</v>
          </cell>
          <cell r="AN81">
            <v>43425.73</v>
          </cell>
          <cell r="AO81">
            <v>50022.46</v>
          </cell>
          <cell r="AP81">
            <v>56619.19</v>
          </cell>
          <cell r="AQ81">
            <v>0</v>
          </cell>
          <cell r="AR81">
            <v>811</v>
          </cell>
          <cell r="AS81">
            <v>63215.9</v>
          </cell>
        </row>
        <row r="82">
          <cell r="B82" t="str">
            <v>MB</v>
          </cell>
          <cell r="C82" t="str">
            <v>IMP</v>
          </cell>
          <cell r="D82" t="str">
            <v>BT</v>
          </cell>
          <cell r="E82" t="str">
            <v>08</v>
          </cell>
          <cell r="F82">
            <v>40038</v>
          </cell>
          <cell r="G82">
            <v>40935</v>
          </cell>
          <cell r="H82" t="str">
            <v>A0GA011</v>
          </cell>
          <cell r="I82" t="str">
            <v>9KMBHPRO1200P_N</v>
          </cell>
          <cell r="K82" t="str">
            <v>bizhub PRO 1200P 120 ppm Production Printer</v>
          </cell>
          <cell r="L82">
            <v>66559</v>
          </cell>
          <cell r="M82">
            <v>14384</v>
          </cell>
          <cell r="N82">
            <v>14959.36</v>
          </cell>
          <cell r="O82">
            <v>0.24701334393734239</v>
          </cell>
          <cell r="P82">
            <v>19866.7</v>
          </cell>
          <cell r="Q82">
            <v>15247.04</v>
          </cell>
          <cell r="R82">
            <v>16466.8</v>
          </cell>
          <cell r="S82">
            <v>28381</v>
          </cell>
          <cell r="T82">
            <v>0.47290934075613966</v>
          </cell>
          <cell r="U82">
            <v>19867</v>
          </cell>
          <cell r="V82">
            <v>0.24702471435043033</v>
          </cell>
          <cell r="W82">
            <v>19866.7</v>
          </cell>
          <cell r="X82">
            <v>0.70000000000000007</v>
          </cell>
          <cell r="Y82">
            <v>800</v>
          </cell>
          <cell r="Z82">
            <v>500</v>
          </cell>
          <cell r="AA82">
            <v>26310</v>
          </cell>
          <cell r="AB82">
            <v>19867</v>
          </cell>
          <cell r="AC82">
            <v>24228</v>
          </cell>
          <cell r="AD82">
            <v>25871</v>
          </cell>
          <cell r="AE82">
            <v>26846.89</v>
          </cell>
          <cell r="AF82">
            <v>0.25999994785243274</v>
          </cell>
          <cell r="AG82">
            <v>0.44278983524721111</v>
          </cell>
          <cell r="AH82">
            <v>27982</v>
          </cell>
          <cell r="AI82">
            <v>31042</v>
          </cell>
          <cell r="AJ82">
            <v>0.36000579859545129</v>
          </cell>
          <cell r="AK82">
            <v>34252.93</v>
          </cell>
          <cell r="AL82">
            <v>38652</v>
          </cell>
          <cell r="AM82">
            <v>0.48601107316568354</v>
          </cell>
          <cell r="AN82">
            <v>45628.75</v>
          </cell>
          <cell r="AO82">
            <v>52605.5</v>
          </cell>
          <cell r="AP82">
            <v>59582.25</v>
          </cell>
          <cell r="AQ82">
            <v>0</v>
          </cell>
          <cell r="AR82">
            <v>811</v>
          </cell>
          <cell r="AS82">
            <v>66559</v>
          </cell>
        </row>
        <row r="83">
          <cell r="B83" t="str">
            <v>AC</v>
          </cell>
          <cell r="C83" t="str">
            <v>IMP</v>
          </cell>
          <cell r="D83" t="str">
            <v>BT</v>
          </cell>
          <cell r="E83" t="str">
            <v>08</v>
          </cell>
          <cell r="F83">
            <v>40038</v>
          </cell>
          <cell r="G83">
            <v>40935</v>
          </cell>
          <cell r="H83" t="str">
            <v>A0GCWY1</v>
          </cell>
          <cell r="I83" t="str">
            <v>6KMA0GCWY1_N</v>
          </cell>
          <cell r="K83" t="str">
            <v>PF-702 Paper Feed Unit (6,000 sheets)</v>
          </cell>
          <cell r="L83">
            <v>6455.4000000000005</v>
          </cell>
          <cell r="M83">
            <v>1879</v>
          </cell>
          <cell r="N83">
            <v>1954.16</v>
          </cell>
          <cell r="O83">
            <v>0.32862423900944104</v>
          </cell>
          <cell r="P83">
            <v>2910.68</v>
          </cell>
          <cell r="Q83">
            <v>1991.74</v>
          </cell>
          <cell r="R83">
            <v>2151.08</v>
          </cell>
          <cell r="S83">
            <v>3638.3440000000005</v>
          </cell>
          <cell r="T83">
            <v>0.46289850547391898</v>
          </cell>
          <cell r="U83">
            <v>2817.5335936000001</v>
          </cell>
          <cell r="V83">
            <v>0.30642885520908952</v>
          </cell>
          <cell r="W83">
            <v>2910.68</v>
          </cell>
          <cell r="X83">
            <v>0.80000131928151907</v>
          </cell>
          <cell r="AA83">
            <v>3522</v>
          </cell>
          <cell r="AB83">
            <v>2911</v>
          </cell>
          <cell r="AC83">
            <v>3235</v>
          </cell>
          <cell r="AD83">
            <v>3415</v>
          </cell>
          <cell r="AE83">
            <v>3593.43</v>
          </cell>
          <cell r="AF83">
            <v>0.18999952691439656</v>
          </cell>
          <cell r="AG83">
            <v>0.45618531597944023</v>
          </cell>
          <cell r="AH83">
            <v>3995</v>
          </cell>
          <cell r="AI83">
            <v>4396</v>
          </cell>
          <cell r="AJ83">
            <v>0.33787989080982717</v>
          </cell>
          <cell r="AK83">
            <v>4797</v>
          </cell>
          <cell r="AL83">
            <v>5198</v>
          </cell>
          <cell r="AM83">
            <v>0.44003847633705273</v>
          </cell>
          <cell r="AN83">
            <v>5512.35</v>
          </cell>
          <cell r="AO83">
            <v>5826.7</v>
          </cell>
          <cell r="AP83">
            <v>6141.05</v>
          </cell>
          <cell r="AQ83">
            <v>0</v>
          </cell>
          <cell r="AS83">
            <v>6455.4000000000005</v>
          </cell>
        </row>
        <row r="84">
          <cell r="B84" t="str">
            <v>AC</v>
          </cell>
          <cell r="C84" t="str">
            <v>IMP</v>
          </cell>
          <cell r="D84" t="str">
            <v>BT</v>
          </cell>
          <cell r="E84" t="str">
            <v>08</v>
          </cell>
          <cell r="F84">
            <v>40038</v>
          </cell>
          <cell r="G84">
            <v>40935</v>
          </cell>
          <cell r="H84" t="str">
            <v>A0GDWY1</v>
          </cell>
          <cell r="I84" t="str">
            <v>6KMA0GDWY1_N</v>
          </cell>
          <cell r="K84" t="str">
            <v>PF-703 Vacuum Paper Feed Unit / PI-PFU (5,000 sheets)</v>
          </cell>
          <cell r="L84">
            <v>10578.800000000001</v>
          </cell>
          <cell r="M84">
            <v>3229</v>
          </cell>
          <cell r="N84">
            <v>3358.1600000000003</v>
          </cell>
          <cell r="O84">
            <v>0.29157525230364184</v>
          </cell>
          <cell r="P84">
            <v>4740.32</v>
          </cell>
          <cell r="Q84">
            <v>3422.74</v>
          </cell>
          <cell r="R84">
            <v>3696.56</v>
          </cell>
          <cell r="S84">
            <v>5925.4000000000005</v>
          </cell>
          <cell r="T84">
            <v>0.43326020184291358</v>
          </cell>
          <cell r="U84">
            <v>4588.6297600000007</v>
          </cell>
          <cell r="V84">
            <v>0.26815625237979546</v>
          </cell>
          <cell r="W84">
            <v>4740.32</v>
          </cell>
          <cell r="X84">
            <v>0.79999999999999982</v>
          </cell>
          <cell r="AA84">
            <v>5735</v>
          </cell>
          <cell r="AB84">
            <v>4741</v>
          </cell>
          <cell r="AC84">
            <v>5268</v>
          </cell>
          <cell r="AD84">
            <v>5561</v>
          </cell>
          <cell r="AE84">
            <v>5852.25</v>
          </cell>
          <cell r="AF84">
            <v>0.19000042718612503</v>
          </cell>
          <cell r="AG84">
            <v>0.42617625699517275</v>
          </cell>
          <cell r="AH84">
            <v>6506</v>
          </cell>
          <cell r="AI84">
            <v>7159</v>
          </cell>
          <cell r="AJ84">
            <v>0.33785165525911443</v>
          </cell>
          <cell r="AK84">
            <v>7812</v>
          </cell>
          <cell r="AL84">
            <v>8465</v>
          </cell>
          <cell r="AM84">
            <v>0.44000945067926761</v>
          </cell>
          <cell r="AN84">
            <v>8993.4500000000007</v>
          </cell>
          <cell r="AO84">
            <v>9521.9</v>
          </cell>
          <cell r="AP84">
            <v>10050.35</v>
          </cell>
          <cell r="AQ84">
            <v>0</v>
          </cell>
          <cell r="AS84">
            <v>10578.800000000001</v>
          </cell>
        </row>
        <row r="85">
          <cell r="B85" t="str">
            <v>AC</v>
          </cell>
          <cell r="C85" t="str">
            <v>IMP</v>
          </cell>
          <cell r="D85" t="str">
            <v>BT</v>
          </cell>
          <cell r="E85" t="str">
            <v>08</v>
          </cell>
          <cell r="F85">
            <v>40038</v>
          </cell>
          <cell r="G85">
            <v>40998</v>
          </cell>
          <cell r="H85" t="str">
            <v>A0GEWY1</v>
          </cell>
          <cell r="I85" t="str">
            <v>3KMHA0GEWY1</v>
          </cell>
          <cell r="K85" t="str">
            <v>RU-506 Relay/Buffer Pass Unit (for GP-501)</v>
          </cell>
          <cell r="L85">
            <v>3158.8</v>
          </cell>
          <cell r="M85">
            <v>989</v>
          </cell>
          <cell r="N85">
            <v>1028.56</v>
          </cell>
          <cell r="O85">
            <v>0.18595669241484111</v>
          </cell>
          <cell r="P85">
            <v>1263.52</v>
          </cell>
          <cell r="Q85">
            <v>1048.3399999999999</v>
          </cell>
          <cell r="R85">
            <v>1132.21</v>
          </cell>
          <cell r="S85">
            <v>1579.4</v>
          </cell>
          <cell r="T85">
            <v>0.34876535393187291</v>
          </cell>
          <cell r="U85">
            <v>1223.08736</v>
          </cell>
          <cell r="V85">
            <v>0.15904616985004247</v>
          </cell>
          <cell r="W85">
            <v>1263.52</v>
          </cell>
          <cell r="X85">
            <v>0.79999999999999993</v>
          </cell>
          <cell r="AA85">
            <v>1529</v>
          </cell>
          <cell r="AB85">
            <v>1404</v>
          </cell>
          <cell r="AC85">
            <v>1404</v>
          </cell>
          <cell r="AD85">
            <v>1482</v>
          </cell>
          <cell r="AE85">
            <v>1559.9</v>
          </cell>
          <cell r="AF85">
            <v>0.189999358933265</v>
          </cell>
          <cell r="AG85">
            <v>0.34062439899993596</v>
          </cell>
          <cell r="AH85">
            <v>1735</v>
          </cell>
          <cell r="AI85">
            <v>1909</v>
          </cell>
          <cell r="AJ85">
            <v>0.3381246726034573</v>
          </cell>
          <cell r="AK85">
            <v>2083</v>
          </cell>
          <cell r="AL85">
            <v>2257</v>
          </cell>
          <cell r="AM85">
            <v>0.44017722640673462</v>
          </cell>
          <cell r="AN85">
            <v>2482.4499999999998</v>
          </cell>
          <cell r="AO85">
            <v>2707.9</v>
          </cell>
          <cell r="AP85">
            <v>2933.35</v>
          </cell>
          <cell r="AQ85">
            <v>0</v>
          </cell>
          <cell r="AS85">
            <v>3158.8</v>
          </cell>
        </row>
        <row r="86">
          <cell r="B86" t="str">
            <v>AC</v>
          </cell>
          <cell r="C86" t="str">
            <v>IMP</v>
          </cell>
          <cell r="D86" t="str">
            <v>BT</v>
          </cell>
          <cell r="E86" t="str">
            <v>08</v>
          </cell>
          <cell r="F86">
            <v>40038</v>
          </cell>
          <cell r="G86">
            <v>40935</v>
          </cell>
          <cell r="H86" t="str">
            <v>A0GFWY1</v>
          </cell>
          <cell r="I86" t="str">
            <v>3KMKA0GFWY1</v>
          </cell>
          <cell r="K86" t="str">
            <v>FA-501 PI-PFU Connection Kit</v>
          </cell>
          <cell r="L86">
            <v>5215.2</v>
          </cell>
          <cell r="M86">
            <v>1370</v>
          </cell>
          <cell r="N86">
            <v>1424.8</v>
          </cell>
          <cell r="O86">
            <v>0.31699647185151097</v>
          </cell>
          <cell r="P86">
            <v>2086.08</v>
          </cell>
          <cell r="Q86">
            <v>1452.2</v>
          </cell>
          <cell r="R86">
            <v>1568.38</v>
          </cell>
          <cell r="S86">
            <v>2607.6</v>
          </cell>
          <cell r="T86">
            <v>0.45359717748120876</v>
          </cell>
          <cell r="U86">
            <v>2019.3254399999998</v>
          </cell>
          <cell r="V86">
            <v>0.29441784282180883</v>
          </cell>
          <cell r="W86">
            <v>2086.08</v>
          </cell>
          <cell r="X86">
            <v>0.8</v>
          </cell>
          <cell r="AA86">
            <v>2524</v>
          </cell>
          <cell r="AB86">
            <v>2087</v>
          </cell>
          <cell r="AC86">
            <v>2318</v>
          </cell>
          <cell r="AD86">
            <v>2447</v>
          </cell>
          <cell r="AE86">
            <v>2575.41</v>
          </cell>
          <cell r="AF86">
            <v>0.19000081540414923</v>
          </cell>
          <cell r="AG86">
            <v>0.44676769912363468</v>
          </cell>
          <cell r="AH86">
            <v>2864</v>
          </cell>
          <cell r="AI86">
            <v>3151</v>
          </cell>
          <cell r="AJ86">
            <v>0.33796255157092991</v>
          </cell>
          <cell r="AK86">
            <v>3438.5</v>
          </cell>
          <cell r="AL86">
            <v>3726</v>
          </cell>
          <cell r="AM86">
            <v>0.44012882447665058</v>
          </cell>
          <cell r="AN86">
            <v>4098.3</v>
          </cell>
          <cell r="AO86">
            <v>4470.6000000000004</v>
          </cell>
          <cell r="AP86">
            <v>4842.8999999999996</v>
          </cell>
          <cell r="AQ86">
            <v>0</v>
          </cell>
          <cell r="AS86">
            <v>5215.2</v>
          </cell>
        </row>
        <row r="87">
          <cell r="B87" t="str">
            <v>AC</v>
          </cell>
          <cell r="C87" t="str">
            <v>IMP</v>
          </cell>
          <cell r="D87" t="str">
            <v>BT</v>
          </cell>
          <cell r="E87" t="str">
            <v>08</v>
          </cell>
          <cell r="F87">
            <v>40038</v>
          </cell>
          <cell r="G87">
            <v>40998</v>
          </cell>
          <cell r="H87" t="str">
            <v>A0GYWY2</v>
          </cell>
          <cell r="I87" t="str">
            <v>6KMA0GYWY2_N</v>
          </cell>
          <cell r="K87" t="str">
            <v>FS-521 100 Sheet Stapling Finisher</v>
          </cell>
          <cell r="L87">
            <v>7568.4000000000005</v>
          </cell>
          <cell r="M87">
            <v>2427</v>
          </cell>
          <cell r="N87">
            <v>2524.08</v>
          </cell>
          <cell r="O87">
            <v>0.17213421233887635</v>
          </cell>
          <cell r="P87">
            <v>3048.9</v>
          </cell>
          <cell r="Q87">
            <v>2572.62</v>
          </cell>
          <cell r="R87">
            <v>2778.43</v>
          </cell>
          <cell r="S87">
            <v>3811.1240000000003</v>
          </cell>
          <cell r="T87">
            <v>0.3377071960922815</v>
          </cell>
          <cell r="U87">
            <v>2951.3344256</v>
          </cell>
          <cell r="V87">
            <v>0.14476652387949568</v>
          </cell>
          <cell r="W87">
            <v>3048.9</v>
          </cell>
          <cell r="X87">
            <v>0.80000020991182652</v>
          </cell>
          <cell r="AA87">
            <v>3689</v>
          </cell>
          <cell r="AB87">
            <v>3388</v>
          </cell>
          <cell r="AC87">
            <v>3388</v>
          </cell>
          <cell r="AD87">
            <v>3577</v>
          </cell>
          <cell r="AE87">
            <v>3764.07</v>
          </cell>
          <cell r="AF87">
            <v>0.18999912328941812</v>
          </cell>
          <cell r="AG87">
            <v>0.32942798619579344</v>
          </cell>
          <cell r="AH87">
            <v>4185</v>
          </cell>
          <cell r="AI87">
            <v>4605</v>
          </cell>
          <cell r="AJ87">
            <v>0.33791530944625403</v>
          </cell>
          <cell r="AK87">
            <v>5025</v>
          </cell>
          <cell r="AL87">
            <v>5445</v>
          </cell>
          <cell r="AM87">
            <v>0.44005509641873275</v>
          </cell>
          <cell r="AN87">
            <v>5975.85</v>
          </cell>
          <cell r="AO87">
            <v>6506.7</v>
          </cell>
          <cell r="AP87">
            <v>7037.55</v>
          </cell>
          <cell r="AQ87">
            <v>0</v>
          </cell>
          <cell r="AS87">
            <v>7568.4000000000005</v>
          </cell>
        </row>
        <row r="88">
          <cell r="B88" t="str">
            <v>AC</v>
          </cell>
          <cell r="C88" t="str">
            <v>IMP</v>
          </cell>
          <cell r="D88" t="str">
            <v>BT</v>
          </cell>
          <cell r="E88" t="str">
            <v>08</v>
          </cell>
          <cell r="F88">
            <v>39924</v>
          </cell>
          <cell r="G88">
            <v>40998</v>
          </cell>
          <cell r="H88" t="str">
            <v>A0H0W11</v>
          </cell>
          <cell r="I88" t="str">
            <v>6KMFD503_N</v>
          </cell>
          <cell r="K88" t="str">
            <v>FD-503 Multi Folding Unit</v>
          </cell>
          <cell r="L88">
            <v>18921</v>
          </cell>
          <cell r="M88">
            <v>5200</v>
          </cell>
          <cell r="N88">
            <v>5408</v>
          </cell>
          <cell r="O88">
            <v>0.24195488173767268</v>
          </cell>
          <cell r="P88">
            <v>7134.14</v>
          </cell>
          <cell r="Q88">
            <v>5512</v>
          </cell>
          <cell r="R88">
            <v>5952.96</v>
          </cell>
          <cell r="S88">
            <v>8917.6740000000009</v>
          </cell>
          <cell r="T88">
            <v>0.39356383738629608</v>
          </cell>
          <cell r="U88">
            <v>6905.8467456000008</v>
          </cell>
          <cell r="V88">
            <v>0.21689545117032036</v>
          </cell>
          <cell r="W88">
            <v>7134.14</v>
          </cell>
          <cell r="X88">
            <v>0.80000008970949144</v>
          </cell>
          <cell r="AA88">
            <v>8631</v>
          </cell>
          <cell r="AB88">
            <v>7927</v>
          </cell>
          <cell r="AC88">
            <v>7927</v>
          </cell>
          <cell r="AD88">
            <v>8368</v>
          </cell>
          <cell r="AE88">
            <v>8807.58</v>
          </cell>
          <cell r="AF88">
            <v>0.18999997729228682</v>
          </cell>
          <cell r="AG88">
            <v>0.38598343699404375</v>
          </cell>
          <cell r="AH88">
            <v>9791</v>
          </cell>
          <cell r="AI88">
            <v>10774</v>
          </cell>
          <cell r="AJ88">
            <v>0.33783738630035265</v>
          </cell>
          <cell r="AK88">
            <v>11757</v>
          </cell>
          <cell r="AL88">
            <v>12740</v>
          </cell>
          <cell r="AM88">
            <v>0.44002040816326526</v>
          </cell>
          <cell r="AN88">
            <v>14285.25</v>
          </cell>
          <cell r="AO88">
            <v>15830.5</v>
          </cell>
          <cell r="AP88">
            <v>17375.75</v>
          </cell>
          <cell r="AQ88">
            <v>0</v>
          </cell>
          <cell r="AS88">
            <v>18921</v>
          </cell>
        </row>
        <row r="89">
          <cell r="B89" t="str">
            <v>AC</v>
          </cell>
          <cell r="C89" t="str">
            <v>IMP</v>
          </cell>
          <cell r="D89" t="str">
            <v>BT</v>
          </cell>
          <cell r="E89" t="str">
            <v>08</v>
          </cell>
          <cell r="F89">
            <v>40038</v>
          </cell>
          <cell r="G89">
            <v>40998</v>
          </cell>
          <cell r="H89" t="str">
            <v>A0H1W12</v>
          </cell>
          <cell r="I89" t="str">
            <v>6KMA0H1W12_N</v>
          </cell>
          <cell r="K89" t="str">
            <v>LS-505 Large Capacity Stacker (includes one LC-501)</v>
          </cell>
          <cell r="L89">
            <v>18364.5</v>
          </cell>
          <cell r="M89">
            <v>6934</v>
          </cell>
          <cell r="N89">
            <v>7211.3600000000006</v>
          </cell>
          <cell r="O89">
            <v>9.14661801908946E-2</v>
          </cell>
          <cell r="P89">
            <v>7937.36</v>
          </cell>
          <cell r="Q89">
            <v>7350.04</v>
          </cell>
          <cell r="R89">
            <v>7938.04</v>
          </cell>
          <cell r="S89">
            <v>9921.7060000000001</v>
          </cell>
          <cell r="T89">
            <v>0.2731733836902645</v>
          </cell>
          <cell r="U89">
            <v>7683.3691263999999</v>
          </cell>
          <cell r="V89">
            <v>6.1432571914081212E-2</v>
          </cell>
          <cell r="W89">
            <v>7937.36</v>
          </cell>
          <cell r="X89">
            <v>0.79999951621223198</v>
          </cell>
          <cell r="AA89">
            <v>9603</v>
          </cell>
          <cell r="AB89">
            <v>8820</v>
          </cell>
          <cell r="AC89">
            <v>8820</v>
          </cell>
          <cell r="AD89">
            <v>9310</v>
          </cell>
          <cell r="AE89">
            <v>9799.2099999999991</v>
          </cell>
          <cell r="AF89">
            <v>0.19000001020490423</v>
          </cell>
          <cell r="AG89">
            <v>0.26408761522612523</v>
          </cell>
          <cell r="AH89">
            <v>10894</v>
          </cell>
          <cell r="AI89">
            <v>11987</v>
          </cell>
          <cell r="AJ89">
            <v>0.33783598898807043</v>
          </cell>
          <cell r="AK89">
            <v>13080.5</v>
          </cell>
          <cell r="AL89">
            <v>14174</v>
          </cell>
          <cell r="AM89">
            <v>0.44000564413715254</v>
          </cell>
          <cell r="AN89">
            <v>15221.63</v>
          </cell>
          <cell r="AO89">
            <v>16269.26</v>
          </cell>
          <cell r="AP89">
            <v>17316.89</v>
          </cell>
          <cell r="AQ89">
            <v>0</v>
          </cell>
          <cell r="AS89">
            <v>18364.5</v>
          </cell>
        </row>
        <row r="90">
          <cell r="B90" t="str">
            <v>AC</v>
          </cell>
          <cell r="C90" t="str">
            <v>IMP</v>
          </cell>
          <cell r="D90" t="str">
            <v>BT</v>
          </cell>
          <cell r="E90" t="str">
            <v>08</v>
          </cell>
          <cell r="F90">
            <v>40038</v>
          </cell>
          <cell r="G90">
            <v>40998</v>
          </cell>
          <cell r="H90" t="str">
            <v>A0H2WY2</v>
          </cell>
          <cell r="I90" t="str">
            <v>6KMA0H2WY2_N</v>
          </cell>
          <cell r="K90" t="str">
            <v>SD-506 Saddle Stitch Unit</v>
          </cell>
          <cell r="L90">
            <v>27825</v>
          </cell>
          <cell r="M90">
            <v>9666</v>
          </cell>
          <cell r="N90">
            <v>10052.640000000001</v>
          </cell>
          <cell r="O90">
            <v>0.12619095840805103</v>
          </cell>
          <cell r="P90">
            <v>11504.39</v>
          </cell>
          <cell r="Q90">
            <v>10245.959999999999</v>
          </cell>
          <cell r="R90">
            <v>11065.64</v>
          </cell>
          <cell r="S90">
            <v>14380.490000000002</v>
          </cell>
          <cell r="T90">
            <v>0.30095288825346006</v>
          </cell>
          <cell r="U90">
            <v>11136.251456000002</v>
          </cell>
          <cell r="V90">
            <v>9.7304866029778017E-2</v>
          </cell>
          <cell r="W90">
            <v>11504.39</v>
          </cell>
          <cell r="X90">
            <v>0.79999986092268049</v>
          </cell>
          <cell r="AA90">
            <v>13919</v>
          </cell>
          <cell r="AB90">
            <v>12783</v>
          </cell>
          <cell r="AC90">
            <v>12783</v>
          </cell>
          <cell r="AD90">
            <v>13493</v>
          </cell>
          <cell r="AE90">
            <v>14202.95</v>
          </cell>
          <cell r="AF90">
            <v>0.18999996479604597</v>
          </cell>
          <cell r="AG90">
            <v>0.29221464554898802</v>
          </cell>
          <cell r="AH90">
            <v>15789</v>
          </cell>
          <cell r="AI90">
            <v>17374</v>
          </cell>
          <cell r="AJ90">
            <v>0.3378387245309083</v>
          </cell>
          <cell r="AK90">
            <v>18959</v>
          </cell>
          <cell r="AL90">
            <v>20544</v>
          </cell>
          <cell r="AM90">
            <v>0.44001216900311529</v>
          </cell>
          <cell r="AN90">
            <v>22364.25</v>
          </cell>
          <cell r="AO90">
            <v>24184.5</v>
          </cell>
          <cell r="AP90">
            <v>26004.75</v>
          </cell>
          <cell r="AQ90">
            <v>0</v>
          </cell>
          <cell r="AS90">
            <v>27825</v>
          </cell>
        </row>
        <row r="91">
          <cell r="B91" t="str">
            <v>AC</v>
          </cell>
          <cell r="C91" t="str">
            <v>IMP</v>
          </cell>
          <cell r="D91" t="str">
            <v>BT</v>
          </cell>
          <cell r="E91" t="str">
            <v>08</v>
          </cell>
          <cell r="F91">
            <v>39924</v>
          </cell>
          <cell r="G91">
            <v>40935</v>
          </cell>
          <cell r="H91" t="str">
            <v>A0HN0Y1</v>
          </cell>
          <cell r="I91" t="str">
            <v>6KMFS522BF_N</v>
          </cell>
          <cell r="K91" t="str">
            <v>FS-522 Base Finisher</v>
          </cell>
          <cell r="L91">
            <v>1669.5</v>
          </cell>
          <cell r="M91">
            <v>557</v>
          </cell>
          <cell r="N91">
            <v>579.28</v>
          </cell>
          <cell r="O91">
            <v>0.23912101191336221</v>
          </cell>
          <cell r="P91">
            <v>761.33</v>
          </cell>
          <cell r="Q91">
            <v>590.41999999999996</v>
          </cell>
          <cell r="R91">
            <v>637.65</v>
          </cell>
          <cell r="S91">
            <v>951.66800000000001</v>
          </cell>
          <cell r="T91">
            <v>0.39130032742511045</v>
          </cell>
          <cell r="U91">
            <v>736.97169919999999</v>
          </cell>
          <cell r="V91">
            <v>0.21397253024936785</v>
          </cell>
          <cell r="W91">
            <v>761.33</v>
          </cell>
          <cell r="X91">
            <v>0.79999537653887709</v>
          </cell>
          <cell r="AA91">
            <v>921</v>
          </cell>
          <cell r="AB91">
            <v>762</v>
          </cell>
          <cell r="AC91">
            <v>846</v>
          </cell>
          <cell r="AD91">
            <v>893</v>
          </cell>
          <cell r="AE91">
            <v>939.91</v>
          </cell>
          <cell r="AF91">
            <v>0.18999691459820614</v>
          </cell>
          <cell r="AG91">
            <v>0.38368567203242865</v>
          </cell>
          <cell r="AH91">
            <v>1045</v>
          </cell>
          <cell r="AI91">
            <v>1150</v>
          </cell>
          <cell r="AJ91">
            <v>0.33797391304347824</v>
          </cell>
          <cell r="AK91">
            <v>1255</v>
          </cell>
          <cell r="AL91">
            <v>1360</v>
          </cell>
          <cell r="AM91">
            <v>0.44019852941176468</v>
          </cell>
          <cell r="AN91">
            <v>1437.38</v>
          </cell>
          <cell r="AO91">
            <v>1514.76</v>
          </cell>
          <cell r="AP91">
            <v>1592.14</v>
          </cell>
          <cell r="AQ91">
            <v>0</v>
          </cell>
          <cell r="AS91">
            <v>1669.5</v>
          </cell>
        </row>
        <row r="92">
          <cell r="B92" t="str">
            <v>AC</v>
          </cell>
          <cell r="C92" t="str">
            <v>IMP</v>
          </cell>
          <cell r="D92" t="str">
            <v>BT</v>
          </cell>
          <cell r="E92" t="str">
            <v>P3</v>
          </cell>
          <cell r="F92">
            <v>39924</v>
          </cell>
          <cell r="G92">
            <v>40935</v>
          </cell>
          <cell r="H92" t="str">
            <v>A0HNW22</v>
          </cell>
          <cell r="I92" t="str">
            <v>6KMFS530_N</v>
          </cell>
          <cell r="K92" t="str">
            <v>FS-530 Base Finisher</v>
          </cell>
          <cell r="L92">
            <v>1669.5</v>
          </cell>
          <cell r="M92">
            <v>541</v>
          </cell>
          <cell r="N92">
            <v>562.64</v>
          </cell>
          <cell r="O92">
            <v>-0.17647058823529416</v>
          </cell>
          <cell r="P92">
            <v>478.24399999999997</v>
          </cell>
          <cell r="Q92">
            <v>573.46</v>
          </cell>
          <cell r="R92">
            <v>619.34</v>
          </cell>
          <cell r="S92">
            <v>931.63400000000001</v>
          </cell>
          <cell r="T92">
            <v>0.3960718479574597</v>
          </cell>
          <cell r="U92">
            <v>721.45736959999999</v>
          </cell>
          <cell r="V92">
            <v>0.22013410118473617</v>
          </cell>
          <cell r="W92">
            <v>478.24399999999997</v>
          </cell>
          <cell r="X92">
            <v>0.5133389292361592</v>
          </cell>
          <cell r="AA92">
            <v>579</v>
          </cell>
          <cell r="AB92">
            <v>479</v>
          </cell>
          <cell r="AC92">
            <v>532</v>
          </cell>
          <cell r="AD92">
            <v>562</v>
          </cell>
          <cell r="AE92">
            <v>590.41999999999996</v>
          </cell>
          <cell r="AF92">
            <v>0.18999356390366179</v>
          </cell>
          <cell r="AG92">
            <v>4.7051251651366782E-2</v>
          </cell>
          <cell r="AH92">
            <v>603</v>
          </cell>
          <cell r="AI92">
            <v>615</v>
          </cell>
          <cell r="AJ92">
            <v>0.22236747967479678</v>
          </cell>
          <cell r="AK92">
            <v>626.5</v>
          </cell>
          <cell r="AL92">
            <v>638</v>
          </cell>
          <cell r="AM92">
            <v>0.25040125391849533</v>
          </cell>
          <cell r="AN92">
            <v>727.59</v>
          </cell>
          <cell r="AO92">
            <v>817.18</v>
          </cell>
          <cell r="AP92">
            <v>906.77</v>
          </cell>
          <cell r="AQ92">
            <v>0</v>
          </cell>
          <cell r="AS92">
            <v>1669.5</v>
          </cell>
        </row>
        <row r="93">
          <cell r="B93" t="str">
            <v>AC</v>
          </cell>
          <cell r="C93" t="str">
            <v>IMP</v>
          </cell>
          <cell r="D93" t="str">
            <v>BT</v>
          </cell>
          <cell r="E93" t="str">
            <v>08</v>
          </cell>
          <cell r="F93">
            <v>40056</v>
          </cell>
          <cell r="G93">
            <v>40935</v>
          </cell>
          <cell r="H93" t="str">
            <v>A0HRWY1</v>
          </cell>
          <cell r="I93" t="str">
            <v>6KMFS527_N</v>
          </cell>
          <cell r="K93" t="str">
            <v>FS-527 Floor Finisher</v>
          </cell>
          <cell r="L93">
            <v>1855</v>
          </cell>
          <cell r="M93">
            <v>657</v>
          </cell>
          <cell r="N93">
            <v>683.28</v>
          </cell>
          <cell r="O93">
            <v>0.16328279983345992</v>
          </cell>
          <cell r="P93">
            <v>816.62</v>
          </cell>
          <cell r="Q93">
            <v>696.42</v>
          </cell>
          <cell r="R93">
            <v>752.13</v>
          </cell>
          <cell r="S93">
            <v>1020.7800000000001</v>
          </cell>
          <cell r="T93">
            <v>0.33062951860342099</v>
          </cell>
          <cell r="U93">
            <v>790.49203199999999</v>
          </cell>
          <cell r="V93">
            <v>0.13562696100648364</v>
          </cell>
          <cell r="W93">
            <v>816.62</v>
          </cell>
          <cell r="X93">
            <v>0.79999608142792755</v>
          </cell>
          <cell r="AA93">
            <v>988</v>
          </cell>
          <cell r="AB93">
            <v>817</v>
          </cell>
          <cell r="AC93">
            <v>908</v>
          </cell>
          <cell r="AD93">
            <v>971</v>
          </cell>
          <cell r="AE93">
            <v>1008.17</v>
          </cell>
          <cell r="AF93">
            <v>0.18999771863872161</v>
          </cell>
          <cell r="AG93">
            <v>0.32225715901088109</v>
          </cell>
          <cell r="AH93">
            <v>1122</v>
          </cell>
          <cell r="AI93">
            <v>1234</v>
          </cell>
          <cell r="AJ93">
            <v>0.33823338735818476</v>
          </cell>
          <cell r="AK93">
            <v>1346.5</v>
          </cell>
          <cell r="AL93">
            <v>1459</v>
          </cell>
          <cell r="AM93">
            <v>0.44028786840301576</v>
          </cell>
          <cell r="AN93">
            <v>1558</v>
          </cell>
          <cell r="AO93">
            <v>1657</v>
          </cell>
          <cell r="AP93">
            <v>1756</v>
          </cell>
          <cell r="AQ93">
            <v>0</v>
          </cell>
          <cell r="AS93">
            <v>1855</v>
          </cell>
        </row>
        <row r="94">
          <cell r="B94" t="str">
            <v>AC</v>
          </cell>
          <cell r="C94" t="str">
            <v>IMP</v>
          </cell>
          <cell r="D94" t="str">
            <v>BT</v>
          </cell>
          <cell r="E94" t="str">
            <v>08</v>
          </cell>
          <cell r="F94">
            <v>40322</v>
          </cell>
          <cell r="G94">
            <v>40935</v>
          </cell>
          <cell r="H94" t="str">
            <v>A0HRWY2</v>
          </cell>
          <cell r="I94" t="str">
            <v>6KMFS527_N</v>
          </cell>
          <cell r="K94" t="str">
            <v>FS-527 Floor Finisher</v>
          </cell>
          <cell r="L94">
            <v>1855</v>
          </cell>
          <cell r="M94">
            <v>657</v>
          </cell>
          <cell r="N94">
            <v>683.28</v>
          </cell>
          <cell r="O94">
            <v>0.16328279983345992</v>
          </cell>
          <cell r="P94">
            <v>816.62</v>
          </cell>
          <cell r="Q94">
            <v>696.42</v>
          </cell>
          <cell r="R94">
            <v>752.13</v>
          </cell>
          <cell r="S94">
            <v>1020.7800000000001</v>
          </cell>
          <cell r="T94">
            <v>0.33062951860342099</v>
          </cell>
          <cell r="U94">
            <v>790.49203199999999</v>
          </cell>
          <cell r="V94">
            <v>0.13562696100648364</v>
          </cell>
          <cell r="W94">
            <v>816.62</v>
          </cell>
          <cell r="X94">
            <v>0.79999608142792755</v>
          </cell>
          <cell r="AA94">
            <v>988</v>
          </cell>
          <cell r="AB94">
            <v>817</v>
          </cell>
          <cell r="AC94">
            <v>908</v>
          </cell>
          <cell r="AD94">
            <v>971</v>
          </cell>
          <cell r="AE94">
            <v>1008.17</v>
          </cell>
          <cell r="AF94">
            <v>0.18999771863872161</v>
          </cell>
          <cell r="AG94">
            <v>0.32225715901088109</v>
          </cell>
          <cell r="AH94">
            <v>1122</v>
          </cell>
          <cell r="AI94">
            <v>1234</v>
          </cell>
          <cell r="AJ94">
            <v>0.33823338735818476</v>
          </cell>
          <cell r="AK94">
            <v>1346.5</v>
          </cell>
          <cell r="AL94">
            <v>1459</v>
          </cell>
          <cell r="AM94">
            <v>0.44028786840301576</v>
          </cell>
          <cell r="AN94">
            <v>1558</v>
          </cell>
          <cell r="AO94">
            <v>1657</v>
          </cell>
          <cell r="AP94">
            <v>1756</v>
          </cell>
          <cell r="AQ94">
            <v>0</v>
          </cell>
          <cell r="AS94">
            <v>1855</v>
          </cell>
        </row>
        <row r="95">
          <cell r="B95" t="str">
            <v>AC</v>
          </cell>
          <cell r="C95" t="str">
            <v>IMP</v>
          </cell>
          <cell r="D95" t="str">
            <v>BT</v>
          </cell>
          <cell r="E95" t="str">
            <v>08</v>
          </cell>
          <cell r="F95">
            <v>40056</v>
          </cell>
          <cell r="G95">
            <v>40935</v>
          </cell>
          <cell r="H95" t="str">
            <v>A0HUWY1</v>
          </cell>
          <cell r="I95" t="str">
            <v>7KMDF617_N</v>
          </cell>
          <cell r="K95" t="str">
            <v>DF-617 Reversing Automatic Document Feeder</v>
          </cell>
          <cell r="L95">
            <v>1631.3400000000001</v>
          </cell>
          <cell r="M95">
            <v>605</v>
          </cell>
          <cell r="N95">
            <v>629.20000000000005</v>
          </cell>
          <cell r="O95">
            <v>0.19698806713036809</v>
          </cell>
          <cell r="P95">
            <v>783.55</v>
          </cell>
          <cell r="Q95">
            <v>641.29999999999995</v>
          </cell>
          <cell r="R95">
            <v>692.6</v>
          </cell>
          <cell r="S95">
            <v>979.44</v>
          </cell>
          <cell r="T95">
            <v>0.35759209344115006</v>
          </cell>
          <cell r="U95">
            <v>758.47833600000001</v>
          </cell>
          <cell r="V95">
            <v>0.17044433553867511</v>
          </cell>
          <cell r="W95">
            <v>783.55</v>
          </cell>
          <cell r="X95">
            <v>0.79999795801682583</v>
          </cell>
          <cell r="AA95">
            <v>948</v>
          </cell>
          <cell r="AB95">
            <v>784</v>
          </cell>
          <cell r="AC95">
            <v>871</v>
          </cell>
          <cell r="AD95">
            <v>932</v>
          </cell>
          <cell r="AE95">
            <v>967.35</v>
          </cell>
          <cell r="AF95">
            <v>0.19000361813201019</v>
          </cell>
          <cell r="AG95">
            <v>0.34956323977877701</v>
          </cell>
          <cell r="AH95">
            <v>1076</v>
          </cell>
          <cell r="AI95">
            <v>1184</v>
          </cell>
          <cell r="AJ95">
            <v>0.33821790540540542</v>
          </cell>
          <cell r="AK95">
            <v>1292</v>
          </cell>
          <cell r="AL95">
            <v>1400</v>
          </cell>
          <cell r="AM95">
            <v>0.44032142857142859</v>
          </cell>
          <cell r="AN95">
            <v>1457.84</v>
          </cell>
          <cell r="AO95">
            <v>1515.68</v>
          </cell>
          <cell r="AP95">
            <v>1573.52</v>
          </cell>
          <cell r="AQ95">
            <v>0</v>
          </cell>
          <cell r="AS95">
            <v>1631.3400000000001</v>
          </cell>
        </row>
        <row r="96">
          <cell r="B96" t="str">
            <v>AC</v>
          </cell>
          <cell r="C96" t="str">
            <v>DOM</v>
          </cell>
          <cell r="D96" t="str">
            <v>BT</v>
          </cell>
          <cell r="E96" t="str">
            <v>P3</v>
          </cell>
          <cell r="F96">
            <v>40140</v>
          </cell>
          <cell r="G96">
            <v>40946</v>
          </cell>
          <cell r="H96" t="str">
            <v>A0MDWW1</v>
          </cell>
          <cell r="I96" t="str">
            <v>4KMA0MD0Y0_N</v>
          </cell>
          <cell r="K96" t="str">
            <v>IC-305 EFI External Fiery</v>
          </cell>
          <cell r="L96">
            <v>25599</v>
          </cell>
          <cell r="M96">
            <v>8652</v>
          </cell>
          <cell r="N96">
            <v>8911.56</v>
          </cell>
          <cell r="O96">
            <v>-0.17647058823529418</v>
          </cell>
          <cell r="P96">
            <v>7574.8259999999991</v>
          </cell>
          <cell r="Q96">
            <v>9171.1200000000008</v>
          </cell>
          <cell r="R96">
            <v>9904.81</v>
          </cell>
          <cell r="S96">
            <v>12415.567999999999</v>
          </cell>
          <cell r="T96">
            <v>0.28222695892769467</v>
          </cell>
          <cell r="U96">
            <v>9614.6158591999992</v>
          </cell>
          <cell r="V96">
            <v>7.3123655640101537E-2</v>
          </cell>
          <cell r="W96">
            <v>7574.8259999999991</v>
          </cell>
          <cell r="X96">
            <v>0.61010708491145949</v>
          </cell>
          <cell r="Y96">
            <v>0</v>
          </cell>
          <cell r="Z96">
            <v>0</v>
          </cell>
          <cell r="AA96">
            <v>9165</v>
          </cell>
          <cell r="AB96">
            <v>7575</v>
          </cell>
          <cell r="AC96">
            <v>8417</v>
          </cell>
          <cell r="AD96">
            <v>8885</v>
          </cell>
          <cell r="AE96">
            <v>9351.64</v>
          </cell>
          <cell r="AF96">
            <v>0.19000025663947717</v>
          </cell>
          <cell r="AG96">
            <v>4.7059125458208395E-2</v>
          </cell>
          <cell r="AH96">
            <v>9539</v>
          </cell>
          <cell r="AI96">
            <v>9726</v>
          </cell>
          <cell r="AJ96">
            <v>0.22117766810610742</v>
          </cell>
          <cell r="AK96">
            <v>9913</v>
          </cell>
          <cell r="AL96">
            <v>10100</v>
          </cell>
          <cell r="AM96">
            <v>0.25001722772277235</v>
          </cell>
          <cell r="AN96">
            <v>11520.22</v>
          </cell>
          <cell r="AO96">
            <v>12940.44</v>
          </cell>
          <cell r="AP96">
            <v>14360.66</v>
          </cell>
          <cell r="AQ96">
            <v>0</v>
          </cell>
          <cell r="AR96">
            <v>308</v>
          </cell>
          <cell r="AS96">
            <v>25599</v>
          </cell>
        </row>
        <row r="97">
          <cell r="B97" t="str">
            <v>AC</v>
          </cell>
          <cell r="C97" t="str">
            <v>IMP</v>
          </cell>
          <cell r="D97" t="str">
            <v>BT</v>
          </cell>
          <cell r="E97" t="str">
            <v>08</v>
          </cell>
          <cell r="F97">
            <v>39924</v>
          </cell>
          <cell r="G97">
            <v>40998</v>
          </cell>
          <cell r="H97" t="str">
            <v>A0N9W11</v>
          </cell>
          <cell r="I97" t="str">
            <v>6KMGP501_N</v>
          </cell>
          <cell r="K97" t="str">
            <v>GP-501 GBC Punch Unit (punch dies sold separately)</v>
          </cell>
          <cell r="L97">
            <v>18232</v>
          </cell>
          <cell r="M97">
            <v>5047</v>
          </cell>
          <cell r="N97">
            <v>5248.88</v>
          </cell>
          <cell r="O97">
            <v>0.25853851478295264</v>
          </cell>
          <cell r="P97">
            <v>7079.1</v>
          </cell>
          <cell r="Q97">
            <v>5349.82</v>
          </cell>
          <cell r="R97">
            <v>5777.81</v>
          </cell>
          <cell r="S97">
            <v>8848.880000000001</v>
          </cell>
          <cell r="T97">
            <v>0.4068311469926138</v>
          </cell>
          <cell r="U97">
            <v>6852.5726720000002</v>
          </cell>
          <cell r="V97">
            <v>0.23402782411236281</v>
          </cell>
          <cell r="W97">
            <v>7079.1</v>
          </cell>
          <cell r="X97">
            <v>0.79999954796539219</v>
          </cell>
          <cell r="AA97">
            <v>8565</v>
          </cell>
          <cell r="AB97">
            <v>7866</v>
          </cell>
          <cell r="AC97">
            <v>7866</v>
          </cell>
          <cell r="AD97">
            <v>8303</v>
          </cell>
          <cell r="AE97">
            <v>8739.6299999999992</v>
          </cell>
          <cell r="AF97">
            <v>0.19000003432639584</v>
          </cell>
          <cell r="AG97">
            <v>0.39941622242589209</v>
          </cell>
          <cell r="AH97">
            <v>9716</v>
          </cell>
          <cell r="AI97">
            <v>10691</v>
          </cell>
          <cell r="AJ97">
            <v>0.33784491628472546</v>
          </cell>
          <cell r="AK97">
            <v>11666.5</v>
          </cell>
          <cell r="AL97">
            <v>12642</v>
          </cell>
          <cell r="AM97">
            <v>0.44003322259136207</v>
          </cell>
          <cell r="AN97">
            <v>14039.5</v>
          </cell>
          <cell r="AO97">
            <v>15437</v>
          </cell>
          <cell r="AP97">
            <v>16834.5</v>
          </cell>
          <cell r="AQ97">
            <v>0</v>
          </cell>
          <cell r="AS97">
            <v>18232</v>
          </cell>
        </row>
        <row r="98">
          <cell r="B98" t="str">
            <v>AC</v>
          </cell>
          <cell r="C98" t="str">
            <v>IMP</v>
          </cell>
          <cell r="D98" t="str">
            <v>BT</v>
          </cell>
          <cell r="E98" t="str">
            <v>08</v>
          </cell>
          <cell r="F98">
            <v>40038</v>
          </cell>
          <cell r="G98">
            <v>40998</v>
          </cell>
          <cell r="H98" t="str">
            <v>A0NAW11</v>
          </cell>
          <cell r="I98" t="str">
            <v>3KMHA0NAW11</v>
          </cell>
          <cell r="K98" t="str">
            <v>DS-501 3 Hole Punch Die</v>
          </cell>
          <cell r="L98">
            <v>1484</v>
          </cell>
          <cell r="M98">
            <v>412</v>
          </cell>
          <cell r="N98">
            <v>428.48</v>
          </cell>
          <cell r="O98">
            <v>0.27816711590296495</v>
          </cell>
          <cell r="P98">
            <v>593.6</v>
          </cell>
          <cell r="Q98">
            <v>436.72</v>
          </cell>
          <cell r="R98">
            <v>471.66</v>
          </cell>
          <cell r="S98">
            <v>742</v>
          </cell>
          <cell r="T98">
            <v>0.42253369272237196</v>
          </cell>
          <cell r="U98">
            <v>574.60479999999995</v>
          </cell>
          <cell r="V98">
            <v>0.25430487180058353</v>
          </cell>
          <cell r="W98">
            <v>593.6</v>
          </cell>
          <cell r="X98">
            <v>0.8</v>
          </cell>
          <cell r="AA98">
            <v>718</v>
          </cell>
          <cell r="AB98">
            <v>660</v>
          </cell>
          <cell r="AC98">
            <v>660</v>
          </cell>
          <cell r="AD98">
            <v>697</v>
          </cell>
          <cell r="AE98">
            <v>732.84</v>
          </cell>
          <cell r="AF98">
            <v>0.19000054582173462</v>
          </cell>
          <cell r="AG98">
            <v>0.41531575787347852</v>
          </cell>
          <cell r="AH98">
            <v>815</v>
          </cell>
          <cell r="AI98">
            <v>897</v>
          </cell>
          <cell r="AJ98">
            <v>0.33823857302118171</v>
          </cell>
          <cell r="AK98">
            <v>978.5</v>
          </cell>
          <cell r="AL98">
            <v>1060</v>
          </cell>
          <cell r="AN98">
            <v>1166</v>
          </cell>
          <cell r="AO98">
            <v>1272</v>
          </cell>
          <cell r="AP98">
            <v>1378</v>
          </cell>
          <cell r="AQ98">
            <v>0</v>
          </cell>
          <cell r="AS98">
            <v>1484</v>
          </cell>
        </row>
        <row r="99">
          <cell r="B99" t="str">
            <v>AC</v>
          </cell>
          <cell r="C99" t="str">
            <v>IMP</v>
          </cell>
          <cell r="D99" t="str">
            <v>BT</v>
          </cell>
          <cell r="E99" t="str">
            <v>08</v>
          </cell>
          <cell r="F99">
            <v>40038</v>
          </cell>
          <cell r="G99">
            <v>40998</v>
          </cell>
          <cell r="H99" t="str">
            <v>A0NCW11</v>
          </cell>
          <cell r="I99" t="str">
            <v>3KMHA0NCW11</v>
          </cell>
          <cell r="K99" t="str">
            <v>DS-502 19 Hole Cerlox Punch Die</v>
          </cell>
          <cell r="L99">
            <v>1484</v>
          </cell>
          <cell r="M99">
            <v>412</v>
          </cell>
          <cell r="N99">
            <v>428.48</v>
          </cell>
          <cell r="O99">
            <v>0.27816711590296495</v>
          </cell>
          <cell r="P99">
            <v>593.6</v>
          </cell>
          <cell r="Q99">
            <v>436.72</v>
          </cell>
          <cell r="R99">
            <v>471.66</v>
          </cell>
          <cell r="S99">
            <v>742</v>
          </cell>
          <cell r="T99">
            <v>0.42253369272237196</v>
          </cell>
          <cell r="U99">
            <v>574.60479999999995</v>
          </cell>
          <cell r="V99">
            <v>0.25430487180058353</v>
          </cell>
          <cell r="W99">
            <v>593.6</v>
          </cell>
          <cell r="X99">
            <v>0.8</v>
          </cell>
          <cell r="AA99">
            <v>718</v>
          </cell>
          <cell r="AB99">
            <v>660</v>
          </cell>
          <cell r="AC99">
            <v>660</v>
          </cell>
          <cell r="AD99">
            <v>697</v>
          </cell>
          <cell r="AE99">
            <v>732.84</v>
          </cell>
          <cell r="AF99">
            <v>0.19000054582173462</v>
          </cell>
          <cell r="AG99">
            <v>0.41531575787347852</v>
          </cell>
          <cell r="AH99">
            <v>815</v>
          </cell>
          <cell r="AI99">
            <v>897</v>
          </cell>
          <cell r="AJ99">
            <v>0.33823857302118171</v>
          </cell>
          <cell r="AK99">
            <v>978.5</v>
          </cell>
          <cell r="AL99">
            <v>1060</v>
          </cell>
          <cell r="AN99">
            <v>1166</v>
          </cell>
          <cell r="AO99">
            <v>1272</v>
          </cell>
          <cell r="AP99">
            <v>1378</v>
          </cell>
          <cell r="AQ99">
            <v>0</v>
          </cell>
          <cell r="AS99">
            <v>1484</v>
          </cell>
        </row>
        <row r="100">
          <cell r="B100" t="str">
            <v>AC</v>
          </cell>
          <cell r="C100" t="str">
            <v>IMP</v>
          </cell>
          <cell r="D100" t="str">
            <v>BT</v>
          </cell>
          <cell r="E100" t="str">
            <v>08</v>
          </cell>
          <cell r="F100">
            <v>40038</v>
          </cell>
          <cell r="G100">
            <v>40998</v>
          </cell>
          <cell r="H100" t="str">
            <v>A0NDW11</v>
          </cell>
          <cell r="I100" t="str">
            <v>3KMHA0NDW11</v>
          </cell>
          <cell r="K100" t="str">
            <v>DS-503 32 Hole Wirebind Punch Die</v>
          </cell>
          <cell r="L100">
            <v>1484</v>
          </cell>
          <cell r="M100">
            <v>412</v>
          </cell>
          <cell r="N100">
            <v>428.48</v>
          </cell>
          <cell r="O100">
            <v>0.27816711590296495</v>
          </cell>
          <cell r="P100">
            <v>593.6</v>
          </cell>
          <cell r="Q100">
            <v>436.72</v>
          </cell>
          <cell r="R100">
            <v>471.66</v>
          </cell>
          <cell r="S100">
            <v>742</v>
          </cell>
          <cell r="T100">
            <v>0.42253369272237196</v>
          </cell>
          <cell r="U100">
            <v>574.60479999999995</v>
          </cell>
          <cell r="V100">
            <v>0.25430487180058353</v>
          </cell>
          <cell r="W100">
            <v>593.6</v>
          </cell>
          <cell r="X100">
            <v>0.8</v>
          </cell>
          <cell r="AA100">
            <v>718</v>
          </cell>
          <cell r="AB100">
            <v>660</v>
          </cell>
          <cell r="AC100">
            <v>660</v>
          </cell>
          <cell r="AD100">
            <v>697</v>
          </cell>
          <cell r="AE100">
            <v>732.84</v>
          </cell>
          <cell r="AF100">
            <v>0.19000054582173462</v>
          </cell>
          <cell r="AG100">
            <v>0.41531575787347852</v>
          </cell>
          <cell r="AH100">
            <v>815</v>
          </cell>
          <cell r="AI100">
            <v>897</v>
          </cell>
          <cell r="AJ100">
            <v>0.33823857302118171</v>
          </cell>
          <cell r="AK100">
            <v>978.5</v>
          </cell>
          <cell r="AL100">
            <v>1060</v>
          </cell>
          <cell r="AN100">
            <v>1166</v>
          </cell>
          <cell r="AO100">
            <v>1272</v>
          </cell>
          <cell r="AP100">
            <v>1378</v>
          </cell>
          <cell r="AQ100">
            <v>0</v>
          </cell>
          <cell r="AS100">
            <v>1484</v>
          </cell>
        </row>
        <row r="101">
          <cell r="B101" t="str">
            <v>AC</v>
          </cell>
          <cell r="C101" t="str">
            <v>IMP</v>
          </cell>
          <cell r="D101" t="str">
            <v>BT</v>
          </cell>
          <cell r="E101" t="str">
            <v>08</v>
          </cell>
          <cell r="F101">
            <v>40038</v>
          </cell>
          <cell r="G101">
            <v>40998</v>
          </cell>
          <cell r="H101" t="str">
            <v>A0NEW11</v>
          </cell>
          <cell r="I101" t="str">
            <v>3KMHA0NEW11</v>
          </cell>
          <cell r="K101" t="str">
            <v>DS-504 21 Hole Wirebind Punch Die</v>
          </cell>
          <cell r="L101">
            <v>1484</v>
          </cell>
          <cell r="M101">
            <v>412</v>
          </cell>
          <cell r="N101">
            <v>428.48</v>
          </cell>
          <cell r="O101">
            <v>0.27816711590296495</v>
          </cell>
          <cell r="P101">
            <v>593.6</v>
          </cell>
          <cell r="Q101">
            <v>436.72</v>
          </cell>
          <cell r="R101">
            <v>471.66</v>
          </cell>
          <cell r="S101">
            <v>742</v>
          </cell>
          <cell r="T101">
            <v>0.42253369272237196</v>
          </cell>
          <cell r="U101">
            <v>574.60479999999995</v>
          </cell>
          <cell r="V101">
            <v>0.25430487180058353</v>
          </cell>
          <cell r="W101">
            <v>593.6</v>
          </cell>
          <cell r="X101">
            <v>0.8</v>
          </cell>
          <cell r="AA101">
            <v>718</v>
          </cell>
          <cell r="AB101">
            <v>660</v>
          </cell>
          <cell r="AC101">
            <v>660</v>
          </cell>
          <cell r="AD101">
            <v>697</v>
          </cell>
          <cell r="AE101">
            <v>732.84</v>
          </cell>
          <cell r="AF101">
            <v>0.19000054582173462</v>
          </cell>
          <cell r="AG101">
            <v>0.41531575787347852</v>
          </cell>
          <cell r="AH101">
            <v>815</v>
          </cell>
          <cell r="AI101">
            <v>897</v>
          </cell>
          <cell r="AJ101">
            <v>0.33823857302118171</v>
          </cell>
          <cell r="AK101">
            <v>978.5</v>
          </cell>
          <cell r="AL101">
            <v>1060</v>
          </cell>
          <cell r="AN101">
            <v>1166</v>
          </cell>
          <cell r="AO101">
            <v>1272</v>
          </cell>
          <cell r="AP101">
            <v>1378</v>
          </cell>
          <cell r="AQ101">
            <v>0</v>
          </cell>
          <cell r="AS101">
            <v>1484</v>
          </cell>
        </row>
        <row r="102">
          <cell r="B102" t="str">
            <v>AC</v>
          </cell>
          <cell r="C102" t="str">
            <v>IMP</v>
          </cell>
          <cell r="D102" t="str">
            <v>BT</v>
          </cell>
          <cell r="E102" t="str">
            <v>08</v>
          </cell>
          <cell r="F102">
            <v>40038</v>
          </cell>
          <cell r="G102">
            <v>40998</v>
          </cell>
          <cell r="H102" t="str">
            <v>A0NFW11</v>
          </cell>
          <cell r="I102" t="str">
            <v>3KMHA0NFW11</v>
          </cell>
          <cell r="K102" t="str">
            <v>DS-505 44 Hole Color Coil Punch Die</v>
          </cell>
          <cell r="L102">
            <v>1484</v>
          </cell>
          <cell r="M102">
            <v>412</v>
          </cell>
          <cell r="N102">
            <v>428.48</v>
          </cell>
          <cell r="O102">
            <v>0.27816711590296495</v>
          </cell>
          <cell r="P102">
            <v>593.6</v>
          </cell>
          <cell r="Q102">
            <v>436.72</v>
          </cell>
          <cell r="R102">
            <v>471.66</v>
          </cell>
          <cell r="S102">
            <v>742</v>
          </cell>
          <cell r="T102">
            <v>0.42253369272237196</v>
          </cell>
          <cell r="U102">
            <v>574.60479999999995</v>
          </cell>
          <cell r="V102">
            <v>0.25430487180058353</v>
          </cell>
          <cell r="W102">
            <v>593.6</v>
          </cell>
          <cell r="X102">
            <v>0.8</v>
          </cell>
          <cell r="AA102">
            <v>718</v>
          </cell>
          <cell r="AB102">
            <v>660</v>
          </cell>
          <cell r="AC102">
            <v>660</v>
          </cell>
          <cell r="AD102">
            <v>697</v>
          </cell>
          <cell r="AE102">
            <v>732.84</v>
          </cell>
          <cell r="AF102">
            <v>0.19000054582173462</v>
          </cell>
          <cell r="AG102">
            <v>0.41531575787347852</v>
          </cell>
          <cell r="AH102">
            <v>815</v>
          </cell>
          <cell r="AI102">
            <v>897</v>
          </cell>
          <cell r="AJ102">
            <v>0.33823857302118171</v>
          </cell>
          <cell r="AK102">
            <v>978.5</v>
          </cell>
          <cell r="AL102">
            <v>1060</v>
          </cell>
          <cell r="AN102">
            <v>1166</v>
          </cell>
          <cell r="AO102">
            <v>1272</v>
          </cell>
          <cell r="AP102">
            <v>1378</v>
          </cell>
          <cell r="AQ102">
            <v>0</v>
          </cell>
          <cell r="AS102">
            <v>1484</v>
          </cell>
        </row>
        <row r="103">
          <cell r="B103" t="str">
            <v>AC</v>
          </cell>
          <cell r="C103" t="str">
            <v>IMP</v>
          </cell>
          <cell r="D103" t="str">
            <v>BT</v>
          </cell>
          <cell r="E103" t="str">
            <v>08</v>
          </cell>
          <cell r="F103">
            <v>40038</v>
          </cell>
          <cell r="G103">
            <v>40998</v>
          </cell>
          <cell r="H103" t="str">
            <v>A0NGW11</v>
          </cell>
          <cell r="I103" t="str">
            <v>3KMHA0NGW11</v>
          </cell>
          <cell r="K103" t="str">
            <v>DS-506 11 Hole Velobind Punch Die</v>
          </cell>
          <cell r="L103">
            <v>1484</v>
          </cell>
          <cell r="M103">
            <v>412</v>
          </cell>
          <cell r="N103">
            <v>428.48</v>
          </cell>
          <cell r="O103">
            <v>0.27816711590296495</v>
          </cell>
          <cell r="P103">
            <v>593.6</v>
          </cell>
          <cell r="Q103">
            <v>436.72</v>
          </cell>
          <cell r="R103">
            <v>471.66</v>
          </cell>
          <cell r="S103">
            <v>742</v>
          </cell>
          <cell r="T103">
            <v>0.42253369272237196</v>
          </cell>
          <cell r="U103">
            <v>574.60479999999995</v>
          </cell>
          <cell r="V103">
            <v>0.25430487180058353</v>
          </cell>
          <cell r="W103">
            <v>593.6</v>
          </cell>
          <cell r="X103">
            <v>0.8</v>
          </cell>
          <cell r="AA103">
            <v>718</v>
          </cell>
          <cell r="AB103">
            <v>660</v>
          </cell>
          <cell r="AC103">
            <v>660</v>
          </cell>
          <cell r="AD103">
            <v>697</v>
          </cell>
          <cell r="AE103">
            <v>732.84</v>
          </cell>
          <cell r="AF103">
            <v>0.19000054582173462</v>
          </cell>
          <cell r="AG103">
            <v>0.41531575787347852</v>
          </cell>
          <cell r="AH103">
            <v>815</v>
          </cell>
          <cell r="AI103">
            <v>897</v>
          </cell>
          <cell r="AJ103">
            <v>0.33823857302118171</v>
          </cell>
          <cell r="AK103">
            <v>978.5</v>
          </cell>
          <cell r="AL103">
            <v>1060</v>
          </cell>
          <cell r="AN103">
            <v>1166</v>
          </cell>
          <cell r="AO103">
            <v>1272</v>
          </cell>
          <cell r="AP103">
            <v>1378</v>
          </cell>
          <cell r="AQ103">
            <v>0</v>
          </cell>
          <cell r="AS103">
            <v>1484</v>
          </cell>
        </row>
        <row r="104">
          <cell r="B104" t="str">
            <v>AC</v>
          </cell>
          <cell r="C104" t="str">
            <v>IMP</v>
          </cell>
          <cell r="D104" t="str">
            <v>BT</v>
          </cell>
          <cell r="E104" t="str">
            <v>08</v>
          </cell>
          <cell r="F104">
            <v>40038</v>
          </cell>
          <cell r="G104">
            <v>40998</v>
          </cell>
          <cell r="H104" t="str">
            <v>A0NHW11</v>
          </cell>
          <cell r="I104" t="str">
            <v>3KMHA0NHW11</v>
          </cell>
          <cell r="K104" t="str">
            <v>DS-507 32 Hole Proclick Punch Die</v>
          </cell>
          <cell r="L104">
            <v>1484</v>
          </cell>
          <cell r="M104">
            <v>412</v>
          </cell>
          <cell r="N104">
            <v>428.48</v>
          </cell>
          <cell r="O104">
            <v>0.27816711590296495</v>
          </cell>
          <cell r="P104">
            <v>593.6</v>
          </cell>
          <cell r="Q104">
            <v>436.72</v>
          </cell>
          <cell r="R104">
            <v>471.66</v>
          </cell>
          <cell r="S104">
            <v>742</v>
          </cell>
          <cell r="T104">
            <v>0.42253369272237196</v>
          </cell>
          <cell r="U104">
            <v>574.60479999999995</v>
          </cell>
          <cell r="V104">
            <v>0.25430487180058353</v>
          </cell>
          <cell r="W104">
            <v>593.6</v>
          </cell>
          <cell r="X104">
            <v>0.8</v>
          </cell>
          <cell r="AA104">
            <v>718</v>
          </cell>
          <cell r="AB104">
            <v>660</v>
          </cell>
          <cell r="AC104">
            <v>660</v>
          </cell>
          <cell r="AD104">
            <v>697</v>
          </cell>
          <cell r="AE104">
            <v>732.84</v>
          </cell>
          <cell r="AF104">
            <v>0.19000054582173462</v>
          </cell>
          <cell r="AG104">
            <v>0.41531575787347852</v>
          </cell>
          <cell r="AH104">
            <v>815</v>
          </cell>
          <cell r="AI104">
            <v>897</v>
          </cell>
          <cell r="AJ104">
            <v>0.33823857302118171</v>
          </cell>
          <cell r="AK104">
            <v>978.5</v>
          </cell>
          <cell r="AL104">
            <v>1060</v>
          </cell>
          <cell r="AN104">
            <v>1166</v>
          </cell>
          <cell r="AO104">
            <v>1272</v>
          </cell>
          <cell r="AP104">
            <v>1378</v>
          </cell>
          <cell r="AQ104">
            <v>0</v>
          </cell>
          <cell r="AS104">
            <v>1484</v>
          </cell>
        </row>
        <row r="105">
          <cell r="B105" t="str">
            <v>MB</v>
          </cell>
          <cell r="C105" t="str">
            <v>IMP</v>
          </cell>
          <cell r="D105" t="str">
            <v>BT</v>
          </cell>
          <cell r="E105" t="str">
            <v>P3</v>
          </cell>
          <cell r="F105">
            <v>39924</v>
          </cell>
          <cell r="G105">
            <v>40961</v>
          </cell>
          <cell r="H105" t="str">
            <v>A0P0011</v>
          </cell>
          <cell r="I105" t="str">
            <v>9KMBHC652_N</v>
          </cell>
          <cell r="K105" t="str">
            <v>bizhub C652</v>
          </cell>
          <cell r="L105">
            <v>33852</v>
          </cell>
          <cell r="M105">
            <v>6904</v>
          </cell>
          <cell r="N105">
            <v>7180.16</v>
          </cell>
          <cell r="O105">
            <v>-0.17647058823529418</v>
          </cell>
          <cell r="P105">
            <v>6103.1359999999995</v>
          </cell>
          <cell r="Q105">
            <v>7318.24</v>
          </cell>
          <cell r="R105">
            <v>7903.7</v>
          </cell>
          <cell r="S105">
            <v>14342.328000000001</v>
          </cell>
          <cell r="T105">
            <v>0.49937276570442407</v>
          </cell>
          <cell r="U105">
            <v>10040</v>
          </cell>
          <cell r="V105">
            <v>0.28484462151394424</v>
          </cell>
          <cell r="W105">
            <v>6103.1359999999995</v>
          </cell>
          <cell r="X105">
            <v>0.42553314915123952</v>
          </cell>
          <cell r="Y105">
            <v>250</v>
          </cell>
          <cell r="Z105">
            <v>300</v>
          </cell>
          <cell r="AA105">
            <v>7384</v>
          </cell>
          <cell r="AB105">
            <v>6104</v>
          </cell>
          <cell r="AC105">
            <v>6782</v>
          </cell>
          <cell r="AD105">
            <v>7159</v>
          </cell>
          <cell r="AE105">
            <v>7534.74</v>
          </cell>
          <cell r="AF105">
            <v>0.19000045124317499</v>
          </cell>
          <cell r="AG105">
            <v>4.7059354403735223E-2</v>
          </cell>
          <cell r="AH105">
            <v>7686</v>
          </cell>
          <cell r="AI105">
            <v>7837</v>
          </cell>
          <cell r="AJ105">
            <v>0.22124078091106297</v>
          </cell>
          <cell r="AK105">
            <v>7987.5</v>
          </cell>
          <cell r="AL105">
            <v>8138</v>
          </cell>
          <cell r="AM105">
            <v>0.25004472843450487</v>
          </cell>
          <cell r="AN105">
            <v>9282.2199999999993</v>
          </cell>
          <cell r="AO105">
            <v>10426.44</v>
          </cell>
          <cell r="AP105">
            <v>11570.66</v>
          </cell>
          <cell r="AQ105">
            <v>0</v>
          </cell>
          <cell r="AR105">
            <v>503</v>
          </cell>
          <cell r="AS105">
            <v>33852</v>
          </cell>
        </row>
        <row r="106">
          <cell r="B106" t="str">
            <v>MB</v>
          </cell>
          <cell r="C106" t="str">
            <v>IMP</v>
          </cell>
          <cell r="D106" t="str">
            <v>BT</v>
          </cell>
          <cell r="E106" t="str">
            <v>08</v>
          </cell>
          <cell r="F106">
            <v>40549</v>
          </cell>
          <cell r="G106">
            <v>40935</v>
          </cell>
          <cell r="H106" t="str">
            <v>A0P0012</v>
          </cell>
          <cell r="I106" t="str">
            <v>9KMBHC652_N</v>
          </cell>
          <cell r="K106" t="str">
            <v>bizhub C652 GSA</v>
          </cell>
          <cell r="L106">
            <v>33852</v>
          </cell>
          <cell r="M106">
            <v>6904</v>
          </cell>
          <cell r="N106">
            <v>7180.16</v>
          </cell>
          <cell r="O106">
            <v>0.28481826521495313</v>
          </cell>
          <cell r="P106">
            <v>10039.629999999999</v>
          </cell>
          <cell r="Q106">
            <v>7318.24</v>
          </cell>
          <cell r="R106">
            <v>7903.7</v>
          </cell>
          <cell r="S106">
            <v>14342.328000000001</v>
          </cell>
          <cell r="T106">
            <v>0.49937276570442407</v>
          </cell>
          <cell r="U106">
            <v>10040</v>
          </cell>
          <cell r="V106">
            <v>0.28484462151394424</v>
          </cell>
          <cell r="W106">
            <v>10039.629999999999</v>
          </cell>
          <cell r="X106">
            <v>0.70000002788947502</v>
          </cell>
          <cell r="Y106">
            <v>250</v>
          </cell>
          <cell r="Z106">
            <v>300</v>
          </cell>
          <cell r="AA106">
            <v>13296</v>
          </cell>
          <cell r="AB106">
            <v>10040</v>
          </cell>
          <cell r="AC106">
            <v>12244</v>
          </cell>
          <cell r="AD106">
            <v>13074</v>
          </cell>
          <cell r="AE106">
            <v>13567.07</v>
          </cell>
          <cell r="AF106">
            <v>0.26000013267418837</v>
          </cell>
          <cell r="AG106">
            <v>0.47076561114522147</v>
          </cell>
          <cell r="AH106">
            <v>14141</v>
          </cell>
          <cell r="AI106">
            <v>15687</v>
          </cell>
          <cell r="AJ106">
            <v>0.36000318735258502</v>
          </cell>
          <cell r="AK106">
            <v>17309.71</v>
          </cell>
          <cell r="AL106">
            <v>19533</v>
          </cell>
          <cell r="AM106">
            <v>0.48601699687707983</v>
          </cell>
          <cell r="AN106">
            <v>23112.75</v>
          </cell>
          <cell r="AO106">
            <v>26692.5</v>
          </cell>
          <cell r="AP106">
            <v>30272.25</v>
          </cell>
          <cell r="AQ106">
            <v>0</v>
          </cell>
          <cell r="AR106">
            <v>503</v>
          </cell>
          <cell r="AS106">
            <v>33852</v>
          </cell>
        </row>
        <row r="107">
          <cell r="B107" t="str">
            <v>MB</v>
          </cell>
          <cell r="C107" t="str">
            <v>IMP</v>
          </cell>
          <cell r="D107" t="str">
            <v>BT</v>
          </cell>
          <cell r="E107" t="str">
            <v>08</v>
          </cell>
          <cell r="F107">
            <v>39924</v>
          </cell>
          <cell r="G107">
            <v>40935</v>
          </cell>
          <cell r="H107" t="str">
            <v>A0P1011</v>
          </cell>
          <cell r="I107" t="str">
            <v>9KMBHC552_N</v>
          </cell>
          <cell r="K107" t="str">
            <v>bizhub C552</v>
          </cell>
          <cell r="L107">
            <v>27300</v>
          </cell>
          <cell r="M107">
            <v>4597</v>
          </cell>
          <cell r="N107">
            <v>4780.88</v>
          </cell>
          <cell r="O107">
            <v>0.42619983773325837</v>
          </cell>
          <cell r="P107">
            <v>8331.9599999999991</v>
          </cell>
          <cell r="Q107">
            <v>4872.82</v>
          </cell>
          <cell r="R107">
            <v>5262.65</v>
          </cell>
          <cell r="S107">
            <v>11902.800000000001</v>
          </cell>
          <cell r="T107">
            <v>0.59833988641328095</v>
          </cell>
          <cell r="U107">
            <v>8332</v>
          </cell>
          <cell r="V107">
            <v>0.42620259241478636</v>
          </cell>
          <cell r="W107">
            <v>8331.9599999999991</v>
          </cell>
          <cell r="X107">
            <v>0.69999999999999984</v>
          </cell>
          <cell r="Y107">
            <v>250</v>
          </cell>
          <cell r="Z107">
            <v>300</v>
          </cell>
          <cell r="AA107">
            <v>11309</v>
          </cell>
          <cell r="AB107">
            <v>8332</v>
          </cell>
          <cell r="AC107">
            <v>10161</v>
          </cell>
          <cell r="AD107">
            <v>10851</v>
          </cell>
          <cell r="AE107">
            <v>11540.11</v>
          </cell>
          <cell r="AF107">
            <v>0.27799994974051384</v>
          </cell>
          <cell r="AG107">
            <v>0.58571625400451122</v>
          </cell>
          <cell r="AH107">
            <v>12709</v>
          </cell>
          <cell r="AI107">
            <v>13876</v>
          </cell>
          <cell r="AJ107">
            <v>0.39954165465552038</v>
          </cell>
          <cell r="AK107">
            <v>15043.5</v>
          </cell>
          <cell r="AL107">
            <v>16211</v>
          </cell>
          <cell r="AM107">
            <v>0.48603047313552533</v>
          </cell>
          <cell r="AN107">
            <v>18983.25</v>
          </cell>
          <cell r="AO107">
            <v>21755.5</v>
          </cell>
          <cell r="AP107">
            <v>24527.75</v>
          </cell>
          <cell r="AQ107">
            <v>0</v>
          </cell>
          <cell r="AR107">
            <v>503</v>
          </cell>
          <cell r="AS107">
            <v>27300</v>
          </cell>
        </row>
        <row r="108">
          <cell r="B108" t="str">
            <v>MB</v>
          </cell>
          <cell r="C108" t="str">
            <v>IMP</v>
          </cell>
          <cell r="D108" t="str">
            <v>BT</v>
          </cell>
          <cell r="E108" t="str">
            <v>08</v>
          </cell>
          <cell r="F108">
            <v>40547</v>
          </cell>
          <cell r="G108">
            <v>40935</v>
          </cell>
          <cell r="H108" t="str">
            <v>A0P1012</v>
          </cell>
          <cell r="I108" t="str">
            <v>9KMBHC552_N</v>
          </cell>
          <cell r="K108" t="str">
            <v>bizhub C552 GSA</v>
          </cell>
          <cell r="L108">
            <v>27300</v>
          </cell>
          <cell r="M108">
            <v>4597</v>
          </cell>
          <cell r="N108">
            <v>4780.88</v>
          </cell>
          <cell r="O108">
            <v>0.42619983773325837</v>
          </cell>
          <cell r="P108">
            <v>8331.9599999999991</v>
          </cell>
          <cell r="Q108">
            <v>4872.82</v>
          </cell>
          <cell r="R108">
            <v>5262.65</v>
          </cell>
          <cell r="S108">
            <v>11902.800000000001</v>
          </cell>
          <cell r="T108">
            <v>0.59833988641328095</v>
          </cell>
          <cell r="U108">
            <v>8332</v>
          </cell>
          <cell r="V108">
            <v>0.42620259241478636</v>
          </cell>
          <cell r="W108">
            <v>8331.9599999999991</v>
          </cell>
          <cell r="X108">
            <v>0.69999999999999984</v>
          </cell>
          <cell r="Y108">
            <v>250</v>
          </cell>
          <cell r="Z108">
            <v>300</v>
          </cell>
          <cell r="AA108">
            <v>11309</v>
          </cell>
          <cell r="AB108">
            <v>8332</v>
          </cell>
          <cell r="AC108">
            <v>10161</v>
          </cell>
          <cell r="AD108">
            <v>10851</v>
          </cell>
          <cell r="AE108">
            <v>11540.11</v>
          </cell>
          <cell r="AF108">
            <v>0.27799994974051384</v>
          </cell>
          <cell r="AG108">
            <v>0.58571625400451122</v>
          </cell>
          <cell r="AH108">
            <v>12709</v>
          </cell>
          <cell r="AI108">
            <v>13876</v>
          </cell>
          <cell r="AJ108">
            <v>0.39954165465552038</v>
          </cell>
          <cell r="AK108">
            <v>15043.5</v>
          </cell>
          <cell r="AL108">
            <v>16211</v>
          </cell>
          <cell r="AM108">
            <v>0.48603047313552533</v>
          </cell>
          <cell r="AN108">
            <v>18983.25</v>
          </cell>
          <cell r="AO108">
            <v>21755.5</v>
          </cell>
          <cell r="AP108">
            <v>24527.75</v>
          </cell>
          <cell r="AQ108">
            <v>0</v>
          </cell>
          <cell r="AR108">
            <v>503</v>
          </cell>
          <cell r="AS108">
            <v>27300</v>
          </cell>
        </row>
        <row r="109">
          <cell r="B109" t="str">
            <v>MB</v>
          </cell>
          <cell r="C109" t="str">
            <v>IMP</v>
          </cell>
          <cell r="D109" t="str">
            <v>BT</v>
          </cell>
          <cell r="E109" t="str">
            <v>08</v>
          </cell>
          <cell r="F109">
            <v>40064</v>
          </cell>
          <cell r="G109">
            <v>40935</v>
          </cell>
          <cell r="H109" t="str">
            <v>A0P2011</v>
          </cell>
          <cell r="I109" t="str">
            <v>9KMBHC452_N </v>
          </cell>
          <cell r="K109" t="str">
            <v>bizhub C452</v>
          </cell>
          <cell r="L109">
            <v>22513.74</v>
          </cell>
          <cell r="M109">
            <v>4281</v>
          </cell>
          <cell r="N109">
            <v>4452.24</v>
          </cell>
          <cell r="O109">
            <v>0.35162812372575297</v>
          </cell>
          <cell r="P109">
            <v>6866.8</v>
          </cell>
          <cell r="Q109">
            <v>4537.8599999999997</v>
          </cell>
          <cell r="R109">
            <v>57131.66</v>
          </cell>
          <cell r="S109">
            <v>9809.7199999999993</v>
          </cell>
          <cell r="T109">
            <v>0.54613995098738799</v>
          </cell>
          <cell r="U109">
            <v>6867</v>
          </cell>
          <cell r="V109">
            <v>0.35164700742682398</v>
          </cell>
          <cell r="W109">
            <v>6866.8</v>
          </cell>
          <cell r="X109">
            <v>0.69999959224116493</v>
          </cell>
          <cell r="Y109">
            <v>150</v>
          </cell>
          <cell r="Z109">
            <v>300</v>
          </cell>
          <cell r="AA109">
            <v>9094</v>
          </cell>
          <cell r="AB109">
            <v>6867</v>
          </cell>
          <cell r="AC109">
            <v>8375</v>
          </cell>
          <cell r="AD109">
            <v>8943</v>
          </cell>
          <cell r="AE109">
            <v>9279.4599999999991</v>
          </cell>
          <cell r="AF109">
            <v>0.26000004310595648</v>
          </cell>
          <cell r="AG109">
            <v>0.52020483950574703</v>
          </cell>
          <cell r="AH109">
            <v>9672</v>
          </cell>
          <cell r="AI109">
            <v>10730</v>
          </cell>
          <cell r="AJ109">
            <v>0.36003727865796831</v>
          </cell>
          <cell r="AK109">
            <v>11839.31</v>
          </cell>
          <cell r="AL109">
            <v>13360</v>
          </cell>
          <cell r="AM109">
            <v>0.48601796407185627</v>
          </cell>
          <cell r="AN109">
            <v>15648.44</v>
          </cell>
          <cell r="AO109">
            <v>17936.88</v>
          </cell>
          <cell r="AP109">
            <v>20225.32</v>
          </cell>
          <cell r="AQ109">
            <v>0</v>
          </cell>
          <cell r="AR109">
            <v>503</v>
          </cell>
          <cell r="AS109">
            <v>22513.74</v>
          </cell>
        </row>
        <row r="110">
          <cell r="B110" t="str">
            <v>AC</v>
          </cell>
          <cell r="C110" t="str">
            <v>IMP</v>
          </cell>
          <cell r="D110" t="str">
            <v>BT</v>
          </cell>
          <cell r="E110" t="str">
            <v>08</v>
          </cell>
          <cell r="F110">
            <v>39924</v>
          </cell>
          <cell r="G110">
            <v>40935</v>
          </cell>
          <cell r="H110" t="str">
            <v>A0P4WY1</v>
          </cell>
          <cell r="I110" t="str">
            <v>3KMKEK703USBIFK</v>
          </cell>
          <cell r="K110" t="str">
            <v>EK-703 Local Interface Kit</v>
          </cell>
          <cell r="L110">
            <v>278.78000000000003</v>
          </cell>
          <cell r="M110">
            <v>100</v>
          </cell>
          <cell r="N110">
            <v>104</v>
          </cell>
          <cell r="O110">
            <v>0.18077983458054353</v>
          </cell>
          <cell r="P110">
            <v>126.95</v>
          </cell>
          <cell r="Q110">
            <v>106</v>
          </cell>
          <cell r="R110">
            <v>114.48</v>
          </cell>
          <cell r="S110">
            <v>158.68199999999999</v>
          </cell>
          <cell r="T110">
            <v>0.34460115198951358</v>
          </cell>
          <cell r="U110">
            <v>122.88334079999998</v>
          </cell>
          <cell r="V110">
            <v>0.15366884296166522</v>
          </cell>
          <cell r="W110">
            <v>126.95</v>
          </cell>
          <cell r="X110">
            <v>0.80002772841280057</v>
          </cell>
          <cell r="AA110">
            <v>154</v>
          </cell>
          <cell r="AB110">
            <v>127</v>
          </cell>
          <cell r="AC110">
            <v>142</v>
          </cell>
          <cell r="AD110">
            <v>150</v>
          </cell>
          <cell r="AE110">
            <v>156.72999999999999</v>
          </cell>
          <cell r="AF110">
            <v>0.19000829451923684</v>
          </cell>
          <cell r="AG110">
            <v>0.33643846104766156</v>
          </cell>
          <cell r="AH110">
            <v>175</v>
          </cell>
          <cell r="AI110">
            <v>192</v>
          </cell>
          <cell r="AJ110">
            <v>0.33880208333333334</v>
          </cell>
          <cell r="AK110">
            <v>209.5</v>
          </cell>
          <cell r="AL110">
            <v>227</v>
          </cell>
          <cell r="AM110">
            <v>0.4407488986784141</v>
          </cell>
          <cell r="AN110">
            <v>239.95</v>
          </cell>
          <cell r="AO110">
            <v>252.9</v>
          </cell>
          <cell r="AP110">
            <v>265.85000000000002</v>
          </cell>
          <cell r="AQ110">
            <v>0</v>
          </cell>
          <cell r="AS110">
            <v>278.78000000000003</v>
          </cell>
        </row>
        <row r="111">
          <cell r="B111" t="str">
            <v>AC</v>
          </cell>
          <cell r="C111" t="str">
            <v>IMP</v>
          </cell>
          <cell r="D111" t="str">
            <v>BT</v>
          </cell>
          <cell r="E111" t="str">
            <v>08</v>
          </cell>
          <cell r="F111">
            <v>39924</v>
          </cell>
          <cell r="G111">
            <v>40935</v>
          </cell>
          <cell r="H111" t="str">
            <v>A0P50Y1</v>
          </cell>
          <cell r="I111" t="str">
            <v>3KMKMK716</v>
          </cell>
          <cell r="K111" t="str">
            <v>MK-716 Mount Kit</v>
          </cell>
          <cell r="L111">
            <v>212</v>
          </cell>
          <cell r="M111">
            <v>95</v>
          </cell>
          <cell r="N111">
            <v>98.8</v>
          </cell>
          <cell r="O111">
            <v>3.5532994923857877E-2</v>
          </cell>
          <cell r="P111">
            <v>102.44</v>
          </cell>
          <cell r="Q111">
            <v>100.7</v>
          </cell>
          <cell r="R111">
            <v>108.76</v>
          </cell>
          <cell r="S111">
            <v>128.048</v>
          </cell>
          <cell r="T111">
            <v>0.22841434462076723</v>
          </cell>
          <cell r="U111">
            <v>110.12128</v>
          </cell>
          <cell r="V111">
            <v>0.1028073774660084</v>
          </cell>
          <cell r="W111">
            <v>102.44</v>
          </cell>
          <cell r="X111">
            <v>0.80001249531425711</v>
          </cell>
          <cell r="AA111">
            <v>124</v>
          </cell>
          <cell r="AB111">
            <v>103</v>
          </cell>
          <cell r="AC111">
            <v>114</v>
          </cell>
          <cell r="AD111">
            <v>121</v>
          </cell>
          <cell r="AE111">
            <v>126.47</v>
          </cell>
          <cell r="AF111">
            <v>0.1900055349094647</v>
          </cell>
          <cell r="AG111">
            <v>0.21878706412587967</v>
          </cell>
          <cell r="AH111">
            <v>141</v>
          </cell>
          <cell r="AI111">
            <v>155</v>
          </cell>
          <cell r="AJ111">
            <v>0.33909677419354839</v>
          </cell>
          <cell r="AK111">
            <v>169</v>
          </cell>
          <cell r="AL111">
            <v>183</v>
          </cell>
          <cell r="AM111">
            <v>0.44021857923497271</v>
          </cell>
          <cell r="AN111">
            <v>190.25</v>
          </cell>
          <cell r="AO111">
            <v>197.5</v>
          </cell>
          <cell r="AP111">
            <v>204.75</v>
          </cell>
          <cell r="AQ111">
            <v>0</v>
          </cell>
          <cell r="AS111">
            <v>212</v>
          </cell>
        </row>
        <row r="112">
          <cell r="B112" t="str">
            <v>AC</v>
          </cell>
          <cell r="C112" t="str">
            <v>IMP</v>
          </cell>
          <cell r="D112" t="str">
            <v>BT</v>
          </cell>
          <cell r="E112" t="str">
            <v>08</v>
          </cell>
          <cell r="F112">
            <v>39924</v>
          </cell>
          <cell r="G112">
            <v>40935</v>
          </cell>
          <cell r="H112" t="str">
            <v>A0P80Y1</v>
          </cell>
          <cell r="I112" t="str">
            <v>4KMIC207_N</v>
          </cell>
          <cell r="K112" t="str">
            <v>IC-207 Imaging Controller</v>
          </cell>
          <cell r="L112">
            <v>1590</v>
          </cell>
          <cell r="M112">
            <v>210</v>
          </cell>
          <cell r="N112">
            <v>218.4</v>
          </cell>
          <cell r="O112">
            <v>0.60377358490566047</v>
          </cell>
          <cell r="P112">
            <v>551.20000000000005</v>
          </cell>
          <cell r="Q112">
            <v>222.6</v>
          </cell>
          <cell r="R112">
            <v>240.41</v>
          </cell>
          <cell r="S112">
            <v>689</v>
          </cell>
          <cell r="T112">
            <v>0.68301886792452837</v>
          </cell>
          <cell r="U112">
            <v>533.5616</v>
          </cell>
          <cell r="V112">
            <v>0.59067519101824428</v>
          </cell>
          <cell r="W112">
            <v>551.20000000000005</v>
          </cell>
          <cell r="X112">
            <v>0.8</v>
          </cell>
          <cell r="AA112">
            <v>667</v>
          </cell>
          <cell r="AB112">
            <v>552</v>
          </cell>
          <cell r="AC112">
            <v>613</v>
          </cell>
          <cell r="AD112">
            <v>647</v>
          </cell>
          <cell r="AE112">
            <v>680.49</v>
          </cell>
          <cell r="AF112">
            <v>0.18999544445913968</v>
          </cell>
          <cell r="AG112">
            <v>0.67905479874796104</v>
          </cell>
          <cell r="AH112">
            <v>757</v>
          </cell>
          <cell r="AI112">
            <v>833</v>
          </cell>
          <cell r="AJ112">
            <v>0.33829531812725083</v>
          </cell>
          <cell r="AK112">
            <v>909</v>
          </cell>
          <cell r="AL112">
            <v>985</v>
          </cell>
          <cell r="AM112">
            <v>0.44040609137055831</v>
          </cell>
          <cell r="AN112">
            <v>1136.25</v>
          </cell>
          <cell r="AO112">
            <v>1287.5</v>
          </cell>
          <cell r="AP112">
            <v>1438.75</v>
          </cell>
          <cell r="AQ112">
            <v>0</v>
          </cell>
          <cell r="AS112">
            <v>1590</v>
          </cell>
        </row>
        <row r="113">
          <cell r="B113" t="str">
            <v>AC</v>
          </cell>
          <cell r="C113" t="str">
            <v>IMP</v>
          </cell>
          <cell r="D113" t="str">
            <v>BT</v>
          </cell>
          <cell r="E113" t="str">
            <v>08</v>
          </cell>
          <cell r="F113">
            <v>39924</v>
          </cell>
          <cell r="G113">
            <v>40935</v>
          </cell>
          <cell r="H113" t="str">
            <v>A0P90Y1</v>
          </cell>
          <cell r="I113" t="str">
            <v>3KMHIC208</v>
          </cell>
          <cell r="K113" t="str">
            <v>IC-208 Print Controller</v>
          </cell>
          <cell r="L113">
            <v>2968</v>
          </cell>
          <cell r="M113">
            <v>410</v>
          </cell>
          <cell r="N113">
            <v>426.40000000000003</v>
          </cell>
          <cell r="O113">
            <v>0.65630088181715585</v>
          </cell>
          <cell r="P113">
            <v>1240.6199999999999</v>
          </cell>
          <cell r="Q113">
            <v>434.6</v>
          </cell>
          <cell r="R113">
            <v>469.37</v>
          </cell>
          <cell r="S113">
            <v>1550.78</v>
          </cell>
          <cell r="T113">
            <v>0.7250415919730715</v>
          </cell>
          <cell r="U113">
            <v>1200.9240319999999</v>
          </cell>
          <cell r="V113">
            <v>0.6449400722792763</v>
          </cell>
          <cell r="W113">
            <v>1240.6199999999999</v>
          </cell>
          <cell r="X113">
            <v>0.79999742065283275</v>
          </cell>
          <cell r="AA113">
            <v>1501</v>
          </cell>
          <cell r="AB113">
            <v>1241</v>
          </cell>
          <cell r="AC113">
            <v>1379</v>
          </cell>
          <cell r="AD113">
            <v>1456</v>
          </cell>
          <cell r="AE113">
            <v>1531.63</v>
          </cell>
          <cell r="AF113">
            <v>0.1900001958697598</v>
          </cell>
          <cell r="AG113">
            <v>0.72160378159215999</v>
          </cell>
          <cell r="AH113">
            <v>1703</v>
          </cell>
          <cell r="AI113">
            <v>1874</v>
          </cell>
          <cell r="AJ113">
            <v>0.33798292422625403</v>
          </cell>
          <cell r="AK113">
            <v>2045</v>
          </cell>
          <cell r="AL113">
            <v>2216</v>
          </cell>
          <cell r="AM113">
            <v>0.44015342960288811</v>
          </cell>
          <cell r="AN113">
            <v>2404</v>
          </cell>
          <cell r="AO113">
            <v>2592</v>
          </cell>
          <cell r="AP113">
            <v>2780</v>
          </cell>
          <cell r="AQ113">
            <v>0</v>
          </cell>
          <cell r="AS113">
            <v>2968</v>
          </cell>
        </row>
        <row r="114">
          <cell r="B114" t="str">
            <v>AC</v>
          </cell>
          <cell r="C114" t="str">
            <v>IMP</v>
          </cell>
          <cell r="D114" t="str">
            <v>BT</v>
          </cell>
          <cell r="E114" t="str">
            <v>08</v>
          </cell>
          <cell r="F114">
            <v>39924</v>
          </cell>
          <cell r="G114">
            <v>40935</v>
          </cell>
          <cell r="H114" t="str">
            <v>A0PAWY1</v>
          </cell>
          <cell r="I114" t="str">
            <v>3KMKSC505HDDEK</v>
          </cell>
          <cell r="K114" t="str">
            <v>SC-505 Security Kit</v>
          </cell>
          <cell r="L114">
            <v>556.5</v>
          </cell>
          <cell r="M114">
            <v>147</v>
          </cell>
          <cell r="N114">
            <v>152.88</v>
          </cell>
          <cell r="O114">
            <v>0.34298852550603809</v>
          </cell>
          <cell r="P114">
            <v>232.69</v>
          </cell>
          <cell r="Q114">
            <v>155.82</v>
          </cell>
          <cell r="R114">
            <v>168.29</v>
          </cell>
          <cell r="S114">
            <v>290.86399999999998</v>
          </cell>
          <cell r="T114">
            <v>0.47439353099730458</v>
          </cell>
          <cell r="U114">
            <v>225.24508159999996</v>
          </cell>
          <cell r="V114">
            <v>0.32127263816800689</v>
          </cell>
          <cell r="W114">
            <v>232.69</v>
          </cell>
          <cell r="X114">
            <v>0.79999587436052599</v>
          </cell>
          <cell r="AA114">
            <v>282</v>
          </cell>
          <cell r="AB114">
            <v>233</v>
          </cell>
          <cell r="AC114">
            <v>259</v>
          </cell>
          <cell r="AD114">
            <v>274</v>
          </cell>
          <cell r="AE114">
            <v>287.27</v>
          </cell>
          <cell r="AF114">
            <v>0.18999547464058197</v>
          </cell>
          <cell r="AG114">
            <v>0.46781773244682701</v>
          </cell>
          <cell r="AH114">
            <v>320</v>
          </cell>
          <cell r="AI114">
            <v>352</v>
          </cell>
          <cell r="AJ114">
            <v>0.33894886363636362</v>
          </cell>
          <cell r="AK114">
            <v>384</v>
          </cell>
          <cell r="AL114">
            <v>416</v>
          </cell>
          <cell r="AM114">
            <v>0.44064903846153847</v>
          </cell>
          <cell r="AN114">
            <v>451.13</v>
          </cell>
          <cell r="AO114">
            <v>486.26</v>
          </cell>
          <cell r="AP114">
            <v>521.39</v>
          </cell>
          <cell r="AQ114">
            <v>0</v>
          </cell>
          <cell r="AS114">
            <v>556.5</v>
          </cell>
        </row>
        <row r="115">
          <cell r="B115" t="str">
            <v>AC</v>
          </cell>
          <cell r="C115" t="str">
            <v>IMP</v>
          </cell>
          <cell r="D115" t="str">
            <v>BT</v>
          </cell>
          <cell r="E115" t="str">
            <v>08</v>
          </cell>
          <cell r="F115">
            <v>39924</v>
          </cell>
          <cell r="G115">
            <v>40935</v>
          </cell>
          <cell r="H115" t="str">
            <v>A0PCWY1</v>
          </cell>
          <cell r="I115" t="str">
            <v>3KMKSC506</v>
          </cell>
          <cell r="K115" t="str">
            <v>SC-506 HDD Encryption Kit</v>
          </cell>
          <cell r="L115">
            <v>556.5</v>
          </cell>
          <cell r="M115">
            <v>147</v>
          </cell>
          <cell r="N115">
            <v>152.88</v>
          </cell>
          <cell r="O115">
            <v>0.34298852550603809</v>
          </cell>
          <cell r="P115">
            <v>232.69</v>
          </cell>
          <cell r="Q115">
            <v>155.82</v>
          </cell>
          <cell r="R115">
            <v>168.29</v>
          </cell>
          <cell r="S115">
            <v>290.86399999999998</v>
          </cell>
          <cell r="T115">
            <v>0.47439353099730458</v>
          </cell>
          <cell r="U115">
            <v>225.24508159999996</v>
          </cell>
          <cell r="V115">
            <v>0.32127263816800689</v>
          </cell>
          <cell r="W115">
            <v>232.69</v>
          </cell>
          <cell r="X115">
            <v>0.79999587436052599</v>
          </cell>
          <cell r="AA115">
            <v>282</v>
          </cell>
          <cell r="AB115">
            <v>233</v>
          </cell>
          <cell r="AC115">
            <v>259</v>
          </cell>
          <cell r="AD115">
            <v>274</v>
          </cell>
          <cell r="AE115">
            <v>287.27</v>
          </cell>
          <cell r="AF115">
            <v>0.18999547464058197</v>
          </cell>
          <cell r="AG115">
            <v>0.46781773244682701</v>
          </cell>
          <cell r="AH115">
            <v>320</v>
          </cell>
          <cell r="AI115">
            <v>352</v>
          </cell>
          <cell r="AJ115">
            <v>0.33894886363636362</v>
          </cell>
          <cell r="AK115">
            <v>384</v>
          </cell>
          <cell r="AL115">
            <v>416</v>
          </cell>
          <cell r="AM115">
            <v>0.44064903846153847</v>
          </cell>
          <cell r="AN115">
            <v>451.13</v>
          </cell>
          <cell r="AO115">
            <v>486.26</v>
          </cell>
          <cell r="AP115">
            <v>521.39</v>
          </cell>
          <cell r="AQ115">
            <v>0</v>
          </cell>
          <cell r="AS115">
            <v>556.5</v>
          </cell>
        </row>
        <row r="116">
          <cell r="B116" t="str">
            <v>AC</v>
          </cell>
          <cell r="C116" t="str">
            <v>IMP</v>
          </cell>
          <cell r="D116" t="str">
            <v>BT</v>
          </cell>
          <cell r="E116" t="str">
            <v>08</v>
          </cell>
          <cell r="F116">
            <v>39924</v>
          </cell>
          <cell r="G116">
            <v>40935</v>
          </cell>
          <cell r="H116" t="str">
            <v>A0PD012</v>
          </cell>
          <cell r="I116" t="str">
            <v>6KMA0PD012_N</v>
          </cell>
          <cell r="K116" t="str">
            <v>LK-102 i-Option License Kit (PDF Encryption)</v>
          </cell>
          <cell r="L116">
            <v>1001.7</v>
          </cell>
          <cell r="M116">
            <v>330</v>
          </cell>
          <cell r="N116">
            <v>343.2</v>
          </cell>
          <cell r="O116">
            <v>0.17219421597240644</v>
          </cell>
          <cell r="P116">
            <v>414.59</v>
          </cell>
          <cell r="Q116">
            <v>349.8</v>
          </cell>
          <cell r="R116">
            <v>377.78</v>
          </cell>
          <cell r="S116">
            <v>518.23400000000004</v>
          </cell>
          <cell r="T116">
            <v>0.33775090017250903</v>
          </cell>
          <cell r="U116">
            <v>401.3204096</v>
          </cell>
          <cell r="V116">
            <v>0.14482295993350849</v>
          </cell>
          <cell r="W116">
            <v>414.59</v>
          </cell>
          <cell r="X116">
            <v>0.80000540296468381</v>
          </cell>
          <cell r="AA116">
            <v>502</v>
          </cell>
          <cell r="AB116">
            <v>415</v>
          </cell>
          <cell r="AC116">
            <v>461</v>
          </cell>
          <cell r="AD116">
            <v>487</v>
          </cell>
          <cell r="AE116">
            <v>511.84</v>
          </cell>
          <cell r="AF116">
            <v>0.19000078149421695</v>
          </cell>
          <cell r="AG116">
            <v>0.3294779618630822</v>
          </cell>
          <cell r="AH116">
            <v>570</v>
          </cell>
          <cell r="AI116">
            <v>627</v>
          </cell>
          <cell r="AJ116">
            <v>0.33877192982456145</v>
          </cell>
          <cell r="AK116">
            <v>684</v>
          </cell>
          <cell r="AL116">
            <v>741</v>
          </cell>
          <cell r="AM116">
            <v>0.44049932523616736</v>
          </cell>
          <cell r="AN116">
            <v>806.18</v>
          </cell>
          <cell r="AO116">
            <v>871.36</v>
          </cell>
          <cell r="AP116">
            <v>936.54</v>
          </cell>
          <cell r="AQ116">
            <v>0</v>
          </cell>
          <cell r="AS116">
            <v>1001.7</v>
          </cell>
        </row>
        <row r="117">
          <cell r="B117" t="str">
            <v>AC</v>
          </cell>
          <cell r="C117" t="str">
            <v>IMP</v>
          </cell>
          <cell r="D117" t="str">
            <v>BT</v>
          </cell>
          <cell r="E117" t="str">
            <v>08</v>
          </cell>
          <cell r="F117">
            <v>40056</v>
          </cell>
          <cell r="G117">
            <v>40935</v>
          </cell>
          <cell r="H117" t="str">
            <v>A0PD015</v>
          </cell>
          <cell r="I117" t="str">
            <v>3KMHLK105</v>
          </cell>
          <cell r="K117" t="str">
            <v>LK-105 (Searchable PDF)</v>
          </cell>
          <cell r="L117">
            <v>667.80000000000007</v>
          </cell>
          <cell r="M117">
            <v>232</v>
          </cell>
          <cell r="N117">
            <v>241.28</v>
          </cell>
          <cell r="O117">
            <v>0.24727023148437016</v>
          </cell>
          <cell r="P117">
            <v>320.54000000000002</v>
          </cell>
          <cell r="Q117">
            <v>245.92</v>
          </cell>
          <cell r="R117">
            <v>265.58999999999997</v>
          </cell>
          <cell r="S117">
            <v>400.68</v>
          </cell>
          <cell r="T117">
            <v>0.3978236997104922</v>
          </cell>
          <cell r="U117">
            <v>310.28659199999998</v>
          </cell>
          <cell r="V117">
            <v>0.22239630644433384</v>
          </cell>
          <cell r="W117">
            <v>320.54000000000002</v>
          </cell>
          <cell r="X117">
            <v>0.79999001697114913</v>
          </cell>
          <cell r="AA117">
            <v>388</v>
          </cell>
          <cell r="AB117">
            <v>321</v>
          </cell>
          <cell r="AC117">
            <v>357</v>
          </cell>
          <cell r="AD117">
            <v>382</v>
          </cell>
          <cell r="AE117">
            <v>395.73</v>
          </cell>
          <cell r="AF117">
            <v>0.19000328506810196</v>
          </cell>
          <cell r="AG117">
            <v>0.39029136027089179</v>
          </cell>
          <cell r="AH117">
            <v>441</v>
          </cell>
          <cell r="AI117">
            <v>485</v>
          </cell>
          <cell r="AJ117">
            <v>0.33909278350515459</v>
          </cell>
          <cell r="AK117">
            <v>529</v>
          </cell>
          <cell r="AL117">
            <v>573</v>
          </cell>
          <cell r="AM117">
            <v>0.44059336823734724</v>
          </cell>
          <cell r="AN117">
            <v>596.70000000000005</v>
          </cell>
          <cell r="AO117">
            <v>620.4</v>
          </cell>
          <cell r="AP117">
            <v>644.1</v>
          </cell>
          <cell r="AQ117">
            <v>0</v>
          </cell>
          <cell r="AS117">
            <v>667.80000000000007</v>
          </cell>
        </row>
        <row r="118">
          <cell r="B118" t="str">
            <v>AC</v>
          </cell>
          <cell r="C118" t="str">
            <v>IMP</v>
          </cell>
          <cell r="D118" t="str">
            <v>BT</v>
          </cell>
          <cell r="E118" t="str">
            <v>08</v>
          </cell>
          <cell r="F118">
            <v>39924</v>
          </cell>
          <cell r="G118">
            <v>40935</v>
          </cell>
          <cell r="H118" t="str">
            <v>A0PD01A</v>
          </cell>
          <cell r="I118" t="str">
            <v>3KMBLK101V2_</v>
          </cell>
          <cell r="K118" t="str">
            <v>LK-101 v2 i-Option License Kit (Web Browser/Image Panel/Scan-to-SharePoint)</v>
          </cell>
          <cell r="L118">
            <v>53</v>
          </cell>
          <cell r="M118">
            <v>18</v>
          </cell>
          <cell r="N118">
            <v>18.72</v>
          </cell>
          <cell r="O118">
            <v>0.33095067905646897</v>
          </cell>
          <cell r="P118">
            <v>27.98</v>
          </cell>
          <cell r="Q118">
            <v>19.079999999999998</v>
          </cell>
          <cell r="R118">
            <v>20.61</v>
          </cell>
          <cell r="S118">
            <v>34.980000000000004</v>
          </cell>
          <cell r="T118">
            <v>0.46483704974271023</v>
          </cell>
          <cell r="U118">
            <v>27.088512000000001</v>
          </cell>
          <cell r="V118">
            <v>0.30893214068015262</v>
          </cell>
          <cell r="W118">
            <v>27.98</v>
          </cell>
          <cell r="X118">
            <v>0.79988564894225267</v>
          </cell>
          <cell r="AA118">
            <v>34</v>
          </cell>
          <cell r="AB118">
            <v>28</v>
          </cell>
          <cell r="AC118">
            <v>32</v>
          </cell>
          <cell r="AD118">
            <v>34</v>
          </cell>
          <cell r="AE118">
            <v>34.54</v>
          </cell>
          <cell r="AF118">
            <v>0.18992472495657206</v>
          </cell>
          <cell r="AG118">
            <v>0.45801968731905041</v>
          </cell>
          <cell r="AH118">
            <v>39</v>
          </cell>
          <cell r="AI118">
            <v>43</v>
          </cell>
          <cell r="AJ118">
            <v>0.34930232558139535</v>
          </cell>
          <cell r="AK118">
            <v>46.5</v>
          </cell>
          <cell r="AL118">
            <v>50</v>
          </cell>
          <cell r="AM118">
            <v>0.44040000000000001</v>
          </cell>
          <cell r="AN118">
            <v>50.75</v>
          </cell>
          <cell r="AO118">
            <v>51.5</v>
          </cell>
          <cell r="AP118">
            <v>52.25</v>
          </cell>
          <cell r="AQ118">
            <v>0</v>
          </cell>
          <cell r="AS118">
            <v>53</v>
          </cell>
        </row>
        <row r="119">
          <cell r="B119" t="str">
            <v>AC</v>
          </cell>
          <cell r="C119" t="str">
            <v>IMP</v>
          </cell>
          <cell r="D119" t="str">
            <v>BT</v>
          </cell>
          <cell r="E119" t="str">
            <v>P3</v>
          </cell>
          <cell r="F119">
            <v>39924</v>
          </cell>
          <cell r="G119">
            <v>40935</v>
          </cell>
          <cell r="H119" t="str">
            <v>A0PDWY1</v>
          </cell>
          <cell r="I119" t="str">
            <v>6KMA0PDWY1_N</v>
          </cell>
          <cell r="J119" t="str">
            <v>x</v>
          </cell>
          <cell r="K119" t="str">
            <v>UK-201 Upgrade Kit</v>
          </cell>
          <cell r="L119">
            <v>311.64000000000004</v>
          </cell>
          <cell r="M119">
            <v>52</v>
          </cell>
          <cell r="N119">
            <v>54.08</v>
          </cell>
          <cell r="O119">
            <v>-0.17647058823529418</v>
          </cell>
          <cell r="P119">
            <v>45.967999999999996</v>
          </cell>
          <cell r="Q119">
            <v>55.12</v>
          </cell>
          <cell r="R119">
            <v>59.53</v>
          </cell>
          <cell r="S119">
            <v>161.96800000000002</v>
          </cell>
          <cell r="T119">
            <v>0.66610688531067874</v>
          </cell>
          <cell r="U119">
            <v>125.42801920000001</v>
          </cell>
          <cell r="V119">
            <v>0.56883637049416158</v>
          </cell>
          <cell r="W119">
            <v>45.967999999999996</v>
          </cell>
          <cell r="X119">
            <v>0.28380914748592312</v>
          </cell>
          <cell r="AA119">
            <v>56</v>
          </cell>
          <cell r="AB119">
            <v>46</v>
          </cell>
          <cell r="AC119">
            <v>52</v>
          </cell>
          <cell r="AD119">
            <v>55</v>
          </cell>
          <cell r="AE119">
            <v>56.75</v>
          </cell>
          <cell r="AF119">
            <v>0.18999118942731283</v>
          </cell>
          <cell r="AG119">
            <v>4.7048458149779766E-2</v>
          </cell>
          <cell r="AH119">
            <v>59</v>
          </cell>
          <cell r="AI119">
            <v>60</v>
          </cell>
          <cell r="AJ119">
            <v>0.23386666666666672</v>
          </cell>
          <cell r="AK119">
            <v>61</v>
          </cell>
          <cell r="AL119">
            <v>62</v>
          </cell>
          <cell r="AM119">
            <v>0.25858064516129037</v>
          </cell>
          <cell r="AN119">
            <v>70.44</v>
          </cell>
          <cell r="AO119">
            <v>78.88</v>
          </cell>
          <cell r="AP119">
            <v>87.32</v>
          </cell>
          <cell r="AQ119">
            <v>0</v>
          </cell>
          <cell r="AS119">
            <v>311.64000000000004</v>
          </cell>
        </row>
        <row r="120">
          <cell r="B120" t="str">
            <v>AC</v>
          </cell>
          <cell r="C120" t="str">
            <v>IMP</v>
          </cell>
          <cell r="D120" t="str">
            <v>BT</v>
          </cell>
          <cell r="E120" t="str">
            <v>08</v>
          </cell>
          <cell r="F120">
            <v>39924</v>
          </cell>
          <cell r="G120">
            <v>40935</v>
          </cell>
          <cell r="H120" t="str">
            <v>A0PGW21</v>
          </cell>
          <cell r="I120" t="str">
            <v>6KMSD507SSK_N</v>
          </cell>
          <cell r="K120" t="str">
            <v>SD-507 Saddle Kit</v>
          </cell>
          <cell r="L120">
            <v>1436.3000000000002</v>
          </cell>
          <cell r="M120">
            <v>473</v>
          </cell>
          <cell r="N120">
            <v>491.92</v>
          </cell>
          <cell r="O120">
            <v>0.23359040274207368</v>
          </cell>
          <cell r="P120">
            <v>641.85</v>
          </cell>
          <cell r="Q120">
            <v>501.38</v>
          </cell>
          <cell r="R120">
            <v>541.49</v>
          </cell>
          <cell r="S120">
            <v>802.31399999999996</v>
          </cell>
          <cell r="T120">
            <v>0.38687346849238574</v>
          </cell>
          <cell r="U120">
            <v>621.3119615999999</v>
          </cell>
          <cell r="V120">
            <v>0.20825602852839056</v>
          </cell>
          <cell r="W120">
            <v>641.85</v>
          </cell>
          <cell r="X120">
            <v>0.79999850432623643</v>
          </cell>
          <cell r="AA120">
            <v>777</v>
          </cell>
          <cell r="AB120">
            <v>642</v>
          </cell>
          <cell r="AC120">
            <v>714</v>
          </cell>
          <cell r="AD120">
            <v>754</v>
          </cell>
          <cell r="AE120">
            <v>792.41</v>
          </cell>
          <cell r="AF120">
            <v>0.19000265014323386</v>
          </cell>
          <cell r="AG120">
            <v>0.37921025731628821</v>
          </cell>
          <cell r="AH120">
            <v>882</v>
          </cell>
          <cell r="AI120">
            <v>970</v>
          </cell>
          <cell r="AJ120">
            <v>0.33829896907216495</v>
          </cell>
          <cell r="AK120">
            <v>1058.5</v>
          </cell>
          <cell r="AL120">
            <v>1147</v>
          </cell>
          <cell r="AM120">
            <v>0.44040976460331299</v>
          </cell>
          <cell r="AN120">
            <v>1219.33</v>
          </cell>
          <cell r="AO120">
            <v>1291.6600000000001</v>
          </cell>
          <cell r="AP120">
            <v>1363.99</v>
          </cell>
          <cell r="AQ120">
            <v>0</v>
          </cell>
          <cell r="AS120">
            <v>1436.3000000000002</v>
          </cell>
        </row>
        <row r="121">
          <cell r="B121" t="str">
            <v>AC</v>
          </cell>
          <cell r="C121" t="str">
            <v>IMP</v>
          </cell>
          <cell r="D121" t="str">
            <v>BT</v>
          </cell>
          <cell r="E121" t="str">
            <v>08</v>
          </cell>
          <cell r="F121">
            <v>39924</v>
          </cell>
          <cell r="G121">
            <v>40935</v>
          </cell>
          <cell r="H121" t="str">
            <v>A0PH0Y2</v>
          </cell>
          <cell r="I121" t="str">
            <v>6KMFS523_N</v>
          </cell>
          <cell r="K121" t="str">
            <v>FS-523 Console Finisher</v>
          </cell>
          <cell r="L121">
            <v>3172.5800000000004</v>
          </cell>
          <cell r="M121">
            <v>946</v>
          </cell>
          <cell r="N121">
            <v>983.84</v>
          </cell>
          <cell r="O121">
            <v>0.23028657711294878</v>
          </cell>
          <cell r="P121">
            <v>1278.19</v>
          </cell>
          <cell r="Q121">
            <v>1002.76</v>
          </cell>
          <cell r="R121">
            <v>1082.98</v>
          </cell>
          <cell r="S121">
            <v>1597.7380000000001</v>
          </cell>
          <cell r="T121">
            <v>0.38422945439114548</v>
          </cell>
          <cell r="U121">
            <v>1237.2883072</v>
          </cell>
          <cell r="V121">
            <v>0.20484175412079733</v>
          </cell>
          <cell r="W121">
            <v>1278.19</v>
          </cell>
          <cell r="X121">
            <v>0.79999974964606213</v>
          </cell>
          <cell r="AA121">
            <v>1546</v>
          </cell>
          <cell r="AB121">
            <v>1279</v>
          </cell>
          <cell r="AC121">
            <v>1421</v>
          </cell>
          <cell r="AD121">
            <v>1500</v>
          </cell>
          <cell r="AE121">
            <v>1578.01</v>
          </cell>
          <cell r="AF121">
            <v>0.18999879595186339</v>
          </cell>
          <cell r="AG121">
            <v>0.37653120068947599</v>
          </cell>
          <cell r="AH121">
            <v>1755</v>
          </cell>
          <cell r="AI121">
            <v>1931</v>
          </cell>
          <cell r="AJ121">
            <v>0.33806835836354215</v>
          </cell>
          <cell r="AK121">
            <v>2107</v>
          </cell>
          <cell r="AL121">
            <v>2283</v>
          </cell>
          <cell r="AM121">
            <v>0.44012702584318875</v>
          </cell>
          <cell r="AN121">
            <v>2505.4</v>
          </cell>
          <cell r="AO121">
            <v>2727.8</v>
          </cell>
          <cell r="AP121">
            <v>2950.2</v>
          </cell>
          <cell r="AQ121">
            <v>0</v>
          </cell>
          <cell r="AS121">
            <v>3172.5800000000004</v>
          </cell>
        </row>
        <row r="122">
          <cell r="B122" t="str">
            <v>MB</v>
          </cell>
          <cell r="C122" t="str">
            <v>IMP</v>
          </cell>
          <cell r="D122" t="str">
            <v>BT</v>
          </cell>
          <cell r="E122" t="str">
            <v>08</v>
          </cell>
          <cell r="F122">
            <v>39924</v>
          </cell>
          <cell r="G122">
            <v>40935</v>
          </cell>
          <cell r="H122" t="str">
            <v>A0PN011</v>
          </cell>
          <cell r="I122" t="str">
            <v>9KMBH751_N</v>
          </cell>
          <cell r="K122" t="str">
            <v>bizhub 751</v>
          </cell>
          <cell r="L122">
            <v>29192.400000000001</v>
          </cell>
          <cell r="M122">
            <v>6493</v>
          </cell>
          <cell r="N122">
            <v>6752.72</v>
          </cell>
          <cell r="O122">
            <v>0.17698635078922645</v>
          </cell>
          <cell r="P122">
            <v>8204.8700000000008</v>
          </cell>
          <cell r="Q122">
            <v>6882.58</v>
          </cell>
          <cell r="R122">
            <v>7433.19</v>
          </cell>
          <cell r="S122">
            <v>11721.240000000002</v>
          </cell>
          <cell r="T122">
            <v>0.42389030512130121</v>
          </cell>
          <cell r="U122">
            <v>8205</v>
          </cell>
          <cell r="V122">
            <v>0.17699939061547834</v>
          </cell>
          <cell r="W122">
            <v>8204.8700000000008</v>
          </cell>
          <cell r="X122">
            <v>0.70000017063041109</v>
          </cell>
          <cell r="Y122">
            <v>250</v>
          </cell>
          <cell r="Z122">
            <v>300</v>
          </cell>
          <cell r="AA122">
            <v>10866</v>
          </cell>
          <cell r="AB122">
            <v>8205</v>
          </cell>
          <cell r="AC122">
            <v>10006</v>
          </cell>
          <cell r="AD122">
            <v>10685</v>
          </cell>
          <cell r="AE122">
            <v>11087.66</v>
          </cell>
          <cell r="AF122">
            <v>0.25999985569543071</v>
          </cell>
          <cell r="AG122">
            <v>0.39096978081939737</v>
          </cell>
          <cell r="AH122">
            <v>11557</v>
          </cell>
          <cell r="AI122">
            <v>12821</v>
          </cell>
          <cell r="AJ122">
            <v>0.36004445831058413</v>
          </cell>
          <cell r="AK122">
            <v>14146.33</v>
          </cell>
          <cell r="AL122">
            <v>15963</v>
          </cell>
          <cell r="AM122">
            <v>0.48600701622502029</v>
          </cell>
          <cell r="AN122">
            <v>19270.349999999999</v>
          </cell>
          <cell r="AO122">
            <v>22577.7</v>
          </cell>
          <cell r="AP122">
            <v>25885.05</v>
          </cell>
          <cell r="AQ122">
            <v>0</v>
          </cell>
          <cell r="AR122">
            <v>352</v>
          </cell>
          <cell r="AS122">
            <v>29192.400000000001</v>
          </cell>
        </row>
        <row r="123">
          <cell r="B123" t="str">
            <v>MB</v>
          </cell>
          <cell r="C123" t="str">
            <v>IMP</v>
          </cell>
          <cell r="D123" t="str">
            <v>BT</v>
          </cell>
          <cell r="E123" t="str">
            <v>08</v>
          </cell>
          <cell r="F123">
            <v>39924</v>
          </cell>
          <cell r="G123">
            <v>40935</v>
          </cell>
          <cell r="H123" t="str">
            <v>A0PN012</v>
          </cell>
          <cell r="I123" t="str">
            <v>9KMBH751GSA_N</v>
          </cell>
          <cell r="K123" t="str">
            <v>bizhub 751 GSA</v>
          </cell>
          <cell r="L123">
            <v>29192.400000000001</v>
          </cell>
          <cell r="M123">
            <v>6493</v>
          </cell>
          <cell r="N123">
            <v>6752.72</v>
          </cell>
          <cell r="O123">
            <v>0.17698635078922645</v>
          </cell>
          <cell r="P123">
            <v>8204.8700000000008</v>
          </cell>
          <cell r="Q123">
            <v>6882.58</v>
          </cell>
          <cell r="R123">
            <v>7433.19</v>
          </cell>
          <cell r="S123">
            <v>11721.240000000002</v>
          </cell>
          <cell r="T123">
            <v>0.42389030512130121</v>
          </cell>
          <cell r="U123">
            <v>8205</v>
          </cell>
          <cell r="V123">
            <v>0.17699939061547834</v>
          </cell>
          <cell r="W123">
            <v>8204.8700000000008</v>
          </cell>
          <cell r="X123">
            <v>0.70000017063041109</v>
          </cell>
          <cell r="Y123">
            <v>250</v>
          </cell>
          <cell r="Z123">
            <v>300</v>
          </cell>
          <cell r="AA123">
            <v>10866</v>
          </cell>
          <cell r="AB123">
            <v>8205</v>
          </cell>
          <cell r="AC123">
            <v>10006</v>
          </cell>
          <cell r="AD123">
            <v>10685</v>
          </cell>
          <cell r="AE123">
            <v>11087.66</v>
          </cell>
          <cell r="AF123">
            <v>0.25999985569543071</v>
          </cell>
          <cell r="AG123">
            <v>0.39096978081939737</v>
          </cell>
          <cell r="AH123">
            <v>11557</v>
          </cell>
          <cell r="AI123">
            <v>12821</v>
          </cell>
          <cell r="AJ123">
            <v>0.36004445831058413</v>
          </cell>
          <cell r="AK123">
            <v>14146.33</v>
          </cell>
          <cell r="AL123">
            <v>15963</v>
          </cell>
          <cell r="AM123">
            <v>0.48600701622502029</v>
          </cell>
          <cell r="AN123">
            <v>19270.349999999999</v>
          </cell>
          <cell r="AO123">
            <v>22577.7</v>
          </cell>
          <cell r="AP123">
            <v>25885.05</v>
          </cell>
          <cell r="AQ123">
            <v>0</v>
          </cell>
          <cell r="AR123">
            <v>352</v>
          </cell>
          <cell r="AS123">
            <v>29192.400000000001</v>
          </cell>
        </row>
        <row r="124">
          <cell r="B124" t="str">
            <v>MB</v>
          </cell>
          <cell r="C124" t="str">
            <v>IMP</v>
          </cell>
          <cell r="D124" t="str">
            <v>BT</v>
          </cell>
          <cell r="E124" t="str">
            <v>08</v>
          </cell>
          <cell r="F124">
            <v>39924</v>
          </cell>
          <cell r="G124">
            <v>40935</v>
          </cell>
          <cell r="H124" t="str">
            <v>A0PP011</v>
          </cell>
          <cell r="I124" t="str">
            <v>9KMBH601_N</v>
          </cell>
          <cell r="K124" t="str">
            <v>bizhub 601</v>
          </cell>
          <cell r="L124">
            <v>22204.880000000001</v>
          </cell>
          <cell r="M124">
            <v>5200</v>
          </cell>
          <cell r="N124">
            <v>5408</v>
          </cell>
          <cell r="O124">
            <v>0.15033747690451355</v>
          </cell>
          <cell r="P124">
            <v>6364.88</v>
          </cell>
          <cell r="Q124">
            <v>5512</v>
          </cell>
          <cell r="R124">
            <v>5952.96</v>
          </cell>
          <cell r="S124">
            <v>9092.68</v>
          </cell>
          <cell r="T124">
            <v>0.40523586005446138</v>
          </cell>
          <cell r="U124">
            <v>6365</v>
          </cell>
          <cell r="V124">
            <v>0.15035349567949724</v>
          </cell>
          <cell r="W124">
            <v>6364.88</v>
          </cell>
          <cell r="X124">
            <v>0.70000043991430472</v>
          </cell>
          <cell r="Y124">
            <v>250</v>
          </cell>
          <cell r="Z124">
            <v>300</v>
          </cell>
          <cell r="AA124">
            <v>8429</v>
          </cell>
          <cell r="AB124">
            <v>6365</v>
          </cell>
          <cell r="AC124">
            <v>7763</v>
          </cell>
          <cell r="AD124">
            <v>8289</v>
          </cell>
          <cell r="AE124">
            <v>8601.19</v>
          </cell>
          <cell r="AF124">
            <v>0.26000006975778939</v>
          </cell>
          <cell r="AG124">
            <v>0.37124979217991932</v>
          </cell>
          <cell r="AH124">
            <v>8965</v>
          </cell>
          <cell r="AI124">
            <v>9946</v>
          </cell>
          <cell r="AJ124">
            <v>0.36005630404182587</v>
          </cell>
          <cell r="AK124">
            <v>10973.93</v>
          </cell>
          <cell r="AL124">
            <v>12384</v>
          </cell>
          <cell r="AM124">
            <v>0.48604005167958658</v>
          </cell>
          <cell r="AN124">
            <v>14839.22</v>
          </cell>
          <cell r="AO124">
            <v>17294.439999999999</v>
          </cell>
          <cell r="AP124">
            <v>19749.66</v>
          </cell>
          <cell r="AQ124">
            <v>0</v>
          </cell>
          <cell r="AR124">
            <v>352</v>
          </cell>
          <cell r="AS124">
            <v>22204.880000000001</v>
          </cell>
        </row>
        <row r="125">
          <cell r="B125" t="str">
            <v>MB</v>
          </cell>
          <cell r="C125" t="str">
            <v>IMP</v>
          </cell>
          <cell r="D125" t="str">
            <v>BT</v>
          </cell>
          <cell r="E125" t="str">
            <v>08</v>
          </cell>
          <cell r="F125">
            <v>39924</v>
          </cell>
          <cell r="G125">
            <v>40935</v>
          </cell>
          <cell r="H125" t="str">
            <v>A0PP012</v>
          </cell>
          <cell r="I125" t="str">
            <v>9KMBH601GSA_N</v>
          </cell>
          <cell r="K125" t="str">
            <v>bizhub 601 GSA</v>
          </cell>
          <cell r="L125">
            <v>22204.880000000001</v>
          </cell>
          <cell r="M125">
            <v>5200</v>
          </cell>
          <cell r="N125">
            <v>5408</v>
          </cell>
          <cell r="O125">
            <v>0.15033747690451355</v>
          </cell>
          <cell r="P125">
            <v>6364.88</v>
          </cell>
          <cell r="Q125">
            <v>5512</v>
          </cell>
          <cell r="R125">
            <v>5952.96</v>
          </cell>
          <cell r="S125">
            <v>9092.68</v>
          </cell>
          <cell r="T125">
            <v>0.40523586005446138</v>
          </cell>
          <cell r="U125">
            <v>6365</v>
          </cell>
          <cell r="V125">
            <v>0.15035349567949724</v>
          </cell>
          <cell r="W125">
            <v>6364.88</v>
          </cell>
          <cell r="X125">
            <v>0.70000043991430472</v>
          </cell>
          <cell r="Y125">
            <v>250</v>
          </cell>
          <cell r="Z125">
            <v>300</v>
          </cell>
          <cell r="AA125">
            <v>8429</v>
          </cell>
          <cell r="AB125">
            <v>6365</v>
          </cell>
          <cell r="AC125">
            <v>7763</v>
          </cell>
          <cell r="AD125">
            <v>8289</v>
          </cell>
          <cell r="AE125">
            <v>8601.19</v>
          </cell>
          <cell r="AF125">
            <v>0.26000006975778939</v>
          </cell>
          <cell r="AG125">
            <v>0.37124979217991932</v>
          </cell>
          <cell r="AH125">
            <v>8965</v>
          </cell>
          <cell r="AI125">
            <v>9946</v>
          </cell>
          <cell r="AJ125">
            <v>0.36005630404182587</v>
          </cell>
          <cell r="AK125">
            <v>10973.93</v>
          </cell>
          <cell r="AL125">
            <v>12384</v>
          </cell>
          <cell r="AM125">
            <v>0.48604005167958658</v>
          </cell>
          <cell r="AN125">
            <v>14839.22</v>
          </cell>
          <cell r="AO125">
            <v>17294.439999999999</v>
          </cell>
          <cell r="AP125">
            <v>19749.66</v>
          </cell>
          <cell r="AQ125">
            <v>0</v>
          </cell>
          <cell r="AR125">
            <v>352</v>
          </cell>
          <cell r="AS125">
            <v>22204.880000000001</v>
          </cell>
        </row>
        <row r="126">
          <cell r="B126" t="str">
            <v>AC</v>
          </cell>
          <cell r="C126" t="str">
            <v>IMP</v>
          </cell>
          <cell r="D126" t="str">
            <v>BT</v>
          </cell>
          <cell r="E126" t="str">
            <v>08</v>
          </cell>
          <cell r="F126">
            <v>39924</v>
          </cell>
          <cell r="G126">
            <v>40935</v>
          </cell>
          <cell r="H126" t="str">
            <v>A0PR0Y2</v>
          </cell>
          <cell r="I126" t="str">
            <v>6KMLU405_N</v>
          </cell>
          <cell r="K126" t="str">
            <v>LU-405 Large Capacity Tray (Letter)</v>
          </cell>
          <cell r="L126">
            <v>2226</v>
          </cell>
          <cell r="M126">
            <v>630</v>
          </cell>
          <cell r="N126">
            <v>655.20000000000005</v>
          </cell>
          <cell r="O126">
            <v>0.32057862809146054</v>
          </cell>
          <cell r="P126">
            <v>964.35</v>
          </cell>
          <cell r="Q126">
            <v>667.8</v>
          </cell>
          <cell r="R126">
            <v>721.22</v>
          </cell>
          <cell r="S126">
            <v>1205.432</v>
          </cell>
          <cell r="T126">
            <v>0.45646042248753971</v>
          </cell>
          <cell r="U126">
            <v>933.48654079999994</v>
          </cell>
          <cell r="V126">
            <v>0.29811521498907501</v>
          </cell>
          <cell r="W126">
            <v>964.35</v>
          </cell>
          <cell r="X126">
            <v>0.80000365014368291</v>
          </cell>
          <cell r="AA126">
            <v>1167</v>
          </cell>
          <cell r="AB126">
            <v>965</v>
          </cell>
          <cell r="AC126">
            <v>1072</v>
          </cell>
          <cell r="AD126">
            <v>1132</v>
          </cell>
          <cell r="AE126">
            <v>1190.56</v>
          </cell>
          <cell r="AF126">
            <v>0.19000302378712533</v>
          </cell>
          <cell r="AG126">
            <v>0.44967074317968009</v>
          </cell>
          <cell r="AH126">
            <v>1324</v>
          </cell>
          <cell r="AI126">
            <v>1457</v>
          </cell>
          <cell r="AJ126">
            <v>0.33812628689087165</v>
          </cell>
          <cell r="AK126">
            <v>1590</v>
          </cell>
          <cell r="AL126">
            <v>1723</v>
          </cell>
          <cell r="AM126">
            <v>0.44030760301799188</v>
          </cell>
          <cell r="AN126">
            <v>1848.75</v>
          </cell>
          <cell r="AO126">
            <v>1974.5</v>
          </cell>
          <cell r="AP126">
            <v>2100.25</v>
          </cell>
          <cell r="AQ126">
            <v>0</v>
          </cell>
          <cell r="AS126">
            <v>2226</v>
          </cell>
        </row>
        <row r="127">
          <cell r="B127" t="str">
            <v>AC</v>
          </cell>
          <cell r="C127" t="str">
            <v>IMP</v>
          </cell>
          <cell r="D127" t="str">
            <v>BT</v>
          </cell>
          <cell r="E127" t="str">
            <v>08</v>
          </cell>
          <cell r="F127">
            <v>39924</v>
          </cell>
          <cell r="G127">
            <v>40935</v>
          </cell>
          <cell r="H127" t="str">
            <v>A0PT0Y2</v>
          </cell>
          <cell r="I127" t="str">
            <v>6KMLU406_N</v>
          </cell>
          <cell r="K127" t="str">
            <v>LU-406 Large Capacity Tray (12"x18")</v>
          </cell>
          <cell r="L127">
            <v>3339</v>
          </cell>
          <cell r="M127">
            <v>1008</v>
          </cell>
          <cell r="N127">
            <v>1048.32</v>
          </cell>
          <cell r="O127">
            <v>0.24890379159143675</v>
          </cell>
          <cell r="P127">
            <v>1395.72</v>
          </cell>
          <cell r="Q127">
            <v>1068.48</v>
          </cell>
          <cell r="R127">
            <v>1153.96</v>
          </cell>
          <cell r="S127">
            <v>1744.6540000000002</v>
          </cell>
          <cell r="T127">
            <v>0.39912441091471446</v>
          </cell>
          <cell r="U127">
            <v>1351.0600576000002</v>
          </cell>
          <cell r="V127">
            <v>0.22407594384648041</v>
          </cell>
          <cell r="W127">
            <v>1395.72</v>
          </cell>
          <cell r="X127">
            <v>0.79999816582543004</v>
          </cell>
          <cell r="AA127">
            <v>1689</v>
          </cell>
          <cell r="AB127">
            <v>1396</v>
          </cell>
          <cell r="AC127">
            <v>1551</v>
          </cell>
          <cell r="AD127">
            <v>1638</v>
          </cell>
          <cell r="AE127">
            <v>1723.11</v>
          </cell>
          <cell r="AF127">
            <v>0.18999947768859787</v>
          </cell>
          <cell r="AG127">
            <v>0.39161167888295001</v>
          </cell>
          <cell r="AH127">
            <v>1917</v>
          </cell>
          <cell r="AI127">
            <v>2109</v>
          </cell>
          <cell r="AJ127">
            <v>0.33820768136557611</v>
          </cell>
          <cell r="AK127">
            <v>2301</v>
          </cell>
          <cell r="AL127">
            <v>2493</v>
          </cell>
          <cell r="AM127">
            <v>0.44014440433212998</v>
          </cell>
          <cell r="AN127">
            <v>2704.5</v>
          </cell>
          <cell r="AO127">
            <v>2916</v>
          </cell>
          <cell r="AP127">
            <v>3127.5</v>
          </cell>
          <cell r="AQ127">
            <v>0</v>
          </cell>
          <cell r="AS127">
            <v>3339</v>
          </cell>
        </row>
        <row r="128">
          <cell r="B128" t="str">
            <v>AC</v>
          </cell>
          <cell r="C128" t="str">
            <v>IMP</v>
          </cell>
          <cell r="D128" t="str">
            <v>BT</v>
          </cell>
          <cell r="E128" t="str">
            <v>08</v>
          </cell>
          <cell r="F128">
            <v>39924</v>
          </cell>
          <cell r="G128">
            <v>40935</v>
          </cell>
          <cell r="H128" t="str">
            <v>A0PUWY1</v>
          </cell>
          <cell r="I128" t="str">
            <v>3KMHOT505_</v>
          </cell>
          <cell r="K128" t="str">
            <v>OT-505 Output Tray</v>
          </cell>
          <cell r="L128">
            <v>167.48000000000002</v>
          </cell>
          <cell r="M128">
            <v>53</v>
          </cell>
          <cell r="N128">
            <v>55.120000000000005</v>
          </cell>
          <cell r="O128">
            <v>0.26053125838475988</v>
          </cell>
          <cell r="P128">
            <v>74.540000000000006</v>
          </cell>
          <cell r="Q128">
            <v>56.18</v>
          </cell>
          <cell r="R128">
            <v>60.67</v>
          </cell>
          <cell r="S128">
            <v>93.174000000000007</v>
          </cell>
          <cell r="T128">
            <v>0.40841865756541523</v>
          </cell>
          <cell r="U128">
            <v>72.1539456</v>
          </cell>
          <cell r="V128">
            <v>0.23607781193881094</v>
          </cell>
          <cell r="W128">
            <v>74.540000000000006</v>
          </cell>
          <cell r="X128">
            <v>0.80000858608624725</v>
          </cell>
          <cell r="AA128">
            <v>90</v>
          </cell>
          <cell r="AB128">
            <v>75</v>
          </cell>
          <cell r="AC128">
            <v>83</v>
          </cell>
          <cell r="AD128">
            <v>88</v>
          </cell>
          <cell r="AE128">
            <v>92.02</v>
          </cell>
          <cell r="AF128">
            <v>0.18995870462942829</v>
          </cell>
          <cell r="AG128">
            <v>0.40099978265594427</v>
          </cell>
          <cell r="AH128">
            <v>104</v>
          </cell>
          <cell r="AI128">
            <v>114</v>
          </cell>
          <cell r="AJ128">
            <v>0.34614035087719291</v>
          </cell>
          <cell r="AK128">
            <v>124</v>
          </cell>
          <cell r="AL128">
            <v>134</v>
          </cell>
          <cell r="AM128">
            <v>0.44373134328358205</v>
          </cell>
          <cell r="AN128">
            <v>142.37</v>
          </cell>
          <cell r="AO128">
            <v>150.74</v>
          </cell>
          <cell r="AP128">
            <v>159.11000000000001</v>
          </cell>
          <cell r="AQ128">
            <v>0</v>
          </cell>
          <cell r="AS128">
            <v>167.48000000000002</v>
          </cell>
        </row>
        <row r="129">
          <cell r="B129" t="str">
            <v>AC</v>
          </cell>
          <cell r="C129" t="str">
            <v>IMP</v>
          </cell>
          <cell r="D129" t="str">
            <v>BT</v>
          </cell>
          <cell r="E129" t="str">
            <v>08</v>
          </cell>
          <cell r="F129">
            <v>39924</v>
          </cell>
          <cell r="G129">
            <v>40935</v>
          </cell>
          <cell r="H129" t="str">
            <v>A0PV0Y1</v>
          </cell>
          <cell r="I129" t="str">
            <v>6KMPI504_N</v>
          </cell>
          <cell r="K129" t="str">
            <v>PI-504 Post Inserter</v>
          </cell>
          <cell r="L129">
            <v>1113</v>
          </cell>
          <cell r="M129">
            <v>373</v>
          </cell>
          <cell r="N129">
            <v>387.92</v>
          </cell>
          <cell r="O129">
            <v>0.19547047721757885</v>
          </cell>
          <cell r="P129">
            <v>482.17</v>
          </cell>
          <cell r="Q129">
            <v>395.38</v>
          </cell>
          <cell r="R129">
            <v>427.01</v>
          </cell>
          <cell r="S129">
            <v>602.71600000000001</v>
          </cell>
          <cell r="T129">
            <v>0.35638011932651531</v>
          </cell>
          <cell r="U129">
            <v>466.74327039999997</v>
          </cell>
          <cell r="V129">
            <v>0.16887928632039675</v>
          </cell>
          <cell r="W129">
            <v>482.17</v>
          </cell>
          <cell r="X129">
            <v>0.7999953543625854</v>
          </cell>
          <cell r="AA129">
            <v>583</v>
          </cell>
          <cell r="AB129">
            <v>483</v>
          </cell>
          <cell r="AC129">
            <v>536</v>
          </cell>
          <cell r="AD129">
            <v>566</v>
          </cell>
          <cell r="AE129">
            <v>595.27</v>
          </cell>
          <cell r="AF129">
            <v>0.18999781611705607</v>
          </cell>
          <cell r="AG129">
            <v>0.34832932954793616</v>
          </cell>
          <cell r="AH129">
            <v>663</v>
          </cell>
          <cell r="AI129">
            <v>729</v>
          </cell>
          <cell r="AJ129">
            <v>0.33858710562414263</v>
          </cell>
          <cell r="AK129">
            <v>795.5</v>
          </cell>
          <cell r="AL129">
            <v>862</v>
          </cell>
          <cell r="AM129">
            <v>0.44063805104408349</v>
          </cell>
          <cell r="AN129">
            <v>924.75</v>
          </cell>
          <cell r="AO129">
            <v>987.5</v>
          </cell>
          <cell r="AP129">
            <v>1050.25</v>
          </cell>
          <cell r="AQ129">
            <v>0</v>
          </cell>
          <cell r="AS129">
            <v>1113</v>
          </cell>
        </row>
        <row r="130">
          <cell r="B130" t="str">
            <v>AC</v>
          </cell>
          <cell r="C130" t="str">
            <v>IMP</v>
          </cell>
          <cell r="D130" t="str">
            <v>BT</v>
          </cell>
          <cell r="E130" t="str">
            <v>08</v>
          </cell>
          <cell r="F130">
            <v>39924</v>
          </cell>
          <cell r="G130">
            <v>40935</v>
          </cell>
          <cell r="H130" t="str">
            <v>A0PWWY1</v>
          </cell>
          <cell r="I130" t="str">
            <v>3KMHWT504</v>
          </cell>
          <cell r="K130" t="str">
            <v>WT-504 Work Table</v>
          </cell>
          <cell r="L130">
            <v>111.30000000000001</v>
          </cell>
          <cell r="M130">
            <v>32</v>
          </cell>
          <cell r="N130">
            <v>33.28</v>
          </cell>
          <cell r="O130">
            <v>0.25247079964061098</v>
          </cell>
          <cell r="P130">
            <v>44.52</v>
          </cell>
          <cell r="Q130">
            <v>33.92</v>
          </cell>
          <cell r="R130">
            <v>36.630000000000003</v>
          </cell>
          <cell r="S130">
            <v>55.650000000000006</v>
          </cell>
          <cell r="T130">
            <v>0.40197663971248881</v>
          </cell>
          <cell r="U130">
            <v>43.095360000000007</v>
          </cell>
          <cell r="V130">
            <v>0.22775909053782134</v>
          </cell>
          <cell r="W130">
            <v>44.52</v>
          </cell>
          <cell r="X130">
            <v>0.79999999999999993</v>
          </cell>
          <cell r="AA130">
            <v>54</v>
          </cell>
          <cell r="AB130">
            <v>45</v>
          </cell>
          <cell r="AC130">
            <v>50</v>
          </cell>
          <cell r="AD130">
            <v>53</v>
          </cell>
          <cell r="AE130">
            <v>54.96</v>
          </cell>
          <cell r="AF130">
            <v>0.1899563318777292</v>
          </cell>
          <cell r="AG130">
            <v>0.39446870451237265</v>
          </cell>
          <cell r="AH130">
            <v>62</v>
          </cell>
          <cell r="AI130">
            <v>68</v>
          </cell>
          <cell r="AJ130">
            <v>0.34529411764705875</v>
          </cell>
          <cell r="AK130">
            <v>74</v>
          </cell>
          <cell r="AL130">
            <v>80</v>
          </cell>
          <cell r="AM130">
            <v>0.44349999999999995</v>
          </cell>
          <cell r="AN130">
            <v>87.83</v>
          </cell>
          <cell r="AO130">
            <v>95.66</v>
          </cell>
          <cell r="AP130">
            <v>103.49</v>
          </cell>
          <cell r="AQ130">
            <v>0</v>
          </cell>
          <cell r="AS130">
            <v>111.30000000000001</v>
          </cell>
        </row>
        <row r="131">
          <cell r="B131" t="str">
            <v>AC</v>
          </cell>
          <cell r="C131" t="str">
            <v>IMP</v>
          </cell>
          <cell r="D131" t="str">
            <v>BT</v>
          </cell>
          <cell r="E131" t="str">
            <v>08</v>
          </cell>
          <cell r="F131">
            <v>39924</v>
          </cell>
          <cell r="G131">
            <v>40935</v>
          </cell>
          <cell r="H131" t="str">
            <v>A0PX0Y1</v>
          </cell>
          <cell r="I131" t="str">
            <v>6KMSF602_N</v>
          </cell>
          <cell r="K131" t="str">
            <v>SF-602 Shift Tray</v>
          </cell>
          <cell r="L131">
            <v>890.40000000000009</v>
          </cell>
          <cell r="M131">
            <v>315</v>
          </cell>
          <cell r="N131">
            <v>327.60000000000002</v>
          </cell>
          <cell r="O131">
            <v>0.25521756922657207</v>
          </cell>
          <cell r="P131">
            <v>439.86</v>
          </cell>
          <cell r="Q131">
            <v>333.9</v>
          </cell>
          <cell r="R131">
            <v>360.61</v>
          </cell>
          <cell r="S131">
            <v>549.82200000000012</v>
          </cell>
          <cell r="T131">
            <v>0.40417080436941416</v>
          </cell>
          <cell r="U131">
            <v>425.78215680000005</v>
          </cell>
          <cell r="V131">
            <v>0.23059246432000793</v>
          </cell>
          <cell r="W131">
            <v>439.86</v>
          </cell>
          <cell r="X131">
            <v>0.80000436504905215</v>
          </cell>
          <cell r="AA131">
            <v>532</v>
          </cell>
          <cell r="AB131">
            <v>440</v>
          </cell>
          <cell r="AC131">
            <v>489</v>
          </cell>
          <cell r="AD131">
            <v>517</v>
          </cell>
          <cell r="AE131">
            <v>543.04</v>
          </cell>
          <cell r="AF131">
            <v>0.19000441956393627</v>
          </cell>
          <cell r="AG131">
            <v>0.39672952268709477</v>
          </cell>
          <cell r="AH131">
            <v>605</v>
          </cell>
          <cell r="AI131">
            <v>665</v>
          </cell>
          <cell r="AJ131">
            <v>0.33855639097744361</v>
          </cell>
          <cell r="AK131">
            <v>725.5</v>
          </cell>
          <cell r="AL131">
            <v>786</v>
          </cell>
          <cell r="AM131">
            <v>0.44038167938931294</v>
          </cell>
          <cell r="AN131">
            <v>812.1</v>
          </cell>
          <cell r="AO131">
            <v>838.2</v>
          </cell>
          <cell r="AP131">
            <v>864.3</v>
          </cell>
          <cell r="AQ131">
            <v>0</v>
          </cell>
          <cell r="AS131">
            <v>890.40000000000009</v>
          </cell>
        </row>
        <row r="132">
          <cell r="B132" t="str">
            <v>AC</v>
          </cell>
          <cell r="C132" t="str">
            <v>IMP</v>
          </cell>
          <cell r="D132" t="str">
            <v>BT</v>
          </cell>
          <cell r="E132" t="str">
            <v>08</v>
          </cell>
          <cell r="F132">
            <v>39924</v>
          </cell>
          <cell r="G132">
            <v>40935</v>
          </cell>
          <cell r="H132" t="str">
            <v>A0R00Y1</v>
          </cell>
          <cell r="I132" t="str">
            <v>6KMZU605_N</v>
          </cell>
          <cell r="K132" t="str">
            <v>ZU-605 Z-Fold/Punch Unit (2/3 Hole)</v>
          </cell>
          <cell r="L132">
            <v>5509.88</v>
          </cell>
          <cell r="M132">
            <v>2049</v>
          </cell>
          <cell r="N132">
            <v>2130.96</v>
          </cell>
          <cell r="O132">
            <v>0.21274410562948406</v>
          </cell>
          <cell r="P132">
            <v>2706.82</v>
          </cell>
          <cell r="Q132">
            <v>2171.94</v>
          </cell>
          <cell r="R132">
            <v>2345.6999999999998</v>
          </cell>
          <cell r="S132">
            <v>3383.52</v>
          </cell>
          <cell r="T132">
            <v>0.37019435380905091</v>
          </cell>
          <cell r="U132">
            <v>2620.1978879999997</v>
          </cell>
          <cell r="V132">
            <v>0.18671791555920822</v>
          </cell>
          <cell r="W132">
            <v>2706.82</v>
          </cell>
          <cell r="X132">
            <v>0.80000118220078509</v>
          </cell>
          <cell r="AA132">
            <v>3275</v>
          </cell>
          <cell r="AB132">
            <v>2707</v>
          </cell>
          <cell r="AC132">
            <v>3008</v>
          </cell>
          <cell r="AD132">
            <v>3175</v>
          </cell>
          <cell r="AE132">
            <v>3341.75</v>
          </cell>
          <cell r="AF132">
            <v>0.18999925188898029</v>
          </cell>
          <cell r="AG132">
            <v>0.36232213660507218</v>
          </cell>
          <cell r="AH132">
            <v>3715</v>
          </cell>
          <cell r="AI132">
            <v>4088</v>
          </cell>
          <cell r="AJ132">
            <v>0.33786203522504887</v>
          </cell>
          <cell r="AK132">
            <v>4461</v>
          </cell>
          <cell r="AL132">
            <v>4834</v>
          </cell>
          <cell r="AM132">
            <v>0.4400455109640049</v>
          </cell>
          <cell r="AN132">
            <v>5002.97</v>
          </cell>
          <cell r="AO132">
            <v>5171.9399999999996</v>
          </cell>
          <cell r="AP132">
            <v>5340.91</v>
          </cell>
          <cell r="AQ132">
            <v>0</v>
          </cell>
          <cell r="AS132">
            <v>5509.88</v>
          </cell>
        </row>
        <row r="133">
          <cell r="B133" t="str">
            <v>AC</v>
          </cell>
          <cell r="C133" t="str">
            <v>IMP</v>
          </cell>
          <cell r="D133" t="str">
            <v>BT</v>
          </cell>
          <cell r="E133" t="str">
            <v>08</v>
          </cell>
          <cell r="F133">
            <v>39924</v>
          </cell>
          <cell r="G133">
            <v>40935</v>
          </cell>
          <cell r="H133" t="str">
            <v>A0R10Y1</v>
          </cell>
          <cell r="I133" t="str">
            <v>6KMFS524_N</v>
          </cell>
          <cell r="K133" t="str">
            <v>FS-524 Finisher (50 Staple)</v>
          </cell>
          <cell r="L133">
            <v>3172.5800000000004</v>
          </cell>
          <cell r="M133">
            <v>946</v>
          </cell>
          <cell r="N133">
            <v>983.84</v>
          </cell>
          <cell r="O133">
            <v>0.24432189134592491</v>
          </cell>
          <cell r="P133">
            <v>1301.93</v>
          </cell>
          <cell r="Q133">
            <v>1002.76</v>
          </cell>
          <cell r="R133">
            <v>1082.98</v>
          </cell>
          <cell r="S133">
            <v>1627.4180000000001</v>
          </cell>
          <cell r="T133">
            <v>0.39545955618040357</v>
          </cell>
          <cell r="U133">
            <v>1260.2724992000001</v>
          </cell>
          <cell r="V133">
            <v>0.21934343515031454</v>
          </cell>
          <cell r="W133">
            <v>1301.93</v>
          </cell>
          <cell r="X133">
            <v>0.79999729633075212</v>
          </cell>
          <cell r="AA133">
            <v>1575</v>
          </cell>
          <cell r="AB133">
            <v>1302</v>
          </cell>
          <cell r="AC133">
            <v>1447</v>
          </cell>
          <cell r="AD133">
            <v>1528</v>
          </cell>
          <cell r="AE133">
            <v>1607.32</v>
          </cell>
          <cell r="AF133">
            <v>0.18999950227708229</v>
          </cell>
          <cell r="AG133">
            <v>0.38790035587188609</v>
          </cell>
          <cell r="AH133">
            <v>1788</v>
          </cell>
          <cell r="AI133">
            <v>1967</v>
          </cell>
          <cell r="AJ133">
            <v>0.33811387900355866</v>
          </cell>
          <cell r="AK133">
            <v>2146</v>
          </cell>
          <cell r="AL133">
            <v>2325</v>
          </cell>
          <cell r="AM133">
            <v>0.44003010752688171</v>
          </cell>
          <cell r="AN133">
            <v>2536.9</v>
          </cell>
          <cell r="AO133">
            <v>2748.8</v>
          </cell>
          <cell r="AP133">
            <v>2960.7</v>
          </cell>
          <cell r="AQ133">
            <v>0</v>
          </cell>
          <cell r="AS133">
            <v>3172.5800000000004</v>
          </cell>
        </row>
        <row r="134">
          <cell r="B134" t="str">
            <v>AC</v>
          </cell>
          <cell r="C134" t="str">
            <v>IMP</v>
          </cell>
          <cell r="D134" t="str">
            <v>BT</v>
          </cell>
          <cell r="E134" t="str">
            <v>08</v>
          </cell>
          <cell r="F134">
            <v>39924</v>
          </cell>
          <cell r="G134">
            <v>40935</v>
          </cell>
          <cell r="H134" t="str">
            <v>A0R20Y1</v>
          </cell>
          <cell r="I134" t="str">
            <v>6KMFS525_N</v>
          </cell>
          <cell r="K134" t="str">
            <v>FS-525 Finisher (100 Staple)</v>
          </cell>
          <cell r="L134">
            <v>4897.2</v>
          </cell>
          <cell r="M134">
            <v>1628</v>
          </cell>
          <cell r="N134">
            <v>1693.1200000000001</v>
          </cell>
          <cell r="O134">
            <v>0.15758468335787915</v>
          </cell>
          <cell r="P134">
            <v>2009.84</v>
          </cell>
          <cell r="Q134">
            <v>1725.68</v>
          </cell>
          <cell r="R134">
            <v>1863.73</v>
          </cell>
          <cell r="S134">
            <v>2512.306</v>
          </cell>
          <cell r="T134">
            <v>0.326069356201036</v>
          </cell>
          <cell r="U134">
            <v>1945.5297664</v>
          </cell>
          <cell r="V134">
            <v>0.12973832154059395</v>
          </cell>
          <cell r="W134">
            <v>2009.84</v>
          </cell>
          <cell r="X134">
            <v>0.79999808940471417</v>
          </cell>
          <cell r="AA134">
            <v>2432</v>
          </cell>
          <cell r="AB134">
            <v>2010</v>
          </cell>
          <cell r="AC134">
            <v>2234</v>
          </cell>
          <cell r="AD134">
            <v>2358</v>
          </cell>
          <cell r="AE134">
            <v>2481.2800000000002</v>
          </cell>
          <cell r="AF134">
            <v>0.18999871034304885</v>
          </cell>
          <cell r="AG134">
            <v>0.31764250709311326</v>
          </cell>
          <cell r="AH134">
            <v>2759</v>
          </cell>
          <cell r="AI134">
            <v>3036</v>
          </cell>
          <cell r="AJ134">
            <v>0.33799736495388671</v>
          </cell>
          <cell r="AK134">
            <v>3312.5</v>
          </cell>
          <cell r="AL134">
            <v>3589</v>
          </cell>
          <cell r="AM134">
            <v>0.44</v>
          </cell>
          <cell r="AN134">
            <v>3916.05</v>
          </cell>
          <cell r="AO134">
            <v>4243.1000000000004</v>
          </cell>
          <cell r="AP134">
            <v>4570.1499999999996</v>
          </cell>
          <cell r="AQ134">
            <v>0</v>
          </cell>
          <cell r="AS134">
            <v>4897.2</v>
          </cell>
        </row>
        <row r="135">
          <cell r="B135" t="str">
            <v>AC</v>
          </cell>
          <cell r="C135" t="str">
            <v>IMP</v>
          </cell>
          <cell r="D135" t="str">
            <v>BT</v>
          </cell>
          <cell r="E135" t="str">
            <v>08</v>
          </cell>
          <cell r="F135">
            <v>39924</v>
          </cell>
          <cell r="G135">
            <v>40935</v>
          </cell>
          <cell r="H135" t="str">
            <v>A0R30Y1</v>
          </cell>
          <cell r="I135" t="str">
            <v>6KMFS610_N</v>
          </cell>
          <cell r="K135" t="str">
            <v>FS-610 Booklet Finisher</v>
          </cell>
          <cell r="L135">
            <v>5008.5</v>
          </cell>
          <cell r="M135">
            <v>1576</v>
          </cell>
          <cell r="N135">
            <v>1639.04</v>
          </cell>
          <cell r="O135">
            <v>0.20262703412711935</v>
          </cell>
          <cell r="P135">
            <v>2055.5500000000002</v>
          </cell>
          <cell r="Q135">
            <v>1670.56</v>
          </cell>
          <cell r="R135">
            <v>1804.2</v>
          </cell>
          <cell r="S135">
            <v>2569.44</v>
          </cell>
          <cell r="T135">
            <v>0.36210224796064516</v>
          </cell>
          <cell r="U135">
            <v>1989.7743359999999</v>
          </cell>
          <cell r="V135">
            <v>0.17626839870951075</v>
          </cell>
          <cell r="W135">
            <v>2055.5500000000002</v>
          </cell>
          <cell r="X135">
            <v>0.79999922162027526</v>
          </cell>
          <cell r="AA135">
            <v>2487</v>
          </cell>
          <cell r="AB135">
            <v>2056</v>
          </cell>
          <cell r="AC135">
            <v>2284</v>
          </cell>
          <cell r="AD135">
            <v>2411</v>
          </cell>
          <cell r="AE135">
            <v>2537.7199999999998</v>
          </cell>
          <cell r="AF135">
            <v>0.19000126097441786</v>
          </cell>
          <cell r="AG135">
            <v>0.3541289031098781</v>
          </cell>
          <cell r="AH135">
            <v>2822</v>
          </cell>
          <cell r="AI135">
            <v>3105</v>
          </cell>
          <cell r="AJ135">
            <v>0.3379871175523349</v>
          </cell>
          <cell r="AK135">
            <v>3388</v>
          </cell>
          <cell r="AL135">
            <v>3671</v>
          </cell>
          <cell r="AM135">
            <v>0.44005720512122032</v>
          </cell>
          <cell r="AN135">
            <v>4005.38</v>
          </cell>
          <cell r="AO135">
            <v>4339.76</v>
          </cell>
          <cell r="AP135">
            <v>4674.1400000000003</v>
          </cell>
          <cell r="AQ135">
            <v>0</v>
          </cell>
          <cell r="AS135">
            <v>5008.5</v>
          </cell>
        </row>
        <row r="136">
          <cell r="B136" t="str">
            <v>MB</v>
          </cell>
          <cell r="C136" t="str">
            <v>IMP</v>
          </cell>
          <cell r="D136" t="str">
            <v>BT</v>
          </cell>
          <cell r="E136" t="str">
            <v>08</v>
          </cell>
          <cell r="F136">
            <v>39924</v>
          </cell>
          <cell r="G136">
            <v>40935</v>
          </cell>
          <cell r="H136" t="str">
            <v>A0R5011</v>
          </cell>
          <cell r="I136" t="str">
            <v>9KMBH501_N</v>
          </cell>
          <cell r="K136" t="str">
            <v>bizhub 501</v>
          </cell>
          <cell r="L136">
            <v>13948.2</v>
          </cell>
          <cell r="M136">
            <v>3572</v>
          </cell>
          <cell r="N136">
            <v>3714.88</v>
          </cell>
          <cell r="O136">
            <v>0.19193255083484867</v>
          </cell>
          <cell r="P136">
            <v>4597.24</v>
          </cell>
          <cell r="Q136">
            <v>3786.32</v>
          </cell>
          <cell r="R136">
            <v>4089.23</v>
          </cell>
          <cell r="S136">
            <v>6567.4800000000005</v>
          </cell>
          <cell r="T136">
            <v>0.43435229342152548</v>
          </cell>
          <cell r="U136">
            <v>4597</v>
          </cell>
          <cell r="V136">
            <v>0.19189036328040024</v>
          </cell>
          <cell r="W136">
            <v>4597.24</v>
          </cell>
          <cell r="X136">
            <v>0.70000060906161865</v>
          </cell>
          <cell r="Y136">
            <v>150</v>
          </cell>
          <cell r="Z136">
            <v>300</v>
          </cell>
          <cell r="AA136">
            <v>6088</v>
          </cell>
          <cell r="AB136">
            <v>4598</v>
          </cell>
          <cell r="AC136">
            <v>5607</v>
          </cell>
          <cell r="AD136">
            <v>5987</v>
          </cell>
          <cell r="AE136">
            <v>6212.49</v>
          </cell>
          <cell r="AF136">
            <v>0.26000041851174005</v>
          </cell>
          <cell r="AG136">
            <v>0.40203042580350223</v>
          </cell>
          <cell r="AH136">
            <v>6475</v>
          </cell>
          <cell r="AI136">
            <v>7184</v>
          </cell>
          <cell r="AJ136">
            <v>0.3600723830734967</v>
          </cell>
          <cell r="AK136">
            <v>7926.28</v>
          </cell>
          <cell r="AL136">
            <v>8945</v>
          </cell>
          <cell r="AM136">
            <v>0.4860547792062605</v>
          </cell>
          <cell r="AN136">
            <v>10195.799999999999</v>
          </cell>
          <cell r="AO136">
            <v>11446.6</v>
          </cell>
          <cell r="AP136">
            <v>12697.4</v>
          </cell>
          <cell r="AQ136">
            <v>0</v>
          </cell>
          <cell r="AR136">
            <v>288</v>
          </cell>
          <cell r="AS136">
            <v>13948.2</v>
          </cell>
        </row>
        <row r="137">
          <cell r="B137" t="str">
            <v>MB</v>
          </cell>
          <cell r="C137" t="str">
            <v>IMP</v>
          </cell>
          <cell r="D137" t="str">
            <v>BT</v>
          </cell>
          <cell r="E137" t="str">
            <v>08</v>
          </cell>
          <cell r="F137">
            <v>39924</v>
          </cell>
          <cell r="G137">
            <v>40935</v>
          </cell>
          <cell r="H137" t="str">
            <v>A0R5012</v>
          </cell>
          <cell r="I137" t="str">
            <v>9KMBH501GSA_N</v>
          </cell>
          <cell r="K137" t="str">
            <v>bizhub 501 GSA</v>
          </cell>
          <cell r="L137">
            <v>13948.2</v>
          </cell>
          <cell r="M137">
            <v>3572</v>
          </cell>
          <cell r="N137">
            <v>3714.88</v>
          </cell>
          <cell r="O137">
            <v>0.19193255083484867</v>
          </cell>
          <cell r="P137">
            <v>4597.24</v>
          </cell>
          <cell r="Q137">
            <v>3786.32</v>
          </cell>
          <cell r="R137">
            <v>4089.23</v>
          </cell>
          <cell r="S137">
            <v>6567.4800000000005</v>
          </cell>
          <cell r="T137">
            <v>0.43435229342152548</v>
          </cell>
          <cell r="U137">
            <v>4597</v>
          </cell>
          <cell r="V137">
            <v>0.19189036328040024</v>
          </cell>
          <cell r="W137">
            <v>4597.24</v>
          </cell>
          <cell r="X137">
            <v>0.70000060906161865</v>
          </cell>
          <cell r="Y137">
            <v>150</v>
          </cell>
          <cell r="Z137">
            <v>300</v>
          </cell>
          <cell r="AA137">
            <v>6088</v>
          </cell>
          <cell r="AB137">
            <v>4598</v>
          </cell>
          <cell r="AC137">
            <v>5607</v>
          </cell>
          <cell r="AD137">
            <v>5987</v>
          </cell>
          <cell r="AE137">
            <v>6212.49</v>
          </cell>
          <cell r="AF137">
            <v>0.26000041851174005</v>
          </cell>
          <cell r="AG137">
            <v>0.40203042580350223</v>
          </cell>
          <cell r="AH137">
            <v>6475</v>
          </cell>
          <cell r="AI137">
            <v>7184</v>
          </cell>
          <cell r="AJ137">
            <v>0.3600723830734967</v>
          </cell>
          <cell r="AK137">
            <v>7926.28</v>
          </cell>
          <cell r="AL137">
            <v>8945</v>
          </cell>
          <cell r="AM137">
            <v>0.4860547792062605</v>
          </cell>
          <cell r="AN137">
            <v>10195.799999999999</v>
          </cell>
          <cell r="AO137">
            <v>11446.6</v>
          </cell>
          <cell r="AP137">
            <v>12697.4</v>
          </cell>
          <cell r="AQ137">
            <v>0</v>
          </cell>
          <cell r="AR137">
            <v>288</v>
          </cell>
          <cell r="AS137">
            <v>13948.2</v>
          </cell>
        </row>
        <row r="138">
          <cell r="B138" t="str">
            <v>AC</v>
          </cell>
          <cell r="C138" t="str">
            <v>IMP</v>
          </cell>
          <cell r="D138" t="str">
            <v>BT</v>
          </cell>
          <cell r="E138" t="str">
            <v>08</v>
          </cell>
          <cell r="F138">
            <v>39924</v>
          </cell>
          <cell r="G138">
            <v>40935</v>
          </cell>
          <cell r="H138" t="str">
            <v>A0R90Y1</v>
          </cell>
          <cell r="I138" t="str">
            <v>6KMLU203LCT_N</v>
          </cell>
          <cell r="K138" t="str">
            <v>LU-203 Large Capacity Tray (2K sheets)</v>
          </cell>
          <cell r="L138">
            <v>1535.94</v>
          </cell>
          <cell r="M138">
            <v>462</v>
          </cell>
          <cell r="N138">
            <v>480.48</v>
          </cell>
          <cell r="O138">
            <v>0.21696191391926467</v>
          </cell>
          <cell r="P138">
            <v>613.61</v>
          </cell>
          <cell r="Q138">
            <v>489.72</v>
          </cell>
          <cell r="R138">
            <v>528.9</v>
          </cell>
          <cell r="S138">
            <v>767.01600000000008</v>
          </cell>
          <cell r="T138">
            <v>0.37357238962420602</v>
          </cell>
          <cell r="U138">
            <v>593.97719040000004</v>
          </cell>
          <cell r="V138">
            <v>0.19108004858497679</v>
          </cell>
          <cell r="W138">
            <v>613.61</v>
          </cell>
          <cell r="X138">
            <v>0.79999634948944998</v>
          </cell>
          <cell r="AA138">
            <v>742</v>
          </cell>
          <cell r="AB138">
            <v>614</v>
          </cell>
          <cell r="AC138">
            <v>682</v>
          </cell>
          <cell r="AD138">
            <v>720</v>
          </cell>
          <cell r="AE138">
            <v>757.54</v>
          </cell>
          <cell r="AF138">
            <v>0.1899965678380019</v>
          </cell>
          <cell r="AG138">
            <v>0.36573646276104227</v>
          </cell>
          <cell r="AH138">
            <v>843</v>
          </cell>
          <cell r="AI138">
            <v>927</v>
          </cell>
          <cell r="AJ138">
            <v>0.33806903991370008</v>
          </cell>
          <cell r="AK138">
            <v>1011.5</v>
          </cell>
          <cell r="AL138">
            <v>1096</v>
          </cell>
          <cell r="AM138">
            <v>0.44013686131386859</v>
          </cell>
          <cell r="AN138">
            <v>1205.99</v>
          </cell>
          <cell r="AO138">
            <v>1315.98</v>
          </cell>
          <cell r="AP138">
            <v>1425.97</v>
          </cell>
          <cell r="AQ138">
            <v>0</v>
          </cell>
          <cell r="AS138">
            <v>1535.94</v>
          </cell>
        </row>
        <row r="139">
          <cell r="B139" t="str">
            <v>AC</v>
          </cell>
          <cell r="C139" t="str">
            <v>IMP</v>
          </cell>
          <cell r="D139" t="str">
            <v>BT</v>
          </cell>
          <cell r="E139" t="str">
            <v>08</v>
          </cell>
          <cell r="F139">
            <v>39924</v>
          </cell>
          <cell r="G139">
            <v>40935</v>
          </cell>
          <cell r="H139" t="str">
            <v>A0RA0Y1</v>
          </cell>
          <cell r="I139" t="str">
            <v>3KMHOT504OPT</v>
          </cell>
          <cell r="K139" t="str">
            <v>OT-504 Output Tray</v>
          </cell>
          <cell r="L139">
            <v>167.48000000000002</v>
          </cell>
          <cell r="M139">
            <v>53</v>
          </cell>
          <cell r="N139">
            <v>55.120000000000005</v>
          </cell>
          <cell r="O139">
            <v>0.26053125838475988</v>
          </cell>
          <cell r="P139">
            <v>74.540000000000006</v>
          </cell>
          <cell r="Q139">
            <v>56.18</v>
          </cell>
          <cell r="R139">
            <v>60.67</v>
          </cell>
          <cell r="S139">
            <v>93.174000000000007</v>
          </cell>
          <cell r="T139">
            <v>0.40841865756541523</v>
          </cell>
          <cell r="U139">
            <v>72.1539456</v>
          </cell>
          <cell r="V139">
            <v>0.23607781193881094</v>
          </cell>
          <cell r="W139">
            <v>74.540000000000006</v>
          </cell>
          <cell r="X139">
            <v>0.80000858608624725</v>
          </cell>
          <cell r="AA139">
            <v>90</v>
          </cell>
          <cell r="AB139">
            <v>75</v>
          </cell>
          <cell r="AC139">
            <v>83</v>
          </cell>
          <cell r="AD139">
            <v>88</v>
          </cell>
          <cell r="AE139">
            <v>92.02</v>
          </cell>
          <cell r="AF139">
            <v>0.18995870462942829</v>
          </cell>
          <cell r="AG139">
            <v>0.40099978265594427</v>
          </cell>
          <cell r="AH139">
            <v>104</v>
          </cell>
          <cell r="AI139">
            <v>114</v>
          </cell>
          <cell r="AJ139">
            <v>0.34614035087719291</v>
          </cell>
          <cell r="AK139">
            <v>124</v>
          </cell>
          <cell r="AL139">
            <v>134</v>
          </cell>
          <cell r="AM139">
            <v>0.44373134328358205</v>
          </cell>
          <cell r="AN139">
            <v>142.37</v>
          </cell>
          <cell r="AO139">
            <v>150.74</v>
          </cell>
          <cell r="AP139">
            <v>159.11000000000001</v>
          </cell>
          <cell r="AQ139">
            <v>0</v>
          </cell>
          <cell r="AS139">
            <v>167.48000000000002</v>
          </cell>
        </row>
        <row r="140">
          <cell r="B140" t="str">
            <v>AC</v>
          </cell>
          <cell r="C140" t="str">
            <v>IMP</v>
          </cell>
          <cell r="D140" t="str">
            <v>BT</v>
          </cell>
          <cell r="E140" t="str">
            <v>08</v>
          </cell>
          <cell r="F140">
            <v>39924</v>
          </cell>
          <cell r="G140">
            <v>40935</v>
          </cell>
          <cell r="H140" t="str">
            <v>A0RC011</v>
          </cell>
          <cell r="I140" t="str">
            <v>6KMPC407LGC_N</v>
          </cell>
          <cell r="K140" t="str">
            <v>PC-407 2500 Sheet Large Capacity Tray</v>
          </cell>
          <cell r="L140">
            <v>1402.38</v>
          </cell>
          <cell r="M140">
            <v>420</v>
          </cell>
          <cell r="N140">
            <v>436.8</v>
          </cell>
          <cell r="O140">
            <v>0.30147764344655542</v>
          </cell>
          <cell r="P140">
            <v>625.32000000000005</v>
          </cell>
          <cell r="Q140">
            <v>445.2</v>
          </cell>
          <cell r="R140">
            <v>480.82</v>
          </cell>
          <cell r="S140">
            <v>781.64400000000001</v>
          </cell>
          <cell r="T140">
            <v>0.44117782519919552</v>
          </cell>
          <cell r="U140">
            <v>605.30511360000003</v>
          </cell>
          <cell r="V140">
            <v>0.27838045609400253</v>
          </cell>
          <cell r="W140">
            <v>625.32000000000005</v>
          </cell>
          <cell r="X140">
            <v>0.8000061409030198</v>
          </cell>
          <cell r="AA140">
            <v>757</v>
          </cell>
          <cell r="AB140">
            <v>626</v>
          </cell>
          <cell r="AC140">
            <v>695</v>
          </cell>
          <cell r="AD140">
            <v>734</v>
          </cell>
          <cell r="AE140">
            <v>772</v>
          </cell>
          <cell r="AF140">
            <v>0.18999999999999995</v>
          </cell>
          <cell r="AG140">
            <v>0.43419689119170984</v>
          </cell>
          <cell r="AH140">
            <v>859</v>
          </cell>
          <cell r="AI140">
            <v>945</v>
          </cell>
          <cell r="AJ140">
            <v>0.33828571428571425</v>
          </cell>
          <cell r="AK140">
            <v>1031</v>
          </cell>
          <cell r="AL140">
            <v>1117</v>
          </cell>
          <cell r="AM140">
            <v>0.44017905102954336</v>
          </cell>
          <cell r="AN140">
            <v>1188.3499999999999</v>
          </cell>
          <cell r="AO140">
            <v>1259.7</v>
          </cell>
          <cell r="AP140">
            <v>1331.05</v>
          </cell>
          <cell r="AQ140">
            <v>0</v>
          </cell>
          <cell r="AS140">
            <v>1402.38</v>
          </cell>
        </row>
        <row r="141">
          <cell r="B141" t="str">
            <v>AC</v>
          </cell>
          <cell r="C141" t="str">
            <v>IMP</v>
          </cell>
          <cell r="D141" t="str">
            <v>BT</v>
          </cell>
          <cell r="E141" t="str">
            <v>08</v>
          </cell>
          <cell r="F141">
            <v>39924</v>
          </cell>
          <cell r="G141">
            <v>40935</v>
          </cell>
          <cell r="H141" t="str">
            <v>A0RC0Y1</v>
          </cell>
          <cell r="I141" t="str">
            <v>6KMPC206PFC_N</v>
          </cell>
          <cell r="K141" t="str">
            <v>PC-206 500 x 2 Universal Cassette</v>
          </cell>
          <cell r="L141">
            <v>1191.44</v>
          </cell>
          <cell r="M141">
            <v>420</v>
          </cell>
          <cell r="N141">
            <v>436.8</v>
          </cell>
          <cell r="O141">
            <v>0.23349594637279331</v>
          </cell>
          <cell r="P141">
            <v>569.86</v>
          </cell>
          <cell r="Q141">
            <v>445.2</v>
          </cell>
          <cell r="R141">
            <v>480.82</v>
          </cell>
          <cell r="S141">
            <v>712.32</v>
          </cell>
          <cell r="T141">
            <v>0.3867924528301887</v>
          </cell>
          <cell r="U141">
            <v>551.62060800000006</v>
          </cell>
          <cell r="V141">
            <v>0.20815141119600816</v>
          </cell>
          <cell r="W141">
            <v>569.86</v>
          </cell>
          <cell r="X141">
            <v>0.80000561545372861</v>
          </cell>
          <cell r="AA141">
            <v>689</v>
          </cell>
          <cell r="AB141">
            <v>570</v>
          </cell>
          <cell r="AC141">
            <v>634</v>
          </cell>
          <cell r="AD141">
            <v>669</v>
          </cell>
          <cell r="AE141">
            <v>703.53</v>
          </cell>
          <cell r="AF141">
            <v>0.18999900501755429</v>
          </cell>
          <cell r="AG141">
            <v>0.37913095390388468</v>
          </cell>
          <cell r="AH141">
            <v>783</v>
          </cell>
          <cell r="AI141">
            <v>861</v>
          </cell>
          <cell r="AJ141">
            <v>0.33814169570267127</v>
          </cell>
          <cell r="AK141">
            <v>939.5</v>
          </cell>
          <cell r="AL141">
            <v>1018</v>
          </cell>
          <cell r="AM141">
            <v>0.44021611001964633</v>
          </cell>
          <cell r="AN141">
            <v>1061.3599999999999</v>
          </cell>
          <cell r="AO141">
            <v>1104.72</v>
          </cell>
          <cell r="AP141">
            <v>1148.08</v>
          </cell>
          <cell r="AQ141">
            <v>0</v>
          </cell>
          <cell r="AS141">
            <v>1191.44</v>
          </cell>
        </row>
        <row r="142">
          <cell r="B142" t="str">
            <v>AC</v>
          </cell>
          <cell r="C142" t="str">
            <v>IMP</v>
          </cell>
          <cell r="D142" t="str">
            <v>BT</v>
          </cell>
          <cell r="E142" t="str">
            <v>08</v>
          </cell>
          <cell r="F142">
            <v>39924</v>
          </cell>
          <cell r="G142">
            <v>40935</v>
          </cell>
          <cell r="H142" t="str">
            <v>A0RC0Y3</v>
          </cell>
          <cell r="I142" t="str">
            <v>3KMHDK506CD</v>
          </cell>
          <cell r="K142" t="str">
            <v>DK-506 Desk/Storage Drawer</v>
          </cell>
          <cell r="L142">
            <v>221.54000000000002</v>
          </cell>
          <cell r="M142">
            <v>84</v>
          </cell>
          <cell r="N142">
            <v>87.36</v>
          </cell>
          <cell r="O142">
            <v>0.17910167261792898</v>
          </cell>
          <cell r="P142">
            <v>106.42</v>
          </cell>
          <cell r="Q142">
            <v>89.04</v>
          </cell>
          <cell r="R142">
            <v>96.16</v>
          </cell>
          <cell r="S142">
            <v>133.03</v>
          </cell>
          <cell r="T142">
            <v>0.34330602119822595</v>
          </cell>
          <cell r="U142">
            <v>103.018432</v>
          </cell>
          <cell r="V142">
            <v>0.1519964116712629</v>
          </cell>
          <cell r="W142">
            <v>106.42</v>
          </cell>
          <cell r="X142">
            <v>0.79996993159437724</v>
          </cell>
          <cell r="AA142">
            <v>129</v>
          </cell>
          <cell r="AB142">
            <v>107</v>
          </cell>
          <cell r="AC142">
            <v>119</v>
          </cell>
          <cell r="AD142">
            <v>126</v>
          </cell>
          <cell r="AE142">
            <v>131.38</v>
          </cell>
          <cell r="AF142">
            <v>0.18998325468107774</v>
          </cell>
          <cell r="AG142">
            <v>0.33505860861622772</v>
          </cell>
          <cell r="AH142">
            <v>147</v>
          </cell>
          <cell r="AI142">
            <v>162</v>
          </cell>
          <cell r="AJ142">
            <v>0.3430864197530864</v>
          </cell>
          <cell r="AK142">
            <v>176.5</v>
          </cell>
          <cell r="AL142">
            <v>191</v>
          </cell>
          <cell r="AM142">
            <v>0.44282722513089007</v>
          </cell>
          <cell r="AN142">
            <v>198.64</v>
          </cell>
          <cell r="AO142">
            <v>206.28</v>
          </cell>
          <cell r="AP142">
            <v>213.92</v>
          </cell>
          <cell r="AQ142">
            <v>0</v>
          </cell>
          <cell r="AS142">
            <v>221.54000000000002</v>
          </cell>
        </row>
        <row r="143">
          <cell r="B143" t="str">
            <v>AC</v>
          </cell>
          <cell r="C143" t="str">
            <v>IMP</v>
          </cell>
          <cell r="D143" t="str">
            <v>BT</v>
          </cell>
          <cell r="E143" t="str">
            <v>P3</v>
          </cell>
          <cell r="F143">
            <v>39924</v>
          </cell>
          <cell r="G143">
            <v>40935</v>
          </cell>
          <cell r="H143" t="str">
            <v>A0RCW24</v>
          </cell>
          <cell r="I143" t="str">
            <v>6KMPC108_N</v>
          </cell>
          <cell r="K143" t="str">
            <v>PC-108 500 Sheet Paper Feed Cabinet with Storage</v>
          </cell>
          <cell r="L143">
            <v>912.66000000000008</v>
          </cell>
          <cell r="M143">
            <v>285</v>
          </cell>
          <cell r="N143">
            <v>296.40000000000003</v>
          </cell>
          <cell r="O143">
            <v>-0.17647058823529413</v>
          </cell>
          <cell r="P143">
            <v>251.94000000000003</v>
          </cell>
          <cell r="Q143">
            <v>302.10000000000002</v>
          </cell>
          <cell r="R143">
            <v>326.27</v>
          </cell>
          <cell r="S143">
            <v>507.21000000000004</v>
          </cell>
          <cell r="T143">
            <v>0.41562666351215471</v>
          </cell>
          <cell r="U143">
            <v>392.78342400000002</v>
          </cell>
          <cell r="V143">
            <v>0.24538567085763779</v>
          </cell>
          <cell r="W143">
            <v>251.94000000000003</v>
          </cell>
          <cell r="X143">
            <v>0.4967173360146685</v>
          </cell>
          <cell r="AA143">
            <v>305</v>
          </cell>
          <cell r="AB143">
            <v>252</v>
          </cell>
          <cell r="AC143">
            <v>280</v>
          </cell>
          <cell r="AD143">
            <v>296</v>
          </cell>
          <cell r="AE143">
            <v>311.04000000000002</v>
          </cell>
          <cell r="AF143">
            <v>0.19000771604938269</v>
          </cell>
          <cell r="AG143">
            <v>4.7067901234567854E-2</v>
          </cell>
          <cell r="AH143">
            <v>318</v>
          </cell>
          <cell r="AI143">
            <v>324</v>
          </cell>
          <cell r="AJ143">
            <v>0.22240740740740733</v>
          </cell>
          <cell r="AK143">
            <v>330</v>
          </cell>
          <cell r="AL143">
            <v>336</v>
          </cell>
          <cell r="AM143">
            <v>0.25017857142857136</v>
          </cell>
          <cell r="AN143">
            <v>383.22</v>
          </cell>
          <cell r="AO143">
            <v>430.44</v>
          </cell>
          <cell r="AP143">
            <v>477.66</v>
          </cell>
          <cell r="AQ143">
            <v>0</v>
          </cell>
          <cell r="AS143">
            <v>912.66000000000008</v>
          </cell>
        </row>
        <row r="144">
          <cell r="B144" t="str">
            <v>AC</v>
          </cell>
          <cell r="C144" t="str">
            <v>IMP</v>
          </cell>
          <cell r="D144" t="str">
            <v>BT</v>
          </cell>
          <cell r="E144" t="str">
            <v>08</v>
          </cell>
          <cell r="F144">
            <v>39924</v>
          </cell>
          <cell r="G144">
            <v>40935</v>
          </cell>
          <cell r="H144" t="str">
            <v>A0RD0Y1</v>
          </cell>
          <cell r="I144" t="str">
            <v>3KMHRU507</v>
          </cell>
          <cell r="K144" t="str">
            <v>RU-507 Relay Unit for FS-523</v>
          </cell>
          <cell r="L144">
            <v>278.78000000000003</v>
          </cell>
          <cell r="M144">
            <v>105</v>
          </cell>
          <cell r="N144">
            <v>109.2</v>
          </cell>
          <cell r="O144">
            <v>0.13981882630957068</v>
          </cell>
          <cell r="P144">
            <v>126.95</v>
          </cell>
          <cell r="Q144">
            <v>111.3</v>
          </cell>
          <cell r="R144">
            <v>120.2</v>
          </cell>
          <cell r="S144">
            <v>158.68199999999999</v>
          </cell>
          <cell r="T144">
            <v>0.31183120958898924</v>
          </cell>
          <cell r="U144">
            <v>122.88334079999998</v>
          </cell>
          <cell r="V144">
            <v>0.11135228510974844</v>
          </cell>
          <cell r="W144">
            <v>126.95</v>
          </cell>
          <cell r="X144">
            <v>0.80002772841280057</v>
          </cell>
          <cell r="AA144">
            <v>154</v>
          </cell>
          <cell r="AB144">
            <v>127</v>
          </cell>
          <cell r="AC144">
            <v>142</v>
          </cell>
          <cell r="AD144">
            <v>150</v>
          </cell>
          <cell r="AE144">
            <v>156.72999999999999</v>
          </cell>
          <cell r="AF144">
            <v>0.19000829451923684</v>
          </cell>
          <cell r="AG144">
            <v>0.30326038410004458</v>
          </cell>
          <cell r="AH144">
            <v>175</v>
          </cell>
          <cell r="AI144">
            <v>192</v>
          </cell>
          <cell r="AJ144">
            <v>0.33880208333333334</v>
          </cell>
          <cell r="AK144">
            <v>209.5</v>
          </cell>
          <cell r="AL144">
            <v>227</v>
          </cell>
          <cell r="AM144">
            <v>0.4407488986784141</v>
          </cell>
          <cell r="AN144">
            <v>239.95</v>
          </cell>
          <cell r="AO144">
            <v>252.9</v>
          </cell>
          <cell r="AP144">
            <v>265.85000000000002</v>
          </cell>
          <cell r="AQ144">
            <v>0</v>
          </cell>
          <cell r="AS144">
            <v>278.78000000000003</v>
          </cell>
        </row>
        <row r="145">
          <cell r="B145" t="str">
            <v>AC</v>
          </cell>
          <cell r="C145" t="str">
            <v>IMP</v>
          </cell>
          <cell r="D145" t="str">
            <v>BT</v>
          </cell>
          <cell r="E145" t="str">
            <v>08</v>
          </cell>
          <cell r="F145">
            <v>39924</v>
          </cell>
          <cell r="G145">
            <v>40935</v>
          </cell>
          <cell r="H145" t="str">
            <v>A0TJWY2</v>
          </cell>
          <cell r="I145" t="str">
            <v>6KMLU204_N</v>
          </cell>
          <cell r="K145" t="str">
            <v>LU-204 Large Capacity Unit (2,500 sheets/Letter, Legal, Ledger and 12"x18")</v>
          </cell>
          <cell r="L145">
            <v>3339</v>
          </cell>
          <cell r="M145">
            <v>946</v>
          </cell>
          <cell r="N145">
            <v>983.84</v>
          </cell>
          <cell r="O145">
            <v>0.29510216948958246</v>
          </cell>
          <cell r="P145">
            <v>1395.72</v>
          </cell>
          <cell r="Q145">
            <v>1002.76</v>
          </cell>
          <cell r="R145">
            <v>1082.98</v>
          </cell>
          <cell r="S145">
            <v>1744.6540000000002</v>
          </cell>
          <cell r="T145">
            <v>0.4360830284973411</v>
          </cell>
          <cell r="U145">
            <v>1351.0600576000002</v>
          </cell>
          <cell r="V145">
            <v>0.27180143142735158</v>
          </cell>
          <cell r="W145">
            <v>1395.72</v>
          </cell>
          <cell r="X145">
            <v>0.79999816582543004</v>
          </cell>
          <cell r="AA145">
            <v>1689</v>
          </cell>
          <cell r="AB145">
            <v>1396</v>
          </cell>
          <cell r="AC145">
            <v>1551</v>
          </cell>
          <cell r="AD145">
            <v>1638</v>
          </cell>
          <cell r="AE145">
            <v>1723.11</v>
          </cell>
          <cell r="AF145">
            <v>0.18999947768859787</v>
          </cell>
          <cell r="AG145">
            <v>0.42903238911038755</v>
          </cell>
          <cell r="AH145">
            <v>1917</v>
          </cell>
          <cell r="AI145">
            <v>2109</v>
          </cell>
          <cell r="AJ145">
            <v>0.33820768136557611</v>
          </cell>
          <cell r="AK145">
            <v>2301</v>
          </cell>
          <cell r="AL145">
            <v>2493</v>
          </cell>
          <cell r="AM145">
            <v>0.44014440433212998</v>
          </cell>
          <cell r="AN145">
            <v>2704.5</v>
          </cell>
          <cell r="AO145">
            <v>2916</v>
          </cell>
          <cell r="AP145">
            <v>3127.5</v>
          </cell>
          <cell r="AQ145">
            <v>0</v>
          </cell>
          <cell r="AS145">
            <v>3339</v>
          </cell>
        </row>
        <row r="146">
          <cell r="B146" t="str">
            <v>AC</v>
          </cell>
          <cell r="C146" t="str">
            <v>IMP</v>
          </cell>
          <cell r="D146" t="str">
            <v>BT</v>
          </cell>
          <cell r="E146" t="str">
            <v>08</v>
          </cell>
          <cell r="F146">
            <v>39924</v>
          </cell>
          <cell r="G146">
            <v>40935</v>
          </cell>
          <cell r="H146" t="str">
            <v>A0U4WY1</v>
          </cell>
          <cell r="I146" t="str">
            <v>6KMFP602_N</v>
          </cell>
          <cell r="K146" t="str">
            <v>PF-602 Paper Feed Unit</v>
          </cell>
          <cell r="L146">
            <v>6455.4000000000005</v>
          </cell>
          <cell r="M146">
            <v>2081</v>
          </cell>
          <cell r="N146">
            <v>2164.2400000000002</v>
          </cell>
          <cell r="O146">
            <v>0.21275458054002533</v>
          </cell>
          <cell r="P146">
            <v>2749.13</v>
          </cell>
          <cell r="Q146">
            <v>2205.86</v>
          </cell>
          <cell r="R146">
            <v>2382.33</v>
          </cell>
          <cell r="S146">
            <v>3436.4140000000002</v>
          </cell>
          <cell r="T146">
            <v>0.37020393933909007</v>
          </cell>
          <cell r="U146">
            <v>2661.1590016</v>
          </cell>
          <cell r="V146">
            <v>0.18673029356803983</v>
          </cell>
          <cell r="W146">
            <v>2749.13</v>
          </cell>
          <cell r="X146">
            <v>0.79999965079876867</v>
          </cell>
          <cell r="AA146">
            <v>3326</v>
          </cell>
          <cell r="AB146">
            <v>2750</v>
          </cell>
          <cell r="AC146">
            <v>3055</v>
          </cell>
          <cell r="AD146">
            <v>3225</v>
          </cell>
          <cell r="AE146">
            <v>3393.99</v>
          </cell>
          <cell r="AF146">
            <v>0.19000055981308128</v>
          </cell>
          <cell r="AG146">
            <v>0.36233165094770453</v>
          </cell>
          <cell r="AH146">
            <v>3773</v>
          </cell>
          <cell r="AI146">
            <v>4152</v>
          </cell>
          <cell r="AJ146">
            <v>0.33787813102119457</v>
          </cell>
          <cell r="AK146">
            <v>4531</v>
          </cell>
          <cell r="AL146">
            <v>4910</v>
          </cell>
          <cell r="AM146">
            <v>0.44009572301425659</v>
          </cell>
          <cell r="AN146">
            <v>5296.35</v>
          </cell>
          <cell r="AO146">
            <v>5682.7</v>
          </cell>
          <cell r="AP146">
            <v>6069.05</v>
          </cell>
          <cell r="AQ146">
            <v>0</v>
          </cell>
          <cell r="AS146">
            <v>6455.4000000000005</v>
          </cell>
        </row>
        <row r="147">
          <cell r="B147" t="str">
            <v>AC</v>
          </cell>
          <cell r="C147" t="str">
            <v>IMP</v>
          </cell>
          <cell r="D147" t="str">
            <v>BT</v>
          </cell>
          <cell r="E147" t="str">
            <v>08</v>
          </cell>
          <cell r="F147">
            <v>40056</v>
          </cell>
          <cell r="G147">
            <v>40935</v>
          </cell>
          <cell r="H147" t="str">
            <v>A0U7WY1</v>
          </cell>
          <cell r="I147" t="str">
            <v>6KMFS529_N</v>
          </cell>
          <cell r="K147" t="str">
            <v>FS-529 Inner Finisher</v>
          </cell>
          <cell r="L147">
            <v>1272</v>
          </cell>
          <cell r="M147">
            <v>412</v>
          </cell>
          <cell r="N147">
            <v>428.48</v>
          </cell>
          <cell r="O147">
            <v>0.1716671821837302</v>
          </cell>
          <cell r="P147">
            <v>517.28</v>
          </cell>
          <cell r="Q147">
            <v>436.72</v>
          </cell>
          <cell r="R147">
            <v>471.66</v>
          </cell>
          <cell r="S147">
            <v>646.6</v>
          </cell>
          <cell r="T147">
            <v>0.33733374574698421</v>
          </cell>
          <cell r="U147">
            <v>500.72703999999999</v>
          </cell>
          <cell r="V147">
            <v>0.1442842791154238</v>
          </cell>
          <cell r="W147">
            <v>517.28</v>
          </cell>
          <cell r="X147">
            <v>0.79999999999999993</v>
          </cell>
          <cell r="AA147">
            <v>626</v>
          </cell>
          <cell r="AB147">
            <v>518</v>
          </cell>
          <cell r="AC147">
            <v>575</v>
          </cell>
          <cell r="AD147">
            <v>615</v>
          </cell>
          <cell r="AE147">
            <v>638.62</v>
          </cell>
          <cell r="AF147">
            <v>0.19000344492812632</v>
          </cell>
          <cell r="AG147">
            <v>0.32905327111584354</v>
          </cell>
          <cell r="AH147">
            <v>711</v>
          </cell>
          <cell r="AI147">
            <v>782</v>
          </cell>
          <cell r="AJ147">
            <v>0.33851662404092075</v>
          </cell>
          <cell r="AK147">
            <v>853</v>
          </cell>
          <cell r="AL147">
            <v>924</v>
          </cell>
          <cell r="AM147">
            <v>0.44017316017316022</v>
          </cell>
          <cell r="AN147">
            <v>1011</v>
          </cell>
          <cell r="AO147">
            <v>1098</v>
          </cell>
          <cell r="AP147">
            <v>1185</v>
          </cell>
          <cell r="AQ147">
            <v>0</v>
          </cell>
          <cell r="AS147">
            <v>1272</v>
          </cell>
        </row>
        <row r="148">
          <cell r="B148" t="str">
            <v>AC</v>
          </cell>
          <cell r="C148" t="str">
            <v>IMP</v>
          </cell>
          <cell r="D148" t="str">
            <v>BT</v>
          </cell>
          <cell r="E148" t="str">
            <v>08</v>
          </cell>
          <cell r="F148">
            <v>40322</v>
          </cell>
          <cell r="G148">
            <v>40935</v>
          </cell>
          <cell r="H148" t="str">
            <v>A0U7WY2</v>
          </cell>
          <cell r="I148" t="str">
            <v>6KMFS529_N</v>
          </cell>
          <cell r="K148" t="str">
            <v>FS-529 Inner Finisher</v>
          </cell>
          <cell r="L148">
            <v>1272</v>
          </cell>
          <cell r="M148">
            <v>412</v>
          </cell>
          <cell r="N148">
            <v>428.48</v>
          </cell>
          <cell r="O148">
            <v>0.1716671821837302</v>
          </cell>
          <cell r="P148">
            <v>517.28</v>
          </cell>
          <cell r="Q148">
            <v>436.72</v>
          </cell>
          <cell r="R148">
            <v>471.66</v>
          </cell>
          <cell r="S148">
            <v>646.6</v>
          </cell>
          <cell r="T148">
            <v>0.33733374574698421</v>
          </cell>
          <cell r="U148">
            <v>500.72703999999999</v>
          </cell>
          <cell r="V148">
            <v>0.1442842791154238</v>
          </cell>
          <cell r="W148">
            <v>517.28</v>
          </cell>
          <cell r="X148">
            <v>0.79999999999999993</v>
          </cell>
          <cell r="AA148">
            <v>626</v>
          </cell>
          <cell r="AB148">
            <v>518</v>
          </cell>
          <cell r="AC148">
            <v>575</v>
          </cell>
          <cell r="AD148">
            <v>615</v>
          </cell>
          <cell r="AE148">
            <v>638.62</v>
          </cell>
          <cell r="AF148">
            <v>0.19000344492812632</v>
          </cell>
          <cell r="AG148">
            <v>0.32905327111584354</v>
          </cell>
          <cell r="AH148">
            <v>711</v>
          </cell>
          <cell r="AI148">
            <v>782</v>
          </cell>
          <cell r="AJ148">
            <v>0.33851662404092075</v>
          </cell>
          <cell r="AK148">
            <v>853</v>
          </cell>
          <cell r="AL148">
            <v>924</v>
          </cell>
          <cell r="AM148">
            <v>0.44017316017316022</v>
          </cell>
          <cell r="AN148">
            <v>1011</v>
          </cell>
          <cell r="AO148">
            <v>1098</v>
          </cell>
          <cell r="AP148">
            <v>1185</v>
          </cell>
          <cell r="AQ148">
            <v>0</v>
          </cell>
          <cell r="AS148">
            <v>1272</v>
          </cell>
        </row>
        <row r="149">
          <cell r="B149" t="str">
            <v>AC</v>
          </cell>
          <cell r="C149" t="str">
            <v>IMP</v>
          </cell>
          <cell r="D149" t="str">
            <v>BT</v>
          </cell>
          <cell r="E149" t="str">
            <v>08</v>
          </cell>
          <cell r="F149">
            <v>40038</v>
          </cell>
          <cell r="G149">
            <v>40935</v>
          </cell>
          <cell r="H149" t="str">
            <v>A0V9W11</v>
          </cell>
          <cell r="I149" t="str">
            <v>6KMA0V9W11_N</v>
          </cell>
          <cell r="K149" t="str">
            <v>PB-502 Perfect Binder</v>
          </cell>
          <cell r="L149">
            <v>38955</v>
          </cell>
          <cell r="M149">
            <v>12082</v>
          </cell>
          <cell r="N149">
            <v>12565.28</v>
          </cell>
          <cell r="O149">
            <v>0.23268089763037106</v>
          </cell>
          <cell r="P149">
            <v>16375.56</v>
          </cell>
          <cell r="Q149">
            <v>12806.92</v>
          </cell>
          <cell r="R149">
            <v>13831.47</v>
          </cell>
          <cell r="S149">
            <v>20469.448</v>
          </cell>
          <cell r="T149">
            <v>0.38614465812658944</v>
          </cell>
          <cell r="U149">
            <v>15851.5405312</v>
          </cell>
          <cell r="V149">
            <v>0.20731489944032724</v>
          </cell>
          <cell r="W149">
            <v>16375.56</v>
          </cell>
          <cell r="X149">
            <v>0.80000007816527341</v>
          </cell>
          <cell r="AA149">
            <v>19812</v>
          </cell>
          <cell r="AB149">
            <v>16376</v>
          </cell>
          <cell r="AC149">
            <v>18196</v>
          </cell>
          <cell r="AD149">
            <v>19207</v>
          </cell>
          <cell r="AE149">
            <v>20216.740000000002</v>
          </cell>
          <cell r="AF149">
            <v>0.18999997032162463</v>
          </cell>
          <cell r="AG149">
            <v>0.37847150430781623</v>
          </cell>
          <cell r="AH149">
            <v>22474</v>
          </cell>
          <cell r="AI149">
            <v>24730</v>
          </cell>
          <cell r="AJ149">
            <v>0.33782612211888396</v>
          </cell>
          <cell r="AK149">
            <v>26986.5</v>
          </cell>
          <cell r="AL149">
            <v>29243</v>
          </cell>
          <cell r="AM149">
            <v>0.44001778203330716</v>
          </cell>
          <cell r="AN149">
            <v>31671</v>
          </cell>
          <cell r="AO149">
            <v>34099</v>
          </cell>
          <cell r="AP149">
            <v>36527</v>
          </cell>
          <cell r="AQ149">
            <v>0</v>
          </cell>
          <cell r="AS149">
            <v>38955</v>
          </cell>
        </row>
        <row r="150">
          <cell r="B150" t="str">
            <v>AC</v>
          </cell>
          <cell r="C150" t="str">
            <v>IMP</v>
          </cell>
          <cell r="D150" t="str">
            <v>BT</v>
          </cell>
          <cell r="E150" t="str">
            <v>08</v>
          </cell>
          <cell r="F150">
            <v>39924</v>
          </cell>
          <cell r="G150">
            <v>40997</v>
          </cell>
          <cell r="H150" t="str">
            <v>A0W4WY1</v>
          </cell>
          <cell r="I150" t="str">
            <v>3KMHWT506_</v>
          </cell>
          <cell r="K150" t="str">
            <v>WT-506 Working Table</v>
          </cell>
          <cell r="L150">
            <v>111.30000000000001</v>
          </cell>
          <cell r="M150">
            <v>32</v>
          </cell>
          <cell r="N150">
            <v>33.28</v>
          </cell>
          <cell r="O150">
            <v>0.25247079964061098</v>
          </cell>
          <cell r="P150">
            <v>44.52</v>
          </cell>
          <cell r="Q150">
            <v>33.92</v>
          </cell>
          <cell r="R150">
            <v>36.630000000000003</v>
          </cell>
          <cell r="S150">
            <v>55.650000000000006</v>
          </cell>
          <cell r="T150">
            <v>0.40197663971248881</v>
          </cell>
          <cell r="U150">
            <v>43.095360000000007</v>
          </cell>
          <cell r="V150">
            <v>0.22775909053782134</v>
          </cell>
          <cell r="W150">
            <v>44.52</v>
          </cell>
          <cell r="X150">
            <v>0.79999999999999993</v>
          </cell>
          <cell r="AA150">
            <v>54</v>
          </cell>
          <cell r="AB150">
            <v>45</v>
          </cell>
          <cell r="AC150">
            <v>50</v>
          </cell>
          <cell r="AD150">
            <v>53</v>
          </cell>
          <cell r="AE150">
            <v>54.96</v>
          </cell>
          <cell r="AF150">
            <v>0.1899563318777292</v>
          </cell>
          <cell r="AG150">
            <v>0.39446870451237265</v>
          </cell>
          <cell r="AH150">
            <v>62</v>
          </cell>
          <cell r="AI150">
            <v>68</v>
          </cell>
          <cell r="AJ150">
            <v>0.34529411764705875</v>
          </cell>
          <cell r="AK150">
            <v>74</v>
          </cell>
          <cell r="AL150">
            <v>80</v>
          </cell>
          <cell r="AM150">
            <v>0.44349999999999995</v>
          </cell>
          <cell r="AN150">
            <v>87.83</v>
          </cell>
          <cell r="AO150">
            <v>95.66</v>
          </cell>
          <cell r="AP150">
            <v>103.49</v>
          </cell>
          <cell r="AQ150">
            <v>0</v>
          </cell>
          <cell r="AS150">
            <v>111.30000000000001</v>
          </cell>
        </row>
        <row r="151">
          <cell r="B151" t="str">
            <v>AC</v>
          </cell>
          <cell r="C151" t="str">
            <v>PMP</v>
          </cell>
          <cell r="D151" t="str">
            <v>BT</v>
          </cell>
          <cell r="E151" t="str">
            <v>08</v>
          </cell>
          <cell r="F151">
            <v>40038</v>
          </cell>
          <cell r="G151">
            <v>40935</v>
          </cell>
          <cell r="H151" t="str">
            <v>A0W5WY1</v>
          </cell>
          <cell r="I151" t="str">
            <v>3KMKA0W5WY1</v>
          </cell>
          <cell r="K151" t="str">
            <v>HD-511 Removable HDD Inner Case Kit for 1200/1051</v>
          </cell>
          <cell r="L151">
            <v>1409.8000000000002</v>
          </cell>
          <cell r="M151">
            <v>411</v>
          </cell>
          <cell r="N151">
            <v>431.55</v>
          </cell>
          <cell r="O151">
            <v>0.31229283528811824</v>
          </cell>
          <cell r="P151">
            <v>627.52</v>
          </cell>
          <cell r="Q151">
            <v>435.66</v>
          </cell>
          <cell r="R151">
            <v>470.51</v>
          </cell>
          <cell r="S151">
            <v>784.40000000000009</v>
          </cell>
          <cell r="T151">
            <v>0.44983426823049472</v>
          </cell>
          <cell r="U151">
            <v>607.43936000000008</v>
          </cell>
          <cell r="V151">
            <v>0.28955871414061818</v>
          </cell>
          <cell r="W151">
            <v>627.52</v>
          </cell>
          <cell r="X151">
            <v>0.79999999999999993</v>
          </cell>
          <cell r="AA151">
            <v>759</v>
          </cell>
          <cell r="AB151">
            <v>628</v>
          </cell>
          <cell r="AC151">
            <v>698</v>
          </cell>
          <cell r="AD151">
            <v>737</v>
          </cell>
          <cell r="AE151">
            <v>774.72</v>
          </cell>
          <cell r="AF151">
            <v>0.19000413052457668</v>
          </cell>
          <cell r="AG151">
            <v>0.44296003717472121</v>
          </cell>
          <cell r="AH151">
            <v>862</v>
          </cell>
          <cell r="AI151">
            <v>948</v>
          </cell>
          <cell r="AJ151">
            <v>0.33805907172995781</v>
          </cell>
          <cell r="AK151">
            <v>1034.5</v>
          </cell>
          <cell r="AL151">
            <v>1121</v>
          </cell>
          <cell r="AM151">
            <v>0.44021409455842997</v>
          </cell>
          <cell r="AN151">
            <v>1193.2</v>
          </cell>
          <cell r="AO151">
            <v>1265.4000000000001</v>
          </cell>
          <cell r="AP151">
            <v>1337.6</v>
          </cell>
          <cell r="AQ151">
            <v>0</v>
          </cell>
          <cell r="AS151">
            <v>1409.8000000000002</v>
          </cell>
        </row>
        <row r="152">
          <cell r="B152" t="str">
            <v>AC</v>
          </cell>
          <cell r="C152" t="str">
            <v>PMP</v>
          </cell>
          <cell r="D152" t="str">
            <v>BT</v>
          </cell>
          <cell r="E152" t="str">
            <v>08</v>
          </cell>
          <cell r="F152">
            <v>40038</v>
          </cell>
          <cell r="G152">
            <v>40935</v>
          </cell>
          <cell r="H152" t="str">
            <v>A0W6WY1</v>
          </cell>
          <cell r="I152" t="str">
            <v>3KMKA0W6WY1</v>
          </cell>
          <cell r="K152" t="str">
            <v>RH-101 Removable HDD Kit for 1200/1051</v>
          </cell>
          <cell r="L152">
            <v>3487.4</v>
          </cell>
          <cell r="M152">
            <v>979</v>
          </cell>
          <cell r="N152">
            <v>1027.95</v>
          </cell>
          <cell r="O152">
            <v>0.34029649595687328</v>
          </cell>
          <cell r="P152">
            <v>1558.2</v>
          </cell>
          <cell r="Q152">
            <v>1037.74</v>
          </cell>
          <cell r="R152">
            <v>1120.76</v>
          </cell>
          <cell r="S152">
            <v>1947.75</v>
          </cell>
          <cell r="T152">
            <v>0.47223719676549863</v>
          </cell>
          <cell r="U152">
            <v>1508.3376000000001</v>
          </cell>
          <cell r="V152">
            <v>0.31848811565792695</v>
          </cell>
          <cell r="W152">
            <v>1558.2</v>
          </cell>
          <cell r="X152">
            <v>0.8</v>
          </cell>
          <cell r="AA152">
            <v>1885</v>
          </cell>
          <cell r="AB152">
            <v>1559</v>
          </cell>
          <cell r="AC152">
            <v>1732</v>
          </cell>
          <cell r="AD152">
            <v>1828</v>
          </cell>
          <cell r="AE152">
            <v>1923.7</v>
          </cell>
          <cell r="AF152">
            <v>0.18999844050527628</v>
          </cell>
          <cell r="AG152">
            <v>0.46563913292093362</v>
          </cell>
          <cell r="AH152">
            <v>2139</v>
          </cell>
          <cell r="AI152">
            <v>2354</v>
          </cell>
          <cell r="AJ152">
            <v>0.33806287170773153</v>
          </cell>
          <cell r="AK152">
            <v>2568.5</v>
          </cell>
          <cell r="AL152">
            <v>2783</v>
          </cell>
          <cell r="AM152">
            <v>0.44010061085159896</v>
          </cell>
          <cell r="AN152">
            <v>2959.1</v>
          </cell>
          <cell r="AO152">
            <v>3135.2</v>
          </cell>
          <cell r="AP152">
            <v>3311.3</v>
          </cell>
          <cell r="AQ152">
            <v>0</v>
          </cell>
          <cell r="AS152">
            <v>3487.4</v>
          </cell>
        </row>
        <row r="153">
          <cell r="B153" t="str">
            <v>AC</v>
          </cell>
          <cell r="C153" t="str">
            <v>IMP</v>
          </cell>
          <cell r="D153" t="str">
            <v>BT</v>
          </cell>
          <cell r="E153" t="str">
            <v>08</v>
          </cell>
          <cell r="F153">
            <v>40361</v>
          </cell>
          <cell r="G153">
            <v>40935</v>
          </cell>
          <cell r="H153" t="str">
            <v>A0WJWY3</v>
          </cell>
          <cell r="K153" t="str">
            <v>PF-P08 500-sheet Lower Cassette for bh C35</v>
          </cell>
          <cell r="L153">
            <v>316.94</v>
          </cell>
          <cell r="M153">
            <v>103</v>
          </cell>
          <cell r="N153">
            <v>107.12</v>
          </cell>
          <cell r="O153">
            <v>0.21049528301886794</v>
          </cell>
          <cell r="P153">
            <v>135.68</v>
          </cell>
          <cell r="Q153">
            <v>109.18</v>
          </cell>
          <cell r="R153">
            <v>117.91</v>
          </cell>
          <cell r="S153">
            <v>169.60000000000002</v>
          </cell>
          <cell r="T153">
            <v>0.3683962264150944</v>
          </cell>
          <cell r="U153">
            <v>131.33824000000001</v>
          </cell>
          <cell r="V153">
            <v>0.1843959535318884</v>
          </cell>
          <cell r="W153">
            <v>135.68</v>
          </cell>
          <cell r="X153">
            <v>0.79999999999999993</v>
          </cell>
          <cell r="AA153">
            <v>164</v>
          </cell>
          <cell r="AB153">
            <v>136</v>
          </cell>
          <cell r="AC153">
            <v>151</v>
          </cell>
          <cell r="AD153">
            <v>162</v>
          </cell>
          <cell r="AE153">
            <v>167.51</v>
          </cell>
          <cell r="AF153">
            <v>0.1900185063578293</v>
          </cell>
          <cell r="AG153">
            <v>0.3605157901020834</v>
          </cell>
          <cell r="AH153">
            <v>187</v>
          </cell>
          <cell r="AI153">
            <v>206</v>
          </cell>
          <cell r="AJ153">
            <v>0.34135922330097085</v>
          </cell>
          <cell r="AK153">
            <v>224.5</v>
          </cell>
          <cell r="AL153">
            <v>243</v>
          </cell>
          <cell r="AM153">
            <v>0.44164609053497939</v>
          </cell>
          <cell r="AN153">
            <v>261.49</v>
          </cell>
          <cell r="AO153">
            <v>279.98</v>
          </cell>
          <cell r="AP153">
            <v>298.47000000000003</v>
          </cell>
          <cell r="AQ153">
            <v>0</v>
          </cell>
          <cell r="AS153">
            <v>316.94</v>
          </cell>
        </row>
        <row r="154">
          <cell r="B154" t="str">
            <v>AC</v>
          </cell>
          <cell r="C154" t="str">
            <v>IMP</v>
          </cell>
          <cell r="D154" t="str">
            <v>BT</v>
          </cell>
          <cell r="E154" t="str">
            <v>08</v>
          </cell>
          <cell r="F154">
            <v>39924</v>
          </cell>
          <cell r="G154">
            <v>40935</v>
          </cell>
          <cell r="H154" t="str">
            <v>A0X9WY1</v>
          </cell>
          <cell r="I154" t="str">
            <v>3KMHAU102_</v>
          </cell>
          <cell r="J154" t="str">
            <v>in both mfp and solutions</v>
          </cell>
          <cell r="K154" t="str">
            <v xml:space="preserve">AU-102 Biometric Authentication Unit </v>
          </cell>
          <cell r="L154">
            <v>946.58</v>
          </cell>
          <cell r="M154">
            <v>315</v>
          </cell>
          <cell r="N154">
            <v>327.60000000000002</v>
          </cell>
          <cell r="O154">
            <v>0.23348697910573474</v>
          </cell>
          <cell r="P154">
            <v>427.39</v>
          </cell>
          <cell r="Q154">
            <v>333.9</v>
          </cell>
          <cell r="R154">
            <v>360.61</v>
          </cell>
          <cell r="S154">
            <v>534.24</v>
          </cell>
          <cell r="T154">
            <v>0.38679245283018865</v>
          </cell>
          <cell r="U154">
            <v>413.71545600000002</v>
          </cell>
          <cell r="V154">
            <v>0.20815141119600808</v>
          </cell>
          <cell r="W154">
            <v>427.39</v>
          </cell>
          <cell r="X154">
            <v>0.79999625636418081</v>
          </cell>
          <cell r="AA154">
            <v>517</v>
          </cell>
          <cell r="AB154">
            <v>428</v>
          </cell>
          <cell r="AC154">
            <v>475</v>
          </cell>
          <cell r="AD154">
            <v>502</v>
          </cell>
          <cell r="AE154">
            <v>527.64</v>
          </cell>
          <cell r="AF154">
            <v>0.18999696762944432</v>
          </cell>
          <cell r="AG154">
            <v>0.37912212872413004</v>
          </cell>
          <cell r="AH154">
            <v>587</v>
          </cell>
          <cell r="AI154">
            <v>646</v>
          </cell>
          <cell r="AJ154">
            <v>0.33840557275541799</v>
          </cell>
          <cell r="AK154">
            <v>705</v>
          </cell>
          <cell r="AL154">
            <v>764</v>
          </cell>
          <cell r="AM154">
            <v>0.44058900523560213</v>
          </cell>
          <cell r="AN154">
            <v>809.65</v>
          </cell>
          <cell r="AO154">
            <v>855.3</v>
          </cell>
          <cell r="AP154">
            <v>900.95</v>
          </cell>
          <cell r="AQ154">
            <v>0</v>
          </cell>
          <cell r="AS154">
            <v>946.58</v>
          </cell>
        </row>
        <row r="155">
          <cell r="B155" t="str">
            <v>AC</v>
          </cell>
          <cell r="C155" t="str">
            <v>DDP</v>
          </cell>
          <cell r="D155" t="str">
            <v>Oce</v>
          </cell>
          <cell r="E155" t="str">
            <v>08</v>
          </cell>
          <cell r="F155">
            <v>39924</v>
          </cell>
          <cell r="G155">
            <v>40935</v>
          </cell>
          <cell r="H155" t="str">
            <v>A0XC011</v>
          </cell>
          <cell r="I155" t="str">
            <v>6KMA0XC011_N</v>
          </cell>
          <cell r="K155" t="str">
            <v>Paper Input Module-Standard</v>
          </cell>
          <cell r="L155">
            <v>26500</v>
          </cell>
          <cell r="M155">
            <v>9811</v>
          </cell>
          <cell r="N155">
            <v>9811</v>
          </cell>
          <cell r="O155">
            <v>0.20227016786395252</v>
          </cell>
          <cell r="P155">
            <v>12298.65</v>
          </cell>
          <cell r="Q155">
            <v>10096.76</v>
          </cell>
          <cell r="R155">
            <v>10904.5</v>
          </cell>
          <cell r="S155">
            <v>14469</v>
          </cell>
          <cell r="T155">
            <v>0.32192964268435964</v>
          </cell>
          <cell r="U155">
            <v>11204.793599999999</v>
          </cell>
          <cell r="V155">
            <v>0.12439261710273709</v>
          </cell>
          <cell r="W155">
            <v>12298.65</v>
          </cell>
          <cell r="X155">
            <v>0.85</v>
          </cell>
          <cell r="AA155">
            <v>17500</v>
          </cell>
          <cell r="AB155">
            <v>12299</v>
          </cell>
          <cell r="AC155">
            <v>14999</v>
          </cell>
          <cell r="AD155">
            <v>16428</v>
          </cell>
          <cell r="AE155">
            <v>17857</v>
          </cell>
          <cell r="AF155">
            <v>0.31127009016072132</v>
          </cell>
          <cell r="AG155">
            <v>0.45057960463683711</v>
          </cell>
          <cell r="AH155">
            <v>19586</v>
          </cell>
          <cell r="AI155">
            <v>21315</v>
          </cell>
          <cell r="AJ155">
            <v>0.42300492610837442</v>
          </cell>
          <cell r="AK155">
            <v>23043.5</v>
          </cell>
          <cell r="AL155">
            <v>24772</v>
          </cell>
          <cell r="AM155">
            <v>0.50352615856612304</v>
          </cell>
          <cell r="AN155">
            <v>26500</v>
          </cell>
          <cell r="AO155">
            <v>0</v>
          </cell>
          <cell r="AP155">
            <v>0</v>
          </cell>
          <cell r="AQ155">
            <v>0</v>
          </cell>
          <cell r="AS155">
            <v>26500</v>
          </cell>
        </row>
        <row r="156">
          <cell r="B156" t="str">
            <v>AC</v>
          </cell>
          <cell r="C156" t="str">
            <v>DDP</v>
          </cell>
          <cell r="D156" t="str">
            <v>Oce</v>
          </cell>
          <cell r="E156" t="str">
            <v>08</v>
          </cell>
          <cell r="F156">
            <v>39924</v>
          </cell>
          <cell r="G156">
            <v>40935</v>
          </cell>
          <cell r="H156" t="str">
            <v>A0XC012</v>
          </cell>
          <cell r="I156" t="str">
            <v>6KMA0XC012_N</v>
          </cell>
          <cell r="K156" t="str">
            <v>Paper Input Module-Optional</v>
          </cell>
          <cell r="L156">
            <v>26500</v>
          </cell>
          <cell r="M156">
            <v>9811</v>
          </cell>
          <cell r="N156">
            <v>9811</v>
          </cell>
          <cell r="O156">
            <v>0.16238367625715017</v>
          </cell>
          <cell r="P156">
            <v>11713</v>
          </cell>
          <cell r="Q156">
            <v>10096.76</v>
          </cell>
          <cell r="R156">
            <v>10904.5</v>
          </cell>
          <cell r="S156">
            <v>13780</v>
          </cell>
          <cell r="T156">
            <v>0.28802612481857764</v>
          </cell>
          <cell r="U156">
            <v>10671.232</v>
          </cell>
          <cell r="V156">
            <v>8.0612247957874028E-2</v>
          </cell>
          <cell r="W156">
            <v>11713</v>
          </cell>
          <cell r="X156">
            <v>0.85</v>
          </cell>
          <cell r="Z156">
            <v>200</v>
          </cell>
          <cell r="AA156">
            <v>16667</v>
          </cell>
          <cell r="AB156">
            <v>11713</v>
          </cell>
          <cell r="AC156">
            <v>14285</v>
          </cell>
          <cell r="AD156">
            <v>15646</v>
          </cell>
          <cell r="AE156">
            <v>17007</v>
          </cell>
          <cell r="AF156">
            <v>0.3112835891103663</v>
          </cell>
          <cell r="AG156">
            <v>0.42311989180925502</v>
          </cell>
          <cell r="AH156">
            <v>18946</v>
          </cell>
          <cell r="AI156">
            <v>20885</v>
          </cell>
          <cell r="AJ156">
            <v>0.43916686617189371</v>
          </cell>
          <cell r="AK156">
            <v>22823.5</v>
          </cell>
          <cell r="AL156">
            <v>24762</v>
          </cell>
          <cell r="AM156">
            <v>0.52697681931992568</v>
          </cell>
          <cell r="AN156">
            <v>26700</v>
          </cell>
          <cell r="AO156">
            <v>0</v>
          </cell>
          <cell r="AP156">
            <v>0</v>
          </cell>
          <cell r="AQ156">
            <v>0</v>
          </cell>
          <cell r="AS156">
            <v>26700</v>
          </cell>
        </row>
        <row r="157">
          <cell r="B157" t="str">
            <v>AC</v>
          </cell>
          <cell r="C157" t="str">
            <v>DDP</v>
          </cell>
          <cell r="D157" t="str">
            <v>Oce</v>
          </cell>
          <cell r="E157" t="str">
            <v>08</v>
          </cell>
          <cell r="F157">
            <v>39924</v>
          </cell>
          <cell r="G157">
            <v>40935</v>
          </cell>
          <cell r="H157" t="str">
            <v>A0XF011</v>
          </cell>
          <cell r="I157" t="str">
            <v>3KMHA0XF011</v>
          </cell>
          <cell r="K157" t="str">
            <v>Image Controller</v>
          </cell>
          <cell r="L157">
            <v>3816</v>
          </cell>
          <cell r="M157">
            <v>1288</v>
          </cell>
          <cell r="N157">
            <v>1288</v>
          </cell>
          <cell r="O157">
            <v>0.36774725598382063</v>
          </cell>
          <cell r="P157">
            <v>2037.16</v>
          </cell>
          <cell r="Q157">
            <v>1325.51</v>
          </cell>
          <cell r="R157">
            <v>1431.55</v>
          </cell>
          <cell r="S157">
            <v>2396.6600000000003</v>
          </cell>
          <cell r="T157">
            <v>0.46258543139202063</v>
          </cell>
          <cell r="U157">
            <v>1855.9735040000003</v>
          </cell>
          <cell r="V157">
            <v>0.30602457566118368</v>
          </cell>
          <cell r="W157">
            <v>2037.16</v>
          </cell>
          <cell r="X157">
            <v>0.84999958275266407</v>
          </cell>
          <cell r="AA157">
            <v>2899</v>
          </cell>
          <cell r="AB157">
            <v>2038</v>
          </cell>
          <cell r="AC157">
            <v>2485</v>
          </cell>
          <cell r="AD157">
            <v>2722</v>
          </cell>
          <cell r="AE157">
            <v>2958</v>
          </cell>
          <cell r="AF157">
            <v>0.31130493576741036</v>
          </cell>
          <cell r="AG157">
            <v>0.56457065584854627</v>
          </cell>
          <cell r="AH157">
            <v>3130</v>
          </cell>
          <cell r="AI157">
            <v>3302</v>
          </cell>
          <cell r="AJ157">
            <v>0.38305269533615988</v>
          </cell>
          <cell r="AK157">
            <v>3473.5</v>
          </cell>
          <cell r="AL157">
            <v>3645</v>
          </cell>
          <cell r="AM157">
            <v>0.4411083676268861</v>
          </cell>
          <cell r="AN157">
            <v>3816</v>
          </cell>
          <cell r="AO157">
            <v>0</v>
          </cell>
          <cell r="AP157">
            <v>0</v>
          </cell>
          <cell r="AQ157">
            <v>0</v>
          </cell>
          <cell r="AS157">
            <v>3816</v>
          </cell>
        </row>
        <row r="158">
          <cell r="B158" t="str">
            <v>AC</v>
          </cell>
          <cell r="C158" t="str">
            <v>DDP</v>
          </cell>
          <cell r="D158" t="str">
            <v>Oce</v>
          </cell>
          <cell r="E158" t="str">
            <v>08</v>
          </cell>
          <cell r="F158">
            <v>39924</v>
          </cell>
          <cell r="G158">
            <v>40935</v>
          </cell>
          <cell r="H158" t="str">
            <v>A0XH011</v>
          </cell>
          <cell r="I158" t="str">
            <v>3KMHA0XH011</v>
          </cell>
          <cell r="K158" t="str">
            <v>Input Interface Module</v>
          </cell>
          <cell r="L158">
            <v>10600</v>
          </cell>
          <cell r="M158">
            <v>3657</v>
          </cell>
          <cell r="N158">
            <v>3657</v>
          </cell>
          <cell r="O158">
            <v>0.36788284831262574</v>
          </cell>
          <cell r="P158">
            <v>5785.32</v>
          </cell>
          <cell r="Q158">
            <v>3763.51</v>
          </cell>
          <cell r="R158">
            <v>4064.59</v>
          </cell>
          <cell r="S158">
            <v>6806.26</v>
          </cell>
          <cell r="T158">
            <v>0.46270051393863887</v>
          </cell>
          <cell r="U158">
            <v>5270.7677439999998</v>
          </cell>
          <cell r="V158">
            <v>0.30617318432158941</v>
          </cell>
          <cell r="W158">
            <v>5785.32</v>
          </cell>
          <cell r="X158">
            <v>0.84999985307643255</v>
          </cell>
          <cell r="AA158">
            <v>8232</v>
          </cell>
          <cell r="AB158">
            <v>5786</v>
          </cell>
          <cell r="AC158">
            <v>7056</v>
          </cell>
          <cell r="AD158">
            <v>7728</v>
          </cell>
          <cell r="AE158">
            <v>8400</v>
          </cell>
          <cell r="AF158">
            <v>0.31127142857142859</v>
          </cell>
          <cell r="AG158">
            <v>0.56464285714285711</v>
          </cell>
          <cell r="AH158">
            <v>8840</v>
          </cell>
          <cell r="AI158">
            <v>9280</v>
          </cell>
          <cell r="AJ158">
            <v>0.37658189655172419</v>
          </cell>
          <cell r="AK158">
            <v>9720</v>
          </cell>
          <cell r="AL158">
            <v>10160</v>
          </cell>
          <cell r="AM158">
            <v>0.43057874015748032</v>
          </cell>
          <cell r="AN158">
            <v>10600</v>
          </cell>
          <cell r="AO158">
            <v>0</v>
          </cell>
          <cell r="AP158">
            <v>0</v>
          </cell>
          <cell r="AQ158">
            <v>0</v>
          </cell>
          <cell r="AS158">
            <v>10600</v>
          </cell>
        </row>
        <row r="159">
          <cell r="B159" t="str">
            <v>AC</v>
          </cell>
          <cell r="C159" t="str">
            <v>IMP</v>
          </cell>
          <cell r="D159" t="str">
            <v>BT</v>
          </cell>
          <cell r="E159" t="str">
            <v>08</v>
          </cell>
          <cell r="F159">
            <v>40056</v>
          </cell>
          <cell r="G159">
            <v>40935</v>
          </cell>
          <cell r="H159" t="str">
            <v>A0XWW13</v>
          </cell>
          <cell r="I159" t="str">
            <v>6KMPC408_N</v>
          </cell>
          <cell r="K159" t="str">
            <v>PC-408 Paper Feed Cassette (2500)</v>
          </cell>
          <cell r="L159">
            <v>1402.38</v>
          </cell>
          <cell r="M159">
            <v>420</v>
          </cell>
          <cell r="N159">
            <v>436.8</v>
          </cell>
          <cell r="O159">
            <v>0.35028038495292207</v>
          </cell>
          <cell r="P159">
            <v>672.29</v>
          </cell>
          <cell r="Q159">
            <v>445.2</v>
          </cell>
          <cell r="R159">
            <v>480.82</v>
          </cell>
          <cell r="S159">
            <v>840.36799999999994</v>
          </cell>
          <cell r="T159">
            <v>0.48022770976524565</v>
          </cell>
          <cell r="U159">
            <v>650.78097919999993</v>
          </cell>
          <cell r="V159">
            <v>0.32880644339520354</v>
          </cell>
          <cell r="W159">
            <v>672.29</v>
          </cell>
          <cell r="X159">
            <v>0.79999476419854165</v>
          </cell>
          <cell r="AA159">
            <v>813</v>
          </cell>
          <cell r="AB159">
            <v>673</v>
          </cell>
          <cell r="AC159">
            <v>747</v>
          </cell>
          <cell r="AD159">
            <v>799</v>
          </cell>
          <cell r="AE159">
            <v>829.99</v>
          </cell>
          <cell r="AF159">
            <v>0.19000228918420708</v>
          </cell>
          <cell r="AG159">
            <v>0.47372859913974869</v>
          </cell>
          <cell r="AH159">
            <v>923</v>
          </cell>
          <cell r="AI159">
            <v>1016</v>
          </cell>
          <cell r="AJ159">
            <v>0.33829724409448825</v>
          </cell>
          <cell r="AK159">
            <v>1108.5</v>
          </cell>
          <cell r="AL159">
            <v>1201</v>
          </cell>
          <cell r="AM159">
            <v>0.44022481265611996</v>
          </cell>
          <cell r="AN159">
            <v>1251.3499999999999</v>
          </cell>
          <cell r="AO159">
            <v>1301.7</v>
          </cell>
          <cell r="AP159">
            <v>1352.05</v>
          </cell>
          <cell r="AQ159">
            <v>0</v>
          </cell>
          <cell r="AS159">
            <v>1402.38</v>
          </cell>
        </row>
        <row r="160">
          <cell r="B160" t="str">
            <v>AC</v>
          </cell>
          <cell r="C160" t="str">
            <v>IMP</v>
          </cell>
          <cell r="D160" t="str">
            <v>BT</v>
          </cell>
          <cell r="E160" t="str">
            <v>08</v>
          </cell>
          <cell r="F160">
            <v>40056</v>
          </cell>
          <cell r="G160">
            <v>40935</v>
          </cell>
          <cell r="H160" t="str">
            <v>A0XWWY1</v>
          </cell>
          <cell r="I160" t="str">
            <v>6KMPC107_N</v>
          </cell>
          <cell r="K160" t="str">
            <v>PC-107 Paper Feed Cassette (500x1)</v>
          </cell>
          <cell r="L160">
            <v>912.66000000000008</v>
          </cell>
          <cell r="M160">
            <v>295</v>
          </cell>
          <cell r="N160">
            <v>306.8</v>
          </cell>
          <cell r="O160">
            <v>0.2968141187256475</v>
          </cell>
          <cell r="P160">
            <v>436.3</v>
          </cell>
          <cell r="Q160">
            <v>312.7</v>
          </cell>
          <cell r="R160">
            <v>337.72</v>
          </cell>
          <cell r="S160">
            <v>545.37</v>
          </cell>
          <cell r="T160">
            <v>0.43744613748464345</v>
          </cell>
          <cell r="U160">
            <v>422.33452799999998</v>
          </cell>
          <cell r="V160">
            <v>0.27356164447913661</v>
          </cell>
          <cell r="W160">
            <v>436.3</v>
          </cell>
          <cell r="X160">
            <v>0.80000733447017625</v>
          </cell>
          <cell r="AA160">
            <v>528</v>
          </cell>
          <cell r="AB160">
            <v>437</v>
          </cell>
          <cell r="AC160">
            <v>485</v>
          </cell>
          <cell r="AD160">
            <v>519</v>
          </cell>
          <cell r="AE160">
            <v>538.64</v>
          </cell>
          <cell r="AF160">
            <v>0.18999702955591857</v>
          </cell>
          <cell r="AG160">
            <v>0.43041734739343529</v>
          </cell>
          <cell r="AH160">
            <v>600</v>
          </cell>
          <cell r="AI160">
            <v>660</v>
          </cell>
          <cell r="AJ160">
            <v>0.33893939393939393</v>
          </cell>
          <cell r="AK160">
            <v>720</v>
          </cell>
          <cell r="AL160">
            <v>780</v>
          </cell>
          <cell r="AM160">
            <v>0.44064102564102564</v>
          </cell>
          <cell r="AN160">
            <v>813.17</v>
          </cell>
          <cell r="AO160">
            <v>846.34</v>
          </cell>
          <cell r="AP160">
            <v>879.51</v>
          </cell>
          <cell r="AQ160">
            <v>0</v>
          </cell>
          <cell r="AS160">
            <v>912.66000000000008</v>
          </cell>
        </row>
        <row r="161">
          <cell r="B161" t="str">
            <v>AC</v>
          </cell>
          <cell r="C161" t="str">
            <v>IMP</v>
          </cell>
          <cell r="D161" t="str">
            <v>BT</v>
          </cell>
          <cell r="E161" t="str">
            <v>08</v>
          </cell>
          <cell r="F161">
            <v>40056</v>
          </cell>
          <cell r="G161">
            <v>40935</v>
          </cell>
          <cell r="H161" t="str">
            <v>A0XWWY2</v>
          </cell>
          <cell r="I161" t="str">
            <v>6KMPC207_N</v>
          </cell>
          <cell r="K161" t="str">
            <v>PC-207 Paper Feed Cassette (500x2)</v>
          </cell>
          <cell r="L161">
            <v>1191.44</v>
          </cell>
          <cell r="M161">
            <v>420</v>
          </cell>
          <cell r="N161">
            <v>436.8</v>
          </cell>
          <cell r="O161">
            <v>0.23349594637279331</v>
          </cell>
          <cell r="P161">
            <v>569.86</v>
          </cell>
          <cell r="Q161">
            <v>445.2</v>
          </cell>
          <cell r="R161">
            <v>480.82</v>
          </cell>
          <cell r="S161">
            <v>712.32</v>
          </cell>
          <cell r="T161">
            <v>0.3867924528301887</v>
          </cell>
          <cell r="U161">
            <v>551.62060800000006</v>
          </cell>
          <cell r="V161">
            <v>0.20815141119600816</v>
          </cell>
          <cell r="W161">
            <v>569.86</v>
          </cell>
          <cell r="X161">
            <v>0.80000561545372861</v>
          </cell>
          <cell r="AA161">
            <v>689</v>
          </cell>
          <cell r="AB161">
            <v>570</v>
          </cell>
          <cell r="AC161">
            <v>634</v>
          </cell>
          <cell r="AD161">
            <v>678</v>
          </cell>
          <cell r="AE161">
            <v>703.53</v>
          </cell>
          <cell r="AF161">
            <v>0.18999900501755429</v>
          </cell>
          <cell r="AG161">
            <v>0.37913095390388468</v>
          </cell>
          <cell r="AH161">
            <v>783</v>
          </cell>
          <cell r="AI161">
            <v>861</v>
          </cell>
          <cell r="AJ161">
            <v>0.33814169570267127</v>
          </cell>
          <cell r="AK161">
            <v>939.5</v>
          </cell>
          <cell r="AL161">
            <v>1018</v>
          </cell>
          <cell r="AM161">
            <v>0.44021611001964633</v>
          </cell>
          <cell r="AN161">
            <v>1061.3599999999999</v>
          </cell>
          <cell r="AO161">
            <v>1104.72</v>
          </cell>
          <cell r="AP161">
            <v>1148.08</v>
          </cell>
          <cell r="AQ161">
            <v>0</v>
          </cell>
          <cell r="AS161">
            <v>1191.44</v>
          </cell>
        </row>
        <row r="162">
          <cell r="B162" t="str">
            <v>AC</v>
          </cell>
          <cell r="C162" t="str">
            <v>IMP</v>
          </cell>
          <cell r="D162" t="str">
            <v>BT</v>
          </cell>
          <cell r="E162" t="str">
            <v>08</v>
          </cell>
          <cell r="F162">
            <v>40056</v>
          </cell>
          <cell r="G162">
            <v>40935</v>
          </cell>
          <cell r="H162" t="str">
            <v>A0XWWY4</v>
          </cell>
          <cell r="I162" t="str">
            <v>6KMDK507_N</v>
          </cell>
          <cell r="K162" t="str">
            <v>DK-507 Copy Desk</v>
          </cell>
          <cell r="L162">
            <v>221.54000000000002</v>
          </cell>
          <cell r="M162">
            <v>84</v>
          </cell>
          <cell r="N162">
            <v>87.36</v>
          </cell>
          <cell r="O162">
            <v>0.17910167261792898</v>
          </cell>
          <cell r="P162">
            <v>106.42</v>
          </cell>
          <cell r="Q162">
            <v>89.04</v>
          </cell>
          <cell r="R162">
            <v>96.16</v>
          </cell>
          <cell r="S162">
            <v>133.03</v>
          </cell>
          <cell r="T162">
            <v>0.34330602119822595</v>
          </cell>
          <cell r="U162">
            <v>103.018432</v>
          </cell>
          <cell r="V162">
            <v>0.1519964116712629</v>
          </cell>
          <cell r="W162">
            <v>106.42</v>
          </cell>
          <cell r="X162">
            <v>0.79996993159437724</v>
          </cell>
          <cell r="AA162">
            <v>129</v>
          </cell>
          <cell r="AB162">
            <v>107</v>
          </cell>
          <cell r="AC162">
            <v>119</v>
          </cell>
          <cell r="AD162">
            <v>127</v>
          </cell>
          <cell r="AE162">
            <v>131.38</v>
          </cell>
          <cell r="AF162">
            <v>0.18998325468107774</v>
          </cell>
          <cell r="AG162">
            <v>0.33505860861622772</v>
          </cell>
          <cell r="AH162">
            <v>147</v>
          </cell>
          <cell r="AI162">
            <v>162</v>
          </cell>
          <cell r="AJ162">
            <v>0.3430864197530864</v>
          </cell>
          <cell r="AK162">
            <v>176.5</v>
          </cell>
          <cell r="AL162">
            <v>191</v>
          </cell>
          <cell r="AM162">
            <v>0.44282722513089007</v>
          </cell>
          <cell r="AN162">
            <v>198.64</v>
          </cell>
          <cell r="AO162">
            <v>206.28</v>
          </cell>
          <cell r="AP162">
            <v>213.92</v>
          </cell>
          <cell r="AQ162">
            <v>0</v>
          </cell>
          <cell r="AS162">
            <v>221.54000000000002</v>
          </cell>
        </row>
        <row r="163">
          <cell r="B163" t="str">
            <v>MB</v>
          </cell>
          <cell r="C163" t="str">
            <v>IMP</v>
          </cell>
          <cell r="D163" t="str">
            <v>BT</v>
          </cell>
          <cell r="E163" t="str">
            <v>08</v>
          </cell>
          <cell r="F163">
            <v>39924</v>
          </cell>
          <cell r="G163">
            <v>40935</v>
          </cell>
          <cell r="H163" t="str">
            <v>A0Y5011</v>
          </cell>
          <cell r="I163" t="str">
            <v>9KMBHPRO950_N</v>
          </cell>
          <cell r="K163" t="str">
            <v>bizhub PRO 950</v>
          </cell>
          <cell r="L163">
            <v>45707.55</v>
          </cell>
          <cell r="M163">
            <v>8411</v>
          </cell>
          <cell r="N163">
            <v>8747.44</v>
          </cell>
          <cell r="O163">
            <v>0.3188763075562227</v>
          </cell>
          <cell r="P163">
            <v>12842.66</v>
          </cell>
          <cell r="Q163">
            <v>8915.66</v>
          </cell>
          <cell r="R163">
            <v>9628.91</v>
          </cell>
          <cell r="S163">
            <v>18346.650000000001</v>
          </cell>
          <cell r="T163">
            <v>0.52321322966318107</v>
          </cell>
          <cell r="U163">
            <v>12843</v>
          </cell>
          <cell r="V163">
            <v>0.31889433932881722</v>
          </cell>
          <cell r="W163">
            <v>12842.66</v>
          </cell>
          <cell r="X163">
            <v>0.70000027252931729</v>
          </cell>
          <cell r="Y163">
            <v>250</v>
          </cell>
          <cell r="Z163">
            <v>500</v>
          </cell>
          <cell r="AA163">
            <v>17008</v>
          </cell>
          <cell r="AB163">
            <v>12843</v>
          </cell>
          <cell r="AC163">
            <v>15662</v>
          </cell>
          <cell r="AD163">
            <v>16724</v>
          </cell>
          <cell r="AE163">
            <v>17354.95</v>
          </cell>
          <cell r="AF163">
            <v>0.26000017286134508</v>
          </cell>
          <cell r="AG163">
            <v>0.49596858533156246</v>
          </cell>
          <cell r="AH163">
            <v>18089</v>
          </cell>
          <cell r="AI163">
            <v>20067</v>
          </cell>
          <cell r="AJ163">
            <v>0.36001096327303533</v>
          </cell>
          <cell r="AK163">
            <v>22142.52</v>
          </cell>
          <cell r="AL163">
            <v>24986</v>
          </cell>
          <cell r="AM163">
            <v>0.48600576322740735</v>
          </cell>
          <cell r="AN163">
            <v>30166.39</v>
          </cell>
          <cell r="AO163">
            <v>35346.78</v>
          </cell>
          <cell r="AP163">
            <v>40527.17</v>
          </cell>
          <cell r="AQ163">
            <v>0</v>
          </cell>
          <cell r="AR163">
            <v>506</v>
          </cell>
          <cell r="AS163">
            <v>45707.55</v>
          </cell>
        </row>
        <row r="164">
          <cell r="B164" t="str">
            <v>MB</v>
          </cell>
          <cell r="C164" t="str">
            <v>IMP</v>
          </cell>
          <cell r="D164" t="str">
            <v>BT</v>
          </cell>
          <cell r="E164" t="str">
            <v>08</v>
          </cell>
          <cell r="F164">
            <v>39924</v>
          </cell>
          <cell r="G164">
            <v>40935</v>
          </cell>
          <cell r="H164" t="str">
            <v>A0Y5012</v>
          </cell>
          <cell r="I164" t="str">
            <v>9KMBHPRO950GSA_N</v>
          </cell>
          <cell r="K164" t="str">
            <v>bizhub PRO 950 GSA</v>
          </cell>
          <cell r="L164">
            <v>45707.55</v>
          </cell>
          <cell r="M164">
            <v>8411</v>
          </cell>
          <cell r="N164">
            <v>8747.44</v>
          </cell>
          <cell r="O164">
            <v>0.3188763075562227</v>
          </cell>
          <cell r="P164">
            <v>12842.66</v>
          </cell>
          <cell r="Q164">
            <v>8915.66</v>
          </cell>
          <cell r="R164">
            <v>9628.91</v>
          </cell>
          <cell r="S164">
            <v>18346.650000000001</v>
          </cell>
          <cell r="T164">
            <v>0.52321322966318107</v>
          </cell>
          <cell r="U164">
            <v>12843</v>
          </cell>
          <cell r="V164">
            <v>0.31889433932881722</v>
          </cell>
          <cell r="W164">
            <v>12842.66</v>
          </cell>
          <cell r="X164">
            <v>0.70000027252931729</v>
          </cell>
          <cell r="Y164">
            <v>250</v>
          </cell>
          <cell r="Z164">
            <v>500</v>
          </cell>
          <cell r="AA164">
            <v>17008</v>
          </cell>
          <cell r="AB164">
            <v>12843</v>
          </cell>
          <cell r="AC164">
            <v>15662</v>
          </cell>
          <cell r="AD164">
            <v>16724</v>
          </cell>
          <cell r="AE164">
            <v>17354.95</v>
          </cell>
          <cell r="AF164">
            <v>0.26000017286134508</v>
          </cell>
          <cell r="AG164">
            <v>0.49596858533156246</v>
          </cell>
          <cell r="AH164">
            <v>18089</v>
          </cell>
          <cell r="AI164">
            <v>20067</v>
          </cell>
          <cell r="AJ164">
            <v>0.36001096327303533</v>
          </cell>
          <cell r="AK164">
            <v>22142.52</v>
          </cell>
          <cell r="AL164">
            <v>24986</v>
          </cell>
          <cell r="AM164">
            <v>0.48600576322740735</v>
          </cell>
          <cell r="AN164">
            <v>30166.39</v>
          </cell>
          <cell r="AO164">
            <v>35346.78</v>
          </cell>
          <cell r="AP164">
            <v>40527.17</v>
          </cell>
          <cell r="AQ164">
            <v>0</v>
          </cell>
          <cell r="AR164">
            <v>506</v>
          </cell>
          <cell r="AS164">
            <v>45707.55</v>
          </cell>
        </row>
        <row r="165">
          <cell r="B165" t="str">
            <v>AC</v>
          </cell>
          <cell r="C165" t="str">
            <v>IMP</v>
          </cell>
          <cell r="D165" t="str">
            <v>BT</v>
          </cell>
          <cell r="E165" t="str">
            <v>08</v>
          </cell>
          <cell r="F165">
            <v>39924</v>
          </cell>
          <cell r="G165">
            <v>40935</v>
          </cell>
          <cell r="H165" t="str">
            <v>A0Y6WY1</v>
          </cell>
          <cell r="I165" t="str">
            <v>6KMLU407_N</v>
          </cell>
          <cell r="K165" t="str">
            <v>LU-407 Large Capacity Tray (LTR)</v>
          </cell>
          <cell r="L165">
            <v>2226</v>
          </cell>
          <cell r="M165">
            <v>698</v>
          </cell>
          <cell r="N165">
            <v>725.92000000000007</v>
          </cell>
          <cell r="O165">
            <v>0.24724425779022133</v>
          </cell>
          <cell r="P165">
            <v>964.35</v>
          </cell>
          <cell r="Q165">
            <v>739.88</v>
          </cell>
          <cell r="R165">
            <v>799.07</v>
          </cell>
          <cell r="S165">
            <v>1205.432</v>
          </cell>
          <cell r="T165">
            <v>0.39779265856555984</v>
          </cell>
          <cell r="U165">
            <v>933.48654079999994</v>
          </cell>
          <cell r="V165">
            <v>0.22235622232122909</v>
          </cell>
          <cell r="W165">
            <v>964.35</v>
          </cell>
          <cell r="X165">
            <v>0.80000365014368291</v>
          </cell>
          <cell r="AA165">
            <v>1167</v>
          </cell>
          <cell r="AB165">
            <v>965</v>
          </cell>
          <cell r="AC165">
            <v>1072</v>
          </cell>
          <cell r="AD165">
            <v>1132</v>
          </cell>
          <cell r="AE165">
            <v>1190.56</v>
          </cell>
          <cell r="AF165">
            <v>0.19000302378712533</v>
          </cell>
          <cell r="AG165">
            <v>0.39027012498320107</v>
          </cell>
          <cell r="AH165">
            <v>1324</v>
          </cell>
          <cell r="AI165">
            <v>1457</v>
          </cell>
          <cell r="AJ165">
            <v>0.33812628689087165</v>
          </cell>
          <cell r="AK165">
            <v>1590</v>
          </cell>
          <cell r="AL165">
            <v>1723</v>
          </cell>
          <cell r="AM165">
            <v>0.44030760301799188</v>
          </cell>
          <cell r="AN165">
            <v>1848.75</v>
          </cell>
          <cell r="AO165">
            <v>1974.5</v>
          </cell>
          <cell r="AP165">
            <v>2100.25</v>
          </cell>
          <cell r="AQ165">
            <v>0</v>
          </cell>
          <cell r="AS165">
            <v>2226</v>
          </cell>
        </row>
        <row r="166">
          <cell r="B166" t="str">
            <v>AC</v>
          </cell>
          <cell r="C166" t="str">
            <v>IMP</v>
          </cell>
          <cell r="D166" t="str">
            <v>BT</v>
          </cell>
          <cell r="E166" t="str">
            <v>08</v>
          </cell>
          <cell r="F166">
            <v>39924</v>
          </cell>
          <cell r="G166">
            <v>40935</v>
          </cell>
          <cell r="H166" t="str">
            <v>A0Y7WY1</v>
          </cell>
          <cell r="I166" t="str">
            <v>6KMLU408_N</v>
          </cell>
          <cell r="K166" t="str">
            <v>LU-408 Large Capacity Tray (12x18)</v>
          </cell>
          <cell r="L166">
            <v>3116.4</v>
          </cell>
          <cell r="M166">
            <v>898</v>
          </cell>
          <cell r="N166">
            <v>933.92000000000007</v>
          </cell>
          <cell r="O166">
            <v>0.28308896906425113</v>
          </cell>
          <cell r="P166">
            <v>1302.7</v>
          </cell>
          <cell r="Q166">
            <v>951.88</v>
          </cell>
          <cell r="R166">
            <v>1028.03</v>
          </cell>
          <cell r="S166">
            <v>1628.3720000000001</v>
          </cell>
          <cell r="T166">
            <v>0.42647011862154344</v>
          </cell>
          <cell r="U166">
            <v>1261.0112767999999</v>
          </cell>
          <cell r="V166">
            <v>0.25938806640178641</v>
          </cell>
          <cell r="W166">
            <v>1302.7</v>
          </cell>
          <cell r="X166">
            <v>0.80000147386469433</v>
          </cell>
          <cell r="AA166">
            <v>1576</v>
          </cell>
          <cell r="AB166">
            <v>1303</v>
          </cell>
          <cell r="AC166">
            <v>1448</v>
          </cell>
          <cell r="AD166">
            <v>1529</v>
          </cell>
          <cell r="AE166">
            <v>1608.27</v>
          </cell>
          <cell r="AF166">
            <v>0.18999919167801424</v>
          </cell>
          <cell r="AG166">
            <v>0.41930148544709528</v>
          </cell>
          <cell r="AH166">
            <v>1789</v>
          </cell>
          <cell r="AI166">
            <v>1968</v>
          </cell>
          <cell r="AJ166">
            <v>0.33805894308943085</v>
          </cell>
          <cell r="AK166">
            <v>2147.5</v>
          </cell>
          <cell r="AL166">
            <v>2327</v>
          </cell>
          <cell r="AM166">
            <v>0.44018048990116027</v>
          </cell>
          <cell r="AN166">
            <v>2524.35</v>
          </cell>
          <cell r="AO166">
            <v>2721.7</v>
          </cell>
          <cell r="AP166">
            <v>2919.05</v>
          </cell>
          <cell r="AQ166">
            <v>0</v>
          </cell>
          <cell r="AS166">
            <v>3116.4</v>
          </cell>
        </row>
        <row r="167">
          <cell r="B167" t="str">
            <v>MB</v>
          </cell>
          <cell r="C167" t="str">
            <v>IMP</v>
          </cell>
          <cell r="D167" t="str">
            <v>BT</v>
          </cell>
          <cell r="E167" t="str">
            <v>P3</v>
          </cell>
          <cell r="F167">
            <v>39924</v>
          </cell>
          <cell r="G167">
            <v>40946</v>
          </cell>
          <cell r="H167" t="str">
            <v>A0Y8011</v>
          </cell>
          <cell r="I167" t="str">
            <v>9KMBHPROC65HC_N</v>
          </cell>
          <cell r="K167" t="str">
            <v>bizhub PRO C65hc</v>
          </cell>
          <cell r="L167">
            <v>66300</v>
          </cell>
          <cell r="M167">
            <v>13521</v>
          </cell>
          <cell r="N167">
            <v>14061.84</v>
          </cell>
          <cell r="O167">
            <v>-0.1764705882352941</v>
          </cell>
          <cell r="P167">
            <v>11952.564</v>
          </cell>
          <cell r="Q167">
            <v>14332.26</v>
          </cell>
          <cell r="R167">
            <v>15478.84</v>
          </cell>
          <cell r="S167">
            <v>30594</v>
          </cell>
          <cell r="T167">
            <v>0.54037262208276127</v>
          </cell>
          <cell r="U167">
            <v>21416</v>
          </cell>
          <cell r="V167">
            <v>0.34339559208068732</v>
          </cell>
          <cell r="W167">
            <v>11952.564</v>
          </cell>
          <cell r="X167">
            <v>0.39068327122965291</v>
          </cell>
          <cell r="Y167">
            <v>800</v>
          </cell>
          <cell r="Z167">
            <v>500</v>
          </cell>
          <cell r="AA167">
            <v>14461</v>
          </cell>
          <cell r="AB167">
            <v>11953</v>
          </cell>
          <cell r="AC167">
            <v>13281</v>
          </cell>
          <cell r="AD167">
            <v>14019</v>
          </cell>
          <cell r="AE167">
            <v>14756.25</v>
          </cell>
          <cell r="AF167">
            <v>0.18999989834815753</v>
          </cell>
          <cell r="AG167">
            <v>4.7058703939008885E-2</v>
          </cell>
          <cell r="AH167">
            <v>15052</v>
          </cell>
          <cell r="AI167">
            <v>15347</v>
          </cell>
          <cell r="AJ167">
            <v>0.2211791229556265</v>
          </cell>
          <cell r="AK167">
            <v>15642</v>
          </cell>
          <cell r="AL167">
            <v>15937</v>
          </cell>
          <cell r="AM167">
            <v>0.25001167095438287</v>
          </cell>
          <cell r="AN167">
            <v>18178.04</v>
          </cell>
          <cell r="AO167">
            <v>20419.080000000002</v>
          </cell>
          <cell r="AP167">
            <v>22660.12</v>
          </cell>
          <cell r="AQ167">
            <v>0</v>
          </cell>
          <cell r="AR167">
            <v>746</v>
          </cell>
          <cell r="AS167">
            <v>66300</v>
          </cell>
        </row>
        <row r="168">
          <cell r="B168" t="str">
            <v>AC</v>
          </cell>
          <cell r="C168" t="str">
            <v>IMP</v>
          </cell>
          <cell r="D168" t="str">
            <v>BT</v>
          </cell>
          <cell r="E168" t="str">
            <v>08</v>
          </cell>
          <cell r="F168">
            <v>39924</v>
          </cell>
          <cell r="G168">
            <v>40935</v>
          </cell>
          <cell r="H168" t="str">
            <v>A0Y9WY1</v>
          </cell>
          <cell r="I168" t="str">
            <v>3KMKSC507</v>
          </cell>
          <cell r="K168" t="str">
            <v>SC-507 Copy Guard Kit</v>
          </cell>
          <cell r="L168">
            <v>1224.3</v>
          </cell>
          <cell r="M168">
            <v>388</v>
          </cell>
          <cell r="N168">
            <v>403.52000000000004</v>
          </cell>
          <cell r="O168">
            <v>0.23448171194414927</v>
          </cell>
          <cell r="P168">
            <v>527.12</v>
          </cell>
          <cell r="Q168">
            <v>411.28</v>
          </cell>
          <cell r="R168">
            <v>444.18</v>
          </cell>
          <cell r="S168">
            <v>658.89600000000007</v>
          </cell>
          <cell r="T168">
            <v>0.38758165173259512</v>
          </cell>
          <cell r="U168">
            <v>510.24906240000001</v>
          </cell>
          <cell r="V168">
            <v>0.20917052134890896</v>
          </cell>
          <cell r="W168">
            <v>527.12</v>
          </cell>
          <cell r="X168">
            <v>0.80000485660863008</v>
          </cell>
          <cell r="AA168">
            <v>638</v>
          </cell>
          <cell r="AB168">
            <v>528</v>
          </cell>
          <cell r="AC168">
            <v>586</v>
          </cell>
          <cell r="AD168">
            <v>619</v>
          </cell>
          <cell r="AE168">
            <v>650.77</v>
          </cell>
          <cell r="AF168">
            <v>0.19000568557247566</v>
          </cell>
          <cell r="AG168">
            <v>0.37993453908446911</v>
          </cell>
          <cell r="AH168">
            <v>724</v>
          </cell>
          <cell r="AI168">
            <v>797</v>
          </cell>
          <cell r="AJ168">
            <v>0.3386198243412798</v>
          </cell>
          <cell r="AK168">
            <v>869.5</v>
          </cell>
          <cell r="AL168">
            <v>942</v>
          </cell>
          <cell r="AM168">
            <v>0.44042462845010616</v>
          </cell>
          <cell r="AN168">
            <v>1012.58</v>
          </cell>
          <cell r="AO168">
            <v>1083.1600000000001</v>
          </cell>
          <cell r="AP168">
            <v>1153.74</v>
          </cell>
          <cell r="AQ168">
            <v>0</v>
          </cell>
          <cell r="AS168">
            <v>1224.3</v>
          </cell>
        </row>
        <row r="169">
          <cell r="B169" t="str">
            <v>AC</v>
          </cell>
          <cell r="C169" t="str">
            <v>IMP</v>
          </cell>
          <cell r="D169" t="str">
            <v>BT</v>
          </cell>
          <cell r="E169" t="str">
            <v>08</v>
          </cell>
          <cell r="F169">
            <v>39924</v>
          </cell>
          <cell r="G169">
            <v>40935</v>
          </cell>
          <cell r="H169" t="str">
            <v>A0YAWY1</v>
          </cell>
          <cell r="I169" t="str">
            <v>3KMKMK720</v>
          </cell>
          <cell r="K169" t="str">
            <v>MK-720 Mount Kit</v>
          </cell>
          <cell r="L169">
            <v>212</v>
          </cell>
          <cell r="M169">
            <v>42</v>
          </cell>
          <cell r="N169">
            <v>43.68</v>
          </cell>
          <cell r="O169">
            <v>0.57360406091370553</v>
          </cell>
          <cell r="P169">
            <v>102.44</v>
          </cell>
          <cell r="Q169">
            <v>44.52</v>
          </cell>
          <cell r="R169">
            <v>48.08</v>
          </cell>
          <cell r="S169">
            <v>128.048</v>
          </cell>
          <cell r="T169">
            <v>0.65887792077970753</v>
          </cell>
          <cell r="U169">
            <v>99.1603712</v>
          </cell>
          <cell r="V169">
            <v>0.55950144728784557</v>
          </cell>
          <cell r="W169">
            <v>102.44</v>
          </cell>
          <cell r="X169">
            <v>0.80001249531425711</v>
          </cell>
          <cell r="AA169">
            <v>124</v>
          </cell>
          <cell r="AB169">
            <v>103</v>
          </cell>
          <cell r="AC169">
            <v>114</v>
          </cell>
          <cell r="AD169">
            <v>121</v>
          </cell>
          <cell r="AE169">
            <v>126.47</v>
          </cell>
          <cell r="AF169">
            <v>0.1900055349094647</v>
          </cell>
          <cell r="AG169">
            <v>0.65462164940302037</v>
          </cell>
          <cell r="AH169">
            <v>141</v>
          </cell>
          <cell r="AI169">
            <v>155</v>
          </cell>
          <cell r="AJ169">
            <v>0.33909677419354839</v>
          </cell>
          <cell r="AK169">
            <v>169</v>
          </cell>
          <cell r="AL169">
            <v>183</v>
          </cell>
          <cell r="AM169">
            <v>0.44021857923497271</v>
          </cell>
          <cell r="AN169">
            <v>190.25</v>
          </cell>
          <cell r="AO169">
            <v>197.5</v>
          </cell>
          <cell r="AP169">
            <v>204.75</v>
          </cell>
          <cell r="AQ169">
            <v>0</v>
          </cell>
          <cell r="AS169">
            <v>212</v>
          </cell>
        </row>
        <row r="170">
          <cell r="B170" t="str">
            <v>AC</v>
          </cell>
          <cell r="C170" t="str">
            <v>IMP</v>
          </cell>
          <cell r="D170" t="str">
            <v>BT</v>
          </cell>
          <cell r="E170" t="str">
            <v>08</v>
          </cell>
          <cell r="F170">
            <v>39924</v>
          </cell>
          <cell r="G170">
            <v>40935</v>
          </cell>
          <cell r="H170" t="str">
            <v>A0YCWY1</v>
          </cell>
          <cell r="I170" t="str">
            <v>3KMHEK605</v>
          </cell>
          <cell r="K170" t="str">
            <v>EK-605 USB Host Board (Local Interface Kit) with Bluetooth Printing Support</v>
          </cell>
          <cell r="L170">
            <v>278.78000000000003</v>
          </cell>
          <cell r="M170">
            <v>95</v>
          </cell>
          <cell r="N170">
            <v>98.8</v>
          </cell>
          <cell r="O170">
            <v>0.22944938387147093</v>
          </cell>
          <cell r="P170">
            <v>128.22</v>
          </cell>
          <cell r="Q170">
            <v>100.7</v>
          </cell>
          <cell r="R170">
            <v>108.76</v>
          </cell>
          <cell r="S170">
            <v>160.27199999999999</v>
          </cell>
          <cell r="T170">
            <v>0.38354796845362882</v>
          </cell>
          <cell r="U170">
            <v>124.11463679999999</v>
          </cell>
          <cell r="V170">
            <v>0.20396173612297105</v>
          </cell>
          <cell r="W170">
            <v>128.22</v>
          </cell>
          <cell r="X170">
            <v>0.80001497454327641</v>
          </cell>
          <cell r="AA170">
            <v>155</v>
          </cell>
          <cell r="AB170">
            <v>129</v>
          </cell>
          <cell r="AC170">
            <v>143</v>
          </cell>
          <cell r="AD170">
            <v>151</v>
          </cell>
          <cell r="AE170">
            <v>158.30000000000001</v>
          </cell>
          <cell r="AF170">
            <v>0.19001895135818073</v>
          </cell>
          <cell r="AG170">
            <v>0.37586860391661409</v>
          </cell>
          <cell r="AH170">
            <v>177</v>
          </cell>
          <cell r="AI170">
            <v>194</v>
          </cell>
          <cell r="AJ170">
            <v>0.3390721649484536</v>
          </cell>
          <cell r="AK170">
            <v>211.5</v>
          </cell>
          <cell r="AL170">
            <v>229</v>
          </cell>
          <cell r="AM170">
            <v>0.44008733624454149</v>
          </cell>
          <cell r="AN170">
            <v>241.45</v>
          </cell>
          <cell r="AO170">
            <v>253.9</v>
          </cell>
          <cell r="AP170">
            <v>266.35000000000002</v>
          </cell>
          <cell r="AQ170">
            <v>0</v>
          </cell>
          <cell r="AS170">
            <v>278.78000000000003</v>
          </cell>
        </row>
        <row r="171">
          <cell r="B171" t="str">
            <v>AC</v>
          </cell>
          <cell r="C171" t="str">
            <v>IMP</v>
          </cell>
          <cell r="D171" t="str">
            <v>BT</v>
          </cell>
          <cell r="E171" t="str">
            <v>08</v>
          </cell>
          <cell r="F171">
            <v>39924</v>
          </cell>
          <cell r="G171">
            <v>40935</v>
          </cell>
          <cell r="H171" t="str">
            <v>A0YCWY2</v>
          </cell>
          <cell r="I171" t="str">
            <v>3KMKEK604_</v>
          </cell>
          <cell r="K171" t="str">
            <v>EK-604 USB Host Board (Local Interface Kit)</v>
          </cell>
          <cell r="L171">
            <v>200.34</v>
          </cell>
          <cell r="M171">
            <v>63</v>
          </cell>
          <cell r="N171">
            <v>65.52</v>
          </cell>
          <cell r="O171">
            <v>0.26415094339622652</v>
          </cell>
          <cell r="P171">
            <v>89.04</v>
          </cell>
          <cell r="Q171">
            <v>66.78</v>
          </cell>
          <cell r="R171">
            <v>72.12</v>
          </cell>
          <cell r="S171">
            <v>111.30000000000001</v>
          </cell>
          <cell r="T171">
            <v>0.41132075471698121</v>
          </cell>
          <cell r="U171">
            <v>86.190720000000013</v>
          </cell>
          <cell r="V171">
            <v>0.23982535474816793</v>
          </cell>
          <cell r="W171">
            <v>89.04</v>
          </cell>
          <cell r="X171">
            <v>0.79999999999999993</v>
          </cell>
          <cell r="AA171">
            <v>108</v>
          </cell>
          <cell r="AB171">
            <v>90</v>
          </cell>
          <cell r="AC171">
            <v>99</v>
          </cell>
          <cell r="AD171">
            <v>105</v>
          </cell>
          <cell r="AE171">
            <v>109.93</v>
          </cell>
          <cell r="AF171">
            <v>0.19003001910306558</v>
          </cell>
          <cell r="AG171">
            <v>0.40398435367961438</v>
          </cell>
          <cell r="AH171">
            <v>123</v>
          </cell>
          <cell r="AI171">
            <v>135</v>
          </cell>
          <cell r="AJ171">
            <v>0.34044444444444438</v>
          </cell>
          <cell r="AK171">
            <v>147</v>
          </cell>
          <cell r="AL171">
            <v>159</v>
          </cell>
          <cell r="AM171">
            <v>0.43999999999999995</v>
          </cell>
          <cell r="AN171">
            <v>169.34</v>
          </cell>
          <cell r="AO171">
            <v>179.68</v>
          </cell>
          <cell r="AP171">
            <v>190.02</v>
          </cell>
          <cell r="AQ171">
            <v>0</v>
          </cell>
          <cell r="AS171">
            <v>200.34</v>
          </cell>
        </row>
        <row r="172">
          <cell r="B172" t="str">
            <v>AC</v>
          </cell>
          <cell r="C172" t="str">
            <v>IMP</v>
          </cell>
          <cell r="D172" t="str">
            <v>BT</v>
          </cell>
          <cell r="E172" t="str">
            <v>08</v>
          </cell>
          <cell r="F172">
            <v>40322</v>
          </cell>
          <cell r="G172">
            <v>40935</v>
          </cell>
          <cell r="H172" t="str">
            <v>A0YCWY3</v>
          </cell>
          <cell r="I172" t="str">
            <v>3KMHEK605</v>
          </cell>
          <cell r="K172" t="str">
            <v>EK-605 USB Host Board (Local Interface Kit) with Bluetooth Printing Support</v>
          </cell>
          <cell r="L172">
            <v>278.78000000000003</v>
          </cell>
          <cell r="M172">
            <v>95</v>
          </cell>
          <cell r="N172">
            <v>98.8</v>
          </cell>
          <cell r="O172">
            <v>0.22944938387147093</v>
          </cell>
          <cell r="P172">
            <v>128.22</v>
          </cell>
          <cell r="Q172">
            <v>100.7</v>
          </cell>
          <cell r="R172">
            <v>108.76</v>
          </cell>
          <cell r="S172">
            <v>160.27199999999999</v>
          </cell>
          <cell r="T172">
            <v>0.38354796845362882</v>
          </cell>
          <cell r="U172">
            <v>124.11463679999999</v>
          </cell>
          <cell r="V172">
            <v>0.20396173612297105</v>
          </cell>
          <cell r="W172">
            <v>128.22</v>
          </cell>
          <cell r="X172">
            <v>0.80001497454327641</v>
          </cell>
          <cell r="AA172">
            <v>155</v>
          </cell>
          <cell r="AB172">
            <v>129</v>
          </cell>
          <cell r="AC172">
            <v>143</v>
          </cell>
          <cell r="AD172">
            <v>153</v>
          </cell>
          <cell r="AE172">
            <v>158.30000000000001</v>
          </cell>
          <cell r="AF172">
            <v>0.19001895135818073</v>
          </cell>
          <cell r="AG172">
            <v>0.37586860391661409</v>
          </cell>
          <cell r="AH172">
            <v>177</v>
          </cell>
          <cell r="AI172">
            <v>194</v>
          </cell>
          <cell r="AJ172">
            <v>0.3390721649484536</v>
          </cell>
          <cell r="AK172">
            <v>211.5</v>
          </cell>
          <cell r="AL172">
            <v>229</v>
          </cell>
          <cell r="AM172">
            <v>0.44008733624454149</v>
          </cell>
          <cell r="AN172">
            <v>241.45</v>
          </cell>
          <cell r="AO172">
            <v>253.9</v>
          </cell>
          <cell r="AP172">
            <v>266.35000000000002</v>
          </cell>
          <cell r="AQ172">
            <v>0</v>
          </cell>
          <cell r="AS172">
            <v>278.78000000000003</v>
          </cell>
        </row>
        <row r="173">
          <cell r="B173" t="str">
            <v>AC</v>
          </cell>
          <cell r="C173" t="str">
            <v>IMP</v>
          </cell>
          <cell r="D173" t="str">
            <v>BT</v>
          </cell>
          <cell r="E173" t="str">
            <v>08</v>
          </cell>
          <cell r="F173">
            <v>40322</v>
          </cell>
          <cell r="G173">
            <v>40935</v>
          </cell>
          <cell r="H173" t="str">
            <v>A0YCWY4</v>
          </cell>
          <cell r="I173" t="str">
            <v>3KMKEK604_</v>
          </cell>
          <cell r="K173" t="str">
            <v>EK-604 USB Host Board (Local Interface Kit)</v>
          </cell>
          <cell r="L173">
            <v>200.34</v>
          </cell>
          <cell r="M173">
            <v>63</v>
          </cell>
          <cell r="N173">
            <v>65.52</v>
          </cell>
          <cell r="O173">
            <v>0.26415094339622652</v>
          </cell>
          <cell r="P173">
            <v>89.04</v>
          </cell>
          <cell r="Q173">
            <v>66.78</v>
          </cell>
          <cell r="R173">
            <v>72.12</v>
          </cell>
          <cell r="S173">
            <v>111.30000000000001</v>
          </cell>
          <cell r="T173">
            <v>0.41132075471698121</v>
          </cell>
          <cell r="U173">
            <v>86.190720000000013</v>
          </cell>
          <cell r="V173">
            <v>0.23982535474816793</v>
          </cell>
          <cell r="W173">
            <v>89.04</v>
          </cell>
          <cell r="X173">
            <v>0.79999999999999993</v>
          </cell>
          <cell r="AA173">
            <v>108</v>
          </cell>
          <cell r="AB173">
            <v>90</v>
          </cell>
          <cell r="AC173">
            <v>99</v>
          </cell>
          <cell r="AD173">
            <v>106</v>
          </cell>
          <cell r="AE173">
            <v>109.93</v>
          </cell>
          <cell r="AF173">
            <v>0.19003001910306558</v>
          </cell>
          <cell r="AG173">
            <v>0.40398435367961438</v>
          </cell>
          <cell r="AH173">
            <v>123</v>
          </cell>
          <cell r="AI173">
            <v>135</v>
          </cell>
          <cell r="AJ173">
            <v>0.34044444444444438</v>
          </cell>
          <cell r="AK173">
            <v>147</v>
          </cell>
          <cell r="AL173">
            <v>159</v>
          </cell>
          <cell r="AM173">
            <v>0.43999999999999995</v>
          </cell>
          <cell r="AN173">
            <v>169.34</v>
          </cell>
          <cell r="AO173">
            <v>179.68</v>
          </cell>
          <cell r="AP173">
            <v>190.02</v>
          </cell>
          <cell r="AQ173">
            <v>0</v>
          </cell>
          <cell r="AS173">
            <v>200.34</v>
          </cell>
        </row>
        <row r="174">
          <cell r="B174" t="str">
            <v>AC</v>
          </cell>
          <cell r="C174" t="str">
            <v>IMP</v>
          </cell>
          <cell r="D174" t="str">
            <v>BT</v>
          </cell>
          <cell r="E174" t="str">
            <v>08</v>
          </cell>
          <cell r="F174">
            <v>39924</v>
          </cell>
          <cell r="G174">
            <v>40935</v>
          </cell>
          <cell r="H174" t="str">
            <v>A0YDWY1</v>
          </cell>
          <cell r="I174" t="str">
            <v>3KMBUK203_</v>
          </cell>
          <cell r="K174" t="str">
            <v>UK-203 Memory Upgrade Kit (for i-Option and My Panel)</v>
          </cell>
          <cell r="L174">
            <v>106</v>
          </cell>
          <cell r="M174">
            <v>41</v>
          </cell>
          <cell r="N174">
            <v>42.64</v>
          </cell>
          <cell r="O174">
            <v>0.32955974842767294</v>
          </cell>
          <cell r="P174">
            <v>63.6</v>
          </cell>
          <cell r="Q174">
            <v>43.46</v>
          </cell>
          <cell r="R174">
            <v>46.94</v>
          </cell>
          <cell r="S174">
            <v>79.5</v>
          </cell>
          <cell r="T174">
            <v>0.46364779874213835</v>
          </cell>
          <cell r="U174">
            <v>61.564799999999998</v>
          </cell>
          <cell r="V174">
            <v>0.30739643432610841</v>
          </cell>
          <cell r="W174">
            <v>63.6</v>
          </cell>
          <cell r="X174">
            <v>0.8</v>
          </cell>
          <cell r="AA174">
            <v>77</v>
          </cell>
          <cell r="AB174">
            <v>64</v>
          </cell>
          <cell r="AC174">
            <v>71</v>
          </cell>
          <cell r="AD174">
            <v>75</v>
          </cell>
          <cell r="AE174">
            <v>78.52</v>
          </cell>
          <cell r="AF174">
            <v>0.19001528273051446</v>
          </cell>
          <cell r="AG174">
            <v>0.45695364238410591</v>
          </cell>
          <cell r="AH174">
            <v>85</v>
          </cell>
          <cell r="AI174">
            <v>90</v>
          </cell>
          <cell r="AJ174">
            <v>0.29333333333333333</v>
          </cell>
          <cell r="AK174">
            <v>95</v>
          </cell>
          <cell r="AL174">
            <v>100</v>
          </cell>
          <cell r="AM174">
            <v>0.36399999999999999</v>
          </cell>
          <cell r="AN174">
            <v>101.5</v>
          </cell>
          <cell r="AO174">
            <v>103</v>
          </cell>
          <cell r="AP174">
            <v>104.5</v>
          </cell>
          <cell r="AQ174">
            <v>0</v>
          </cell>
          <cell r="AS174">
            <v>100</v>
          </cell>
        </row>
        <row r="175">
          <cell r="B175" t="str">
            <v>AC</v>
          </cell>
          <cell r="C175" t="str">
            <v>DOM</v>
          </cell>
          <cell r="D175" t="str">
            <v>BT</v>
          </cell>
          <cell r="E175" t="str">
            <v>08</v>
          </cell>
          <cell r="F175">
            <v>40056</v>
          </cell>
          <cell r="G175">
            <v>40935</v>
          </cell>
          <cell r="H175" t="str">
            <v>A0YEWY2</v>
          </cell>
          <cell r="I175" t="str">
            <v>3KMKVI505</v>
          </cell>
          <cell r="K175" t="str">
            <v>VI-505 Video Interface Kit</v>
          </cell>
          <cell r="L175">
            <v>295.74</v>
          </cell>
          <cell r="M175">
            <v>133</v>
          </cell>
          <cell r="N175">
            <v>136.99</v>
          </cell>
          <cell r="O175">
            <v>6.7841589548176359E-2</v>
          </cell>
          <cell r="P175">
            <v>146.96</v>
          </cell>
          <cell r="Q175">
            <v>140.97999999999999</v>
          </cell>
          <cell r="R175">
            <v>152.26</v>
          </cell>
          <cell r="S175">
            <v>183.69800000000001</v>
          </cell>
          <cell r="T175">
            <v>0.25426515258739885</v>
          </cell>
          <cell r="U175">
            <v>157.98027999999999</v>
          </cell>
          <cell r="V175">
            <v>0.13286645649697534</v>
          </cell>
          <cell r="W175">
            <v>146.96</v>
          </cell>
          <cell r="X175">
            <v>0.80000870994784923</v>
          </cell>
          <cell r="AA175">
            <v>178</v>
          </cell>
          <cell r="AB175">
            <v>147</v>
          </cell>
          <cell r="AC175">
            <v>164</v>
          </cell>
          <cell r="AD175">
            <v>173</v>
          </cell>
          <cell r="AE175">
            <v>181.43</v>
          </cell>
          <cell r="AF175">
            <v>0.18999062999503941</v>
          </cell>
          <cell r="AG175">
            <v>0.24494295320509285</v>
          </cell>
          <cell r="AH175">
            <v>203</v>
          </cell>
          <cell r="AI175">
            <v>223</v>
          </cell>
          <cell r="AJ175">
            <v>0.34098654708520176</v>
          </cell>
          <cell r="AK175">
            <v>243</v>
          </cell>
          <cell r="AL175">
            <v>263</v>
          </cell>
          <cell r="AM175">
            <v>0.44121673003802281</v>
          </cell>
          <cell r="AN175">
            <v>271.19</v>
          </cell>
          <cell r="AO175">
            <v>279.38</v>
          </cell>
          <cell r="AP175">
            <v>287.57</v>
          </cell>
          <cell r="AQ175">
            <v>0</v>
          </cell>
          <cell r="AS175">
            <v>295.74</v>
          </cell>
        </row>
        <row r="176">
          <cell r="B176" t="str">
            <v>AC</v>
          </cell>
          <cell r="C176" t="str">
            <v>IMP</v>
          </cell>
          <cell r="D176" t="str">
            <v>BT</v>
          </cell>
          <cell r="E176" t="str">
            <v>08</v>
          </cell>
          <cell r="F176">
            <v>39924</v>
          </cell>
          <cell r="G176">
            <v>40935</v>
          </cell>
          <cell r="H176" t="str">
            <v>A109W11</v>
          </cell>
          <cell r="I176" t="str">
            <v>6KMZU606_N</v>
          </cell>
          <cell r="K176" t="str">
            <v>ZU-606 Z-Folding Unit for FS-526</v>
          </cell>
          <cell r="L176">
            <v>5509.88</v>
          </cell>
          <cell r="M176">
            <v>2049</v>
          </cell>
          <cell r="N176">
            <v>2130.96</v>
          </cell>
          <cell r="O176">
            <v>0.25210579514824799</v>
          </cell>
          <cell r="P176">
            <v>2849.28</v>
          </cell>
          <cell r="Q176">
            <v>2171.94</v>
          </cell>
          <cell r="R176">
            <v>2345.6999999999998</v>
          </cell>
          <cell r="S176">
            <v>3561.6000000000004</v>
          </cell>
          <cell r="T176">
            <v>0.40168463611859845</v>
          </cell>
          <cell r="U176">
            <v>2758.1030400000004</v>
          </cell>
          <cell r="V176">
            <v>0.22738201978124803</v>
          </cell>
          <cell r="W176">
            <v>2849.28</v>
          </cell>
          <cell r="X176">
            <v>0.79999999999999993</v>
          </cell>
          <cell r="AA176">
            <v>3447</v>
          </cell>
          <cell r="AB176">
            <v>2850</v>
          </cell>
          <cell r="AC176">
            <v>3166</v>
          </cell>
          <cell r="AD176">
            <v>3342</v>
          </cell>
          <cell r="AE176">
            <v>3517.63</v>
          </cell>
          <cell r="AF176">
            <v>0.1900000852846945</v>
          </cell>
          <cell r="AG176">
            <v>0.39420575785400969</v>
          </cell>
          <cell r="AH176">
            <v>3911</v>
          </cell>
          <cell r="AI176">
            <v>4303</v>
          </cell>
          <cell r="AJ176">
            <v>0.33783871717406455</v>
          </cell>
          <cell r="AK176">
            <v>4695.5</v>
          </cell>
          <cell r="AL176">
            <v>5088</v>
          </cell>
          <cell r="AM176">
            <v>0.43999999999999995</v>
          </cell>
          <cell r="AN176">
            <v>5193.47</v>
          </cell>
          <cell r="AO176">
            <v>5298.94</v>
          </cell>
          <cell r="AP176">
            <v>5404.41</v>
          </cell>
          <cell r="AQ176">
            <v>0</v>
          </cell>
          <cell r="AS176">
            <v>5509.88</v>
          </cell>
        </row>
        <row r="177">
          <cell r="B177" t="str">
            <v>AC</v>
          </cell>
          <cell r="C177" t="str">
            <v>IMP</v>
          </cell>
          <cell r="D177" t="str">
            <v>BT</v>
          </cell>
          <cell r="E177" t="str">
            <v>08</v>
          </cell>
          <cell r="F177">
            <v>39924</v>
          </cell>
          <cell r="G177">
            <v>40935</v>
          </cell>
          <cell r="H177" t="str">
            <v>A10AWY1</v>
          </cell>
          <cell r="I177" t="str">
            <v>6KMPI505_N</v>
          </cell>
          <cell r="K177" t="str">
            <v>PI-505 Post Inserter for FS-526</v>
          </cell>
          <cell r="L177">
            <v>1113</v>
          </cell>
          <cell r="M177">
            <v>373</v>
          </cell>
          <cell r="N177">
            <v>387.92</v>
          </cell>
          <cell r="O177">
            <v>0.19547047721757885</v>
          </cell>
          <cell r="P177">
            <v>482.17</v>
          </cell>
          <cell r="Q177">
            <v>395.38</v>
          </cell>
          <cell r="R177">
            <v>427.01</v>
          </cell>
          <cell r="S177">
            <v>602.71600000000001</v>
          </cell>
          <cell r="T177">
            <v>0.35638011932651531</v>
          </cell>
          <cell r="U177">
            <v>466.74327039999997</v>
          </cell>
          <cell r="V177">
            <v>0.16887928632039675</v>
          </cell>
          <cell r="W177">
            <v>482.17</v>
          </cell>
          <cell r="X177">
            <v>0.7999953543625854</v>
          </cell>
          <cell r="AA177">
            <v>583</v>
          </cell>
          <cell r="AB177">
            <v>483</v>
          </cell>
          <cell r="AC177">
            <v>536</v>
          </cell>
          <cell r="AD177">
            <v>566</v>
          </cell>
          <cell r="AE177">
            <v>595.27</v>
          </cell>
          <cell r="AF177">
            <v>0.18999781611705607</v>
          </cell>
          <cell r="AG177">
            <v>0.34832932954793616</v>
          </cell>
          <cell r="AH177">
            <v>663</v>
          </cell>
          <cell r="AI177">
            <v>729</v>
          </cell>
          <cell r="AJ177">
            <v>0.33858710562414263</v>
          </cell>
          <cell r="AK177">
            <v>795.5</v>
          </cell>
          <cell r="AL177">
            <v>862</v>
          </cell>
          <cell r="AM177">
            <v>0.44063805104408349</v>
          </cell>
          <cell r="AN177">
            <v>924.75</v>
          </cell>
          <cell r="AO177">
            <v>987.5</v>
          </cell>
          <cell r="AP177">
            <v>1050.25</v>
          </cell>
          <cell r="AQ177">
            <v>0</v>
          </cell>
          <cell r="AS177">
            <v>1113</v>
          </cell>
        </row>
        <row r="178">
          <cell r="B178" t="str">
            <v>AC</v>
          </cell>
          <cell r="C178" t="str">
            <v>IMP</v>
          </cell>
          <cell r="D178" t="str">
            <v>BT</v>
          </cell>
          <cell r="E178" t="str">
            <v>08</v>
          </cell>
          <cell r="F178">
            <v>39924</v>
          </cell>
          <cell r="G178">
            <v>40935</v>
          </cell>
          <cell r="H178" t="str">
            <v>A10CWY1</v>
          </cell>
          <cell r="I178" t="str">
            <v>3KMHJS602</v>
          </cell>
          <cell r="K178" t="str">
            <v>JS-602  Job Separator Tray (3rd Output Tray) for FS-526</v>
          </cell>
          <cell r="L178">
            <v>500.32000000000005</v>
          </cell>
          <cell r="M178">
            <v>158</v>
          </cell>
          <cell r="N178">
            <v>164.32</v>
          </cell>
          <cell r="O178">
            <v>0.21389274266851652</v>
          </cell>
          <cell r="P178">
            <v>209.03</v>
          </cell>
          <cell r="Q178">
            <v>167.48</v>
          </cell>
          <cell r="R178">
            <v>180.88</v>
          </cell>
          <cell r="S178">
            <v>261.29000000000002</v>
          </cell>
          <cell r="T178">
            <v>0.37112021125952016</v>
          </cell>
          <cell r="U178">
            <v>202.34297600000002</v>
          </cell>
          <cell r="V178">
            <v>0.18791349594462831</v>
          </cell>
          <cell r="W178">
            <v>209.03</v>
          </cell>
          <cell r="X178">
            <v>0.79999234566956245</v>
          </cell>
          <cell r="AA178">
            <v>253</v>
          </cell>
          <cell r="AB178">
            <v>210</v>
          </cell>
          <cell r="AC178">
            <v>233</v>
          </cell>
          <cell r="AD178">
            <v>246</v>
          </cell>
          <cell r="AE178">
            <v>258.06</v>
          </cell>
          <cell r="AF178">
            <v>0.18999457490506083</v>
          </cell>
          <cell r="AG178">
            <v>0.36324885685499497</v>
          </cell>
          <cell r="AH178">
            <v>288</v>
          </cell>
          <cell r="AI178">
            <v>317</v>
          </cell>
          <cell r="AJ178">
            <v>0.34059936908517352</v>
          </cell>
          <cell r="AK178">
            <v>345.5</v>
          </cell>
          <cell r="AL178">
            <v>374</v>
          </cell>
          <cell r="AM178">
            <v>0.44109625668449198</v>
          </cell>
          <cell r="AN178">
            <v>405.58</v>
          </cell>
          <cell r="AO178">
            <v>437.16</v>
          </cell>
          <cell r="AP178">
            <v>468.74</v>
          </cell>
          <cell r="AQ178">
            <v>0</v>
          </cell>
          <cell r="AS178">
            <v>500.32000000000005</v>
          </cell>
        </row>
        <row r="179">
          <cell r="B179" t="str">
            <v>AC</v>
          </cell>
          <cell r="C179" t="str">
            <v>IMP</v>
          </cell>
          <cell r="D179" t="str">
            <v>BT</v>
          </cell>
          <cell r="E179" t="str">
            <v>08</v>
          </cell>
          <cell r="F179">
            <v>40056</v>
          </cell>
          <cell r="G179">
            <v>40935</v>
          </cell>
          <cell r="H179" t="str">
            <v>A10DWY1</v>
          </cell>
          <cell r="I179" t="str">
            <v>6KMSD509_N</v>
          </cell>
          <cell r="K179" t="str">
            <v>SD-509 Saddle Stitcher Kit for FS-527</v>
          </cell>
          <cell r="L179">
            <v>1436.3000000000002</v>
          </cell>
          <cell r="M179">
            <v>522</v>
          </cell>
          <cell r="N179">
            <v>542.88</v>
          </cell>
          <cell r="O179">
            <v>0.15419490535171773</v>
          </cell>
          <cell r="P179">
            <v>641.85</v>
          </cell>
          <cell r="Q179">
            <v>553.32000000000005</v>
          </cell>
          <cell r="R179">
            <v>597.59</v>
          </cell>
          <cell r="S179">
            <v>802.31399999999996</v>
          </cell>
          <cell r="T179">
            <v>0.32335718932986335</v>
          </cell>
          <cell r="U179">
            <v>621.3119615999999</v>
          </cell>
          <cell r="V179">
            <v>0.12623603994042262</v>
          </cell>
          <cell r="W179">
            <v>641.85</v>
          </cell>
          <cell r="X179">
            <v>0.79999850432623643</v>
          </cell>
          <cell r="AA179">
            <v>777</v>
          </cell>
          <cell r="AB179">
            <v>642</v>
          </cell>
          <cell r="AC179">
            <v>714</v>
          </cell>
          <cell r="AD179">
            <v>764</v>
          </cell>
          <cell r="AE179">
            <v>792.41</v>
          </cell>
          <cell r="AF179">
            <v>0.19000265014323386</v>
          </cell>
          <cell r="AG179">
            <v>0.31490011483954011</v>
          </cell>
          <cell r="AH179">
            <v>882</v>
          </cell>
          <cell r="AI179">
            <v>970</v>
          </cell>
          <cell r="AJ179">
            <v>0.33829896907216495</v>
          </cell>
          <cell r="AK179">
            <v>1058.5</v>
          </cell>
          <cell r="AL179">
            <v>1147</v>
          </cell>
          <cell r="AM179">
            <v>0.44040976460331299</v>
          </cell>
          <cell r="AN179">
            <v>1219.33</v>
          </cell>
          <cell r="AO179">
            <v>1291.6600000000001</v>
          </cell>
          <cell r="AP179">
            <v>1363.99</v>
          </cell>
          <cell r="AQ179">
            <v>0</v>
          </cell>
          <cell r="AS179">
            <v>1436.3000000000002</v>
          </cell>
        </row>
        <row r="180">
          <cell r="B180" t="str">
            <v>AC</v>
          </cell>
          <cell r="C180" t="str">
            <v>IMP</v>
          </cell>
          <cell r="D180" t="str">
            <v>BT</v>
          </cell>
          <cell r="E180" t="str">
            <v>08</v>
          </cell>
          <cell r="F180">
            <v>40056</v>
          </cell>
          <cell r="G180">
            <v>40935</v>
          </cell>
          <cell r="H180" t="str">
            <v>A10EW11</v>
          </cell>
          <cell r="I180" t="str">
            <v>3KMKPK517</v>
          </cell>
          <cell r="K180" t="str">
            <v>PK-517 Punch Kit for FS-527</v>
          </cell>
          <cell r="L180">
            <v>585.12</v>
          </cell>
          <cell r="M180">
            <v>184</v>
          </cell>
          <cell r="N180">
            <v>191.36</v>
          </cell>
          <cell r="O180">
            <v>0.31783830029944382</v>
          </cell>
          <cell r="P180">
            <v>280.52</v>
          </cell>
          <cell r="Q180">
            <v>195.04</v>
          </cell>
          <cell r="R180">
            <v>210.64</v>
          </cell>
          <cell r="S180">
            <v>350.64800000000002</v>
          </cell>
          <cell r="T180">
            <v>0.45426752754899502</v>
          </cell>
          <cell r="U180">
            <v>271.54181119999998</v>
          </cell>
          <cell r="V180">
            <v>0.29528348082256578</v>
          </cell>
          <cell r="W180">
            <v>280.52</v>
          </cell>
          <cell r="X180">
            <v>0.80000456298053879</v>
          </cell>
          <cell r="AA180">
            <v>339</v>
          </cell>
          <cell r="AB180">
            <v>281</v>
          </cell>
          <cell r="AC180">
            <v>312</v>
          </cell>
          <cell r="AD180">
            <v>334</v>
          </cell>
          <cell r="AE180">
            <v>346.32</v>
          </cell>
          <cell r="AF180">
            <v>0.18999768999769004</v>
          </cell>
          <cell r="AG180">
            <v>0.44744744744744741</v>
          </cell>
          <cell r="AH180">
            <v>386</v>
          </cell>
          <cell r="AI180">
            <v>424</v>
          </cell>
          <cell r="AJ180">
            <v>0.33839622641509437</v>
          </cell>
          <cell r="AK180">
            <v>462.5</v>
          </cell>
          <cell r="AL180">
            <v>501</v>
          </cell>
          <cell r="AM180">
            <v>0.44007984031936132</v>
          </cell>
          <cell r="AN180">
            <v>522.03</v>
          </cell>
          <cell r="AO180">
            <v>543.05999999999995</v>
          </cell>
          <cell r="AP180">
            <v>564.09</v>
          </cell>
          <cell r="AQ180">
            <v>0</v>
          </cell>
          <cell r="AS180">
            <v>585.12</v>
          </cell>
        </row>
        <row r="181">
          <cell r="B181" t="str">
            <v>AC</v>
          </cell>
          <cell r="C181" t="str">
            <v>IMP</v>
          </cell>
          <cell r="D181" t="str">
            <v>BT</v>
          </cell>
          <cell r="E181" t="str">
            <v>08</v>
          </cell>
          <cell r="F181">
            <v>40056</v>
          </cell>
          <cell r="G181">
            <v>40935</v>
          </cell>
          <cell r="H181" t="str">
            <v>A10FWY1</v>
          </cell>
          <cell r="I181" t="str">
            <v>3KMHJS603</v>
          </cell>
          <cell r="K181" t="str">
            <v>JS-603 Job Separator Tray (3rd Output Tray) for FS-527</v>
          </cell>
          <cell r="L181">
            <v>244.86</v>
          </cell>
          <cell r="M181">
            <v>79</v>
          </cell>
          <cell r="N181">
            <v>82.16</v>
          </cell>
          <cell r="O181">
            <v>0.30094443971751894</v>
          </cell>
          <cell r="P181">
            <v>117.53</v>
          </cell>
          <cell r="Q181">
            <v>83.74</v>
          </cell>
          <cell r="R181">
            <v>90.44</v>
          </cell>
          <cell r="S181">
            <v>146.916</v>
          </cell>
          <cell r="T181">
            <v>0.4407688747311389</v>
          </cell>
          <cell r="U181">
            <v>113.77175039999999</v>
          </cell>
          <cell r="V181">
            <v>0.27785236922925988</v>
          </cell>
          <cell r="W181">
            <v>117.53</v>
          </cell>
          <cell r="X181">
            <v>0.79998094149037546</v>
          </cell>
          <cell r="AA181">
            <v>142</v>
          </cell>
          <cell r="AB181">
            <v>118</v>
          </cell>
          <cell r="AC181">
            <v>131</v>
          </cell>
          <cell r="AD181">
            <v>140</v>
          </cell>
          <cell r="AE181">
            <v>145.1</v>
          </cell>
          <cell r="AF181">
            <v>0.19000689179875943</v>
          </cell>
          <cell r="AG181">
            <v>0.43376981392143349</v>
          </cell>
          <cell r="AH181">
            <v>162</v>
          </cell>
          <cell r="AI181">
            <v>178</v>
          </cell>
          <cell r="AJ181">
            <v>0.33971910112359549</v>
          </cell>
          <cell r="AK181">
            <v>194</v>
          </cell>
          <cell r="AL181">
            <v>210</v>
          </cell>
          <cell r="AM181">
            <v>0.44033333333333335</v>
          </cell>
          <cell r="AN181">
            <v>218.72</v>
          </cell>
          <cell r="AO181">
            <v>227.44</v>
          </cell>
          <cell r="AP181">
            <v>236.16</v>
          </cell>
          <cell r="AQ181">
            <v>0</v>
          </cell>
          <cell r="AS181">
            <v>244.86</v>
          </cell>
        </row>
        <row r="182">
          <cell r="B182" t="str">
            <v>AC</v>
          </cell>
          <cell r="C182" t="str">
            <v>IMP</v>
          </cell>
          <cell r="D182" t="str">
            <v>BT</v>
          </cell>
          <cell r="E182" t="str">
            <v>08</v>
          </cell>
          <cell r="F182">
            <v>39924</v>
          </cell>
          <cell r="G182">
            <v>40935</v>
          </cell>
          <cell r="H182" t="str">
            <v>A10R011</v>
          </cell>
          <cell r="I182" t="str">
            <v>3KMBPS504_</v>
          </cell>
          <cell r="K182" t="str">
            <v>PS-504 Post Script Upgrade</v>
          </cell>
          <cell r="L182">
            <v>1669.5</v>
          </cell>
          <cell r="M182">
            <v>598</v>
          </cell>
          <cell r="N182">
            <v>621.92000000000007</v>
          </cell>
          <cell r="O182">
            <v>0.17232935414753583</v>
          </cell>
          <cell r="P182">
            <v>751.41</v>
          </cell>
          <cell r="Q182">
            <v>633.88</v>
          </cell>
          <cell r="R182">
            <v>684.59</v>
          </cell>
          <cell r="S182">
            <v>939.26600000000008</v>
          </cell>
          <cell r="T182">
            <v>0.33786595064656866</v>
          </cell>
          <cell r="U182">
            <v>727.36759040000004</v>
          </cell>
          <cell r="V182">
            <v>0.14497152717790374</v>
          </cell>
          <cell r="W182">
            <v>751.41</v>
          </cell>
          <cell r="X182">
            <v>0.79999701894883868</v>
          </cell>
          <cell r="AA182">
            <v>909</v>
          </cell>
          <cell r="AB182">
            <v>752</v>
          </cell>
          <cell r="AC182">
            <v>835</v>
          </cell>
          <cell r="AD182">
            <v>882</v>
          </cell>
          <cell r="AE182">
            <v>927.67</v>
          </cell>
          <cell r="AF182">
            <v>0.19000291051774876</v>
          </cell>
          <cell r="AG182">
            <v>0.32958918580960889</v>
          </cell>
          <cell r="AH182">
            <v>1032</v>
          </cell>
          <cell r="AI182">
            <v>1135</v>
          </cell>
          <cell r="AJ182">
            <v>0.33796475770925111</v>
          </cell>
          <cell r="AK182">
            <v>1238.5</v>
          </cell>
          <cell r="AL182">
            <v>1342</v>
          </cell>
          <cell r="AM182">
            <v>0.44008196721311477</v>
          </cell>
          <cell r="AN182">
            <v>1423.88</v>
          </cell>
          <cell r="AO182">
            <v>1505.76</v>
          </cell>
          <cell r="AP182">
            <v>1587.64</v>
          </cell>
          <cell r="AQ182">
            <v>0</v>
          </cell>
          <cell r="AS182">
            <v>1669.5</v>
          </cell>
        </row>
        <row r="183">
          <cell r="B183" t="str">
            <v>AC</v>
          </cell>
          <cell r="C183" t="str">
            <v>IMP</v>
          </cell>
          <cell r="D183" t="str">
            <v>BT</v>
          </cell>
          <cell r="E183" t="str">
            <v>08</v>
          </cell>
          <cell r="F183">
            <v>39924</v>
          </cell>
          <cell r="G183">
            <v>40935</v>
          </cell>
          <cell r="H183" t="str">
            <v>A10UWY1</v>
          </cell>
          <cell r="I183" t="str">
            <v>6KMFS528_N</v>
          </cell>
          <cell r="K183" t="str">
            <v>FS-528 100 Sheet Stapler Finisher</v>
          </cell>
          <cell r="L183">
            <v>5732.4800000000005</v>
          </cell>
          <cell r="M183">
            <v>1752</v>
          </cell>
          <cell r="N183">
            <v>1822.0800000000002</v>
          </cell>
          <cell r="O183">
            <v>0.22545102106748732</v>
          </cell>
          <cell r="P183">
            <v>2352.44</v>
          </cell>
          <cell r="Q183">
            <v>1857.12</v>
          </cell>
          <cell r="R183">
            <v>2005.69</v>
          </cell>
          <cell r="S183">
            <v>2940.5460000000003</v>
          </cell>
          <cell r="T183">
            <v>0.38035997396401894</v>
          </cell>
          <cell r="U183">
            <v>2277.1588224000002</v>
          </cell>
          <cell r="V183">
            <v>0.19984500770147073</v>
          </cell>
          <cell r="W183">
            <v>2352.44</v>
          </cell>
          <cell r="X183">
            <v>0.80000108823327365</v>
          </cell>
          <cell r="AA183">
            <v>2846</v>
          </cell>
          <cell r="AB183">
            <v>2353</v>
          </cell>
          <cell r="AC183">
            <v>2614</v>
          </cell>
          <cell r="AD183">
            <v>2760</v>
          </cell>
          <cell r="AE183">
            <v>2904.25</v>
          </cell>
          <cell r="AF183">
            <v>0.19000086080743736</v>
          </cell>
          <cell r="AG183">
            <v>0.37261599380218641</v>
          </cell>
          <cell r="AH183">
            <v>3229</v>
          </cell>
          <cell r="AI183">
            <v>3553</v>
          </cell>
          <cell r="AJ183">
            <v>0.33790036588798195</v>
          </cell>
          <cell r="AK183">
            <v>3877</v>
          </cell>
          <cell r="AL183">
            <v>4201</v>
          </cell>
          <cell r="AM183">
            <v>0.44002856462746964</v>
          </cell>
          <cell r="AN183">
            <v>4583.87</v>
          </cell>
          <cell r="AO183">
            <v>4966.74</v>
          </cell>
          <cell r="AP183">
            <v>5349.61</v>
          </cell>
          <cell r="AQ183">
            <v>0</v>
          </cell>
          <cell r="AS183">
            <v>5732.4800000000005</v>
          </cell>
        </row>
        <row r="184">
          <cell r="B184" t="str">
            <v>AC</v>
          </cell>
          <cell r="C184" t="str">
            <v>IMP</v>
          </cell>
          <cell r="D184" t="str">
            <v>BT</v>
          </cell>
          <cell r="E184" t="str">
            <v>08</v>
          </cell>
          <cell r="F184">
            <v>39924</v>
          </cell>
          <cell r="G184">
            <v>40935</v>
          </cell>
          <cell r="H184" t="str">
            <v>A10VWY1</v>
          </cell>
          <cell r="I184" t="str">
            <v>6KMFS611_N</v>
          </cell>
          <cell r="K184" t="str">
            <v>FS-611 Saddle Finisher</v>
          </cell>
          <cell r="L184">
            <v>5621.18</v>
          </cell>
          <cell r="M184">
            <v>1498</v>
          </cell>
          <cell r="N184">
            <v>1557.92</v>
          </cell>
          <cell r="O184">
            <v>0.32444691128899367</v>
          </cell>
          <cell r="P184">
            <v>2306.14</v>
          </cell>
          <cell r="Q184">
            <v>1587.88</v>
          </cell>
          <cell r="R184">
            <v>1714.91</v>
          </cell>
          <cell r="S184">
            <v>2882.67</v>
          </cell>
          <cell r="T184">
            <v>0.4595565916320633</v>
          </cell>
          <cell r="U184">
            <v>2232.3396480000001</v>
          </cell>
          <cell r="V184">
            <v>0.30211336729347021</v>
          </cell>
          <cell r="W184">
            <v>2306.14</v>
          </cell>
          <cell r="X184">
            <v>0.80000138760246575</v>
          </cell>
          <cell r="AA184">
            <v>2790</v>
          </cell>
          <cell r="AB184">
            <v>2307</v>
          </cell>
          <cell r="AC184">
            <v>2563</v>
          </cell>
          <cell r="AD184">
            <v>2706</v>
          </cell>
          <cell r="AE184">
            <v>2847.09</v>
          </cell>
          <cell r="AF184">
            <v>0.19000101858388749</v>
          </cell>
          <cell r="AG184">
            <v>0.45280268625157616</v>
          </cell>
          <cell r="AH184">
            <v>3166</v>
          </cell>
          <cell r="AI184">
            <v>3484</v>
          </cell>
          <cell r="AJ184">
            <v>0.33807692307692311</v>
          </cell>
          <cell r="AK184">
            <v>3801.5</v>
          </cell>
          <cell r="AL184">
            <v>4119</v>
          </cell>
          <cell r="AM184">
            <v>0.44012138868657447</v>
          </cell>
          <cell r="AN184">
            <v>4494.55</v>
          </cell>
          <cell r="AO184">
            <v>4870.1000000000004</v>
          </cell>
          <cell r="AP184">
            <v>5245.65</v>
          </cell>
          <cell r="AQ184">
            <v>0</v>
          </cell>
          <cell r="AS184">
            <v>5621.18</v>
          </cell>
        </row>
        <row r="185">
          <cell r="B185" t="str">
            <v>AC</v>
          </cell>
          <cell r="C185" t="str">
            <v>IMP</v>
          </cell>
          <cell r="D185" t="str">
            <v>BT</v>
          </cell>
          <cell r="E185" t="str">
            <v>08</v>
          </cell>
          <cell r="F185">
            <v>39924</v>
          </cell>
          <cell r="G185">
            <v>40935</v>
          </cell>
          <cell r="H185" t="str">
            <v>A10WWY1</v>
          </cell>
          <cell r="I185" t="str">
            <v>3KMHMK721_</v>
          </cell>
          <cell r="K185" t="str">
            <v>MK-721 Mount Kit</v>
          </cell>
          <cell r="L185">
            <v>1669.5</v>
          </cell>
          <cell r="M185">
            <v>598</v>
          </cell>
          <cell r="N185">
            <v>621.92000000000007</v>
          </cell>
          <cell r="O185">
            <v>0.24602048857368</v>
          </cell>
          <cell r="P185">
            <v>824.85</v>
          </cell>
          <cell r="Q185">
            <v>633.88</v>
          </cell>
          <cell r="R185">
            <v>684.59</v>
          </cell>
          <cell r="S185">
            <v>1031.0620000000001</v>
          </cell>
          <cell r="T185">
            <v>0.39681609835296033</v>
          </cell>
          <cell r="U185">
            <v>798.45441280000011</v>
          </cell>
          <cell r="V185">
            <v>0.22109516832768641</v>
          </cell>
          <cell r="W185">
            <v>824.85</v>
          </cell>
          <cell r="X185">
            <v>0.80000038794951223</v>
          </cell>
          <cell r="AA185">
            <v>998</v>
          </cell>
          <cell r="AB185">
            <v>825</v>
          </cell>
          <cell r="AC185">
            <v>917</v>
          </cell>
          <cell r="AD185">
            <v>968</v>
          </cell>
          <cell r="AE185">
            <v>1018.33</v>
          </cell>
          <cell r="AF185">
            <v>0.1899973486001591</v>
          </cell>
          <cell r="AG185">
            <v>0.38927459664352415</v>
          </cell>
          <cell r="AH185">
            <v>1133</v>
          </cell>
          <cell r="AI185">
            <v>1246</v>
          </cell>
          <cell r="AJ185">
            <v>0.33800160513643657</v>
          </cell>
          <cell r="AK185">
            <v>1359.5</v>
          </cell>
          <cell r="AL185">
            <v>1473</v>
          </cell>
          <cell r="AM185">
            <v>0.44002036659877797</v>
          </cell>
          <cell r="AN185">
            <v>1522.13</v>
          </cell>
          <cell r="AO185">
            <v>1571.26</v>
          </cell>
          <cell r="AP185">
            <v>1620.39</v>
          </cell>
          <cell r="AQ185">
            <v>0</v>
          </cell>
          <cell r="AS185">
            <v>1669.5</v>
          </cell>
        </row>
        <row r="186">
          <cell r="B186" t="str">
            <v>AC</v>
          </cell>
          <cell r="C186" t="str">
            <v>IMP</v>
          </cell>
          <cell r="D186" t="str">
            <v>BT</v>
          </cell>
          <cell r="E186" t="str">
            <v>08</v>
          </cell>
          <cell r="F186">
            <v>39924</v>
          </cell>
          <cell r="G186">
            <v>40935</v>
          </cell>
          <cell r="H186" t="str">
            <v>A10YWY1</v>
          </cell>
          <cell r="I186" t="str">
            <v>6KMPI506_N</v>
          </cell>
          <cell r="K186" t="str">
            <v>PI-506 Post Inserter</v>
          </cell>
          <cell r="L186">
            <v>1113</v>
          </cell>
          <cell r="M186">
            <v>354</v>
          </cell>
          <cell r="N186">
            <v>368.16</v>
          </cell>
          <cell r="O186">
            <v>0.23645187382043675</v>
          </cell>
          <cell r="P186">
            <v>482.17</v>
          </cell>
          <cell r="Q186">
            <v>375.24</v>
          </cell>
          <cell r="R186">
            <v>405.26</v>
          </cell>
          <cell r="S186">
            <v>602.71600000000001</v>
          </cell>
          <cell r="T186">
            <v>0.38916504622409226</v>
          </cell>
          <cell r="U186">
            <v>466.74327039999997</v>
          </cell>
          <cell r="V186">
            <v>0.21121519398772237</v>
          </cell>
          <cell r="W186">
            <v>482.17</v>
          </cell>
          <cell r="X186">
            <v>0.7999953543625854</v>
          </cell>
          <cell r="AA186">
            <v>583</v>
          </cell>
          <cell r="AB186">
            <v>483</v>
          </cell>
          <cell r="AC186">
            <v>536</v>
          </cell>
          <cell r="AD186">
            <v>566</v>
          </cell>
          <cell r="AE186">
            <v>595.27</v>
          </cell>
          <cell r="AF186">
            <v>0.18999781611705607</v>
          </cell>
          <cell r="AG186">
            <v>0.38152435029482412</v>
          </cell>
          <cell r="AH186">
            <v>663</v>
          </cell>
          <cell r="AI186">
            <v>729</v>
          </cell>
          <cell r="AJ186">
            <v>0.33858710562414263</v>
          </cell>
          <cell r="AK186">
            <v>795.5</v>
          </cell>
          <cell r="AL186">
            <v>862</v>
          </cell>
          <cell r="AM186">
            <v>0.44063805104408349</v>
          </cell>
          <cell r="AN186">
            <v>924.75</v>
          </cell>
          <cell r="AO186">
            <v>987.5</v>
          </cell>
          <cell r="AP186">
            <v>1050.25</v>
          </cell>
          <cell r="AQ186">
            <v>0</v>
          </cell>
          <cell r="AS186">
            <v>1113</v>
          </cell>
        </row>
        <row r="187">
          <cell r="B187" t="str">
            <v>AC</v>
          </cell>
          <cell r="C187" t="str">
            <v>IMP</v>
          </cell>
          <cell r="D187" t="str">
            <v>BT</v>
          </cell>
          <cell r="E187" t="str">
            <v>08</v>
          </cell>
          <cell r="F187">
            <v>39924</v>
          </cell>
          <cell r="G187">
            <v>40935</v>
          </cell>
          <cell r="H187" t="str">
            <v>A110WY1</v>
          </cell>
          <cell r="I187" t="str">
            <v>6KMTU502_N</v>
          </cell>
          <cell r="K187" t="str">
            <v>TU-502 Trimmer Unit</v>
          </cell>
          <cell r="L187">
            <v>7624.5800000000008</v>
          </cell>
          <cell r="M187">
            <v>2894</v>
          </cell>
          <cell r="N187">
            <v>3009.76</v>
          </cell>
          <cell r="O187">
            <v>0.16600116935405651</v>
          </cell>
          <cell r="P187">
            <v>3608.83</v>
          </cell>
          <cell r="Q187">
            <v>3067.64</v>
          </cell>
          <cell r="R187">
            <v>3313.05</v>
          </cell>
          <cell r="S187">
            <v>4511.0420000000004</v>
          </cell>
          <cell r="T187">
            <v>0.33280160104915896</v>
          </cell>
          <cell r="U187">
            <v>3493.3509248</v>
          </cell>
          <cell r="V187">
            <v>0.13843181953662045</v>
          </cell>
          <cell r="W187">
            <v>3608.83</v>
          </cell>
          <cell r="X187">
            <v>0.79999920195821717</v>
          </cell>
          <cell r="AA187">
            <v>4366</v>
          </cell>
          <cell r="AB187">
            <v>3609</v>
          </cell>
          <cell r="AC187">
            <v>4010</v>
          </cell>
          <cell r="AD187">
            <v>4233</v>
          </cell>
          <cell r="AE187">
            <v>4455.3500000000004</v>
          </cell>
          <cell r="AF187">
            <v>0.1900007855724018</v>
          </cell>
          <cell r="AG187">
            <v>0.32446160234325028</v>
          </cell>
          <cell r="AH187">
            <v>4954</v>
          </cell>
          <cell r="AI187">
            <v>5451</v>
          </cell>
          <cell r="AJ187">
            <v>0.33795083470922765</v>
          </cell>
          <cell r="AK187">
            <v>5948</v>
          </cell>
          <cell r="AL187">
            <v>6445</v>
          </cell>
          <cell r="AM187">
            <v>0.44005740884406519</v>
          </cell>
          <cell r="AN187">
            <v>6739.9</v>
          </cell>
          <cell r="AO187">
            <v>7034.8</v>
          </cell>
          <cell r="AP187">
            <v>7329.7</v>
          </cell>
          <cell r="AQ187">
            <v>0</v>
          </cell>
          <cell r="AS187">
            <v>7624.5800000000008</v>
          </cell>
        </row>
        <row r="188">
          <cell r="B188" t="str">
            <v>AC</v>
          </cell>
          <cell r="C188" t="str">
            <v>IMP</v>
          </cell>
          <cell r="D188" t="str">
            <v>BT</v>
          </cell>
          <cell r="E188" t="str">
            <v>08</v>
          </cell>
          <cell r="F188">
            <v>39924</v>
          </cell>
          <cell r="G188">
            <v>40935</v>
          </cell>
          <cell r="H188" t="str">
            <v>A111WY2</v>
          </cell>
          <cell r="I188" t="str">
            <v>6KMZU607_N</v>
          </cell>
          <cell r="K188" t="str">
            <v>ZU-607 Z-Folding Unit</v>
          </cell>
          <cell r="L188">
            <v>5509.88</v>
          </cell>
          <cell r="M188">
            <v>1947</v>
          </cell>
          <cell r="N188">
            <v>2024.88</v>
          </cell>
          <cell r="O188">
            <v>0.25193400373870445</v>
          </cell>
          <cell r="P188">
            <v>2706.82</v>
          </cell>
          <cell r="Q188">
            <v>2063.8200000000002</v>
          </cell>
          <cell r="R188">
            <v>2228.9299999999998</v>
          </cell>
          <cell r="S188">
            <v>3383.52</v>
          </cell>
          <cell r="T188">
            <v>0.40154631862675555</v>
          </cell>
          <cell r="U188">
            <v>2620.1978879999997</v>
          </cell>
          <cell r="V188">
            <v>0.22720340731760777</v>
          </cell>
          <cell r="W188">
            <v>2706.82</v>
          </cell>
          <cell r="X188">
            <v>0.80000118220078509</v>
          </cell>
          <cell r="AA188">
            <v>3275</v>
          </cell>
          <cell r="AB188">
            <v>2707</v>
          </cell>
          <cell r="AC188">
            <v>3008</v>
          </cell>
          <cell r="AD188">
            <v>3175</v>
          </cell>
          <cell r="AE188">
            <v>3341.75</v>
          </cell>
          <cell r="AF188">
            <v>0.18999925188898029</v>
          </cell>
          <cell r="AG188">
            <v>0.39406598339193533</v>
          </cell>
          <cell r="AH188">
            <v>3715</v>
          </cell>
          <cell r="AI188">
            <v>4088</v>
          </cell>
          <cell r="AJ188">
            <v>0.33786203522504887</v>
          </cell>
          <cell r="AK188">
            <v>4461</v>
          </cell>
          <cell r="AL188">
            <v>4834</v>
          </cell>
          <cell r="AM188">
            <v>0.4400455109640049</v>
          </cell>
          <cell r="AN188">
            <v>5002.97</v>
          </cell>
          <cell r="AO188">
            <v>5171.9399999999996</v>
          </cell>
          <cell r="AP188">
            <v>5340.91</v>
          </cell>
          <cell r="AQ188">
            <v>0</v>
          </cell>
          <cell r="AS188">
            <v>5509.88</v>
          </cell>
        </row>
        <row r="189">
          <cell r="B189" t="str">
            <v>AC</v>
          </cell>
          <cell r="C189" t="str">
            <v>DDP</v>
          </cell>
          <cell r="D189" t="str">
            <v>Oce</v>
          </cell>
          <cell r="E189" t="str">
            <v>08</v>
          </cell>
          <cell r="F189">
            <v>39924</v>
          </cell>
          <cell r="G189">
            <v>40935</v>
          </cell>
          <cell r="H189" t="str">
            <v>A119011</v>
          </cell>
          <cell r="I189" t="str">
            <v>3KMHA119011</v>
          </cell>
          <cell r="K189" t="str">
            <v>Touch Screen</v>
          </cell>
          <cell r="L189">
            <v>4081</v>
          </cell>
          <cell r="M189">
            <v>1378</v>
          </cell>
          <cell r="N189">
            <v>1378</v>
          </cell>
          <cell r="O189">
            <v>0.36512616850417651</v>
          </cell>
          <cell r="P189">
            <v>2170.5100000000002</v>
          </cell>
          <cell r="Q189">
            <v>1418.14</v>
          </cell>
          <cell r="R189">
            <v>1531.59</v>
          </cell>
          <cell r="S189">
            <v>2553.54</v>
          </cell>
          <cell r="T189">
            <v>0.46035699460356994</v>
          </cell>
          <cell r="U189">
            <v>1977.461376</v>
          </cell>
          <cell r="V189">
            <v>0.30314694551080829</v>
          </cell>
          <cell r="W189">
            <v>2170.5100000000002</v>
          </cell>
          <cell r="X189">
            <v>0.85000039161321161</v>
          </cell>
          <cell r="AA189">
            <v>3088</v>
          </cell>
          <cell r="AB189">
            <v>2171</v>
          </cell>
          <cell r="AC189">
            <v>2647</v>
          </cell>
          <cell r="AD189">
            <v>2899</v>
          </cell>
          <cell r="AE189">
            <v>3151</v>
          </cell>
          <cell r="AF189">
            <v>0.31116788321167876</v>
          </cell>
          <cell r="AG189">
            <v>0.56267851475721997</v>
          </cell>
          <cell r="AH189">
            <v>3337</v>
          </cell>
          <cell r="AI189">
            <v>3523</v>
          </cell>
          <cell r="AJ189">
            <v>0.38390292364462097</v>
          </cell>
          <cell r="AK189">
            <v>3709</v>
          </cell>
          <cell r="AL189">
            <v>3895</v>
          </cell>
          <cell r="AM189">
            <v>0.44274454428754806</v>
          </cell>
          <cell r="AN189">
            <v>4081</v>
          </cell>
          <cell r="AO189">
            <v>0</v>
          </cell>
          <cell r="AP189">
            <v>0</v>
          </cell>
          <cell r="AQ189">
            <v>0</v>
          </cell>
          <cell r="AS189">
            <v>4081</v>
          </cell>
        </row>
        <row r="190">
          <cell r="B190" t="str">
            <v>AC</v>
          </cell>
          <cell r="C190" t="str">
            <v>IMP</v>
          </cell>
          <cell r="D190" t="str">
            <v>BT</v>
          </cell>
          <cell r="E190" t="str">
            <v>08</v>
          </cell>
          <cell r="F190">
            <v>39924</v>
          </cell>
          <cell r="G190">
            <v>40935</v>
          </cell>
          <cell r="H190" t="str">
            <v>A11PWY1</v>
          </cell>
          <cell r="I190" t="str">
            <v>6KMFS526_N</v>
          </cell>
          <cell r="K190" t="str">
            <v>FS-526 Finisher (100 sheet)</v>
          </cell>
          <cell r="L190">
            <v>3005.1000000000004</v>
          </cell>
          <cell r="M190">
            <v>1188</v>
          </cell>
          <cell r="N190">
            <v>1235.52</v>
          </cell>
          <cell r="O190">
            <v>7.4932614555256016E-2</v>
          </cell>
          <cell r="P190">
            <v>1335.6</v>
          </cell>
          <cell r="Q190">
            <v>1259.28</v>
          </cell>
          <cell r="R190">
            <v>1360.02</v>
          </cell>
          <cell r="S190">
            <v>1669.5</v>
          </cell>
          <cell r="T190">
            <v>0.25994609164420485</v>
          </cell>
          <cell r="U190">
            <v>1435.77</v>
          </cell>
          <cell r="V190">
            <v>0.13947219958628471</v>
          </cell>
          <cell r="W190">
            <v>1335.6</v>
          </cell>
          <cell r="X190">
            <v>0.79999999999999993</v>
          </cell>
          <cell r="AA190">
            <v>1616</v>
          </cell>
          <cell r="AB190">
            <v>1336</v>
          </cell>
          <cell r="AC190">
            <v>1484</v>
          </cell>
          <cell r="AD190">
            <v>1567</v>
          </cell>
          <cell r="AE190">
            <v>1648.89</v>
          </cell>
          <cell r="AF190">
            <v>0.19000054582173473</v>
          </cell>
          <cell r="AG190">
            <v>0.25069592271164243</v>
          </cell>
          <cell r="AH190">
            <v>1833</v>
          </cell>
          <cell r="AI190">
            <v>2017</v>
          </cell>
          <cell r="AJ190">
            <v>0.33782845810609818</v>
          </cell>
          <cell r="AK190">
            <v>2201</v>
          </cell>
          <cell r="AL190">
            <v>2385</v>
          </cell>
          <cell r="AM190">
            <v>0.44000000000000006</v>
          </cell>
          <cell r="AN190">
            <v>2540.0300000000002</v>
          </cell>
          <cell r="AO190">
            <v>2695.06</v>
          </cell>
          <cell r="AP190">
            <v>2850.09</v>
          </cell>
          <cell r="AQ190">
            <v>0</v>
          </cell>
          <cell r="AS190">
            <v>3005.1000000000004</v>
          </cell>
        </row>
        <row r="191">
          <cell r="B191" t="str">
            <v>AC</v>
          </cell>
          <cell r="C191" t="str">
            <v>IMP</v>
          </cell>
          <cell r="D191" t="str">
            <v>BT</v>
          </cell>
          <cell r="E191" t="str">
            <v>08</v>
          </cell>
          <cell r="F191">
            <v>39924</v>
          </cell>
          <cell r="G191">
            <v>40935</v>
          </cell>
          <cell r="H191" t="str">
            <v>A11RWY1</v>
          </cell>
          <cell r="I191" t="str">
            <v>6KMSD508_N</v>
          </cell>
          <cell r="K191" t="str">
            <v>SD-508 Saddle Kit for FS-526</v>
          </cell>
          <cell r="L191">
            <v>1669.5</v>
          </cell>
          <cell r="M191">
            <v>688</v>
          </cell>
          <cell r="N191">
            <v>715.52</v>
          </cell>
          <cell r="O191">
            <v>5.4595423074890397E-2</v>
          </cell>
          <cell r="P191">
            <v>756.84</v>
          </cell>
          <cell r="Q191">
            <v>729.28</v>
          </cell>
          <cell r="R191">
            <v>787.62</v>
          </cell>
          <cell r="S191">
            <v>946.05000000000007</v>
          </cell>
          <cell r="T191">
            <v>0.24367633845991235</v>
          </cell>
          <cell r="U191">
            <v>813.60300000000007</v>
          </cell>
          <cell r="V191">
            <v>0.12055388193013064</v>
          </cell>
          <cell r="W191">
            <v>756.84</v>
          </cell>
          <cell r="X191">
            <v>0.79999999999999993</v>
          </cell>
          <cell r="AA191">
            <v>916</v>
          </cell>
          <cell r="AB191">
            <v>757</v>
          </cell>
          <cell r="AC191">
            <v>841</v>
          </cell>
          <cell r="AD191">
            <v>888</v>
          </cell>
          <cell r="AE191">
            <v>934.37</v>
          </cell>
          <cell r="AF191">
            <v>0.18999967892804775</v>
          </cell>
          <cell r="AG191">
            <v>0.23422198914776804</v>
          </cell>
          <cell r="AH191">
            <v>1040</v>
          </cell>
          <cell r="AI191">
            <v>1144</v>
          </cell>
          <cell r="AJ191">
            <v>0.3384265734265734</v>
          </cell>
          <cell r="AK191">
            <v>1248</v>
          </cell>
          <cell r="AL191">
            <v>1352</v>
          </cell>
          <cell r="AM191">
            <v>0.44020710059171597</v>
          </cell>
          <cell r="AN191">
            <v>1431.38</v>
          </cell>
          <cell r="AO191">
            <v>1510.76</v>
          </cell>
          <cell r="AP191">
            <v>1590.14</v>
          </cell>
          <cell r="AQ191">
            <v>0</v>
          </cell>
          <cell r="AS191">
            <v>1669.5</v>
          </cell>
        </row>
        <row r="192">
          <cell r="B192" t="str">
            <v>AC</v>
          </cell>
          <cell r="C192" t="str">
            <v>IMP</v>
          </cell>
          <cell r="D192" t="str">
            <v>BT</v>
          </cell>
          <cell r="E192" t="str">
            <v>08</v>
          </cell>
          <cell r="F192">
            <v>39924</v>
          </cell>
          <cell r="G192">
            <v>40935</v>
          </cell>
          <cell r="H192" t="str">
            <v>A11TW11</v>
          </cell>
          <cell r="I192" t="str">
            <v>6KMPK516_N</v>
          </cell>
          <cell r="K192" t="str">
            <v>PK-516 Punch Kit (2/3 Holes) for FS-526</v>
          </cell>
          <cell r="L192">
            <v>862.84</v>
          </cell>
          <cell r="M192">
            <v>295</v>
          </cell>
          <cell r="N192">
            <v>306.8</v>
          </cell>
          <cell r="O192">
            <v>0.14872364039955596</v>
          </cell>
          <cell r="P192">
            <v>360.4</v>
          </cell>
          <cell r="Q192">
            <v>312.7</v>
          </cell>
          <cell r="R192">
            <v>337.72</v>
          </cell>
          <cell r="S192">
            <v>450.5</v>
          </cell>
          <cell r="T192">
            <v>0.31897891231964481</v>
          </cell>
          <cell r="U192">
            <v>348.86719999999997</v>
          </cell>
          <cell r="V192">
            <v>0.12058227314003712</v>
          </cell>
          <cell r="W192">
            <v>360.4</v>
          </cell>
          <cell r="X192">
            <v>0.79999999999999993</v>
          </cell>
          <cell r="AA192">
            <v>436</v>
          </cell>
          <cell r="AB192">
            <v>361</v>
          </cell>
          <cell r="AC192">
            <v>401</v>
          </cell>
          <cell r="AD192">
            <v>423</v>
          </cell>
          <cell r="AE192">
            <v>444.94</v>
          </cell>
          <cell r="AF192">
            <v>0.19000314649166183</v>
          </cell>
          <cell r="AG192">
            <v>0.31046882725760772</v>
          </cell>
          <cell r="AH192">
            <v>495</v>
          </cell>
          <cell r="AI192">
            <v>545</v>
          </cell>
          <cell r="AJ192">
            <v>0.33871559633027526</v>
          </cell>
          <cell r="AK192">
            <v>594.5</v>
          </cell>
          <cell r="AL192">
            <v>644</v>
          </cell>
          <cell r="AM192">
            <v>0.44037267080745346</v>
          </cell>
          <cell r="AN192">
            <v>698.71</v>
          </cell>
          <cell r="AO192">
            <v>753.42</v>
          </cell>
          <cell r="AP192">
            <v>808.13</v>
          </cell>
          <cell r="AQ192">
            <v>0</v>
          </cell>
          <cell r="AS192">
            <v>862.84</v>
          </cell>
        </row>
        <row r="193">
          <cell r="B193" t="str">
            <v>AC</v>
          </cell>
          <cell r="C193" t="str">
            <v>IMP</v>
          </cell>
          <cell r="D193" t="str">
            <v>BT</v>
          </cell>
          <cell r="E193" t="str">
            <v>08</v>
          </cell>
          <cell r="F193">
            <v>39924</v>
          </cell>
          <cell r="G193">
            <v>40935</v>
          </cell>
          <cell r="H193" t="str">
            <v>A120WY1</v>
          </cell>
          <cell r="I193" t="str">
            <v>3KMKUK202</v>
          </cell>
          <cell r="K193" t="str">
            <v>UK-202 Upgrade Kit (for i-Option)</v>
          </cell>
          <cell r="L193">
            <v>311.64000000000004</v>
          </cell>
          <cell r="M193">
            <v>52</v>
          </cell>
          <cell r="N193">
            <v>54.08</v>
          </cell>
          <cell r="O193">
            <v>0.59508834980533099</v>
          </cell>
          <cell r="P193">
            <v>133.56</v>
          </cell>
          <cell r="Q193">
            <v>55.12</v>
          </cell>
          <cell r="R193">
            <v>59.53</v>
          </cell>
          <cell r="S193">
            <v>166.95000000000002</v>
          </cell>
          <cell r="T193">
            <v>0.67607067984426483</v>
          </cell>
          <cell r="U193">
            <v>129.28608</v>
          </cell>
          <cell r="V193">
            <v>0.5817028407079865</v>
          </cell>
          <cell r="W193">
            <v>133.56</v>
          </cell>
          <cell r="X193">
            <v>0.79999999999999993</v>
          </cell>
          <cell r="AA193">
            <v>162</v>
          </cell>
          <cell r="AB193">
            <v>134</v>
          </cell>
          <cell r="AC193">
            <v>149</v>
          </cell>
          <cell r="AD193">
            <v>157</v>
          </cell>
          <cell r="AE193">
            <v>164.89</v>
          </cell>
          <cell r="AF193">
            <v>0.19000545818424397</v>
          </cell>
          <cell r="AG193">
            <v>0.67202377342470732</v>
          </cell>
          <cell r="AH193">
            <v>184</v>
          </cell>
          <cell r="AI193">
            <v>202</v>
          </cell>
          <cell r="AJ193">
            <v>0.33881188118811878</v>
          </cell>
          <cell r="AK193">
            <v>220.5</v>
          </cell>
          <cell r="AL193">
            <v>239</v>
          </cell>
          <cell r="AM193">
            <v>0.44117154811715481</v>
          </cell>
          <cell r="AN193">
            <v>257.16000000000003</v>
          </cell>
          <cell r="AO193">
            <v>275.32</v>
          </cell>
          <cell r="AP193">
            <v>293.48</v>
          </cell>
          <cell r="AQ193">
            <v>0</v>
          </cell>
          <cell r="AS193">
            <v>311.64000000000004</v>
          </cell>
        </row>
        <row r="194">
          <cell r="B194" t="str">
            <v>MB</v>
          </cell>
          <cell r="C194" t="str">
            <v>IMP</v>
          </cell>
          <cell r="D194" t="str">
            <v>BT</v>
          </cell>
          <cell r="E194" t="str">
            <v>08</v>
          </cell>
          <cell r="F194">
            <v>40361</v>
          </cell>
          <cell r="G194">
            <v>40935</v>
          </cell>
          <cell r="H194" t="str">
            <v>A121011</v>
          </cell>
          <cell r="K194" t="str">
            <v>bizhub C35 A4 MFP (print/scan/copy/fax, 31ppm, 120GB HDD, 1.5GB Memory)</v>
          </cell>
          <cell r="L194">
            <v>3638.96</v>
          </cell>
          <cell r="M194">
            <v>1261</v>
          </cell>
          <cell r="N194">
            <v>1311.44</v>
          </cell>
          <cell r="O194">
            <v>5.187969924812029E-2</v>
          </cell>
          <cell r="P194">
            <v>1383.2</v>
          </cell>
          <cell r="Q194">
            <v>1336.66</v>
          </cell>
          <cell r="R194">
            <v>1443.59</v>
          </cell>
          <cell r="S194">
            <v>1976</v>
          </cell>
          <cell r="T194">
            <v>0.33631578947368418</v>
          </cell>
          <cell r="U194">
            <v>1383</v>
          </cell>
          <cell r="V194">
            <v>5.1742588575560335E-2</v>
          </cell>
          <cell r="W194">
            <v>1383.2</v>
          </cell>
          <cell r="X194">
            <v>0.70000000000000007</v>
          </cell>
          <cell r="Y194">
            <v>150</v>
          </cell>
          <cell r="Z194">
            <v>300</v>
          </cell>
          <cell r="AA194">
            <v>1832</v>
          </cell>
          <cell r="AB194">
            <v>1384</v>
          </cell>
          <cell r="AC194">
            <v>1687</v>
          </cell>
          <cell r="AD194">
            <v>1802</v>
          </cell>
          <cell r="AE194">
            <v>1869.19</v>
          </cell>
          <cell r="AF194">
            <v>0.26000032099465542</v>
          </cell>
          <cell r="AG194">
            <v>0.29839128178515828</v>
          </cell>
          <cell r="AH194">
            <v>1949</v>
          </cell>
          <cell r="AI194">
            <v>2162</v>
          </cell>
          <cell r="AJ194">
            <v>0.36022201665124881</v>
          </cell>
          <cell r="AK194">
            <v>2384.83</v>
          </cell>
          <cell r="AL194">
            <v>2692</v>
          </cell>
          <cell r="AM194">
            <v>0.48618127786032689</v>
          </cell>
          <cell r="AN194">
            <v>2928.74</v>
          </cell>
          <cell r="AO194">
            <v>3165.48</v>
          </cell>
          <cell r="AP194">
            <v>3402.22</v>
          </cell>
          <cell r="AQ194">
            <v>0</v>
          </cell>
          <cell r="AR194">
            <v>250</v>
          </cell>
          <cell r="AS194">
            <v>3638.96</v>
          </cell>
        </row>
        <row r="195">
          <cell r="B195" t="str">
            <v>AC</v>
          </cell>
          <cell r="C195" t="str">
            <v>IMP</v>
          </cell>
          <cell r="D195" t="str">
            <v>BT</v>
          </cell>
          <cell r="E195" t="str">
            <v>P3</v>
          </cell>
          <cell r="F195">
            <v>39924</v>
          </cell>
          <cell r="G195">
            <v>40935</v>
          </cell>
          <cell r="H195" t="str">
            <v>A124WY1</v>
          </cell>
          <cell r="I195" t="str">
            <v>7KMDF620_N</v>
          </cell>
          <cell r="K195" t="str">
            <v>DF-620 Reversing Automatic Document Feeder</v>
          </cell>
          <cell r="L195">
            <v>1419.3400000000001</v>
          </cell>
          <cell r="M195">
            <v>469</v>
          </cell>
          <cell r="N195">
            <v>487.76</v>
          </cell>
          <cell r="O195">
            <v>-0.17647058823529407</v>
          </cell>
          <cell r="P195">
            <v>414.596</v>
          </cell>
          <cell r="Q195">
            <v>497.14</v>
          </cell>
          <cell r="R195">
            <v>536.91</v>
          </cell>
          <cell r="S195">
            <v>791.92600000000004</v>
          </cell>
          <cell r="T195">
            <v>0.38408386642186271</v>
          </cell>
          <cell r="U195">
            <v>613.26749440000003</v>
          </cell>
          <cell r="V195">
            <v>0.20465375312740533</v>
          </cell>
          <cell r="W195">
            <v>414.596</v>
          </cell>
          <cell r="X195">
            <v>0.52352871354141672</v>
          </cell>
          <cell r="AA195">
            <v>502</v>
          </cell>
          <cell r="AB195">
            <v>415</v>
          </cell>
          <cell r="AC195">
            <v>461</v>
          </cell>
          <cell r="AD195">
            <v>487</v>
          </cell>
          <cell r="AE195">
            <v>511.85</v>
          </cell>
          <cell r="AF195">
            <v>0.19000488424343073</v>
          </cell>
          <cell r="AG195">
            <v>4.7064569698153813E-2</v>
          </cell>
          <cell r="AH195">
            <v>523</v>
          </cell>
          <cell r="AI195">
            <v>533</v>
          </cell>
          <cell r="AJ195">
            <v>0.22214634146341464</v>
          </cell>
          <cell r="AK195">
            <v>543</v>
          </cell>
          <cell r="AL195">
            <v>553</v>
          </cell>
          <cell r="AM195">
            <v>0.2502784810126582</v>
          </cell>
          <cell r="AN195">
            <v>630.69000000000005</v>
          </cell>
          <cell r="AO195">
            <v>708.38</v>
          </cell>
          <cell r="AP195">
            <v>786.07</v>
          </cell>
          <cell r="AQ195">
            <v>0</v>
          </cell>
          <cell r="AS195">
            <v>1419.3400000000001</v>
          </cell>
        </row>
        <row r="196">
          <cell r="B196" t="str">
            <v>AC</v>
          </cell>
          <cell r="C196" t="str">
            <v>DOM</v>
          </cell>
          <cell r="D196" t="str">
            <v>BT</v>
          </cell>
          <cell r="E196" t="str">
            <v>08</v>
          </cell>
          <cell r="F196">
            <v>40056</v>
          </cell>
          <cell r="G196">
            <v>40935</v>
          </cell>
          <cell r="H196" t="str">
            <v>A127WY2</v>
          </cell>
          <cell r="I196" t="str">
            <v>4KMIC412_N</v>
          </cell>
          <cell r="K196" t="str">
            <v>IC-412 EFI Image Controller</v>
          </cell>
          <cell r="L196">
            <v>4407.4800000000005</v>
          </cell>
          <cell r="M196">
            <v>2259</v>
          </cell>
          <cell r="N196">
            <v>2326.77</v>
          </cell>
          <cell r="O196">
            <v>0</v>
          </cell>
          <cell r="P196">
            <v>2326.77</v>
          </cell>
          <cell r="Q196">
            <v>2394.54</v>
          </cell>
          <cell r="R196">
            <v>2586.1</v>
          </cell>
          <cell r="S196">
            <v>2726.8500000000004</v>
          </cell>
          <cell r="T196">
            <v>0.14671874140491789</v>
          </cell>
          <cell r="U196">
            <v>2345.0910000000003</v>
          </cell>
          <cell r="V196">
            <v>7.8124900057184839E-3</v>
          </cell>
          <cell r="W196">
            <v>2326.77</v>
          </cell>
          <cell r="X196">
            <v>0.85328125859508208</v>
          </cell>
          <cell r="AA196">
            <v>2815</v>
          </cell>
          <cell r="AB196">
            <v>2327</v>
          </cell>
          <cell r="AC196">
            <v>2586</v>
          </cell>
          <cell r="AD196">
            <v>2730</v>
          </cell>
          <cell r="AE196">
            <v>2872.56</v>
          </cell>
          <cell r="AF196">
            <v>0.19000125323753028</v>
          </cell>
          <cell r="AG196">
            <v>0.19000125323753028</v>
          </cell>
          <cell r="AH196">
            <v>3194</v>
          </cell>
          <cell r="AI196">
            <v>3514</v>
          </cell>
          <cell r="AJ196">
            <v>0.33785714285714286</v>
          </cell>
          <cell r="AK196">
            <v>3834.5</v>
          </cell>
          <cell r="AL196">
            <v>4155</v>
          </cell>
          <cell r="AM196">
            <v>0.44000722021660649</v>
          </cell>
          <cell r="AN196">
            <v>4218.12</v>
          </cell>
          <cell r="AO196">
            <v>4281.24</v>
          </cell>
          <cell r="AP196">
            <v>4344.3599999999997</v>
          </cell>
          <cell r="AQ196">
            <v>0</v>
          </cell>
          <cell r="AR196">
            <v>223</v>
          </cell>
          <cell r="AS196">
            <v>4407.4800000000005</v>
          </cell>
        </row>
        <row r="197">
          <cell r="B197" t="str">
            <v>AC</v>
          </cell>
          <cell r="C197" t="str">
            <v>IMP</v>
          </cell>
          <cell r="D197" t="str">
            <v>BT</v>
          </cell>
          <cell r="E197" t="str">
            <v>08</v>
          </cell>
          <cell r="F197">
            <v>40322</v>
          </cell>
          <cell r="G197">
            <v>40935</v>
          </cell>
          <cell r="H197" t="str">
            <v>A128WY2</v>
          </cell>
          <cell r="I197" t="str">
            <v>3KMHOC509</v>
          </cell>
          <cell r="K197" t="str">
            <v>OC-509 Original Cover</v>
          </cell>
          <cell r="L197">
            <v>94.34</v>
          </cell>
          <cell r="M197">
            <v>30</v>
          </cell>
          <cell r="N197">
            <v>31.200000000000003</v>
          </cell>
          <cell r="O197">
            <v>0.19835560123329904</v>
          </cell>
          <cell r="P197">
            <v>38.92</v>
          </cell>
          <cell r="Q197">
            <v>31.8</v>
          </cell>
          <cell r="R197">
            <v>34.340000000000003</v>
          </cell>
          <cell r="S197">
            <v>48.654000000000003</v>
          </cell>
          <cell r="T197">
            <v>0.35873720557405353</v>
          </cell>
          <cell r="U197">
            <v>37.677657600000003</v>
          </cell>
          <cell r="V197">
            <v>0.17192304438798234</v>
          </cell>
          <cell r="W197">
            <v>38.92</v>
          </cell>
          <cell r="X197">
            <v>0.79993422945698189</v>
          </cell>
          <cell r="AA197">
            <v>47</v>
          </cell>
          <cell r="AB197">
            <v>39</v>
          </cell>
          <cell r="AC197">
            <v>44</v>
          </cell>
          <cell r="AD197">
            <v>47</v>
          </cell>
          <cell r="AE197">
            <v>48.05</v>
          </cell>
          <cell r="AF197">
            <v>0.1900104058272632</v>
          </cell>
          <cell r="AG197">
            <v>0.35067637877211227</v>
          </cell>
          <cell r="AH197">
            <v>55</v>
          </cell>
          <cell r="AI197">
            <v>60</v>
          </cell>
          <cell r="AJ197">
            <v>0.35133333333333333</v>
          </cell>
          <cell r="AK197">
            <v>65</v>
          </cell>
          <cell r="AL197">
            <v>70</v>
          </cell>
          <cell r="AM197">
            <v>0.44399999999999995</v>
          </cell>
          <cell r="AN197">
            <v>76.09</v>
          </cell>
          <cell r="AO197">
            <v>82.18</v>
          </cell>
          <cell r="AP197">
            <v>88.27</v>
          </cell>
          <cell r="AQ197">
            <v>0</v>
          </cell>
          <cell r="AS197">
            <v>94.34</v>
          </cell>
        </row>
        <row r="198">
          <cell r="B198" t="str">
            <v>AC</v>
          </cell>
          <cell r="C198" t="str">
            <v>IMP</v>
          </cell>
          <cell r="D198" t="str">
            <v>BT</v>
          </cell>
          <cell r="E198" t="str">
            <v>08</v>
          </cell>
          <cell r="F198">
            <v>40322</v>
          </cell>
          <cell r="G198">
            <v>40935</v>
          </cell>
          <cell r="H198" t="str">
            <v>A143WY1</v>
          </cell>
          <cell r="I198" t="str">
            <v>n/a</v>
          </cell>
          <cell r="K198" t="str">
            <v>DF-621 Document Feeder</v>
          </cell>
          <cell r="L198">
            <v>1419.3400000000001</v>
          </cell>
          <cell r="M198">
            <v>483</v>
          </cell>
          <cell r="N198">
            <v>502.32</v>
          </cell>
          <cell r="O198">
            <v>0.2070217535440281</v>
          </cell>
          <cell r="P198">
            <v>633.46</v>
          </cell>
          <cell r="Q198">
            <v>511.98</v>
          </cell>
          <cell r="R198">
            <v>552.94000000000005</v>
          </cell>
          <cell r="S198">
            <v>791.82</v>
          </cell>
          <cell r="T198">
            <v>0.36561339698416312</v>
          </cell>
          <cell r="U198">
            <v>613.18540800000005</v>
          </cell>
          <cell r="V198">
            <v>0.18080242379153297</v>
          </cell>
          <cell r="W198">
            <v>633.46</v>
          </cell>
          <cell r="X198">
            <v>0.8000050516531535</v>
          </cell>
          <cell r="AA198">
            <v>766</v>
          </cell>
          <cell r="AB198">
            <v>634</v>
          </cell>
          <cell r="AC198">
            <v>704</v>
          </cell>
          <cell r="AD198">
            <v>753</v>
          </cell>
          <cell r="AE198">
            <v>782.05</v>
          </cell>
          <cell r="AF198">
            <v>0.19000063934531031</v>
          </cell>
          <cell r="AG198">
            <v>0.35768812735758582</v>
          </cell>
          <cell r="AH198">
            <v>871</v>
          </cell>
          <cell r="AI198">
            <v>958</v>
          </cell>
          <cell r="AJ198">
            <v>0.33876826722338199</v>
          </cell>
          <cell r="AK198">
            <v>1045</v>
          </cell>
          <cell r="AL198">
            <v>1132</v>
          </cell>
          <cell r="AM198">
            <v>0.44040636042402825</v>
          </cell>
          <cell r="AN198">
            <v>1203.8399999999999</v>
          </cell>
          <cell r="AO198">
            <v>1275.68</v>
          </cell>
          <cell r="AP198">
            <v>1347.52</v>
          </cell>
          <cell r="AQ198">
            <v>0</v>
          </cell>
          <cell r="AS198">
            <v>1419.3400000000001</v>
          </cell>
        </row>
        <row r="199">
          <cell r="B199" t="str">
            <v>AC</v>
          </cell>
          <cell r="C199" t="str">
            <v>IMP</v>
          </cell>
          <cell r="D199" t="str">
            <v>BT</v>
          </cell>
          <cell r="E199" t="str">
            <v>08</v>
          </cell>
          <cell r="F199">
            <v>40038</v>
          </cell>
          <cell r="G199">
            <v>40935</v>
          </cell>
          <cell r="H199" t="str">
            <v>A15AWY1</v>
          </cell>
          <cell r="I199" t="str">
            <v>3KMHA15AWY1</v>
          </cell>
          <cell r="K199" t="str">
            <v>HT-505 Dehumidifier/Heater for PFU</v>
          </cell>
          <cell r="L199">
            <v>2114.7000000000003</v>
          </cell>
          <cell r="M199">
            <v>420</v>
          </cell>
          <cell r="N199">
            <v>436.8</v>
          </cell>
          <cell r="O199">
            <v>0.31320754716981131</v>
          </cell>
          <cell r="P199">
            <v>636</v>
          </cell>
          <cell r="Q199">
            <v>445.2</v>
          </cell>
          <cell r="R199">
            <v>480.82</v>
          </cell>
          <cell r="S199">
            <v>795</v>
          </cell>
          <cell r="T199">
            <v>0.45056603773584902</v>
          </cell>
          <cell r="U199">
            <v>615.64800000000002</v>
          </cell>
          <cell r="V199">
            <v>0.29050366443162329</v>
          </cell>
          <cell r="W199">
            <v>636</v>
          </cell>
          <cell r="X199">
            <v>0.8</v>
          </cell>
          <cell r="AA199">
            <v>769</v>
          </cell>
          <cell r="AB199">
            <v>636</v>
          </cell>
          <cell r="AC199">
            <v>707</v>
          </cell>
          <cell r="AD199">
            <v>747</v>
          </cell>
          <cell r="AE199">
            <v>785.19</v>
          </cell>
          <cell r="AF199">
            <v>0.19000496695067443</v>
          </cell>
          <cell r="AG199">
            <v>0.4437015244717839</v>
          </cell>
          <cell r="AH199">
            <v>874</v>
          </cell>
          <cell r="AI199">
            <v>961</v>
          </cell>
          <cell r="AJ199">
            <v>0.33818938605619148</v>
          </cell>
          <cell r="AK199">
            <v>1048.5</v>
          </cell>
          <cell r="AL199">
            <v>1136</v>
          </cell>
          <cell r="AM199">
            <v>0.44014084507042256</v>
          </cell>
          <cell r="AN199">
            <v>1380.68</v>
          </cell>
          <cell r="AO199">
            <v>1625.36</v>
          </cell>
          <cell r="AP199">
            <v>1870.04</v>
          </cell>
          <cell r="AQ199">
            <v>0</v>
          </cell>
          <cell r="AS199">
            <v>2114.7000000000003</v>
          </cell>
        </row>
        <row r="200">
          <cell r="B200" t="str">
            <v>AC</v>
          </cell>
          <cell r="C200" t="str">
            <v>IMP</v>
          </cell>
          <cell r="D200" t="str">
            <v>BT</v>
          </cell>
          <cell r="E200" t="str">
            <v>08</v>
          </cell>
          <cell r="F200">
            <v>40038</v>
          </cell>
          <cell r="G200">
            <v>40998</v>
          </cell>
          <cell r="H200" t="str">
            <v>A15XW11</v>
          </cell>
          <cell r="I200" t="str">
            <v>6KMA15XW11_N</v>
          </cell>
          <cell r="K200" t="str">
            <v>PB-503 Perfect Binder</v>
          </cell>
          <cell r="L200">
            <v>44838</v>
          </cell>
          <cell r="M200">
            <v>13699</v>
          </cell>
          <cell r="N200">
            <v>14246.960000000001</v>
          </cell>
          <cell r="O200">
            <v>0.25594949613115625</v>
          </cell>
          <cell r="P200">
            <v>19147.84</v>
          </cell>
          <cell r="Q200">
            <v>14520.94</v>
          </cell>
          <cell r="R200">
            <v>15682.62</v>
          </cell>
          <cell r="S200">
            <v>23934.800000000003</v>
          </cell>
          <cell r="T200">
            <v>0.40475959690492508</v>
          </cell>
          <cell r="U200">
            <v>18535.109120000001</v>
          </cell>
          <cell r="V200">
            <v>0.23135278525945899</v>
          </cell>
          <cell r="W200">
            <v>19147.84</v>
          </cell>
          <cell r="X200">
            <v>0.79999999999999993</v>
          </cell>
          <cell r="AA200">
            <v>23167</v>
          </cell>
          <cell r="AB200">
            <v>21276</v>
          </cell>
          <cell r="AC200">
            <v>21276</v>
          </cell>
          <cell r="AD200">
            <v>22458</v>
          </cell>
          <cell r="AE200">
            <v>23639.31</v>
          </cell>
          <cell r="AF200">
            <v>0.19000004653266112</v>
          </cell>
          <cell r="AG200">
            <v>0.39731912648888651</v>
          </cell>
          <cell r="AH200">
            <v>26279</v>
          </cell>
          <cell r="AI200">
            <v>28917</v>
          </cell>
          <cell r="AJ200">
            <v>0.33783449182141995</v>
          </cell>
          <cell r="AK200">
            <v>31555</v>
          </cell>
          <cell r="AL200">
            <v>34193</v>
          </cell>
          <cell r="AM200">
            <v>0.4400070189804931</v>
          </cell>
          <cell r="AN200">
            <v>36854.25</v>
          </cell>
          <cell r="AO200">
            <v>39515.5</v>
          </cell>
          <cell r="AP200">
            <v>42176.75</v>
          </cell>
          <cell r="AQ200">
            <v>0</v>
          </cell>
          <cell r="AS200">
            <v>44838</v>
          </cell>
        </row>
        <row r="201">
          <cell r="B201" t="str">
            <v>AC</v>
          </cell>
          <cell r="C201" t="str">
            <v>IMP</v>
          </cell>
          <cell r="D201" t="str">
            <v>BT</v>
          </cell>
          <cell r="E201" t="str">
            <v>08</v>
          </cell>
          <cell r="F201">
            <v>40056</v>
          </cell>
          <cell r="G201">
            <v>40935</v>
          </cell>
          <cell r="H201" t="str">
            <v>A163WY1</v>
          </cell>
          <cell r="I201" t="str">
            <v>3KMHWT507</v>
          </cell>
          <cell r="K201" t="str">
            <v>WT-507 Working Table (Side Panel Kit)</v>
          </cell>
          <cell r="L201">
            <v>1420.4</v>
          </cell>
          <cell r="M201">
            <v>515</v>
          </cell>
          <cell r="N201">
            <v>535.6</v>
          </cell>
          <cell r="O201">
            <v>0.21049528301886786</v>
          </cell>
          <cell r="P201">
            <v>678.4</v>
          </cell>
          <cell r="Q201">
            <v>545.9</v>
          </cell>
          <cell r="R201">
            <v>589.57000000000005</v>
          </cell>
          <cell r="S201">
            <v>848</v>
          </cell>
          <cell r="T201">
            <v>0.36839622641509429</v>
          </cell>
          <cell r="U201">
            <v>656.69119999999998</v>
          </cell>
          <cell r="V201">
            <v>0.18439595353188828</v>
          </cell>
          <cell r="W201">
            <v>678.4</v>
          </cell>
          <cell r="X201">
            <v>0.79999999999999993</v>
          </cell>
          <cell r="AA201">
            <v>821</v>
          </cell>
          <cell r="AB201">
            <v>679</v>
          </cell>
          <cell r="AC201">
            <v>754</v>
          </cell>
          <cell r="AD201">
            <v>807</v>
          </cell>
          <cell r="AE201">
            <v>837.53</v>
          </cell>
          <cell r="AF201">
            <v>0.18999916420904325</v>
          </cell>
          <cell r="AG201">
            <v>0.36050051938438021</v>
          </cell>
          <cell r="AH201">
            <v>932</v>
          </cell>
          <cell r="AI201">
            <v>1025</v>
          </cell>
          <cell r="AJ201">
            <v>0.33814634146341466</v>
          </cell>
          <cell r="AK201">
            <v>1118.5</v>
          </cell>
          <cell r="AL201">
            <v>1212</v>
          </cell>
          <cell r="AM201">
            <v>0.44026402640264028</v>
          </cell>
          <cell r="AN201">
            <v>1264.0999999999999</v>
          </cell>
          <cell r="AO201">
            <v>1316.2</v>
          </cell>
          <cell r="AP201">
            <v>1368.3</v>
          </cell>
          <cell r="AQ201">
            <v>0</v>
          </cell>
          <cell r="AS201">
            <v>1420.4</v>
          </cell>
        </row>
        <row r="202">
          <cell r="B202" t="str">
            <v>AC</v>
          </cell>
          <cell r="C202" t="str">
            <v>IMP</v>
          </cell>
          <cell r="D202" t="str">
            <v>BT</v>
          </cell>
          <cell r="E202" t="str">
            <v>08</v>
          </cell>
          <cell r="F202">
            <v>39924</v>
          </cell>
          <cell r="G202">
            <v>40935</v>
          </cell>
          <cell r="H202" t="str">
            <v>A165WY1</v>
          </cell>
          <cell r="I202" t="str">
            <v>3KMHKH101_</v>
          </cell>
          <cell r="K202" t="str">
            <v>KH-101 Keyboard Holder (for External Keyboard)</v>
          </cell>
          <cell r="L202">
            <v>122.96000000000001</v>
          </cell>
          <cell r="M202">
            <v>45</v>
          </cell>
          <cell r="N202">
            <v>46.800000000000004</v>
          </cell>
          <cell r="O202">
            <v>0.19198895027624305</v>
          </cell>
          <cell r="P202">
            <v>57.92</v>
          </cell>
          <cell r="Q202">
            <v>47.7</v>
          </cell>
          <cell r="R202">
            <v>51.52</v>
          </cell>
          <cell r="S202">
            <v>72.397999999999996</v>
          </cell>
          <cell r="T202">
            <v>0.35357330312992064</v>
          </cell>
          <cell r="U202">
            <v>56.065011199999994</v>
          </cell>
          <cell r="V202">
            <v>0.16525478193429827</v>
          </cell>
          <cell r="W202">
            <v>57.92</v>
          </cell>
          <cell r="X202">
            <v>0.80002210005801266</v>
          </cell>
          <cell r="AA202">
            <v>70</v>
          </cell>
          <cell r="AB202">
            <v>58</v>
          </cell>
          <cell r="AC202">
            <v>65</v>
          </cell>
          <cell r="AD202">
            <v>69</v>
          </cell>
          <cell r="AE202">
            <v>71.510000000000005</v>
          </cell>
          <cell r="AF202">
            <v>0.19004335058033844</v>
          </cell>
          <cell r="AG202">
            <v>0.34554607747168226</v>
          </cell>
          <cell r="AH202">
            <v>80</v>
          </cell>
          <cell r="AI202">
            <v>88</v>
          </cell>
          <cell r="AJ202">
            <v>0.3418181818181818</v>
          </cell>
          <cell r="AK202">
            <v>96</v>
          </cell>
          <cell r="AL202">
            <v>104</v>
          </cell>
          <cell r="AM202">
            <v>0.44307692307692303</v>
          </cell>
          <cell r="AN202">
            <v>108.74</v>
          </cell>
          <cell r="AO202">
            <v>113.48</v>
          </cell>
          <cell r="AP202">
            <v>118.22</v>
          </cell>
          <cell r="AQ202">
            <v>0</v>
          </cell>
          <cell r="AS202">
            <v>122.96000000000001</v>
          </cell>
        </row>
        <row r="203">
          <cell r="B203" t="str">
            <v>AC</v>
          </cell>
          <cell r="C203" t="str">
            <v>IMP</v>
          </cell>
          <cell r="D203" t="str">
            <v>BT</v>
          </cell>
          <cell r="E203" t="str">
            <v>08</v>
          </cell>
          <cell r="F203">
            <v>40038</v>
          </cell>
          <cell r="G203">
            <v>40998</v>
          </cell>
          <cell r="H203" t="str">
            <v>A1AHWY1</v>
          </cell>
          <cell r="I203" t="str">
            <v>6KMA1AHWY1_N</v>
          </cell>
          <cell r="K203" t="str">
            <v>LC-501 Additional Cart for LS-505</v>
          </cell>
          <cell r="L203">
            <v>890.40000000000009</v>
          </cell>
          <cell r="M203">
            <v>420</v>
          </cell>
          <cell r="N203">
            <v>436.8</v>
          </cell>
          <cell r="O203">
            <v>0.1220453449107573</v>
          </cell>
          <cell r="P203">
            <v>497.52</v>
          </cell>
          <cell r="Q203">
            <v>445.2</v>
          </cell>
          <cell r="R203">
            <v>480.82</v>
          </cell>
          <cell r="S203">
            <v>621.90200000000004</v>
          </cell>
          <cell r="T203">
            <v>0.29763853468874518</v>
          </cell>
          <cell r="U203">
            <v>481.60090880000001</v>
          </cell>
          <cell r="V203">
            <v>9.302496731501185E-2</v>
          </cell>
          <cell r="W203">
            <v>497.52</v>
          </cell>
          <cell r="X203">
            <v>0.79999742724737977</v>
          </cell>
          <cell r="AA203">
            <v>602</v>
          </cell>
          <cell r="AB203">
            <v>553</v>
          </cell>
          <cell r="AC203">
            <v>553</v>
          </cell>
          <cell r="AD203">
            <v>584</v>
          </cell>
          <cell r="AE203">
            <v>614.22</v>
          </cell>
          <cell r="AF203">
            <v>0.18999706945394165</v>
          </cell>
          <cell r="AG203">
            <v>0.28885415649115953</v>
          </cell>
          <cell r="AH203">
            <v>684</v>
          </cell>
          <cell r="AI203">
            <v>752</v>
          </cell>
          <cell r="AJ203">
            <v>0.33840425531914897</v>
          </cell>
          <cell r="AK203">
            <v>820.5</v>
          </cell>
          <cell r="AL203">
            <v>889</v>
          </cell>
          <cell r="AM203">
            <v>0.4403599550056243</v>
          </cell>
          <cell r="AN203">
            <v>889.35</v>
          </cell>
          <cell r="AO203">
            <v>889.7</v>
          </cell>
          <cell r="AP203">
            <v>890.05</v>
          </cell>
          <cell r="AQ203">
            <v>0</v>
          </cell>
          <cell r="AS203">
            <v>890.40000000000009</v>
          </cell>
        </row>
        <row r="204">
          <cell r="B204" t="str">
            <v>AC</v>
          </cell>
          <cell r="C204" t="str">
            <v>IMP</v>
          </cell>
          <cell r="D204" t="str">
            <v>BT</v>
          </cell>
          <cell r="E204" t="str">
            <v>08</v>
          </cell>
          <cell r="F204">
            <v>40122</v>
          </cell>
          <cell r="G204">
            <v>40935</v>
          </cell>
          <cell r="H204" t="str">
            <v>A1AYWY1</v>
          </cell>
          <cell r="I204" t="str">
            <v>3KMKMK724</v>
          </cell>
          <cell r="K204" t="str">
            <v>MK-724 Mount Kit</v>
          </cell>
          <cell r="L204">
            <v>1166</v>
          </cell>
          <cell r="M204">
            <v>352</v>
          </cell>
          <cell r="N204">
            <v>366.08000000000004</v>
          </cell>
          <cell r="O204">
            <v>0.19308763886439773</v>
          </cell>
          <cell r="P204">
            <v>453.68</v>
          </cell>
          <cell r="Q204">
            <v>373.12</v>
          </cell>
          <cell r="R204">
            <v>402.97</v>
          </cell>
          <cell r="S204">
            <v>567.1</v>
          </cell>
          <cell r="T204">
            <v>0.35447011109151821</v>
          </cell>
          <cell r="U204">
            <v>439.16224</v>
          </cell>
          <cell r="V204">
            <v>0.16641285006652656</v>
          </cell>
          <cell r="W204">
            <v>453.68</v>
          </cell>
          <cell r="X204">
            <v>0.79999999999999993</v>
          </cell>
          <cell r="AA204">
            <v>549</v>
          </cell>
          <cell r="AB204">
            <v>454</v>
          </cell>
          <cell r="AC204">
            <v>505</v>
          </cell>
          <cell r="AD204">
            <v>540</v>
          </cell>
          <cell r="AE204">
            <v>560.1</v>
          </cell>
          <cell r="AF204">
            <v>0.19000178539546511</v>
          </cell>
          <cell r="AG204">
            <v>0.34640242813783251</v>
          </cell>
          <cell r="AH204">
            <v>624</v>
          </cell>
          <cell r="AI204">
            <v>686</v>
          </cell>
          <cell r="AJ204">
            <v>0.33865889212827988</v>
          </cell>
          <cell r="AK204">
            <v>748.5</v>
          </cell>
          <cell r="AL204">
            <v>811</v>
          </cell>
          <cell r="AM204">
            <v>0.44059186189889027</v>
          </cell>
          <cell r="AN204">
            <v>899.75</v>
          </cell>
          <cell r="AO204">
            <v>988.5</v>
          </cell>
          <cell r="AP204">
            <v>1077.25</v>
          </cell>
          <cell r="AQ204">
            <v>0</v>
          </cell>
          <cell r="AS204">
            <v>1166</v>
          </cell>
        </row>
        <row r="205">
          <cell r="B205" t="str">
            <v>MB</v>
          </cell>
          <cell r="C205" t="str">
            <v>IMP</v>
          </cell>
          <cell r="D205" t="str">
            <v>BT</v>
          </cell>
          <cell r="E205" t="str">
            <v>P3</v>
          </cell>
          <cell r="F205" t="str">
            <v>2/25/10</v>
          </cell>
          <cell r="G205">
            <v>40961</v>
          </cell>
          <cell r="H205" t="str">
            <v>A1DM011</v>
          </cell>
          <cell r="I205" t="str">
            <v xml:space="preserve"> </v>
          </cell>
          <cell r="K205" t="str">
            <v>bizhub C652DS</v>
          </cell>
          <cell r="L205">
            <v>34268</v>
          </cell>
          <cell r="M205">
            <v>7265</v>
          </cell>
          <cell r="N205">
            <v>7555.6</v>
          </cell>
          <cell r="O205">
            <v>-0.17647058823529413</v>
          </cell>
          <cell r="P205">
            <v>6422.26</v>
          </cell>
          <cell r="Q205">
            <v>7700.9</v>
          </cell>
          <cell r="R205">
            <v>8316.9699999999993</v>
          </cell>
          <cell r="S205">
            <v>14820</v>
          </cell>
          <cell r="T205">
            <v>0.49017543859649121</v>
          </cell>
          <cell r="U205">
            <v>10374</v>
          </cell>
          <cell r="V205">
            <v>0.27167919799498741</v>
          </cell>
          <cell r="W205">
            <v>6422.26</v>
          </cell>
          <cell r="X205">
            <v>0.43335087719298249</v>
          </cell>
          <cell r="Y205">
            <v>250</v>
          </cell>
          <cell r="Z205">
            <v>300</v>
          </cell>
          <cell r="AA205">
            <v>7770</v>
          </cell>
          <cell r="AB205">
            <v>6423</v>
          </cell>
          <cell r="AC205">
            <v>7136</v>
          </cell>
          <cell r="AD205">
            <v>7533</v>
          </cell>
          <cell r="AE205">
            <v>7928.72</v>
          </cell>
          <cell r="AF205">
            <v>0.19000040359604073</v>
          </cell>
          <cell r="AG205">
            <v>4.7059298348283186E-2</v>
          </cell>
          <cell r="AH205">
            <v>8088</v>
          </cell>
          <cell r="AI205">
            <v>8247</v>
          </cell>
          <cell r="AJ205">
            <v>0.22126106462956224</v>
          </cell>
          <cell r="AK205">
            <v>8405.5</v>
          </cell>
          <cell r="AL205">
            <v>8564</v>
          </cell>
          <cell r="AM205">
            <v>0.25008640822045769</v>
          </cell>
          <cell r="AN205">
            <v>9767.93</v>
          </cell>
          <cell r="AO205">
            <v>10971.86</v>
          </cell>
          <cell r="AP205">
            <v>12175.79</v>
          </cell>
          <cell r="AQ205">
            <v>0</v>
          </cell>
          <cell r="AR205">
            <v>503</v>
          </cell>
          <cell r="AS205">
            <v>34268</v>
          </cell>
        </row>
        <row r="206">
          <cell r="B206" t="str">
            <v>MB</v>
          </cell>
          <cell r="C206" t="str">
            <v>IMP</v>
          </cell>
          <cell r="D206" t="str">
            <v>BT</v>
          </cell>
          <cell r="E206" t="str">
            <v>08</v>
          </cell>
          <cell r="F206" t="str">
            <v>2/25/10</v>
          </cell>
          <cell r="G206">
            <v>40935</v>
          </cell>
          <cell r="H206" t="str">
            <v>A1DN011</v>
          </cell>
          <cell r="I206" t="str">
            <v xml:space="preserve"> </v>
          </cell>
          <cell r="K206" t="str">
            <v>bizhub C552DS</v>
          </cell>
          <cell r="L206">
            <v>27762.799999999999</v>
          </cell>
          <cell r="M206">
            <v>5060</v>
          </cell>
          <cell r="N206">
            <v>5262.4000000000005</v>
          </cell>
          <cell r="O206">
            <v>0.38999397227245319</v>
          </cell>
          <cell r="P206">
            <v>8626.7999999999993</v>
          </cell>
          <cell r="Q206">
            <v>5363.6</v>
          </cell>
          <cell r="R206">
            <v>5792.69</v>
          </cell>
          <cell r="S206">
            <v>12324</v>
          </cell>
          <cell r="T206">
            <v>0.57299578059071721</v>
          </cell>
          <cell r="U206">
            <v>8627</v>
          </cell>
          <cell r="V206">
            <v>0.39000811406050767</v>
          </cell>
          <cell r="W206">
            <v>8626.7999999999993</v>
          </cell>
          <cell r="X206">
            <v>0.7</v>
          </cell>
          <cell r="Y206">
            <v>250</v>
          </cell>
          <cell r="Z206">
            <v>300</v>
          </cell>
          <cell r="AA206">
            <v>11710</v>
          </cell>
          <cell r="AB206">
            <v>8627</v>
          </cell>
          <cell r="AC206">
            <v>10521</v>
          </cell>
          <cell r="AD206">
            <v>11235</v>
          </cell>
          <cell r="AE206">
            <v>11948.48</v>
          </cell>
          <cell r="AF206">
            <v>0.27800021425319377</v>
          </cell>
          <cell r="AG206">
            <v>0.55957577867645081</v>
          </cell>
          <cell r="AH206">
            <v>13158</v>
          </cell>
          <cell r="AI206">
            <v>14367</v>
          </cell>
          <cell r="AJ206">
            <v>0.39954061390686996</v>
          </cell>
          <cell r="AK206">
            <v>15575.5</v>
          </cell>
          <cell r="AL206">
            <v>16784</v>
          </cell>
          <cell r="AM206">
            <v>0.4860104861773118</v>
          </cell>
          <cell r="AN206">
            <v>19528.7</v>
          </cell>
          <cell r="AO206">
            <v>22273.4</v>
          </cell>
          <cell r="AP206">
            <v>25018.1</v>
          </cell>
          <cell r="AQ206">
            <v>0</v>
          </cell>
          <cell r="AR206">
            <v>503</v>
          </cell>
          <cell r="AS206">
            <v>27762.799999999999</v>
          </cell>
        </row>
        <row r="207">
          <cell r="B207" t="str">
            <v>MB</v>
          </cell>
          <cell r="C207" t="str">
            <v>IMP</v>
          </cell>
          <cell r="D207" t="str">
            <v>BT</v>
          </cell>
          <cell r="E207" t="str">
            <v>08</v>
          </cell>
          <cell r="F207">
            <v>40455</v>
          </cell>
          <cell r="G207">
            <v>40935</v>
          </cell>
          <cell r="H207" t="str">
            <v>A1DU011</v>
          </cell>
          <cell r="K207" t="str">
            <v>bizhub PRESS C7000</v>
          </cell>
          <cell r="L207">
            <v>65448</v>
          </cell>
          <cell r="M207">
            <v>14575</v>
          </cell>
          <cell r="N207">
            <v>15158</v>
          </cell>
          <cell r="O207">
            <v>0.31282413955681287</v>
          </cell>
          <cell r="P207">
            <v>22058.400000000001</v>
          </cell>
          <cell r="Q207">
            <v>15449.5</v>
          </cell>
          <cell r="R207">
            <v>16685.46</v>
          </cell>
          <cell r="S207">
            <v>31512</v>
          </cell>
          <cell r="T207">
            <v>0.51897689768976896</v>
          </cell>
          <cell r="U207">
            <v>22058</v>
          </cell>
          <cell r="V207">
            <v>0.31281167830265666</v>
          </cell>
          <cell r="W207">
            <v>22058.400000000001</v>
          </cell>
          <cell r="X207">
            <v>0.70000000000000007</v>
          </cell>
          <cell r="AA207">
            <v>29212</v>
          </cell>
          <cell r="AB207">
            <v>22059</v>
          </cell>
          <cell r="AC207">
            <v>26901</v>
          </cell>
          <cell r="AD207">
            <v>28725</v>
          </cell>
          <cell r="AE207">
            <v>29808.65</v>
          </cell>
          <cell r="AF207">
            <v>0.26000003354730922</v>
          </cell>
          <cell r="AG207">
            <v>0.49148988632494262</v>
          </cell>
          <cell r="AH207">
            <v>33936</v>
          </cell>
          <cell r="AI207">
            <v>40107</v>
          </cell>
          <cell r="AJ207">
            <v>0.45001121998653598</v>
          </cell>
          <cell r="AK207">
            <v>38031.72</v>
          </cell>
          <cell r="AL207">
            <v>49019</v>
          </cell>
          <cell r="AM207">
            <v>0.55000306003794441</v>
          </cell>
          <cell r="AN207">
            <v>53126.25</v>
          </cell>
          <cell r="AO207">
            <v>57233.5</v>
          </cell>
          <cell r="AP207">
            <v>61340.75</v>
          </cell>
          <cell r="AQ207">
            <v>0</v>
          </cell>
          <cell r="AS207">
            <v>65448</v>
          </cell>
        </row>
        <row r="208">
          <cell r="B208" t="str">
            <v>MB</v>
          </cell>
          <cell r="C208" t="str">
            <v>IMP</v>
          </cell>
          <cell r="D208" t="str">
            <v>BT</v>
          </cell>
          <cell r="E208" t="str">
            <v>08</v>
          </cell>
          <cell r="F208">
            <v>40455</v>
          </cell>
          <cell r="G208">
            <v>40935</v>
          </cell>
          <cell r="H208" t="str">
            <v>A1DU012</v>
          </cell>
          <cell r="K208" t="str">
            <v>bizhub PRESS C7000 GSA</v>
          </cell>
          <cell r="L208">
            <v>65448</v>
          </cell>
          <cell r="M208">
            <v>14575</v>
          </cell>
          <cell r="N208">
            <v>15158</v>
          </cell>
          <cell r="O208">
            <v>0.31282413955681287</v>
          </cell>
          <cell r="P208">
            <v>22058.400000000001</v>
          </cell>
          <cell r="Q208">
            <v>15449.5</v>
          </cell>
          <cell r="R208">
            <v>16685.46</v>
          </cell>
          <cell r="S208">
            <v>31512</v>
          </cell>
          <cell r="T208">
            <v>0.51897689768976896</v>
          </cell>
          <cell r="U208">
            <v>22058</v>
          </cell>
          <cell r="V208">
            <v>0.31281167830265666</v>
          </cell>
          <cell r="W208">
            <v>22058.400000000001</v>
          </cell>
          <cell r="X208">
            <v>0.70000000000000007</v>
          </cell>
          <cell r="AA208">
            <v>29212</v>
          </cell>
          <cell r="AB208">
            <v>22059</v>
          </cell>
          <cell r="AC208">
            <v>26901</v>
          </cell>
          <cell r="AD208">
            <v>28725</v>
          </cell>
          <cell r="AE208">
            <v>29808.65</v>
          </cell>
          <cell r="AF208">
            <v>0.26000003354730922</v>
          </cell>
          <cell r="AG208">
            <v>0.49148988632494262</v>
          </cell>
          <cell r="AH208">
            <v>33936</v>
          </cell>
          <cell r="AI208">
            <v>40107</v>
          </cell>
          <cell r="AJ208">
            <v>0.45001121998653598</v>
          </cell>
          <cell r="AK208">
            <v>38031.72</v>
          </cell>
          <cell r="AL208">
            <v>49019</v>
          </cell>
          <cell r="AM208">
            <v>0.55000306003794441</v>
          </cell>
          <cell r="AN208">
            <v>53126.25</v>
          </cell>
          <cell r="AO208">
            <v>57233.5</v>
          </cell>
          <cell r="AP208">
            <v>61340.75</v>
          </cell>
          <cell r="AQ208">
            <v>0</v>
          </cell>
          <cell r="AS208">
            <v>65448</v>
          </cell>
        </row>
        <row r="209">
          <cell r="B209" t="str">
            <v>MB</v>
          </cell>
          <cell r="C209" t="str">
            <v>IMP</v>
          </cell>
          <cell r="D209" t="str">
            <v>BT</v>
          </cell>
          <cell r="E209" t="str">
            <v>08</v>
          </cell>
          <cell r="F209">
            <v>40455</v>
          </cell>
          <cell r="G209">
            <v>40935</v>
          </cell>
          <cell r="H209" t="str">
            <v>A1DV011</v>
          </cell>
          <cell r="K209" t="str">
            <v>bizhub PRESS C6000</v>
          </cell>
          <cell r="L209">
            <v>50581.8</v>
          </cell>
          <cell r="M209">
            <v>11845</v>
          </cell>
          <cell r="N209">
            <v>12318.800000000001</v>
          </cell>
          <cell r="O209">
            <v>0.3161624538836541</v>
          </cell>
          <cell r="P209">
            <v>18014.22</v>
          </cell>
          <cell r="Q209">
            <v>12555.7</v>
          </cell>
          <cell r="R209">
            <v>13560.16</v>
          </cell>
          <cell r="S209">
            <v>25734.600000000002</v>
          </cell>
          <cell r="T209">
            <v>0.52131371771855795</v>
          </cell>
          <cell r="U209">
            <v>18014</v>
          </cell>
          <cell r="V209">
            <v>0.31615410236482727</v>
          </cell>
          <cell r="W209">
            <v>18014.22</v>
          </cell>
          <cell r="X209">
            <v>0.7</v>
          </cell>
          <cell r="AA209">
            <v>23857</v>
          </cell>
          <cell r="AB209">
            <v>18015</v>
          </cell>
          <cell r="AC209">
            <v>21969</v>
          </cell>
          <cell r="AD209">
            <v>23459</v>
          </cell>
          <cell r="AE209">
            <v>24343.54</v>
          </cell>
          <cell r="AF209">
            <v>0.25999998356853604</v>
          </cell>
          <cell r="AG209">
            <v>0.49396020463745205</v>
          </cell>
          <cell r="AH209">
            <v>27715</v>
          </cell>
          <cell r="AI209">
            <v>32754</v>
          </cell>
          <cell r="AJ209">
            <v>0.4500146546986627</v>
          </cell>
          <cell r="AK209">
            <v>31059</v>
          </cell>
          <cell r="AL209">
            <v>40032</v>
          </cell>
          <cell r="AM209">
            <v>0.55000449640287763</v>
          </cell>
          <cell r="AN209">
            <v>42669.45</v>
          </cell>
          <cell r="AO209">
            <v>45306.9</v>
          </cell>
          <cell r="AP209">
            <v>47944.35</v>
          </cell>
          <cell r="AQ209">
            <v>0</v>
          </cell>
          <cell r="AS209">
            <v>50581.8</v>
          </cell>
        </row>
        <row r="210">
          <cell r="B210" t="str">
            <v>MB</v>
          </cell>
          <cell r="C210" t="str">
            <v>IMP</v>
          </cell>
          <cell r="D210" t="str">
            <v>BT</v>
          </cell>
          <cell r="E210" t="str">
            <v>08</v>
          </cell>
          <cell r="F210">
            <v>40455</v>
          </cell>
          <cell r="G210">
            <v>40935</v>
          </cell>
          <cell r="H210" t="str">
            <v>A1DV012</v>
          </cell>
          <cell r="K210" t="str">
            <v>bizhub PRESS C6000 GSA</v>
          </cell>
          <cell r="L210">
            <v>50581.8</v>
          </cell>
          <cell r="M210">
            <v>11845</v>
          </cell>
          <cell r="N210">
            <v>12318.800000000001</v>
          </cell>
          <cell r="O210">
            <v>0.3161624538836541</v>
          </cell>
          <cell r="P210">
            <v>18014.22</v>
          </cell>
          <cell r="Q210">
            <v>12555.7</v>
          </cell>
          <cell r="R210">
            <v>13560.16</v>
          </cell>
          <cell r="S210">
            <v>25734.600000000002</v>
          </cell>
          <cell r="T210">
            <v>0.52131371771855795</v>
          </cell>
          <cell r="U210">
            <v>18014</v>
          </cell>
          <cell r="V210">
            <v>0.31615410236482727</v>
          </cell>
          <cell r="W210">
            <v>18014.22</v>
          </cell>
          <cell r="X210">
            <v>0.7</v>
          </cell>
          <cell r="AA210">
            <v>23857</v>
          </cell>
          <cell r="AB210">
            <v>18015</v>
          </cell>
          <cell r="AC210">
            <v>21969</v>
          </cell>
          <cell r="AD210">
            <v>23459</v>
          </cell>
          <cell r="AE210">
            <v>24343.54</v>
          </cell>
          <cell r="AF210">
            <v>0.25999998356853604</v>
          </cell>
          <cell r="AG210">
            <v>0.49396020463745205</v>
          </cell>
          <cell r="AH210">
            <v>27715</v>
          </cell>
          <cell r="AI210">
            <v>32754</v>
          </cell>
          <cell r="AJ210">
            <v>0.4500146546986627</v>
          </cell>
          <cell r="AK210">
            <v>31059</v>
          </cell>
          <cell r="AL210">
            <v>40032</v>
          </cell>
          <cell r="AM210">
            <v>0.55000449640287763</v>
          </cell>
          <cell r="AN210">
            <v>42669.45</v>
          </cell>
          <cell r="AO210">
            <v>45306.9</v>
          </cell>
          <cell r="AP210">
            <v>47944.35</v>
          </cell>
          <cell r="AQ210">
            <v>0</v>
          </cell>
          <cell r="AS210">
            <v>50581.8</v>
          </cell>
        </row>
        <row r="211">
          <cell r="B211" t="str">
            <v>MB</v>
          </cell>
          <cell r="C211" t="str">
            <v>IMP</v>
          </cell>
          <cell r="D211" t="str">
            <v>BT</v>
          </cell>
          <cell r="E211" t="str">
            <v>08</v>
          </cell>
          <cell r="F211">
            <v>40830</v>
          </cell>
          <cell r="G211">
            <v>40935</v>
          </cell>
          <cell r="H211" t="str">
            <v>A1DV013X001</v>
          </cell>
          <cell r="K211" t="str">
            <v>bizhub PRO C6000L IC-601 Package (Includes C6000L Base Engine, IC-601 Konica Minolta Image Controller, HD-514 Hard Disk Drive and PH-102 Preview Kit)</v>
          </cell>
          <cell r="L211">
            <v>51547.02</v>
          </cell>
          <cell r="M211">
            <v>14830</v>
          </cell>
          <cell r="N211">
            <v>15411.2</v>
          </cell>
          <cell r="O211">
            <v>6.2933610276403956E-2</v>
          </cell>
          <cell r="P211">
            <v>16446.22</v>
          </cell>
          <cell r="Q211">
            <v>15719.8</v>
          </cell>
          <cell r="R211">
            <v>16977.38</v>
          </cell>
          <cell r="S211">
            <v>23494.6</v>
          </cell>
          <cell r="T211">
            <v>0.3440535271934827</v>
          </cell>
          <cell r="U211">
            <v>16446</v>
          </cell>
          <cell r="V211">
            <v>6.2921075033442742E-2</v>
          </cell>
          <cell r="W211">
            <v>16446.22</v>
          </cell>
          <cell r="X211">
            <v>0.70000000000000007</v>
          </cell>
          <cell r="Y211">
            <v>150</v>
          </cell>
          <cell r="Z211">
            <v>300</v>
          </cell>
          <cell r="AA211">
            <v>21780</v>
          </cell>
          <cell r="AB211">
            <v>21427</v>
          </cell>
          <cell r="AC211">
            <v>20057</v>
          </cell>
          <cell r="AD211">
            <v>22284</v>
          </cell>
          <cell r="AE211">
            <v>22224.62</v>
          </cell>
          <cell r="AF211">
            <v>0.25999994600582588</v>
          </cell>
          <cell r="AG211">
            <v>0.30657082100841315</v>
          </cell>
          <cell r="AH211">
            <v>23164</v>
          </cell>
          <cell r="AI211">
            <v>25698</v>
          </cell>
          <cell r="AJ211">
            <v>0.36001945676706354</v>
          </cell>
          <cell r="AK211">
            <v>28355.55</v>
          </cell>
          <cell r="AL211">
            <v>31997</v>
          </cell>
          <cell r="AM211">
            <v>0.48600743819733094</v>
          </cell>
          <cell r="AN211">
            <v>36884.51</v>
          </cell>
          <cell r="AO211">
            <v>41772.019999999997</v>
          </cell>
          <cell r="AP211">
            <v>46659.53</v>
          </cell>
          <cell r="AQ211">
            <v>0</v>
          </cell>
          <cell r="AS211">
            <v>51547.02</v>
          </cell>
        </row>
        <row r="212">
          <cell r="B212" t="str">
            <v>AC</v>
          </cell>
          <cell r="C212" t="str">
            <v>IMP</v>
          </cell>
          <cell r="D212" t="str">
            <v>BT</v>
          </cell>
          <cell r="E212" t="str">
            <v>08</v>
          </cell>
          <cell r="F212" t="str">
            <v>2/25/10</v>
          </cell>
          <cell r="G212">
            <v>40935</v>
          </cell>
          <cell r="H212" t="str">
            <v>A1MUWY1</v>
          </cell>
          <cell r="I212" t="str">
            <v xml:space="preserve"> </v>
          </cell>
          <cell r="K212" t="str">
            <v>SA-502 Scan Accelerator Kit</v>
          </cell>
          <cell r="L212">
            <v>445.20000000000005</v>
          </cell>
          <cell r="M212">
            <v>178</v>
          </cell>
          <cell r="N212">
            <v>185.12</v>
          </cell>
          <cell r="O212">
            <v>0.1337388862891904</v>
          </cell>
          <cell r="P212">
            <v>213.7</v>
          </cell>
          <cell r="Q212">
            <v>188.68</v>
          </cell>
          <cell r="R212">
            <v>203.77</v>
          </cell>
          <cell r="S212">
            <v>267.12</v>
          </cell>
          <cell r="T212">
            <v>0.30697813716681643</v>
          </cell>
          <cell r="U212">
            <v>206.85772800000001</v>
          </cell>
          <cell r="V212">
            <v>0.10508540439929807</v>
          </cell>
          <cell r="W212">
            <v>213.7</v>
          </cell>
          <cell r="X212">
            <v>0.80001497454327641</v>
          </cell>
          <cell r="AA212">
            <v>259</v>
          </cell>
          <cell r="AB212">
            <v>214</v>
          </cell>
          <cell r="AC212">
            <v>238</v>
          </cell>
          <cell r="AD212">
            <v>255</v>
          </cell>
          <cell r="AE212">
            <v>263.83</v>
          </cell>
          <cell r="AF212">
            <v>0.19000871773490505</v>
          </cell>
          <cell r="AG212">
            <v>0.29833604972899208</v>
          </cell>
          <cell r="AH212">
            <v>294</v>
          </cell>
          <cell r="AI212">
            <v>323</v>
          </cell>
          <cell r="AJ212">
            <v>0.33839009287925698</v>
          </cell>
          <cell r="AK212">
            <v>352.5</v>
          </cell>
          <cell r="AL212">
            <v>382</v>
          </cell>
          <cell r="AM212">
            <v>0.44057591623036652</v>
          </cell>
          <cell r="AN212">
            <v>397.8</v>
          </cell>
          <cell r="AO212">
            <v>413.6</v>
          </cell>
          <cell r="AP212">
            <v>429.4</v>
          </cell>
          <cell r="AQ212">
            <v>0</v>
          </cell>
          <cell r="AS212">
            <v>445.20000000000005</v>
          </cell>
        </row>
        <row r="213">
          <cell r="B213" t="str">
            <v>MB</v>
          </cell>
          <cell r="C213" t="str">
            <v>IMP</v>
          </cell>
          <cell r="D213" t="str">
            <v>BT</v>
          </cell>
          <cell r="E213" t="str">
            <v>08</v>
          </cell>
          <cell r="F213">
            <v>40438</v>
          </cell>
          <cell r="G213">
            <v>40998</v>
          </cell>
          <cell r="H213" t="str">
            <v>A1RF011</v>
          </cell>
          <cell r="K213" t="str">
            <v>bizhub PRESS C8000</v>
          </cell>
          <cell r="L213">
            <v>110160</v>
          </cell>
          <cell r="M213">
            <v>25956</v>
          </cell>
          <cell r="N213">
            <v>26994.240000000002</v>
          </cell>
          <cell r="O213">
            <v>0.35920239282153538</v>
          </cell>
          <cell r="P213">
            <v>42126</v>
          </cell>
          <cell r="Q213">
            <v>27513.360000000001</v>
          </cell>
          <cell r="R213">
            <v>29714.43</v>
          </cell>
          <cell r="S213">
            <v>60180</v>
          </cell>
          <cell r="T213">
            <v>0.55144167497507468</v>
          </cell>
          <cell r="U213">
            <v>42126</v>
          </cell>
          <cell r="V213">
            <v>0.35920239282153538</v>
          </cell>
          <cell r="W213">
            <v>42126</v>
          </cell>
          <cell r="X213">
            <v>0.7</v>
          </cell>
          <cell r="Y213">
            <v>800</v>
          </cell>
          <cell r="Z213">
            <v>500</v>
          </cell>
          <cell r="AA213">
            <v>55788</v>
          </cell>
          <cell r="AB213">
            <v>48126</v>
          </cell>
          <cell r="AC213">
            <v>51374</v>
          </cell>
          <cell r="AD213">
            <v>54857</v>
          </cell>
          <cell r="AE213">
            <v>56927.03</v>
          </cell>
          <cell r="AF213">
            <v>0.26000003864596483</v>
          </cell>
          <cell r="AG213">
            <v>0.52580979545217799</v>
          </cell>
          <cell r="AH213">
            <v>64249.004400000005</v>
          </cell>
          <cell r="AI213">
            <v>77112</v>
          </cell>
          <cell r="AJ213">
            <v>0.5219907407407407</v>
          </cell>
          <cell r="AK213">
            <v>93636</v>
          </cell>
          <cell r="AL213">
            <v>88127</v>
          </cell>
          <cell r="AM213">
            <v>0.57510288065843618</v>
          </cell>
          <cell r="AN213">
            <v>101898</v>
          </cell>
          <cell r="AO213">
            <v>104652</v>
          </cell>
          <cell r="AP213">
            <v>107406</v>
          </cell>
          <cell r="AQ213">
            <v>0</v>
          </cell>
          <cell r="AS213">
            <v>110160</v>
          </cell>
        </row>
        <row r="214">
          <cell r="B214" t="str">
            <v>MB</v>
          </cell>
          <cell r="C214" t="str">
            <v>IMP</v>
          </cell>
          <cell r="D214" t="str">
            <v>BT</v>
          </cell>
          <cell r="E214" t="str">
            <v>08</v>
          </cell>
          <cell r="F214">
            <v>40438</v>
          </cell>
          <cell r="G214">
            <v>40935</v>
          </cell>
          <cell r="H214" t="str">
            <v>A1RF012</v>
          </cell>
          <cell r="K214" t="str">
            <v>bizhub PRESS C8000 GSA Version</v>
          </cell>
          <cell r="L214">
            <v>110160</v>
          </cell>
          <cell r="M214">
            <v>25956</v>
          </cell>
          <cell r="N214">
            <v>26994.240000000002</v>
          </cell>
          <cell r="O214">
            <v>0.35920239282153538</v>
          </cell>
          <cell r="P214">
            <v>42126</v>
          </cell>
          <cell r="Q214">
            <v>27513.360000000001</v>
          </cell>
          <cell r="R214">
            <v>29714.43</v>
          </cell>
          <cell r="S214">
            <v>60180</v>
          </cell>
          <cell r="T214">
            <v>0.55144167497507468</v>
          </cell>
          <cell r="U214">
            <v>42126</v>
          </cell>
          <cell r="V214">
            <v>0.35920239282153538</v>
          </cell>
          <cell r="W214">
            <v>42126</v>
          </cell>
          <cell r="X214">
            <v>0.7</v>
          </cell>
          <cell r="Y214">
            <v>800</v>
          </cell>
          <cell r="Z214">
            <v>500</v>
          </cell>
          <cell r="AA214">
            <v>55788</v>
          </cell>
          <cell r="AB214">
            <v>42126</v>
          </cell>
          <cell r="AC214">
            <v>51374</v>
          </cell>
          <cell r="AD214">
            <v>54857</v>
          </cell>
          <cell r="AE214">
            <v>56927.03</v>
          </cell>
          <cell r="AF214">
            <v>0.26000003864596483</v>
          </cell>
          <cell r="AG214">
            <v>0.52580979545217799</v>
          </cell>
          <cell r="AH214">
            <v>64249.004400000005</v>
          </cell>
          <cell r="AI214">
            <v>88128</v>
          </cell>
          <cell r="AJ214">
            <v>0.5219907407407407</v>
          </cell>
          <cell r="AK214">
            <v>93636</v>
          </cell>
          <cell r="AL214">
            <v>99144</v>
          </cell>
          <cell r="AM214">
            <v>0.57510288065843618</v>
          </cell>
          <cell r="AN214">
            <v>101898</v>
          </cell>
          <cell r="AO214">
            <v>104652</v>
          </cell>
          <cell r="AP214">
            <v>107406</v>
          </cell>
          <cell r="AQ214">
            <v>0</v>
          </cell>
          <cell r="AS214">
            <v>110160</v>
          </cell>
        </row>
        <row r="215">
          <cell r="B215" t="str">
            <v>AC</v>
          </cell>
          <cell r="C215" t="str">
            <v>IMP</v>
          </cell>
          <cell r="D215" t="str">
            <v>BT</v>
          </cell>
          <cell r="E215" t="str">
            <v>08</v>
          </cell>
          <cell r="F215">
            <v>40438</v>
          </cell>
          <cell r="G215">
            <v>40998</v>
          </cell>
          <cell r="H215" t="str">
            <v>A1RGWY1</v>
          </cell>
          <cell r="K215" t="str">
            <v>PF-704 Vacuum Paper Feed Unit</v>
          </cell>
          <cell r="L215">
            <v>12720</v>
          </cell>
          <cell r="M215">
            <v>4120</v>
          </cell>
          <cell r="N215">
            <v>4284.8</v>
          </cell>
          <cell r="O215">
            <v>0.27816711590296495</v>
          </cell>
          <cell r="P215">
            <v>5936</v>
          </cell>
          <cell r="Q215">
            <v>4367.2</v>
          </cell>
          <cell r="R215">
            <v>4716.58</v>
          </cell>
          <cell r="S215">
            <v>7420</v>
          </cell>
          <cell r="T215">
            <v>0.42253369272237196</v>
          </cell>
          <cell r="U215">
            <v>5746.0479999999998</v>
          </cell>
          <cell r="V215">
            <v>0.25430487180058359</v>
          </cell>
          <cell r="W215">
            <v>5936</v>
          </cell>
          <cell r="X215">
            <v>0.8</v>
          </cell>
          <cell r="AA215">
            <v>7182</v>
          </cell>
          <cell r="AB215">
            <v>6596</v>
          </cell>
          <cell r="AC215">
            <v>6596</v>
          </cell>
          <cell r="AD215">
            <v>7053</v>
          </cell>
          <cell r="AE215">
            <v>7328.4</v>
          </cell>
          <cell r="AF215">
            <v>0.19000054582173459</v>
          </cell>
          <cell r="AG215">
            <v>0.41531575787347846</v>
          </cell>
          <cell r="AH215">
            <v>8146.3013999999994</v>
          </cell>
          <cell r="AI215">
            <v>10176</v>
          </cell>
          <cell r="AJ215">
            <v>0.41666666666666669</v>
          </cell>
          <cell r="AK215">
            <v>10812</v>
          </cell>
          <cell r="AL215">
            <v>11448</v>
          </cell>
          <cell r="AM215">
            <v>0.48148148148148145</v>
          </cell>
          <cell r="AN215">
            <v>11766</v>
          </cell>
          <cell r="AO215">
            <v>12084</v>
          </cell>
          <cell r="AP215">
            <v>12402</v>
          </cell>
          <cell r="AQ215">
            <v>0</v>
          </cell>
          <cell r="AS215">
            <v>12720</v>
          </cell>
        </row>
        <row r="216">
          <cell r="B216" t="str">
            <v>AC</v>
          </cell>
          <cell r="C216" t="str">
            <v>IMP</v>
          </cell>
          <cell r="D216" t="str">
            <v>BT</v>
          </cell>
          <cell r="E216" t="str">
            <v>08</v>
          </cell>
          <cell r="F216">
            <v>40438</v>
          </cell>
          <cell r="G216">
            <v>40998</v>
          </cell>
          <cell r="H216" t="str">
            <v>A1RHWY1</v>
          </cell>
          <cell r="K216" t="str">
            <v>PF-705 Vacuum Paper Feed Unit with Document Feeder</v>
          </cell>
          <cell r="L216">
            <v>18020</v>
          </cell>
          <cell r="M216">
            <v>5150</v>
          </cell>
          <cell r="N216">
            <v>5356</v>
          </cell>
          <cell r="O216">
            <v>0.33515392254220455</v>
          </cell>
          <cell r="P216">
            <v>8056</v>
          </cell>
          <cell r="Q216">
            <v>5459</v>
          </cell>
          <cell r="R216">
            <v>5895.72</v>
          </cell>
          <cell r="S216">
            <v>10070</v>
          </cell>
          <cell r="T216">
            <v>0.46812313803376365</v>
          </cell>
          <cell r="U216">
            <v>7798.2079999999996</v>
          </cell>
          <cell r="V216">
            <v>0.31317553981632701</v>
          </cell>
          <cell r="W216">
            <v>8056</v>
          </cell>
          <cell r="X216">
            <v>0.8</v>
          </cell>
          <cell r="AA216">
            <v>9747</v>
          </cell>
          <cell r="AB216">
            <v>8952</v>
          </cell>
          <cell r="AC216">
            <v>8952</v>
          </cell>
          <cell r="AD216">
            <v>9572</v>
          </cell>
          <cell r="AE216">
            <v>9945.68</v>
          </cell>
          <cell r="AF216">
            <v>0.19000008043693345</v>
          </cell>
          <cell r="AG216">
            <v>0.46147473073736539</v>
          </cell>
          <cell r="AH216">
            <v>11055.694</v>
          </cell>
          <cell r="AI216">
            <v>14416</v>
          </cell>
          <cell r="AJ216">
            <v>0.44117647058823528</v>
          </cell>
          <cell r="AK216">
            <v>15317</v>
          </cell>
          <cell r="AL216">
            <v>16218</v>
          </cell>
          <cell r="AM216">
            <v>0.50326797385620914</v>
          </cell>
          <cell r="AN216">
            <v>16668.5</v>
          </cell>
          <cell r="AO216">
            <v>17119</v>
          </cell>
          <cell r="AP216">
            <v>17569.5</v>
          </cell>
          <cell r="AQ216">
            <v>0</v>
          </cell>
          <cell r="AS216">
            <v>18020</v>
          </cell>
        </row>
        <row r="217">
          <cell r="B217" t="str">
            <v>AC</v>
          </cell>
          <cell r="C217" t="str">
            <v>IMP</v>
          </cell>
          <cell r="D217" t="str">
            <v>BT</v>
          </cell>
          <cell r="E217" t="str">
            <v>08</v>
          </cell>
          <cell r="F217">
            <v>40438</v>
          </cell>
          <cell r="G217">
            <v>40998</v>
          </cell>
          <cell r="H217" t="str">
            <v>A1RJW11</v>
          </cell>
          <cell r="K217" t="str">
            <v>EF-101 Second Fusing Unit (MANDATORY)</v>
          </cell>
          <cell r="L217">
            <v>12720</v>
          </cell>
          <cell r="M217">
            <v>3090</v>
          </cell>
          <cell r="N217">
            <v>3213.6</v>
          </cell>
          <cell r="O217">
            <v>0.39847259658580408</v>
          </cell>
          <cell r="P217">
            <v>5342.4</v>
          </cell>
          <cell r="Q217">
            <v>3275.4</v>
          </cell>
          <cell r="R217">
            <v>3537.43</v>
          </cell>
          <cell r="S217">
            <v>6678</v>
          </cell>
          <cell r="T217">
            <v>0.51877807726864333</v>
          </cell>
          <cell r="U217">
            <v>5171.4431999999997</v>
          </cell>
          <cell r="V217">
            <v>0.37858739316715301</v>
          </cell>
          <cell r="W217">
            <v>5342.4</v>
          </cell>
          <cell r="X217">
            <v>0.79999999999999993</v>
          </cell>
          <cell r="AA217">
            <v>6464</v>
          </cell>
          <cell r="AB217">
            <v>5936</v>
          </cell>
          <cell r="AC217">
            <v>5936</v>
          </cell>
          <cell r="AD217">
            <v>6348</v>
          </cell>
          <cell r="AE217">
            <v>6595.56</v>
          </cell>
          <cell r="AF217">
            <v>0.19000054582173473</v>
          </cell>
          <cell r="AG217">
            <v>0.5127631315612321</v>
          </cell>
          <cell r="AH217">
            <v>7331.6702000000005</v>
          </cell>
          <cell r="AI217">
            <v>10176</v>
          </cell>
          <cell r="AJ217">
            <v>0.47500000000000003</v>
          </cell>
          <cell r="AK217">
            <v>10812</v>
          </cell>
          <cell r="AL217">
            <v>11448</v>
          </cell>
          <cell r="AM217">
            <v>0.53333333333333333</v>
          </cell>
          <cell r="AN217">
            <v>11766</v>
          </cell>
          <cell r="AO217">
            <v>12084</v>
          </cell>
          <cell r="AP217">
            <v>12402</v>
          </cell>
          <cell r="AQ217">
            <v>0</v>
          </cell>
          <cell r="AS217">
            <v>12720</v>
          </cell>
        </row>
        <row r="218">
          <cell r="B218" t="str">
            <v>AC</v>
          </cell>
          <cell r="C218" t="str">
            <v>IMP</v>
          </cell>
          <cell r="D218" t="str">
            <v>BT</v>
          </cell>
          <cell r="E218" t="str">
            <v>08</v>
          </cell>
          <cell r="F218">
            <v>40438</v>
          </cell>
          <cell r="G218">
            <v>40998</v>
          </cell>
          <cell r="H218" t="str">
            <v>A1RKWY1</v>
          </cell>
          <cell r="K218" t="str">
            <v>HT-506 Heater Dehumidifier for PF-704/PF-705</v>
          </cell>
          <cell r="L218">
            <v>2332</v>
          </cell>
          <cell r="M218">
            <v>659</v>
          </cell>
          <cell r="N218">
            <v>685.36</v>
          </cell>
          <cell r="O218">
            <v>0.33205987837205669</v>
          </cell>
          <cell r="P218">
            <v>1026.08</v>
          </cell>
          <cell r="Q218">
            <v>698.54</v>
          </cell>
          <cell r="R218">
            <v>754.42</v>
          </cell>
          <cell r="S218">
            <v>1282.6000000000001</v>
          </cell>
          <cell r="T218">
            <v>0.46564790269764544</v>
          </cell>
          <cell r="U218">
            <v>993.24544000000003</v>
          </cell>
          <cell r="V218">
            <v>0.30997921319427352</v>
          </cell>
          <cell r="W218">
            <v>1026.08</v>
          </cell>
          <cell r="X218">
            <v>0.79999999999999982</v>
          </cell>
          <cell r="AA218">
            <v>1241</v>
          </cell>
          <cell r="AB218">
            <v>1141</v>
          </cell>
          <cell r="AC218">
            <v>1141</v>
          </cell>
          <cell r="AD218">
            <v>1220</v>
          </cell>
          <cell r="AE218">
            <v>1266.77</v>
          </cell>
          <cell r="AF218">
            <v>0.19000292081435466</v>
          </cell>
          <cell r="AG218">
            <v>0.45897045241046125</v>
          </cell>
          <cell r="AH218">
            <v>1408.1464000000001</v>
          </cell>
          <cell r="AI218">
            <v>1865.6000000000001</v>
          </cell>
          <cell r="AJ218">
            <v>0.45000000000000007</v>
          </cell>
          <cell r="AK218">
            <v>1982.2</v>
          </cell>
          <cell r="AL218">
            <v>2098.8000000000002</v>
          </cell>
          <cell r="AM218">
            <v>0.51111111111111118</v>
          </cell>
          <cell r="AN218">
            <v>2157.1</v>
          </cell>
          <cell r="AO218">
            <v>2215.4</v>
          </cell>
          <cell r="AP218">
            <v>2273.6999999999998</v>
          </cell>
          <cell r="AQ218">
            <v>0</v>
          </cell>
          <cell r="AS218">
            <v>2332</v>
          </cell>
        </row>
        <row r="219">
          <cell r="B219" t="str">
            <v>AC</v>
          </cell>
          <cell r="C219" t="str">
            <v>IMP</v>
          </cell>
          <cell r="D219" t="str">
            <v>BT</v>
          </cell>
          <cell r="E219" t="str">
            <v>08</v>
          </cell>
          <cell r="F219">
            <v>40438</v>
          </cell>
          <cell r="G219">
            <v>40998</v>
          </cell>
          <cell r="H219" t="str">
            <v>A1RMWY1</v>
          </cell>
          <cell r="K219" t="str">
            <v>HD-514 HDD Kit (6x160GB) - Required with PF-705 and/or IC-601</v>
          </cell>
          <cell r="L219">
            <v>4240</v>
          </cell>
          <cell r="M219">
            <v>1200</v>
          </cell>
          <cell r="N219">
            <v>1248</v>
          </cell>
          <cell r="O219">
            <v>0.33104631217838759</v>
          </cell>
          <cell r="P219">
            <v>1865.6</v>
          </cell>
          <cell r="Q219">
            <v>1272</v>
          </cell>
          <cell r="R219">
            <v>1373.76</v>
          </cell>
          <cell r="S219">
            <v>2332</v>
          </cell>
          <cell r="T219">
            <v>0.46483704974271012</v>
          </cell>
          <cell r="U219">
            <v>1805.9007999999999</v>
          </cell>
          <cell r="V219">
            <v>0.30893214068015251</v>
          </cell>
          <cell r="W219">
            <v>1865.6</v>
          </cell>
          <cell r="X219">
            <v>0.79999999999999993</v>
          </cell>
          <cell r="AA219">
            <v>2257</v>
          </cell>
          <cell r="AB219">
            <v>2073</v>
          </cell>
          <cell r="AC219">
            <v>2073</v>
          </cell>
          <cell r="AD219">
            <v>2217</v>
          </cell>
          <cell r="AE219">
            <v>2303.21</v>
          </cell>
          <cell r="AF219">
            <v>0.19000004341766497</v>
          </cell>
          <cell r="AG219">
            <v>0.45814754190890106</v>
          </cell>
          <cell r="AH219">
            <v>2561</v>
          </cell>
          <cell r="AI219">
            <v>2818</v>
          </cell>
          <cell r="AJ219">
            <v>0.3379701916252662</v>
          </cell>
          <cell r="AK219">
            <v>3075</v>
          </cell>
          <cell r="AL219">
            <v>3332</v>
          </cell>
          <cell r="AM219">
            <v>0.44009603841536615</v>
          </cell>
          <cell r="AN219">
            <v>3559</v>
          </cell>
          <cell r="AO219">
            <v>3786</v>
          </cell>
          <cell r="AP219">
            <v>4013</v>
          </cell>
          <cell r="AQ219">
            <v>0</v>
          </cell>
          <cell r="AS219">
            <v>4240</v>
          </cell>
        </row>
        <row r="220">
          <cell r="B220" t="str">
            <v>AC</v>
          </cell>
          <cell r="C220" t="str">
            <v>IMP</v>
          </cell>
          <cell r="D220" t="str">
            <v>BT</v>
          </cell>
          <cell r="E220" t="str">
            <v>08</v>
          </cell>
          <cell r="F220">
            <v>40438</v>
          </cell>
          <cell r="G220">
            <v>40935</v>
          </cell>
          <cell r="H220" t="str">
            <v>A1TTW11</v>
          </cell>
          <cell r="K220" t="str">
            <v>RU-508 Relay/Buffer Pass Unit (MANDATORY)</v>
          </cell>
          <cell r="L220">
            <v>8745</v>
          </cell>
          <cell r="M220">
            <v>2266</v>
          </cell>
          <cell r="N220">
            <v>2356.64</v>
          </cell>
          <cell r="O220">
            <v>0.39585726004922073</v>
          </cell>
          <cell r="P220">
            <v>3900.8</v>
          </cell>
          <cell r="Q220">
            <v>2401.96</v>
          </cell>
          <cell r="R220">
            <v>2594.12</v>
          </cell>
          <cell r="S220">
            <v>4876</v>
          </cell>
          <cell r="T220">
            <v>0.51668580803937658</v>
          </cell>
          <cell r="U220">
            <v>3775.9744000000001</v>
          </cell>
          <cell r="V220">
            <v>0.37588559922440157</v>
          </cell>
          <cell r="W220">
            <v>3900.8</v>
          </cell>
          <cell r="X220">
            <v>0.8</v>
          </cell>
          <cell r="AA220">
            <v>4719</v>
          </cell>
          <cell r="AB220">
            <v>3901</v>
          </cell>
          <cell r="AC220">
            <v>4335</v>
          </cell>
          <cell r="AD220">
            <v>4636</v>
          </cell>
          <cell r="AE220">
            <v>4815.8</v>
          </cell>
          <cell r="AF220">
            <v>0.1899995847003613</v>
          </cell>
          <cell r="AG220">
            <v>0.51064412973960716</v>
          </cell>
          <cell r="AH220">
            <v>5353.2862000000005</v>
          </cell>
          <cell r="AI220">
            <v>6996</v>
          </cell>
          <cell r="AJ220">
            <v>0.44242424242424239</v>
          </cell>
          <cell r="AK220">
            <v>7433.25</v>
          </cell>
          <cell r="AL220">
            <v>7870.5</v>
          </cell>
          <cell r="AM220">
            <v>0.50437710437710437</v>
          </cell>
          <cell r="AN220">
            <v>8089.13</v>
          </cell>
          <cell r="AO220">
            <v>8307.76</v>
          </cell>
          <cell r="AP220">
            <v>8526.39</v>
          </cell>
          <cell r="AQ220">
            <v>0</v>
          </cell>
          <cell r="AS220">
            <v>8745</v>
          </cell>
        </row>
        <row r="221">
          <cell r="B221" t="str">
            <v>AC</v>
          </cell>
          <cell r="C221" t="str">
            <v>IMP</v>
          </cell>
          <cell r="D221" t="str">
            <v>BT</v>
          </cell>
          <cell r="E221" t="str">
            <v>08</v>
          </cell>
          <cell r="F221">
            <v>40864</v>
          </cell>
          <cell r="G221">
            <v>40998</v>
          </cell>
          <cell r="H221" t="str">
            <v>A1TTW12</v>
          </cell>
          <cell r="K221" t="str">
            <v>RU-508 Relay/Buffer Pass Unit (MANDATORY)</v>
          </cell>
          <cell r="L221">
            <v>8745</v>
          </cell>
          <cell r="M221">
            <v>2266</v>
          </cell>
          <cell r="N221">
            <v>2356.64</v>
          </cell>
          <cell r="O221">
            <v>0.39585726004922073</v>
          </cell>
          <cell r="P221">
            <v>3900.8</v>
          </cell>
          <cell r="Q221">
            <v>2401.96</v>
          </cell>
          <cell r="R221">
            <v>2594.12</v>
          </cell>
          <cell r="S221">
            <v>4876</v>
          </cell>
          <cell r="T221">
            <v>0.51668580803937658</v>
          </cell>
          <cell r="U221">
            <v>3775.9744000000001</v>
          </cell>
          <cell r="V221">
            <v>0.37588559922440157</v>
          </cell>
          <cell r="W221">
            <v>3900.8</v>
          </cell>
          <cell r="X221">
            <v>0.8</v>
          </cell>
          <cell r="AA221">
            <v>4719</v>
          </cell>
          <cell r="AB221">
            <v>4335</v>
          </cell>
          <cell r="AC221">
            <v>4335</v>
          </cell>
          <cell r="AD221">
            <v>4636</v>
          </cell>
          <cell r="AE221">
            <v>4815.8</v>
          </cell>
          <cell r="AF221">
            <v>0.1899995847003613</v>
          </cell>
          <cell r="AG221">
            <v>0.51064412973960716</v>
          </cell>
          <cell r="AH221">
            <v>5050.2700000000004</v>
          </cell>
          <cell r="AI221">
            <v>6996</v>
          </cell>
          <cell r="AJ221">
            <v>0.44242424242424239</v>
          </cell>
          <cell r="AK221">
            <v>7433.25</v>
          </cell>
          <cell r="AL221">
            <v>7870.5</v>
          </cell>
          <cell r="AM221">
            <v>0.50437710437710437</v>
          </cell>
          <cell r="AN221">
            <v>8089.13</v>
          </cell>
          <cell r="AO221">
            <v>8307.76</v>
          </cell>
          <cell r="AP221">
            <v>8526.39</v>
          </cell>
          <cell r="AQ221">
            <v>0</v>
          </cell>
          <cell r="AS221">
            <v>8745</v>
          </cell>
        </row>
        <row r="222">
          <cell r="B222" t="str">
            <v>AC</v>
          </cell>
          <cell r="C222" t="str">
            <v>IMP</v>
          </cell>
          <cell r="D222" t="str">
            <v>BT</v>
          </cell>
          <cell r="E222" t="str">
            <v>08</v>
          </cell>
          <cell r="F222">
            <v>40438</v>
          </cell>
          <cell r="G222">
            <v>40998</v>
          </cell>
          <cell r="H222" t="str">
            <v>A1TUWY1</v>
          </cell>
          <cell r="K222" t="str">
            <v>HM-101 Humidification Unit for RU-508</v>
          </cell>
          <cell r="L222">
            <v>10600</v>
          </cell>
          <cell r="M222">
            <v>3090</v>
          </cell>
          <cell r="N222">
            <v>3213.6</v>
          </cell>
          <cell r="O222">
            <v>0.31097770154373933</v>
          </cell>
          <cell r="P222">
            <v>4664</v>
          </cell>
          <cell r="Q222">
            <v>3275.4</v>
          </cell>
          <cell r="R222">
            <v>3537.43</v>
          </cell>
          <cell r="S222">
            <v>5830</v>
          </cell>
          <cell r="T222">
            <v>0.44878216123499143</v>
          </cell>
          <cell r="U222">
            <v>4514.7519999999995</v>
          </cell>
          <cell r="V222">
            <v>0.28820010490055703</v>
          </cell>
          <cell r="W222">
            <v>4664</v>
          </cell>
          <cell r="X222">
            <v>0.8</v>
          </cell>
          <cell r="AA222">
            <v>5643</v>
          </cell>
          <cell r="AB222">
            <v>5183</v>
          </cell>
          <cell r="AC222">
            <v>5183</v>
          </cell>
          <cell r="AD222">
            <v>5542</v>
          </cell>
          <cell r="AE222">
            <v>5758.02</v>
          </cell>
          <cell r="AF222">
            <v>0.18999934005092034</v>
          </cell>
          <cell r="AG222">
            <v>0.4418914835307971</v>
          </cell>
          <cell r="AH222">
            <v>6400.6615999999995</v>
          </cell>
          <cell r="AI222">
            <v>8480</v>
          </cell>
          <cell r="AJ222">
            <v>0.45</v>
          </cell>
          <cell r="AK222">
            <v>9010</v>
          </cell>
          <cell r="AL222">
            <v>9540</v>
          </cell>
          <cell r="AM222">
            <v>0.51111111111111107</v>
          </cell>
          <cell r="AN222">
            <v>9805</v>
          </cell>
          <cell r="AO222">
            <v>10070</v>
          </cell>
          <cell r="AP222">
            <v>10335</v>
          </cell>
          <cell r="AQ222">
            <v>0</v>
          </cell>
          <cell r="AS222">
            <v>10600</v>
          </cell>
        </row>
        <row r="223">
          <cell r="B223" t="str">
            <v>AC</v>
          </cell>
          <cell r="C223" t="str">
            <v>IMP</v>
          </cell>
          <cell r="D223" t="str">
            <v>BT</v>
          </cell>
          <cell r="E223" t="str">
            <v>08</v>
          </cell>
          <cell r="F223">
            <v>40438</v>
          </cell>
          <cell r="G223">
            <v>40998</v>
          </cell>
          <cell r="H223" t="str">
            <v>A1TVWY1</v>
          </cell>
          <cell r="K223" t="str">
            <v>FS-612 Booklet Finisher</v>
          </cell>
          <cell r="L223">
            <v>5406</v>
          </cell>
          <cell r="M223">
            <v>1545</v>
          </cell>
          <cell r="N223">
            <v>1606.8</v>
          </cell>
          <cell r="O223">
            <v>0.17616899097621008</v>
          </cell>
          <cell r="P223">
            <v>1950.4</v>
          </cell>
          <cell r="Q223">
            <v>1637.7</v>
          </cell>
          <cell r="R223">
            <v>1768.72</v>
          </cell>
          <cell r="S223">
            <v>2438</v>
          </cell>
          <cell r="T223">
            <v>0.34093519278096801</v>
          </cell>
          <cell r="U223">
            <v>1887.9872</v>
          </cell>
          <cell r="V223">
            <v>0.14893490803327483</v>
          </cell>
          <cell r="W223">
            <v>1950.4</v>
          </cell>
          <cell r="X223">
            <v>0.8</v>
          </cell>
          <cell r="AA223">
            <v>2360</v>
          </cell>
          <cell r="AB223">
            <v>2168</v>
          </cell>
          <cell r="AC223">
            <v>2168</v>
          </cell>
          <cell r="AD223">
            <v>2318</v>
          </cell>
          <cell r="AE223">
            <v>2407.9</v>
          </cell>
          <cell r="AF223">
            <v>0.1899995847003613</v>
          </cell>
          <cell r="AG223">
            <v>0.33269654055400977</v>
          </cell>
          <cell r="AH223">
            <v>2677</v>
          </cell>
          <cell r="AI223">
            <v>2946</v>
          </cell>
          <cell r="AJ223">
            <v>0.33794976238968089</v>
          </cell>
          <cell r="AK223">
            <v>3214.5</v>
          </cell>
          <cell r="AL223">
            <v>3483</v>
          </cell>
          <cell r="AM223">
            <v>0.44002296870513924</v>
          </cell>
          <cell r="AN223">
            <v>3963.75</v>
          </cell>
          <cell r="AO223">
            <v>4444.5</v>
          </cell>
          <cell r="AP223">
            <v>4925.25</v>
          </cell>
          <cell r="AQ223">
            <v>0</v>
          </cell>
          <cell r="AS223">
            <v>5406</v>
          </cell>
        </row>
        <row r="224">
          <cell r="B224" t="str">
            <v>AC</v>
          </cell>
          <cell r="C224" t="str">
            <v>IMP</v>
          </cell>
          <cell r="D224" t="str">
            <v>BT</v>
          </cell>
          <cell r="E224" t="str">
            <v>08</v>
          </cell>
          <cell r="F224">
            <v>40455</v>
          </cell>
          <cell r="G224">
            <v>40935</v>
          </cell>
          <cell r="H224" t="str">
            <v>A1TWWY1</v>
          </cell>
          <cell r="K224" t="str">
            <v>DF-622 Document Feeder</v>
          </cell>
          <cell r="L224">
            <v>2003.4</v>
          </cell>
          <cell r="M224">
            <v>576</v>
          </cell>
          <cell r="N224">
            <v>599.04</v>
          </cell>
          <cell r="O224">
            <v>0.19523892687776245</v>
          </cell>
          <cell r="P224">
            <v>744.37</v>
          </cell>
          <cell r="Q224">
            <v>610.55999999999995</v>
          </cell>
          <cell r="R224">
            <v>659.4</v>
          </cell>
          <cell r="S224">
            <v>930.46799999999996</v>
          </cell>
          <cell r="T224">
            <v>0.35619494705889942</v>
          </cell>
          <cell r="U224">
            <v>720.55441919999998</v>
          </cell>
          <cell r="V224">
            <v>0.16864016923928127</v>
          </cell>
          <cell r="W224">
            <v>744.37</v>
          </cell>
          <cell r="X224">
            <v>0.79999527119686009</v>
          </cell>
          <cell r="AA224">
            <v>901</v>
          </cell>
          <cell r="AB224">
            <v>745</v>
          </cell>
          <cell r="AC224">
            <v>828</v>
          </cell>
          <cell r="AD224">
            <v>885</v>
          </cell>
          <cell r="AE224">
            <v>918.98</v>
          </cell>
          <cell r="AF224">
            <v>0.1900041350192605</v>
          </cell>
          <cell r="AG224">
            <v>0.34814685847352506</v>
          </cell>
          <cell r="AH224">
            <v>1022</v>
          </cell>
          <cell r="AI224">
            <v>1125</v>
          </cell>
          <cell r="AJ224">
            <v>0.33833777777777779</v>
          </cell>
          <cell r="AK224">
            <v>1227.5</v>
          </cell>
          <cell r="AL224">
            <v>1330</v>
          </cell>
          <cell r="AM224">
            <v>0.44032330827067667</v>
          </cell>
          <cell r="AN224">
            <v>1498.35</v>
          </cell>
          <cell r="AO224">
            <v>1666.7</v>
          </cell>
          <cell r="AP224">
            <v>1835.05</v>
          </cell>
          <cell r="AQ224">
            <v>0</v>
          </cell>
          <cell r="AS224">
            <v>2003.4</v>
          </cell>
        </row>
        <row r="225">
          <cell r="B225" t="str">
            <v>MB</v>
          </cell>
          <cell r="C225" t="str">
            <v>IMP</v>
          </cell>
          <cell r="D225" t="str">
            <v>BT</v>
          </cell>
          <cell r="E225" t="str">
            <v>08</v>
          </cell>
          <cell r="F225">
            <v>40322</v>
          </cell>
          <cell r="G225">
            <v>40935</v>
          </cell>
          <cell r="H225" t="str">
            <v>A1UD011</v>
          </cell>
          <cell r="I225" t="str">
            <v>n/a</v>
          </cell>
          <cell r="K225" t="str">
            <v>bizhub 423</v>
          </cell>
          <cell r="L225">
            <v>12016.08</v>
          </cell>
          <cell r="M225">
            <v>3052</v>
          </cell>
          <cell r="N225">
            <v>3174.08</v>
          </cell>
          <cell r="O225">
            <v>0.23607815200073159</v>
          </cell>
          <cell r="P225">
            <v>4154.9799999999996</v>
          </cell>
          <cell r="Q225">
            <v>3235.12</v>
          </cell>
          <cell r="R225">
            <v>3493.93</v>
          </cell>
          <cell r="S225">
            <v>5935.68</v>
          </cell>
          <cell r="T225">
            <v>0.46525419160062542</v>
          </cell>
          <cell r="U225">
            <v>4155</v>
          </cell>
          <cell r="V225">
            <v>0.23608182912154033</v>
          </cell>
          <cell r="W225">
            <v>4154.9799999999996</v>
          </cell>
          <cell r="X225">
            <v>0.70000067389077569</v>
          </cell>
          <cell r="Y225">
            <v>150</v>
          </cell>
          <cell r="Z225">
            <v>300</v>
          </cell>
          <cell r="AA225">
            <v>5503</v>
          </cell>
          <cell r="AB225">
            <v>4155</v>
          </cell>
          <cell r="AC225">
            <v>5068</v>
          </cell>
          <cell r="AD225">
            <v>5412</v>
          </cell>
          <cell r="AE225">
            <v>5614.84</v>
          </cell>
          <cell r="AF225">
            <v>0.26000028495914407</v>
          </cell>
          <cell r="AG225">
            <v>0.43469805016705731</v>
          </cell>
          <cell r="AH225">
            <v>5853</v>
          </cell>
          <cell r="AI225">
            <v>6493</v>
          </cell>
          <cell r="AJ225">
            <v>0.36008316648698607</v>
          </cell>
          <cell r="AK225">
            <v>7163.76</v>
          </cell>
          <cell r="AL225">
            <v>8084</v>
          </cell>
          <cell r="AM225">
            <v>0.48602424542305794</v>
          </cell>
          <cell r="AN225">
            <v>9067.02</v>
          </cell>
          <cell r="AO225">
            <v>10050.040000000001</v>
          </cell>
          <cell r="AP225">
            <v>11033.06</v>
          </cell>
          <cell r="AQ225">
            <v>0</v>
          </cell>
          <cell r="AR225">
            <v>295</v>
          </cell>
          <cell r="AS225">
            <v>12016.08</v>
          </cell>
        </row>
        <row r="226">
          <cell r="B226" t="str">
            <v>MB</v>
          </cell>
          <cell r="C226" t="str">
            <v>IMP</v>
          </cell>
          <cell r="D226" t="str">
            <v>BT</v>
          </cell>
          <cell r="E226" t="str">
            <v>08</v>
          </cell>
          <cell r="F226">
            <v>40322</v>
          </cell>
          <cell r="G226">
            <v>40935</v>
          </cell>
          <cell r="H226" t="str">
            <v>A1UD012</v>
          </cell>
          <cell r="I226" t="str">
            <v>n/a</v>
          </cell>
          <cell r="K226" t="str">
            <v>bizhub 423 GSA</v>
          </cell>
          <cell r="L226">
            <v>12016.08</v>
          </cell>
          <cell r="M226">
            <v>3052</v>
          </cell>
          <cell r="N226">
            <v>3174.08</v>
          </cell>
          <cell r="O226">
            <v>0.23607815200073159</v>
          </cell>
          <cell r="P226">
            <v>4154.9799999999996</v>
          </cell>
          <cell r="Q226">
            <v>3235.12</v>
          </cell>
          <cell r="R226">
            <v>3493.93</v>
          </cell>
          <cell r="S226">
            <v>5935.68</v>
          </cell>
          <cell r="T226">
            <v>0.46525419160062542</v>
          </cell>
          <cell r="U226">
            <v>4155</v>
          </cell>
          <cell r="V226">
            <v>0.23608182912154033</v>
          </cell>
          <cell r="W226">
            <v>4154.9799999999996</v>
          </cell>
          <cell r="X226">
            <v>0.70000067389077569</v>
          </cell>
          <cell r="Y226">
            <v>150</v>
          </cell>
          <cell r="Z226">
            <v>300</v>
          </cell>
          <cell r="AA226">
            <v>5503</v>
          </cell>
          <cell r="AB226">
            <v>4155</v>
          </cell>
          <cell r="AC226">
            <v>5068</v>
          </cell>
          <cell r="AD226">
            <v>5412</v>
          </cell>
          <cell r="AE226">
            <v>5614.84</v>
          </cell>
          <cell r="AF226">
            <v>0.26000028495914407</v>
          </cell>
          <cell r="AG226">
            <v>0.43469805016705731</v>
          </cell>
          <cell r="AH226">
            <v>5853</v>
          </cell>
          <cell r="AI226">
            <v>6493</v>
          </cell>
          <cell r="AJ226">
            <v>0.36008316648698607</v>
          </cell>
          <cell r="AK226">
            <v>7163.76</v>
          </cell>
          <cell r="AL226">
            <v>8084</v>
          </cell>
          <cell r="AM226">
            <v>0.48602424542305794</v>
          </cell>
          <cell r="AN226">
            <v>9067.02</v>
          </cell>
          <cell r="AO226">
            <v>10050.040000000001</v>
          </cell>
          <cell r="AP226">
            <v>11033.06</v>
          </cell>
          <cell r="AQ226">
            <v>0</v>
          </cell>
          <cell r="AR226">
            <v>295</v>
          </cell>
          <cell r="AS226">
            <v>12016.08</v>
          </cell>
        </row>
        <row r="227">
          <cell r="B227" t="str">
            <v>MB</v>
          </cell>
          <cell r="C227" t="str">
            <v>IMP</v>
          </cell>
          <cell r="D227" t="str">
            <v>BT</v>
          </cell>
          <cell r="E227" t="str">
            <v>08</v>
          </cell>
          <cell r="F227">
            <v>40322</v>
          </cell>
          <cell r="G227">
            <v>40935</v>
          </cell>
          <cell r="H227" t="str">
            <v>A1UE011</v>
          </cell>
          <cell r="I227" t="str">
            <v>n/a</v>
          </cell>
          <cell r="K227" t="str">
            <v>bizhub 363</v>
          </cell>
          <cell r="L227">
            <v>10733.560000000001</v>
          </cell>
          <cell r="M227">
            <v>2456</v>
          </cell>
          <cell r="N227">
            <v>2554.2400000000002</v>
          </cell>
          <cell r="O227">
            <v>0.28596268569096317</v>
          </cell>
          <cell r="P227">
            <v>3577.18</v>
          </cell>
          <cell r="Q227">
            <v>2603.36</v>
          </cell>
          <cell r="R227">
            <v>2811.63</v>
          </cell>
          <cell r="S227">
            <v>5110.26</v>
          </cell>
          <cell r="T227">
            <v>0.50017415943611476</v>
          </cell>
          <cell r="U227">
            <v>3577</v>
          </cell>
          <cell r="V227">
            <v>0.28592675426334913</v>
          </cell>
          <cell r="W227">
            <v>3577.18</v>
          </cell>
          <cell r="X227">
            <v>0.69999960863048061</v>
          </cell>
          <cell r="Y227">
            <v>150</v>
          </cell>
          <cell r="Z227">
            <v>300</v>
          </cell>
          <cell r="AA227">
            <v>4737</v>
          </cell>
          <cell r="AB227">
            <v>3578</v>
          </cell>
          <cell r="AC227">
            <v>4363</v>
          </cell>
          <cell r="AD227">
            <v>4659</v>
          </cell>
          <cell r="AE227">
            <v>4834.03</v>
          </cell>
          <cell r="AF227">
            <v>0.26000045510681563</v>
          </cell>
          <cell r="AG227">
            <v>0.47161271237456109</v>
          </cell>
          <cell r="AH227">
            <v>5039</v>
          </cell>
          <cell r="AI227">
            <v>5590</v>
          </cell>
          <cell r="AJ227">
            <v>0.36007513416815745</v>
          </cell>
          <cell r="AK227">
            <v>6167.55</v>
          </cell>
          <cell r="AL227">
            <v>6960</v>
          </cell>
          <cell r="AM227">
            <v>0.48603735632183909</v>
          </cell>
          <cell r="AN227">
            <v>7903.39</v>
          </cell>
          <cell r="AO227">
            <v>8846.7800000000007</v>
          </cell>
          <cell r="AP227">
            <v>9790.17</v>
          </cell>
          <cell r="AQ227">
            <v>0</v>
          </cell>
          <cell r="AR227">
            <v>295</v>
          </cell>
          <cell r="AS227">
            <v>10733.560000000001</v>
          </cell>
        </row>
        <row r="228">
          <cell r="B228" t="str">
            <v>MB</v>
          </cell>
          <cell r="C228" t="str">
            <v>IMP</v>
          </cell>
          <cell r="D228" t="str">
            <v>BT</v>
          </cell>
          <cell r="E228" t="str">
            <v>08</v>
          </cell>
          <cell r="F228">
            <v>40322</v>
          </cell>
          <cell r="G228">
            <v>40935</v>
          </cell>
          <cell r="H228" t="str">
            <v>A1UE012</v>
          </cell>
          <cell r="I228" t="str">
            <v>n/a</v>
          </cell>
          <cell r="K228" t="str">
            <v>bizhub 363 GSA</v>
          </cell>
          <cell r="L228">
            <v>10733.560000000001</v>
          </cell>
          <cell r="M228">
            <v>2456</v>
          </cell>
          <cell r="N228">
            <v>2554.2400000000002</v>
          </cell>
          <cell r="O228">
            <v>0.28596268569096317</v>
          </cell>
          <cell r="P228">
            <v>3577.18</v>
          </cell>
          <cell r="Q228">
            <v>2603.36</v>
          </cell>
          <cell r="R228">
            <v>2811.63</v>
          </cell>
          <cell r="S228">
            <v>5110.26</v>
          </cell>
          <cell r="T228">
            <v>0.50017415943611476</v>
          </cell>
          <cell r="U228">
            <v>3577</v>
          </cell>
          <cell r="V228">
            <v>0.28592675426334913</v>
          </cell>
          <cell r="W228">
            <v>3577.18</v>
          </cell>
          <cell r="X228">
            <v>0.69999960863048061</v>
          </cell>
          <cell r="Y228">
            <v>150</v>
          </cell>
          <cell r="Z228">
            <v>300</v>
          </cell>
          <cell r="AA228">
            <v>4737</v>
          </cell>
          <cell r="AB228">
            <v>3578</v>
          </cell>
          <cell r="AC228">
            <v>4363</v>
          </cell>
          <cell r="AD228">
            <v>4659</v>
          </cell>
          <cell r="AE228">
            <v>4834.03</v>
          </cell>
          <cell r="AF228">
            <v>0.26000045510681563</v>
          </cell>
          <cell r="AG228">
            <v>0.47161271237456109</v>
          </cell>
          <cell r="AH228">
            <v>5039</v>
          </cell>
          <cell r="AI228">
            <v>5590</v>
          </cell>
          <cell r="AJ228">
            <v>0.36007513416815745</v>
          </cell>
          <cell r="AK228">
            <v>6167.55</v>
          </cell>
          <cell r="AL228">
            <v>6960</v>
          </cell>
          <cell r="AM228">
            <v>0.48603735632183909</v>
          </cell>
          <cell r="AN228">
            <v>7903.39</v>
          </cell>
          <cell r="AO228">
            <v>8846.7800000000007</v>
          </cell>
          <cell r="AP228">
            <v>9790.17</v>
          </cell>
          <cell r="AQ228">
            <v>0</v>
          </cell>
          <cell r="AR228">
            <v>295</v>
          </cell>
          <cell r="AS228">
            <v>10733.560000000001</v>
          </cell>
        </row>
        <row r="229">
          <cell r="B229" t="str">
            <v>MB</v>
          </cell>
          <cell r="C229" t="str">
            <v>IMP</v>
          </cell>
          <cell r="D229" t="str">
            <v>BT</v>
          </cell>
          <cell r="E229" t="str">
            <v>08</v>
          </cell>
          <cell r="F229">
            <v>40322</v>
          </cell>
          <cell r="G229">
            <v>40935</v>
          </cell>
          <cell r="H229" t="str">
            <v>A1UF011</v>
          </cell>
          <cell r="I229" t="str">
            <v>n/a</v>
          </cell>
          <cell r="K229" t="str">
            <v>bizhub 283</v>
          </cell>
          <cell r="L229">
            <v>7374.42</v>
          </cell>
          <cell r="M229">
            <v>1531</v>
          </cell>
          <cell r="N229">
            <v>1592.24</v>
          </cell>
          <cell r="O229">
            <v>0.34656691549740842</v>
          </cell>
          <cell r="P229">
            <v>2436.73</v>
          </cell>
          <cell r="Q229">
            <v>1622.86</v>
          </cell>
          <cell r="R229">
            <v>1752.69</v>
          </cell>
          <cell r="S229">
            <v>3481.04</v>
          </cell>
          <cell r="T229">
            <v>0.5425964654241261</v>
          </cell>
          <cell r="U229">
            <v>2437</v>
          </cell>
          <cell r="V229">
            <v>0.34663931062782111</v>
          </cell>
          <cell r="W229">
            <v>2436.73</v>
          </cell>
          <cell r="X229">
            <v>0.70000057454094178</v>
          </cell>
          <cell r="Y229">
            <v>150</v>
          </cell>
          <cell r="Z229">
            <v>300</v>
          </cell>
          <cell r="AA229">
            <v>3227</v>
          </cell>
          <cell r="AB229">
            <v>2437</v>
          </cell>
          <cell r="AC229">
            <v>2972</v>
          </cell>
          <cell r="AD229">
            <v>3174</v>
          </cell>
          <cell r="AE229">
            <v>3292.88</v>
          </cell>
          <cell r="AF229">
            <v>0.26000036442263308</v>
          </cell>
          <cell r="AG229">
            <v>0.51645975559388746</v>
          </cell>
          <cell r="AH229">
            <v>3433</v>
          </cell>
          <cell r="AI229">
            <v>3808</v>
          </cell>
          <cell r="AJ229">
            <v>0.36010241596638654</v>
          </cell>
          <cell r="AK229">
            <v>4201.26</v>
          </cell>
          <cell r="AL229">
            <v>4741</v>
          </cell>
          <cell r="AM229">
            <v>0.48603037333895804</v>
          </cell>
          <cell r="AN229">
            <v>5399.36</v>
          </cell>
          <cell r="AO229">
            <v>6057.72</v>
          </cell>
          <cell r="AP229">
            <v>6716.08</v>
          </cell>
          <cell r="AQ229">
            <v>0</v>
          </cell>
          <cell r="AR229">
            <v>295</v>
          </cell>
          <cell r="AS229">
            <v>7374.42</v>
          </cell>
        </row>
        <row r="230">
          <cell r="B230" t="str">
            <v>MB</v>
          </cell>
          <cell r="C230" t="str">
            <v>IMP</v>
          </cell>
          <cell r="D230" t="str">
            <v>BT</v>
          </cell>
          <cell r="E230" t="str">
            <v>08</v>
          </cell>
          <cell r="F230">
            <v>40322</v>
          </cell>
          <cell r="G230">
            <v>40935</v>
          </cell>
          <cell r="H230" t="str">
            <v>A1UF012</v>
          </cell>
          <cell r="I230" t="str">
            <v>n/a</v>
          </cell>
          <cell r="K230" t="str">
            <v>bizhub 283 GSA</v>
          </cell>
          <cell r="L230">
            <v>7374.42</v>
          </cell>
          <cell r="M230">
            <v>1531</v>
          </cell>
          <cell r="N230">
            <v>1592.24</v>
          </cell>
          <cell r="O230">
            <v>0.34656691549740842</v>
          </cell>
          <cell r="P230">
            <v>2436.73</v>
          </cell>
          <cell r="Q230">
            <v>1622.86</v>
          </cell>
          <cell r="R230">
            <v>1752.69</v>
          </cell>
          <cell r="S230">
            <v>3481.04</v>
          </cell>
          <cell r="T230">
            <v>0.5425964654241261</v>
          </cell>
          <cell r="U230">
            <v>2437</v>
          </cell>
          <cell r="V230">
            <v>0.34663931062782111</v>
          </cell>
          <cell r="W230">
            <v>2436.73</v>
          </cell>
          <cell r="X230">
            <v>0.70000057454094178</v>
          </cell>
          <cell r="Y230">
            <v>150</v>
          </cell>
          <cell r="Z230">
            <v>300</v>
          </cell>
          <cell r="AA230">
            <v>3227</v>
          </cell>
          <cell r="AB230">
            <v>2437</v>
          </cell>
          <cell r="AC230">
            <v>2972</v>
          </cell>
          <cell r="AD230">
            <v>3174</v>
          </cell>
          <cell r="AE230">
            <v>3292.88</v>
          </cell>
          <cell r="AF230">
            <v>0.26000036442263308</v>
          </cell>
          <cell r="AG230">
            <v>0.51645975559388746</v>
          </cell>
          <cell r="AH230">
            <v>3433</v>
          </cell>
          <cell r="AI230">
            <v>3808</v>
          </cell>
          <cell r="AJ230">
            <v>0.36010241596638654</v>
          </cell>
          <cell r="AK230">
            <v>4201.26</v>
          </cell>
          <cell r="AL230">
            <v>4741</v>
          </cell>
          <cell r="AM230">
            <v>0.48603037333895804</v>
          </cell>
          <cell r="AN230">
            <v>5399.36</v>
          </cell>
          <cell r="AO230">
            <v>6057.72</v>
          </cell>
          <cell r="AP230">
            <v>6716.08</v>
          </cell>
          <cell r="AQ230">
            <v>0</v>
          </cell>
          <cell r="AR230">
            <v>295</v>
          </cell>
          <cell r="AS230">
            <v>7374.42</v>
          </cell>
        </row>
        <row r="231">
          <cell r="B231" t="str">
            <v>MB</v>
          </cell>
          <cell r="C231" t="str">
            <v>IMP</v>
          </cell>
          <cell r="D231" t="str">
            <v>BT</v>
          </cell>
          <cell r="E231" t="str">
            <v>08</v>
          </cell>
          <cell r="F231">
            <v>40322</v>
          </cell>
          <cell r="G231">
            <v>40935</v>
          </cell>
          <cell r="H231" t="str">
            <v>A1UG011</v>
          </cell>
          <cell r="I231" t="str">
            <v>n/a</v>
          </cell>
          <cell r="K231" t="str">
            <v>bizhub 223</v>
          </cell>
          <cell r="L231">
            <v>5872.14</v>
          </cell>
          <cell r="M231">
            <v>1360</v>
          </cell>
          <cell r="N231">
            <v>1414.4</v>
          </cell>
          <cell r="O231">
            <v>0.27437641723356004</v>
          </cell>
          <cell r="P231">
            <v>1949.22</v>
          </cell>
          <cell r="Q231">
            <v>1441.6</v>
          </cell>
          <cell r="R231">
            <v>1556.93</v>
          </cell>
          <cell r="S231">
            <v>2784.6</v>
          </cell>
          <cell r="T231">
            <v>0.49206349206349204</v>
          </cell>
          <cell r="U231">
            <v>1949</v>
          </cell>
          <cell r="V231">
            <v>0.27429451000513078</v>
          </cell>
          <cell r="W231">
            <v>1949.22</v>
          </cell>
          <cell r="X231">
            <v>0.70000000000000007</v>
          </cell>
          <cell r="Y231">
            <v>150</v>
          </cell>
          <cell r="Z231">
            <v>300</v>
          </cell>
          <cell r="AA231">
            <v>2581</v>
          </cell>
          <cell r="AB231">
            <v>1950</v>
          </cell>
          <cell r="AC231">
            <v>2378</v>
          </cell>
          <cell r="AD231">
            <v>2539</v>
          </cell>
          <cell r="AE231">
            <v>2634.08</v>
          </cell>
          <cell r="AF231">
            <v>0.25999969628864722</v>
          </cell>
          <cell r="AG231">
            <v>0.46303832837271452</v>
          </cell>
          <cell r="AH231">
            <v>2746</v>
          </cell>
          <cell r="AI231">
            <v>3046</v>
          </cell>
          <cell r="AJ231">
            <v>0.36007222586999343</v>
          </cell>
          <cell r="AK231">
            <v>3360.72</v>
          </cell>
          <cell r="AL231">
            <v>3793</v>
          </cell>
          <cell r="AM231">
            <v>0.48610071183759557</v>
          </cell>
          <cell r="AN231">
            <v>4312.79</v>
          </cell>
          <cell r="AO231">
            <v>4832.58</v>
          </cell>
          <cell r="AP231">
            <v>5352.37</v>
          </cell>
          <cell r="AQ231">
            <v>0</v>
          </cell>
          <cell r="AR231">
            <v>295</v>
          </cell>
          <cell r="AS231">
            <v>5872.14</v>
          </cell>
        </row>
        <row r="232">
          <cell r="B232" t="str">
            <v>AC</v>
          </cell>
          <cell r="C232" t="str">
            <v>IMP</v>
          </cell>
          <cell r="D232" t="str">
            <v>BT</v>
          </cell>
          <cell r="E232" t="str">
            <v>08</v>
          </cell>
          <cell r="F232">
            <v>40322</v>
          </cell>
          <cell r="G232">
            <v>40935</v>
          </cell>
          <cell r="H232" t="str">
            <v>A1V4W13</v>
          </cell>
          <cell r="I232" t="str">
            <v>n/a</v>
          </cell>
          <cell r="K232" t="str">
            <v>PC-409 Large Capacity Cabinet (1 x 2,500)</v>
          </cell>
          <cell r="L232">
            <v>1402.38</v>
          </cell>
          <cell r="M232">
            <v>420</v>
          </cell>
          <cell r="N232">
            <v>436.8</v>
          </cell>
          <cell r="O232">
            <v>0.30109763512432397</v>
          </cell>
          <cell r="P232">
            <v>624.98</v>
          </cell>
          <cell r="Q232">
            <v>445.2</v>
          </cell>
          <cell r="R232">
            <v>480.82</v>
          </cell>
          <cell r="S232">
            <v>781.22</v>
          </cell>
          <cell r="T232">
            <v>0.44087452958193596</v>
          </cell>
          <cell r="U232">
            <v>604.97676799999999</v>
          </cell>
          <cell r="V232">
            <v>0.27798880369568174</v>
          </cell>
          <cell r="W232">
            <v>624.98</v>
          </cell>
          <cell r="X232">
            <v>0.80000512019661552</v>
          </cell>
          <cell r="AA232">
            <v>756</v>
          </cell>
          <cell r="AB232">
            <v>625</v>
          </cell>
          <cell r="AC232">
            <v>695</v>
          </cell>
          <cell r="AD232">
            <v>743</v>
          </cell>
          <cell r="AE232">
            <v>771.58</v>
          </cell>
          <cell r="AF232">
            <v>0.18999974079162241</v>
          </cell>
          <cell r="AG232">
            <v>0.43388890328935431</v>
          </cell>
          <cell r="AH232">
            <v>859</v>
          </cell>
          <cell r="AI232">
            <v>945</v>
          </cell>
          <cell r="AJ232">
            <v>0.33864550264550264</v>
          </cell>
          <cell r="AK232">
            <v>1031</v>
          </cell>
          <cell r="AL232">
            <v>1117</v>
          </cell>
          <cell r="AM232">
            <v>0.44048343777976723</v>
          </cell>
          <cell r="AN232">
            <v>1188.3499999999999</v>
          </cell>
          <cell r="AO232">
            <v>1259.7</v>
          </cell>
          <cell r="AP232">
            <v>1331.05</v>
          </cell>
          <cell r="AQ232">
            <v>0</v>
          </cell>
          <cell r="AS232">
            <v>1402.38</v>
          </cell>
        </row>
        <row r="233">
          <cell r="B233" t="str">
            <v>AC</v>
          </cell>
          <cell r="C233" t="str">
            <v>IMP</v>
          </cell>
          <cell r="D233" t="str">
            <v>BT</v>
          </cell>
          <cell r="E233" t="str">
            <v>08</v>
          </cell>
          <cell r="F233">
            <v>40322</v>
          </cell>
          <cell r="G233">
            <v>40935</v>
          </cell>
          <cell r="H233" t="str">
            <v>A1V4WY1</v>
          </cell>
          <cell r="I233" t="str">
            <v>n/a</v>
          </cell>
          <cell r="K233" t="str">
            <v>PC-109 Paper Feeder Cabinet (1 x 500)</v>
          </cell>
          <cell r="L233">
            <v>912.66000000000008</v>
          </cell>
          <cell r="M233">
            <v>295</v>
          </cell>
          <cell r="N233">
            <v>306.8</v>
          </cell>
          <cell r="O233">
            <v>0.24468844629360642</v>
          </cell>
          <cell r="P233">
            <v>406.19</v>
          </cell>
          <cell r="Q233">
            <v>312.7</v>
          </cell>
          <cell r="R233">
            <v>337.72</v>
          </cell>
          <cell r="S233">
            <v>507.74</v>
          </cell>
          <cell r="T233">
            <v>0.39575373222515459</v>
          </cell>
          <cell r="U233">
            <v>393.19385599999998</v>
          </cell>
          <cell r="V233">
            <v>0.21972331124116032</v>
          </cell>
          <cell r="W233">
            <v>406.19</v>
          </cell>
          <cell r="X233">
            <v>0.79999606097609011</v>
          </cell>
          <cell r="AA233">
            <v>491</v>
          </cell>
          <cell r="AB233">
            <v>407</v>
          </cell>
          <cell r="AC233">
            <v>452</v>
          </cell>
          <cell r="AD233">
            <v>483</v>
          </cell>
          <cell r="AE233">
            <v>501.47</v>
          </cell>
          <cell r="AF233">
            <v>0.19000139589606563</v>
          </cell>
          <cell r="AG233">
            <v>0.38819869583424732</v>
          </cell>
          <cell r="AH233">
            <v>558</v>
          </cell>
          <cell r="AI233">
            <v>614</v>
          </cell>
          <cell r="AJ233">
            <v>0.3384527687296417</v>
          </cell>
          <cell r="AK233">
            <v>670</v>
          </cell>
          <cell r="AL233">
            <v>726</v>
          </cell>
          <cell r="AM233">
            <v>0.44050964187327823</v>
          </cell>
          <cell r="AN233">
            <v>772.67</v>
          </cell>
          <cell r="AO233">
            <v>819.34</v>
          </cell>
          <cell r="AP233">
            <v>866.01</v>
          </cell>
          <cell r="AQ233">
            <v>0</v>
          </cell>
          <cell r="AS233">
            <v>912.66000000000008</v>
          </cell>
        </row>
        <row r="234">
          <cell r="B234" t="str">
            <v>AC</v>
          </cell>
          <cell r="C234" t="str">
            <v>IMP</v>
          </cell>
          <cell r="D234" t="str">
            <v>BT</v>
          </cell>
          <cell r="E234" t="str">
            <v>08</v>
          </cell>
          <cell r="F234">
            <v>40322</v>
          </cell>
          <cell r="G234">
            <v>40935</v>
          </cell>
          <cell r="H234" t="str">
            <v>A1V4WY2</v>
          </cell>
          <cell r="I234" t="str">
            <v>n/a</v>
          </cell>
          <cell r="K234" t="str">
            <v>PC-208 Paper Feeder Cabinet (2 x 500)</v>
          </cell>
          <cell r="L234">
            <v>1191.44</v>
          </cell>
          <cell r="M234">
            <v>420</v>
          </cell>
          <cell r="N234">
            <v>436.8</v>
          </cell>
          <cell r="O234">
            <v>0.23349594637279331</v>
          </cell>
          <cell r="P234">
            <v>569.86</v>
          </cell>
          <cell r="Q234">
            <v>445.2</v>
          </cell>
          <cell r="R234">
            <v>480.82</v>
          </cell>
          <cell r="S234">
            <v>712.32</v>
          </cell>
          <cell r="T234">
            <v>0.3867924528301887</v>
          </cell>
          <cell r="U234">
            <v>551.62060800000006</v>
          </cell>
          <cell r="V234">
            <v>0.20815141119600816</v>
          </cell>
          <cell r="W234">
            <v>569.86</v>
          </cell>
          <cell r="X234">
            <v>0.80000561545372861</v>
          </cell>
          <cell r="AA234">
            <v>689</v>
          </cell>
          <cell r="AB234">
            <v>570</v>
          </cell>
          <cell r="AC234">
            <v>634</v>
          </cell>
          <cell r="AD234">
            <v>678</v>
          </cell>
          <cell r="AE234">
            <v>703.53</v>
          </cell>
          <cell r="AF234">
            <v>0.18999900501755429</v>
          </cell>
          <cell r="AG234">
            <v>0.37913095390388468</v>
          </cell>
          <cell r="AH234">
            <v>783</v>
          </cell>
          <cell r="AI234">
            <v>861</v>
          </cell>
          <cell r="AJ234">
            <v>0.33814169570267127</v>
          </cell>
          <cell r="AK234">
            <v>939.5</v>
          </cell>
          <cell r="AL234">
            <v>1018</v>
          </cell>
          <cell r="AM234">
            <v>0.44021611001964633</v>
          </cell>
          <cell r="AN234">
            <v>1061.3599999999999</v>
          </cell>
          <cell r="AO234">
            <v>1104.72</v>
          </cell>
          <cell r="AP234">
            <v>1148.08</v>
          </cell>
          <cell r="AQ234">
            <v>0</v>
          </cell>
          <cell r="AS234">
            <v>1191.44</v>
          </cell>
        </row>
        <row r="235">
          <cell r="B235" t="str">
            <v>AC</v>
          </cell>
          <cell r="C235" t="str">
            <v>IMP</v>
          </cell>
          <cell r="D235" t="str">
            <v>BT</v>
          </cell>
          <cell r="E235" t="str">
            <v>08</v>
          </cell>
          <cell r="F235">
            <v>40322</v>
          </cell>
          <cell r="G235">
            <v>40935</v>
          </cell>
          <cell r="H235" t="str">
            <v>A1V4WY4</v>
          </cell>
          <cell r="I235" t="str">
            <v>n/a</v>
          </cell>
          <cell r="K235" t="str">
            <v>DK-508 Copy Desk</v>
          </cell>
          <cell r="L235">
            <v>344.5</v>
          </cell>
          <cell r="M235">
            <v>121</v>
          </cell>
          <cell r="N235">
            <v>125.84</v>
          </cell>
          <cell r="O235">
            <v>0.23899371069182393</v>
          </cell>
          <cell r="P235">
            <v>165.36</v>
          </cell>
          <cell r="Q235">
            <v>128.26</v>
          </cell>
          <cell r="R235">
            <v>138.52000000000001</v>
          </cell>
          <cell r="S235">
            <v>206.70000000000002</v>
          </cell>
          <cell r="T235">
            <v>0.39119496855345914</v>
          </cell>
          <cell r="U235">
            <v>160.06848000000002</v>
          </cell>
          <cell r="V235">
            <v>0.21383647798742147</v>
          </cell>
          <cell r="W235">
            <v>165.36</v>
          </cell>
          <cell r="X235">
            <v>0.8</v>
          </cell>
          <cell r="AA235">
            <v>200</v>
          </cell>
          <cell r="AB235">
            <v>166</v>
          </cell>
          <cell r="AC235">
            <v>184</v>
          </cell>
          <cell r="AD235">
            <v>197</v>
          </cell>
          <cell r="AE235">
            <v>204.15</v>
          </cell>
          <cell r="AF235">
            <v>0.19000734753857454</v>
          </cell>
          <cell r="AG235">
            <v>0.38359049718344357</v>
          </cell>
          <cell r="AH235">
            <v>228</v>
          </cell>
          <cell r="AI235">
            <v>251</v>
          </cell>
          <cell r="AJ235">
            <v>0.34119521912350592</v>
          </cell>
          <cell r="AK235">
            <v>273.5</v>
          </cell>
          <cell r="AL235">
            <v>296</v>
          </cell>
          <cell r="AM235">
            <v>0.44135135135135128</v>
          </cell>
          <cell r="AN235">
            <v>308.13</v>
          </cell>
          <cell r="AO235">
            <v>320.26</v>
          </cell>
          <cell r="AP235">
            <v>332.39</v>
          </cell>
          <cell r="AQ235">
            <v>0</v>
          </cell>
          <cell r="AS235">
            <v>344.5</v>
          </cell>
        </row>
        <row r="236">
          <cell r="B236" t="str">
            <v>MB</v>
          </cell>
          <cell r="C236" t="str">
            <v>IMP</v>
          </cell>
          <cell r="D236" t="str">
            <v>BT</v>
          </cell>
          <cell r="E236" t="str">
            <v>08</v>
          </cell>
          <cell r="F236">
            <v>40455</v>
          </cell>
          <cell r="G236">
            <v>40935</v>
          </cell>
          <cell r="H236" t="str">
            <v>A204011</v>
          </cell>
          <cell r="K236" t="str">
            <v>bizhub PRESS C7000P</v>
          </cell>
          <cell r="L236">
            <v>56661</v>
          </cell>
          <cell r="M236">
            <v>13390</v>
          </cell>
          <cell r="N236">
            <v>13925.6</v>
          </cell>
          <cell r="O236">
            <v>0.31608517994656604</v>
          </cell>
          <cell r="P236">
            <v>20361.599999999999</v>
          </cell>
          <cell r="Q236">
            <v>14193.4</v>
          </cell>
          <cell r="R236">
            <v>15328.87</v>
          </cell>
          <cell r="S236">
            <v>29088</v>
          </cell>
          <cell r="T236">
            <v>0.52125962596259623</v>
          </cell>
          <cell r="U236">
            <v>20362</v>
          </cell>
          <cell r="V236">
            <v>0.31609861506728215</v>
          </cell>
          <cell r="W236">
            <v>20361.599999999999</v>
          </cell>
          <cell r="X236">
            <v>0.7</v>
          </cell>
          <cell r="AA236">
            <v>26965</v>
          </cell>
          <cell r="AB236">
            <v>20362</v>
          </cell>
          <cell r="AC236">
            <v>24832</v>
          </cell>
          <cell r="AD236">
            <v>26515</v>
          </cell>
          <cell r="AE236">
            <v>27515.68</v>
          </cell>
          <cell r="AF236">
            <v>0.26000011629732578</v>
          </cell>
          <cell r="AG236">
            <v>0.49390311269792353</v>
          </cell>
          <cell r="AH236">
            <v>31326</v>
          </cell>
          <cell r="AI236">
            <v>37022</v>
          </cell>
          <cell r="AJ236">
            <v>0.45001350548322622</v>
          </cell>
          <cell r="AK236">
            <v>35106.21</v>
          </cell>
          <cell r="AL236">
            <v>45248</v>
          </cell>
          <cell r="AM236">
            <v>0.55000000000000004</v>
          </cell>
          <cell r="AN236">
            <v>48101.25</v>
          </cell>
          <cell r="AO236">
            <v>50954.5</v>
          </cell>
          <cell r="AP236">
            <v>53807.75</v>
          </cell>
          <cell r="AQ236">
            <v>0</v>
          </cell>
          <cell r="AS236">
            <v>56661</v>
          </cell>
        </row>
        <row r="237">
          <cell r="B237" t="str">
            <v>MB</v>
          </cell>
          <cell r="C237" t="str">
            <v>IMP</v>
          </cell>
          <cell r="D237" t="str">
            <v>BT</v>
          </cell>
          <cell r="E237" t="str">
            <v>08</v>
          </cell>
          <cell r="F237">
            <v>40455</v>
          </cell>
          <cell r="G237">
            <v>40935</v>
          </cell>
          <cell r="H237" t="str">
            <v>A205011</v>
          </cell>
          <cell r="K237" t="str">
            <v>bizhub PRESS C70hc</v>
          </cell>
          <cell r="L237">
            <v>61200</v>
          </cell>
          <cell r="M237">
            <v>13390</v>
          </cell>
          <cell r="N237">
            <v>13925.6</v>
          </cell>
          <cell r="O237">
            <v>0.34987861811391219</v>
          </cell>
          <cell r="P237">
            <v>21420</v>
          </cell>
          <cell r="Q237">
            <v>14193.4</v>
          </cell>
          <cell r="R237">
            <v>15328.87</v>
          </cell>
          <cell r="S237">
            <v>30600</v>
          </cell>
          <cell r="T237">
            <v>0.54491503267973862</v>
          </cell>
          <cell r="U237">
            <v>21420</v>
          </cell>
          <cell r="V237">
            <v>0.34987861811391219</v>
          </cell>
          <cell r="W237">
            <v>21420</v>
          </cell>
          <cell r="X237">
            <v>0.7</v>
          </cell>
          <cell r="AA237">
            <v>28367</v>
          </cell>
          <cell r="AB237">
            <v>21420</v>
          </cell>
          <cell r="AC237">
            <v>26122</v>
          </cell>
          <cell r="AD237">
            <v>27893</v>
          </cell>
          <cell r="AE237">
            <v>28945.95</v>
          </cell>
          <cell r="AF237">
            <v>0.2600001036414421</v>
          </cell>
          <cell r="AG237">
            <v>0.51891024478381254</v>
          </cell>
          <cell r="AH237">
            <v>32954</v>
          </cell>
          <cell r="AI237">
            <v>38946</v>
          </cell>
          <cell r="AJ237">
            <v>0.45000770297334769</v>
          </cell>
          <cell r="AK237">
            <v>36931.03</v>
          </cell>
          <cell r="AL237">
            <v>47600</v>
          </cell>
          <cell r="AM237">
            <v>0.55000000000000004</v>
          </cell>
          <cell r="AN237">
            <v>51000</v>
          </cell>
          <cell r="AO237">
            <v>54400</v>
          </cell>
          <cell r="AP237">
            <v>57800</v>
          </cell>
          <cell r="AQ237">
            <v>0</v>
          </cell>
          <cell r="AS237">
            <v>61200</v>
          </cell>
        </row>
        <row r="238">
          <cell r="B238" t="str">
            <v>AC</v>
          </cell>
          <cell r="C238" t="str">
            <v>IMP</v>
          </cell>
          <cell r="D238" t="str">
            <v>BT</v>
          </cell>
          <cell r="E238" t="str">
            <v>08</v>
          </cell>
          <cell r="F238">
            <v>40438</v>
          </cell>
          <cell r="G238">
            <v>40998</v>
          </cell>
          <cell r="H238" t="str">
            <v>A2130Y1</v>
          </cell>
          <cell r="K238" t="str">
            <v>IC-601 KM Controller</v>
          </cell>
          <cell r="L238">
            <v>10600</v>
          </cell>
          <cell r="M238">
            <v>2781</v>
          </cell>
          <cell r="N238">
            <v>2892.2400000000002</v>
          </cell>
          <cell r="O238">
            <v>0.31786792452830182</v>
          </cell>
          <cell r="P238">
            <v>4240</v>
          </cell>
          <cell r="Q238">
            <v>2947.86</v>
          </cell>
          <cell r="R238">
            <v>3183.69</v>
          </cell>
          <cell r="S238">
            <v>5300</v>
          </cell>
          <cell r="T238">
            <v>0.45429433962264149</v>
          </cell>
          <cell r="U238">
            <v>4104.32</v>
          </cell>
          <cell r="V238">
            <v>0.29531810385155144</v>
          </cell>
          <cell r="W238">
            <v>4240</v>
          </cell>
          <cell r="X238">
            <v>0.8</v>
          </cell>
          <cell r="AA238">
            <v>5130</v>
          </cell>
          <cell r="AB238">
            <v>4712</v>
          </cell>
          <cell r="AC238">
            <v>4712</v>
          </cell>
          <cell r="AD238">
            <v>5039</v>
          </cell>
          <cell r="AE238">
            <v>5234.57</v>
          </cell>
          <cell r="AF238">
            <v>0.19000032476402068</v>
          </cell>
          <cell r="AG238">
            <v>0.44747324039987996</v>
          </cell>
          <cell r="AH238">
            <v>5820</v>
          </cell>
          <cell r="AI238">
            <v>6404</v>
          </cell>
          <cell r="AJ238">
            <v>0.33791380387257963</v>
          </cell>
          <cell r="AK238">
            <v>6988</v>
          </cell>
          <cell r="AL238">
            <v>7572</v>
          </cell>
          <cell r="AM238">
            <v>0.44004226096143689</v>
          </cell>
          <cell r="AN238">
            <v>8329</v>
          </cell>
          <cell r="AO238">
            <v>9086</v>
          </cell>
          <cell r="AP238">
            <v>9843</v>
          </cell>
          <cell r="AQ238">
            <v>0</v>
          </cell>
          <cell r="AS238">
            <v>10600</v>
          </cell>
        </row>
        <row r="239">
          <cell r="B239" t="str">
            <v>AC</v>
          </cell>
          <cell r="C239" t="str">
            <v>IMP</v>
          </cell>
          <cell r="D239" t="str">
            <v>BT</v>
          </cell>
          <cell r="E239" t="str">
            <v>08</v>
          </cell>
          <cell r="F239">
            <v>40438</v>
          </cell>
          <cell r="G239">
            <v>40935</v>
          </cell>
          <cell r="H239" t="str">
            <v>A21AWY1</v>
          </cell>
          <cell r="K239" t="str">
            <v>OR-101</v>
          </cell>
          <cell r="L239">
            <v>583</v>
          </cell>
          <cell r="M239">
            <v>206</v>
          </cell>
          <cell r="N239">
            <v>214.24</v>
          </cell>
          <cell r="O239">
            <v>0.15786163522012578</v>
          </cell>
          <cell r="P239">
            <v>254.4</v>
          </cell>
          <cell r="Q239">
            <v>218.36</v>
          </cell>
          <cell r="R239">
            <v>235.83</v>
          </cell>
          <cell r="S239">
            <v>318</v>
          </cell>
          <cell r="T239">
            <v>0.32628930817610058</v>
          </cell>
          <cell r="U239">
            <v>246.25919999999999</v>
          </cell>
          <cell r="V239">
            <v>0.13002235043401417</v>
          </cell>
          <cell r="W239">
            <v>254.4</v>
          </cell>
          <cell r="X239">
            <v>0.8</v>
          </cell>
          <cell r="AA239">
            <v>308</v>
          </cell>
          <cell r="AB239">
            <v>255</v>
          </cell>
          <cell r="AC239">
            <v>283</v>
          </cell>
          <cell r="AD239">
            <v>303</v>
          </cell>
          <cell r="AE239">
            <v>314.07</v>
          </cell>
          <cell r="AF239">
            <v>0.18998949278823188</v>
          </cell>
          <cell r="AG239">
            <v>0.31785907600216506</v>
          </cell>
          <cell r="AH239">
            <v>349.13220000000001</v>
          </cell>
          <cell r="AI239">
            <v>466.40000000000003</v>
          </cell>
          <cell r="AJ239">
            <v>0.45454545454545459</v>
          </cell>
          <cell r="AK239">
            <v>495.55</v>
          </cell>
          <cell r="AL239">
            <v>524.70000000000005</v>
          </cell>
          <cell r="AM239">
            <v>0.51515151515151525</v>
          </cell>
          <cell r="AN239">
            <v>539.28</v>
          </cell>
          <cell r="AO239">
            <v>553.86</v>
          </cell>
          <cell r="AP239">
            <v>568.44000000000005</v>
          </cell>
          <cell r="AQ239">
            <v>0</v>
          </cell>
          <cell r="AS239">
            <v>583</v>
          </cell>
        </row>
        <row r="240">
          <cell r="B240" t="str">
            <v>AC</v>
          </cell>
          <cell r="C240" t="str">
            <v>IMP</v>
          </cell>
          <cell r="D240" t="str">
            <v>BT</v>
          </cell>
          <cell r="E240" t="str">
            <v>08</v>
          </cell>
          <cell r="F240">
            <v>40438</v>
          </cell>
          <cell r="G240">
            <v>40998</v>
          </cell>
          <cell r="H240" t="str">
            <v>A21CWY1</v>
          </cell>
          <cell r="K240" t="str">
            <v>PH-101 Preview Kit (required with PF-705 and/or IC-601)</v>
          </cell>
          <cell r="L240">
            <v>1060</v>
          </cell>
          <cell r="M240">
            <v>361</v>
          </cell>
          <cell r="N240">
            <v>375.44</v>
          </cell>
          <cell r="O240">
            <v>0.19502572898799311</v>
          </cell>
          <cell r="P240">
            <v>466.4</v>
          </cell>
          <cell r="Q240">
            <v>382.66</v>
          </cell>
          <cell r="R240">
            <v>413.27</v>
          </cell>
          <cell r="S240">
            <v>583</v>
          </cell>
          <cell r="T240">
            <v>0.35602058319039454</v>
          </cell>
          <cell r="U240">
            <v>451.47519999999997</v>
          </cell>
          <cell r="V240">
            <v>0.16841500928511682</v>
          </cell>
          <cell r="W240">
            <v>466.4</v>
          </cell>
          <cell r="X240">
            <v>0.79999999999999993</v>
          </cell>
          <cell r="AA240">
            <v>564</v>
          </cell>
          <cell r="AB240">
            <v>519</v>
          </cell>
          <cell r="AC240">
            <v>519</v>
          </cell>
          <cell r="AD240">
            <v>555</v>
          </cell>
          <cell r="AE240">
            <v>575.79999999999995</v>
          </cell>
          <cell r="AF240">
            <v>0.18999652657172628</v>
          </cell>
          <cell r="AG240">
            <v>0.34796804445988183</v>
          </cell>
          <cell r="AH240">
            <v>640.07040000000006</v>
          </cell>
          <cell r="AI240">
            <v>848</v>
          </cell>
          <cell r="AJ240">
            <v>0.45</v>
          </cell>
          <cell r="AK240">
            <v>901</v>
          </cell>
          <cell r="AL240">
            <v>954</v>
          </cell>
          <cell r="AM240">
            <v>0.51111111111111118</v>
          </cell>
          <cell r="AN240">
            <v>980.5</v>
          </cell>
          <cell r="AO240">
            <v>1007</v>
          </cell>
          <cell r="AP240">
            <v>1033.5</v>
          </cell>
          <cell r="AQ240">
            <v>0</v>
          </cell>
          <cell r="AS240">
            <v>1060</v>
          </cell>
        </row>
        <row r="241">
          <cell r="B241" t="str">
            <v>AC</v>
          </cell>
          <cell r="C241" t="str">
            <v>DOM</v>
          </cell>
          <cell r="D241" t="str">
            <v>DOM</v>
          </cell>
          <cell r="E241" t="str">
            <v>08</v>
          </cell>
          <cell r="F241">
            <v>40455</v>
          </cell>
          <cell r="G241">
            <v>40935</v>
          </cell>
          <cell r="H241" t="str">
            <v>A21DWY1</v>
          </cell>
          <cell r="K241" t="str">
            <v>IC-306 EFI External Controller</v>
          </cell>
          <cell r="L241">
            <v>29680</v>
          </cell>
          <cell r="M241">
            <v>10300</v>
          </cell>
          <cell r="N241">
            <v>10609</v>
          </cell>
          <cell r="O241">
            <v>8.6816554193637263E-2</v>
          </cell>
          <cell r="P241">
            <v>11617.6</v>
          </cell>
          <cell r="Q241">
            <v>10918</v>
          </cell>
          <cell r="R241">
            <v>11791.44</v>
          </cell>
          <cell r="S241">
            <v>14522</v>
          </cell>
          <cell r="T241">
            <v>0.26945324335490978</v>
          </cell>
          <cell r="U241">
            <v>11245.836799999999</v>
          </cell>
          <cell r="V241">
            <v>5.6628671687641706E-2</v>
          </cell>
          <cell r="W241">
            <v>11617.6</v>
          </cell>
          <cell r="X241">
            <v>0.8</v>
          </cell>
          <cell r="AA241">
            <v>14056</v>
          </cell>
          <cell r="AB241">
            <v>11618</v>
          </cell>
          <cell r="AC241">
            <v>12909</v>
          </cell>
          <cell r="AD241">
            <v>13626</v>
          </cell>
          <cell r="AE241">
            <v>14342.72</v>
          </cell>
          <cell r="AF241">
            <v>0.19000022310970296</v>
          </cell>
          <cell r="AG241">
            <v>0.26032161263693354</v>
          </cell>
          <cell r="AH241">
            <v>15671</v>
          </cell>
          <cell r="AI241">
            <v>16998.756548331337</v>
          </cell>
          <cell r="AJ241">
            <v>0.31656177515287565</v>
          </cell>
          <cell r="AK241">
            <v>19576.5</v>
          </cell>
          <cell r="AL241">
            <v>22154.251828214332</v>
          </cell>
          <cell r="AM241">
            <v>0.47560404702069337</v>
          </cell>
          <cell r="AN241">
            <v>24035.69</v>
          </cell>
          <cell r="AO241">
            <v>25917.13</v>
          </cell>
          <cell r="AP241">
            <v>27798.57</v>
          </cell>
          <cell r="AS241">
            <v>29680</v>
          </cell>
        </row>
        <row r="242">
          <cell r="B242" t="str">
            <v>AC</v>
          </cell>
          <cell r="C242" t="str">
            <v>DOM</v>
          </cell>
          <cell r="D242" t="str">
            <v>DOM</v>
          </cell>
          <cell r="E242" t="str">
            <v>08</v>
          </cell>
          <cell r="F242">
            <v>40713</v>
          </cell>
          <cell r="G242">
            <v>40998</v>
          </cell>
          <cell r="H242" t="str">
            <v>A21DWY2</v>
          </cell>
          <cell r="K242" t="str">
            <v>IC-306 EFI External Controller</v>
          </cell>
          <cell r="L242">
            <v>29680</v>
          </cell>
          <cell r="M242">
            <v>10300</v>
          </cell>
          <cell r="N242">
            <v>10609</v>
          </cell>
          <cell r="O242">
            <v>8.6816554193637263E-2</v>
          </cell>
          <cell r="P242">
            <v>11617.6</v>
          </cell>
          <cell r="Q242">
            <v>10918</v>
          </cell>
          <cell r="R242">
            <v>11791.44</v>
          </cell>
          <cell r="S242">
            <v>14522</v>
          </cell>
          <cell r="T242">
            <v>0.26945324335490978</v>
          </cell>
          <cell r="U242">
            <v>11245.836799999999</v>
          </cell>
          <cell r="V242">
            <v>5.6628671687641706E-2</v>
          </cell>
          <cell r="W242">
            <v>11617.6</v>
          </cell>
          <cell r="X242">
            <v>0.8</v>
          </cell>
          <cell r="AA242">
            <v>14056</v>
          </cell>
          <cell r="AB242">
            <v>12909</v>
          </cell>
          <cell r="AC242">
            <v>12909</v>
          </cell>
          <cell r="AD242">
            <v>13626</v>
          </cell>
          <cell r="AE242">
            <v>14342.72</v>
          </cell>
          <cell r="AF242">
            <v>0.19000022310970296</v>
          </cell>
          <cell r="AG242">
            <v>0.26032161263693354</v>
          </cell>
          <cell r="AH242">
            <v>15671</v>
          </cell>
          <cell r="AI242">
            <v>16998.756548331337</v>
          </cell>
          <cell r="AJ242">
            <v>0.31656177515287565</v>
          </cell>
          <cell r="AK242">
            <v>19576.5</v>
          </cell>
          <cell r="AL242">
            <v>22154.251828214332</v>
          </cell>
          <cell r="AM242">
            <v>0.47560404702069337</v>
          </cell>
          <cell r="AN242">
            <v>24035.69</v>
          </cell>
          <cell r="AO242">
            <v>25917.13</v>
          </cell>
          <cell r="AP242">
            <v>27798.57</v>
          </cell>
          <cell r="AS242">
            <v>29680</v>
          </cell>
        </row>
        <row r="243">
          <cell r="B243" t="str">
            <v>AC</v>
          </cell>
          <cell r="C243" t="str">
            <v>IMP</v>
          </cell>
          <cell r="D243" t="str">
            <v>BT</v>
          </cell>
          <cell r="E243" t="str">
            <v>08</v>
          </cell>
          <cell r="F243">
            <v>40455</v>
          </cell>
          <cell r="G243">
            <v>40935</v>
          </cell>
          <cell r="H243" t="str">
            <v>A21EWY1</v>
          </cell>
          <cell r="K243" t="str">
            <v>MB-504 Multi By-Pass Tray Unit</v>
          </cell>
          <cell r="L243">
            <v>583</v>
          </cell>
          <cell r="M243">
            <v>206</v>
          </cell>
          <cell r="N243">
            <v>214.24</v>
          </cell>
          <cell r="O243">
            <v>0.21049528301886794</v>
          </cell>
          <cell r="P243">
            <v>271.36</v>
          </cell>
          <cell r="Q243">
            <v>218.36</v>
          </cell>
          <cell r="R243">
            <v>235.83</v>
          </cell>
          <cell r="S243">
            <v>339.20000000000005</v>
          </cell>
          <cell r="T243">
            <v>0.3683962264150944</v>
          </cell>
          <cell r="U243">
            <v>262.67648000000003</v>
          </cell>
          <cell r="V243">
            <v>0.1843959535318884</v>
          </cell>
          <cell r="W243">
            <v>271.36</v>
          </cell>
          <cell r="X243">
            <v>0.79999999999999993</v>
          </cell>
          <cell r="AA243">
            <v>328</v>
          </cell>
          <cell r="AB243">
            <v>272</v>
          </cell>
          <cell r="AC243">
            <v>302</v>
          </cell>
          <cell r="AD243">
            <v>323</v>
          </cell>
          <cell r="AE243">
            <v>335.01</v>
          </cell>
          <cell r="AF243">
            <v>0.18999432852750658</v>
          </cell>
          <cell r="AG243">
            <v>0.36049670159099723</v>
          </cell>
          <cell r="AH243">
            <v>374</v>
          </cell>
          <cell r="AI243">
            <v>411</v>
          </cell>
          <cell r="AJ243">
            <v>0.33975669099756689</v>
          </cell>
          <cell r="AK243">
            <v>448</v>
          </cell>
          <cell r="AL243">
            <v>485</v>
          </cell>
          <cell r="AM243">
            <v>0.44049484536082473</v>
          </cell>
          <cell r="AN243">
            <v>509.5</v>
          </cell>
          <cell r="AO243">
            <v>534</v>
          </cell>
          <cell r="AP243">
            <v>558.5</v>
          </cell>
          <cell r="AQ243">
            <v>0</v>
          </cell>
          <cell r="AS243">
            <v>583</v>
          </cell>
        </row>
        <row r="244">
          <cell r="B244" t="str">
            <v>AC</v>
          </cell>
          <cell r="C244" t="str">
            <v>IMP</v>
          </cell>
          <cell r="D244" t="str">
            <v>BT</v>
          </cell>
          <cell r="E244" t="str">
            <v>08</v>
          </cell>
          <cell r="F244">
            <v>40455</v>
          </cell>
          <cell r="G244">
            <v>40935</v>
          </cell>
          <cell r="H244" t="str">
            <v>A21FWY1</v>
          </cell>
          <cell r="K244" t="str">
            <v>WT-508 Working Table</v>
          </cell>
          <cell r="L244">
            <v>530</v>
          </cell>
          <cell r="M244">
            <v>72</v>
          </cell>
          <cell r="N244">
            <v>74.88</v>
          </cell>
          <cell r="O244">
            <v>0.70566037735849063</v>
          </cell>
          <cell r="P244">
            <v>254.4</v>
          </cell>
          <cell r="Q244">
            <v>76.319999999999993</v>
          </cell>
          <cell r="R244">
            <v>82.43</v>
          </cell>
          <cell r="S244">
            <v>318</v>
          </cell>
          <cell r="T244">
            <v>0.76452830188679244</v>
          </cell>
          <cell r="U244">
            <v>246.25919999999999</v>
          </cell>
          <cell r="V244">
            <v>0.69593014189926716</v>
          </cell>
          <cell r="W244">
            <v>254.4</v>
          </cell>
          <cell r="X244">
            <v>0.8</v>
          </cell>
          <cell r="AA244">
            <v>308</v>
          </cell>
          <cell r="AB244">
            <v>255</v>
          </cell>
          <cell r="AC244">
            <v>283</v>
          </cell>
          <cell r="AD244">
            <v>303</v>
          </cell>
          <cell r="AE244">
            <v>314.07</v>
          </cell>
          <cell r="AF244">
            <v>0.18998949278823188</v>
          </cell>
          <cell r="AG244">
            <v>0.76158181297163052</v>
          </cell>
          <cell r="AH244">
            <v>350</v>
          </cell>
          <cell r="AI244">
            <v>385</v>
          </cell>
          <cell r="AJ244">
            <v>0.3392207792207792</v>
          </cell>
          <cell r="AK244">
            <v>420</v>
          </cell>
          <cell r="AL244">
            <v>455</v>
          </cell>
          <cell r="AM244">
            <v>0.44087912087912084</v>
          </cell>
          <cell r="AN244">
            <v>473.75</v>
          </cell>
          <cell r="AO244">
            <v>492.5</v>
          </cell>
          <cell r="AP244">
            <v>511.25</v>
          </cell>
          <cell r="AQ244">
            <v>0</v>
          </cell>
          <cell r="AS244">
            <v>530</v>
          </cell>
        </row>
        <row r="245">
          <cell r="B245" t="str">
            <v>AC</v>
          </cell>
          <cell r="C245" t="str">
            <v>IMP</v>
          </cell>
          <cell r="D245" t="str">
            <v>BT</v>
          </cell>
          <cell r="E245" t="str">
            <v>08</v>
          </cell>
          <cell r="F245">
            <v>40455</v>
          </cell>
          <cell r="G245">
            <v>40935</v>
          </cell>
          <cell r="H245" t="str">
            <v>A21GWY1</v>
          </cell>
          <cell r="K245" t="str">
            <v>PH-102 Preview Kit (reqd. for IC-601 connectivity)</v>
          </cell>
          <cell r="L245">
            <v>1166</v>
          </cell>
          <cell r="M245">
            <v>464</v>
          </cell>
          <cell r="N245">
            <v>482.56</v>
          </cell>
          <cell r="O245">
            <v>0</v>
          </cell>
          <cell r="P245">
            <v>482.56</v>
          </cell>
          <cell r="Q245">
            <v>491.84</v>
          </cell>
          <cell r="R245">
            <v>531.19000000000005</v>
          </cell>
          <cell r="S245">
            <v>583</v>
          </cell>
          <cell r="T245">
            <v>0.17228130360205832</v>
          </cell>
          <cell r="U245">
            <v>501.38</v>
          </cell>
          <cell r="V245">
            <v>3.7536399537277103E-2</v>
          </cell>
          <cell r="W245">
            <v>482.56</v>
          </cell>
          <cell r="X245">
            <v>0.82771869639794171</v>
          </cell>
          <cell r="AA245">
            <v>584</v>
          </cell>
          <cell r="AB245">
            <v>483</v>
          </cell>
          <cell r="AC245">
            <v>537</v>
          </cell>
          <cell r="AD245">
            <v>574</v>
          </cell>
          <cell r="AE245">
            <v>595.75</v>
          </cell>
          <cell r="AF245">
            <v>0.18999580360889634</v>
          </cell>
          <cell r="AG245">
            <v>0.18999580360889634</v>
          </cell>
          <cell r="AH245">
            <v>663</v>
          </cell>
          <cell r="AI245">
            <v>729</v>
          </cell>
          <cell r="AJ245">
            <v>0.33805212620027436</v>
          </cell>
          <cell r="AK245">
            <v>795.5</v>
          </cell>
          <cell r="AL245">
            <v>862</v>
          </cell>
          <cell r="AM245">
            <v>0.44018561484918795</v>
          </cell>
          <cell r="AN245">
            <v>938</v>
          </cell>
          <cell r="AO245">
            <v>1014</v>
          </cell>
          <cell r="AP245">
            <v>1090</v>
          </cell>
          <cell r="AQ245">
            <v>0</v>
          </cell>
          <cell r="AS245">
            <v>1166</v>
          </cell>
        </row>
        <row r="246">
          <cell r="B246" t="str">
            <v>AC</v>
          </cell>
          <cell r="C246" t="str">
            <v>IMP</v>
          </cell>
          <cell r="D246" t="str">
            <v>BT</v>
          </cell>
          <cell r="E246" t="str">
            <v>08</v>
          </cell>
          <cell r="F246">
            <v>40380</v>
          </cell>
          <cell r="G246">
            <v>40935</v>
          </cell>
          <cell r="H246" t="str">
            <v>A22M011</v>
          </cell>
          <cell r="I246" t="str">
            <v>n/a</v>
          </cell>
          <cell r="K246" t="str">
            <v>FK-508 Fax Board</v>
          </cell>
          <cell r="L246">
            <v>1068.48</v>
          </cell>
          <cell r="M246">
            <v>405</v>
          </cell>
          <cell r="N246">
            <v>421.2</v>
          </cell>
          <cell r="O246">
            <v>0.17764891934633642</v>
          </cell>
          <cell r="P246">
            <v>512.19000000000005</v>
          </cell>
          <cell r="Q246">
            <v>429.3</v>
          </cell>
          <cell r="R246">
            <v>463.64</v>
          </cell>
          <cell r="S246">
            <v>640.24</v>
          </cell>
          <cell r="T246">
            <v>0.3421217043608647</v>
          </cell>
          <cell r="U246">
            <v>495.80185599999999</v>
          </cell>
          <cell r="V246">
            <v>0.1504670769122736</v>
          </cell>
          <cell r="W246">
            <v>512.19000000000005</v>
          </cell>
          <cell r="X246">
            <v>0.79999687617143578</v>
          </cell>
          <cell r="AA246">
            <v>620</v>
          </cell>
          <cell r="AB246">
            <v>513</v>
          </cell>
          <cell r="AC246">
            <v>570</v>
          </cell>
          <cell r="AD246">
            <v>610</v>
          </cell>
          <cell r="AE246">
            <v>632.33000000000004</v>
          </cell>
          <cell r="AF246">
            <v>0.18999573007764931</v>
          </cell>
          <cell r="AG246">
            <v>0.33389211329527307</v>
          </cell>
          <cell r="AH246">
            <v>704</v>
          </cell>
          <cell r="AI246">
            <v>774</v>
          </cell>
          <cell r="AJ246">
            <v>0.3382558139534883</v>
          </cell>
          <cell r="AK246">
            <v>844.5</v>
          </cell>
          <cell r="AL246">
            <v>915</v>
          </cell>
          <cell r="AM246">
            <v>0.44022950819672124</v>
          </cell>
          <cell r="AN246">
            <v>953.37</v>
          </cell>
          <cell r="AO246">
            <v>991.74</v>
          </cell>
          <cell r="AP246">
            <v>1030.1099999999999</v>
          </cell>
          <cell r="AQ246">
            <v>0</v>
          </cell>
          <cell r="AS246">
            <v>1068.48</v>
          </cell>
        </row>
        <row r="247">
          <cell r="B247" t="str">
            <v>AC</v>
          </cell>
          <cell r="C247" t="str">
            <v>IMP</v>
          </cell>
          <cell r="D247" t="str">
            <v>BT</v>
          </cell>
          <cell r="E247" t="str">
            <v>08</v>
          </cell>
          <cell r="F247">
            <v>40322</v>
          </cell>
          <cell r="G247">
            <v>40935</v>
          </cell>
          <cell r="H247" t="str">
            <v>A2A0WY0</v>
          </cell>
          <cell r="I247" t="str">
            <v>n/a</v>
          </cell>
          <cell r="K247" t="str">
            <v>MK-726 Fax Mount Kit for FK-508</v>
          </cell>
          <cell r="L247">
            <v>127.2</v>
          </cell>
          <cell r="M247">
            <v>42</v>
          </cell>
          <cell r="N247">
            <v>43.68</v>
          </cell>
          <cell r="O247">
            <v>0.26415094339622641</v>
          </cell>
          <cell r="P247">
            <v>59.36</v>
          </cell>
          <cell r="Q247">
            <v>44.52</v>
          </cell>
          <cell r="R247">
            <v>48.08</v>
          </cell>
          <cell r="S247">
            <v>74.2</v>
          </cell>
          <cell r="T247">
            <v>0.41132075471698115</v>
          </cell>
          <cell r="U247">
            <v>57.460480000000004</v>
          </cell>
          <cell r="V247">
            <v>0.23982535474816785</v>
          </cell>
          <cell r="W247">
            <v>59.36</v>
          </cell>
          <cell r="X247">
            <v>0.79999999999999993</v>
          </cell>
          <cell r="AA247">
            <v>72</v>
          </cell>
          <cell r="AB247">
            <v>60</v>
          </cell>
          <cell r="AC247">
            <v>66</v>
          </cell>
          <cell r="AD247">
            <v>71</v>
          </cell>
          <cell r="AE247">
            <v>73.28</v>
          </cell>
          <cell r="AF247">
            <v>0.18995633187772928</v>
          </cell>
          <cell r="AG247">
            <v>0.40393013100436681</v>
          </cell>
          <cell r="AH247">
            <v>82</v>
          </cell>
          <cell r="AI247">
            <v>90</v>
          </cell>
          <cell r="AJ247">
            <v>0.34044444444444444</v>
          </cell>
          <cell r="AK247">
            <v>98</v>
          </cell>
          <cell r="AL247">
            <v>106</v>
          </cell>
          <cell r="AM247">
            <v>0.44</v>
          </cell>
          <cell r="AN247">
            <v>111.3</v>
          </cell>
          <cell r="AO247">
            <v>116.6</v>
          </cell>
          <cell r="AP247">
            <v>121.9</v>
          </cell>
          <cell r="AQ247">
            <v>0</v>
          </cell>
          <cell r="AS247">
            <v>127.2</v>
          </cell>
        </row>
        <row r="248">
          <cell r="B248" t="str">
            <v>AC</v>
          </cell>
          <cell r="C248" t="str">
            <v>IMP</v>
          </cell>
          <cell r="D248" t="str">
            <v>BT</v>
          </cell>
          <cell r="E248" t="str">
            <v>08</v>
          </cell>
          <cell r="F248">
            <v>40455</v>
          </cell>
          <cell r="G248">
            <v>40935</v>
          </cell>
          <cell r="H248" t="str">
            <v>A2A2W11</v>
          </cell>
          <cell r="K248" t="str">
            <v>RU-509 Relay/Buffer Pass Unit</v>
          </cell>
          <cell r="L248">
            <v>6360</v>
          </cell>
          <cell r="M248">
            <v>1854</v>
          </cell>
          <cell r="N248">
            <v>1928.16</v>
          </cell>
          <cell r="O248">
            <v>0.18793800539083558</v>
          </cell>
          <cell r="P248">
            <v>2374.4</v>
          </cell>
          <cell r="Q248">
            <v>1965.24</v>
          </cell>
          <cell r="R248">
            <v>2122.46</v>
          </cell>
          <cell r="S248">
            <v>2968</v>
          </cell>
          <cell r="T248">
            <v>0.35035040431266845</v>
          </cell>
          <cell r="U248">
            <v>2298.4191999999998</v>
          </cell>
          <cell r="V248">
            <v>0.16109298077565648</v>
          </cell>
          <cell r="W248">
            <v>2374.4</v>
          </cell>
          <cell r="X248">
            <v>0.8</v>
          </cell>
          <cell r="AA248">
            <v>2873</v>
          </cell>
          <cell r="AB248">
            <v>2375</v>
          </cell>
          <cell r="AC248">
            <v>2639</v>
          </cell>
          <cell r="AD248">
            <v>2822</v>
          </cell>
          <cell r="AE248">
            <v>2931.36</v>
          </cell>
          <cell r="AF248">
            <v>0.19000054582173462</v>
          </cell>
          <cell r="AG248">
            <v>0.34223022760766336</v>
          </cell>
          <cell r="AH248">
            <v>3259</v>
          </cell>
          <cell r="AI248">
            <v>3586</v>
          </cell>
          <cell r="AJ248">
            <v>0.33786949247071946</v>
          </cell>
          <cell r="AK248">
            <v>3913</v>
          </cell>
          <cell r="AL248">
            <v>4240</v>
          </cell>
          <cell r="AM248">
            <v>0.44</v>
          </cell>
          <cell r="AN248">
            <v>4770</v>
          </cell>
          <cell r="AO248">
            <v>5300</v>
          </cell>
          <cell r="AP248">
            <v>5830</v>
          </cell>
          <cell r="AQ248">
            <v>0</v>
          </cell>
          <cell r="AS248">
            <v>6360</v>
          </cell>
        </row>
        <row r="249">
          <cell r="B249" t="str">
            <v>AC</v>
          </cell>
          <cell r="C249" t="str">
            <v>IMP</v>
          </cell>
          <cell r="D249" t="str">
            <v>BT</v>
          </cell>
          <cell r="E249" t="str">
            <v>08</v>
          </cell>
          <cell r="F249">
            <v>40455</v>
          </cell>
          <cell r="G249">
            <v>40935</v>
          </cell>
          <cell r="H249" t="str">
            <v>A2A3WY1</v>
          </cell>
          <cell r="K249" t="str">
            <v>HM-102 Humidifier Kit</v>
          </cell>
          <cell r="L249">
            <v>11660</v>
          </cell>
          <cell r="M249">
            <v>3605</v>
          </cell>
          <cell r="N249">
            <v>3749.2000000000003</v>
          </cell>
          <cell r="O249">
            <v>0.26921877436457187</v>
          </cell>
          <cell r="P249">
            <v>5130.3999999999996</v>
          </cell>
          <cell r="Q249">
            <v>3821.3</v>
          </cell>
          <cell r="R249">
            <v>4127</v>
          </cell>
          <cell r="S249">
            <v>6413</v>
          </cell>
          <cell r="T249">
            <v>0.4153750194916575</v>
          </cell>
          <cell r="U249">
            <v>4966.2272000000003</v>
          </cell>
          <cell r="V249">
            <v>0.24506071731877269</v>
          </cell>
          <cell r="W249">
            <v>5130.3999999999996</v>
          </cell>
          <cell r="X249">
            <v>0.79999999999999993</v>
          </cell>
          <cell r="AA249">
            <v>6207</v>
          </cell>
          <cell r="AB249">
            <v>5131</v>
          </cell>
          <cell r="AC249">
            <v>5701</v>
          </cell>
          <cell r="AD249">
            <v>6096</v>
          </cell>
          <cell r="AE249">
            <v>6333.83</v>
          </cell>
          <cell r="AF249">
            <v>0.19000036312941779</v>
          </cell>
          <cell r="AG249">
            <v>0.40806747260346421</v>
          </cell>
          <cell r="AH249">
            <v>7041</v>
          </cell>
          <cell r="AI249">
            <v>7748</v>
          </cell>
          <cell r="AJ249">
            <v>0.33784202374806405</v>
          </cell>
          <cell r="AK249">
            <v>8455</v>
          </cell>
          <cell r="AL249">
            <v>9162</v>
          </cell>
          <cell r="AM249">
            <v>0.44003492687186208</v>
          </cell>
          <cell r="AN249">
            <v>9786.5</v>
          </cell>
          <cell r="AO249">
            <v>10411</v>
          </cell>
          <cell r="AP249">
            <v>11035.5</v>
          </cell>
          <cell r="AQ249">
            <v>0</v>
          </cell>
          <cell r="AS249">
            <v>11660</v>
          </cell>
        </row>
        <row r="250">
          <cell r="B250" t="str">
            <v>AC</v>
          </cell>
          <cell r="C250" t="str">
            <v>IMP</v>
          </cell>
          <cell r="D250" t="str">
            <v>BT</v>
          </cell>
          <cell r="E250" t="str">
            <v>08</v>
          </cell>
          <cell r="F250">
            <v>40455</v>
          </cell>
          <cell r="G250">
            <v>40935</v>
          </cell>
          <cell r="H250" t="str">
            <v>A2A4WY1</v>
          </cell>
          <cell r="K250" t="str">
            <v>FS-531 50 Sheet Stapling Finisher</v>
          </cell>
          <cell r="L250">
            <v>3172.5800000000004</v>
          </cell>
          <cell r="M250">
            <v>1014</v>
          </cell>
          <cell r="N250">
            <v>1054.56</v>
          </cell>
          <cell r="O250">
            <v>0.21743002166879397</v>
          </cell>
          <cell r="P250">
            <v>1347.56</v>
          </cell>
          <cell r="Q250">
            <v>1074.8399999999999</v>
          </cell>
          <cell r="R250">
            <v>1160.83</v>
          </cell>
          <cell r="S250">
            <v>1684.4459999999999</v>
          </cell>
          <cell r="T250">
            <v>0.3739425306599321</v>
          </cell>
          <cell r="U250">
            <v>1304.4349823999999</v>
          </cell>
          <cell r="V250">
            <v>0.19155801996375527</v>
          </cell>
          <cell r="W250">
            <v>1347.56</v>
          </cell>
          <cell r="X250">
            <v>0.8000018997343934</v>
          </cell>
          <cell r="AA250">
            <v>1630</v>
          </cell>
          <cell r="AB250">
            <v>1348</v>
          </cell>
          <cell r="AC250">
            <v>1498</v>
          </cell>
          <cell r="AD250">
            <v>1602</v>
          </cell>
          <cell r="AE250">
            <v>1663.65</v>
          </cell>
          <cell r="AF250">
            <v>0.1899978961921078</v>
          </cell>
          <cell r="AG250">
            <v>0.36611667117482649</v>
          </cell>
          <cell r="AH250">
            <v>1850</v>
          </cell>
          <cell r="AI250">
            <v>2036</v>
          </cell>
          <cell r="AJ250">
            <v>0.3381335952848723</v>
          </cell>
          <cell r="AK250">
            <v>2221.5</v>
          </cell>
          <cell r="AL250">
            <v>2407</v>
          </cell>
          <cell r="AM250">
            <v>0.44014956377233072</v>
          </cell>
          <cell r="AN250">
            <v>2598.4</v>
          </cell>
          <cell r="AO250">
            <v>2789.8</v>
          </cell>
          <cell r="AP250">
            <v>2981.2</v>
          </cell>
          <cell r="AQ250">
            <v>0</v>
          </cell>
          <cell r="AS250">
            <v>3172.5800000000004</v>
          </cell>
        </row>
        <row r="251">
          <cell r="B251" t="str">
            <v>AC</v>
          </cell>
          <cell r="C251" t="str">
            <v>IMP</v>
          </cell>
          <cell r="D251" t="str">
            <v>BT</v>
          </cell>
          <cell r="E251" t="str">
            <v>08</v>
          </cell>
          <cell r="F251">
            <v>40322</v>
          </cell>
          <cell r="G251">
            <v>40935</v>
          </cell>
          <cell r="H251" t="str">
            <v>A2ACWY1</v>
          </cell>
          <cell r="I251" t="str">
            <v>n/a</v>
          </cell>
          <cell r="K251" t="str">
            <v>HD-516 HDD 250 GB</v>
          </cell>
          <cell r="L251">
            <v>614.80000000000007</v>
          </cell>
          <cell r="M251">
            <v>220</v>
          </cell>
          <cell r="N251">
            <v>228.8</v>
          </cell>
          <cell r="O251">
            <v>0</v>
          </cell>
          <cell r="P251">
            <v>228.8</v>
          </cell>
          <cell r="Q251">
            <v>233.2</v>
          </cell>
          <cell r="R251">
            <v>251.86</v>
          </cell>
          <cell r="S251">
            <v>236.38000000000002</v>
          </cell>
          <cell r="T251">
            <v>3.2067010745409984E-2</v>
          </cell>
          <cell r="U251">
            <v>228.8</v>
          </cell>
          <cell r="V251">
            <v>0</v>
          </cell>
          <cell r="W251">
            <v>228.8</v>
          </cell>
          <cell r="X251">
            <v>0.96793298925459004</v>
          </cell>
          <cell r="AA251">
            <v>277</v>
          </cell>
          <cell r="AB251">
            <v>229</v>
          </cell>
          <cell r="AC251">
            <v>255</v>
          </cell>
          <cell r="AD251">
            <v>273</v>
          </cell>
          <cell r="AE251">
            <v>282.47000000000003</v>
          </cell>
          <cell r="AF251">
            <v>0.19000247813927146</v>
          </cell>
          <cell r="AG251">
            <v>0.19000247813927146</v>
          </cell>
          <cell r="AH251">
            <v>315</v>
          </cell>
          <cell r="AI251">
            <v>346</v>
          </cell>
          <cell r="AJ251">
            <v>0.33872832369942191</v>
          </cell>
          <cell r="AK251">
            <v>377.5</v>
          </cell>
          <cell r="AL251">
            <v>409</v>
          </cell>
          <cell r="AM251">
            <v>0.44058679706601467</v>
          </cell>
          <cell r="AN251">
            <v>460.45</v>
          </cell>
          <cell r="AO251">
            <v>511.9</v>
          </cell>
          <cell r="AP251">
            <v>563.35</v>
          </cell>
          <cell r="AQ251">
            <v>0</v>
          </cell>
          <cell r="AS251">
            <v>614.80000000000007</v>
          </cell>
        </row>
        <row r="252">
          <cell r="B252" t="str">
            <v>MB</v>
          </cell>
          <cell r="C252" t="str">
            <v>IMP</v>
          </cell>
          <cell r="D252" t="str">
            <v>BT</v>
          </cell>
          <cell r="E252" t="str">
            <v>08</v>
          </cell>
          <cell r="F252">
            <v>40581</v>
          </cell>
          <cell r="G252">
            <v>40935</v>
          </cell>
          <cell r="H252" t="str">
            <v>A2WU011</v>
          </cell>
          <cell r="K252" t="str">
            <v>bizhub 652</v>
          </cell>
          <cell r="L252">
            <v>29355.640000000003</v>
          </cell>
          <cell r="M252">
            <v>5697</v>
          </cell>
          <cell r="N252">
            <v>5924.88</v>
          </cell>
          <cell r="O252">
            <v>0.26742995623037169</v>
          </cell>
          <cell r="P252">
            <v>8087.8</v>
          </cell>
          <cell r="Q252">
            <v>6038.82</v>
          </cell>
          <cell r="R252">
            <v>6521.93</v>
          </cell>
          <cell r="S252">
            <v>11554</v>
          </cell>
          <cell r="T252">
            <v>0.48720096936126017</v>
          </cell>
          <cell r="U252">
            <v>8088</v>
          </cell>
          <cell r="V252">
            <v>0.26744807121661718</v>
          </cell>
          <cell r="W252">
            <v>8087.8</v>
          </cell>
          <cell r="X252">
            <v>0.70000000000000007</v>
          </cell>
          <cell r="Y252">
            <v>150</v>
          </cell>
          <cell r="Z252">
            <v>300</v>
          </cell>
          <cell r="AA252">
            <v>10711</v>
          </cell>
          <cell r="AB252">
            <v>8088</v>
          </cell>
          <cell r="AC252">
            <v>9864</v>
          </cell>
          <cell r="AD252">
            <v>10533</v>
          </cell>
          <cell r="AE252">
            <v>10929.46</v>
          </cell>
          <cell r="AF252">
            <v>0.26000003659833143</v>
          </cell>
          <cell r="AG252">
            <v>0.4578981944213163</v>
          </cell>
          <cell r="AH252">
            <v>11392</v>
          </cell>
          <cell r="AI252">
            <v>12638</v>
          </cell>
          <cell r="AJ252">
            <v>0.36004114575090995</v>
          </cell>
          <cell r="AK252">
            <v>13944.48</v>
          </cell>
          <cell r="AL252">
            <v>15736</v>
          </cell>
          <cell r="AM252">
            <v>0.48603202846975085</v>
          </cell>
          <cell r="AN252">
            <v>19140.91</v>
          </cell>
          <cell r="AO252">
            <v>22545.82</v>
          </cell>
          <cell r="AP252">
            <v>25950.73</v>
          </cell>
          <cell r="AS252">
            <v>29355.640000000003</v>
          </cell>
        </row>
        <row r="253">
          <cell r="B253" t="str">
            <v>MB</v>
          </cell>
          <cell r="C253" t="str">
            <v>IMP</v>
          </cell>
          <cell r="D253" t="str">
            <v>BT</v>
          </cell>
          <cell r="E253" t="str">
            <v>08</v>
          </cell>
          <cell r="F253">
            <v>40824</v>
          </cell>
          <cell r="G253">
            <v>40935</v>
          </cell>
          <cell r="H253" t="str">
            <v>A2WU012</v>
          </cell>
          <cell r="K253" t="str">
            <v>BIZHUB 652 PRINTER/COPIER (GSA)</v>
          </cell>
          <cell r="L253">
            <v>29355.640000000003</v>
          </cell>
          <cell r="M253">
            <v>5697</v>
          </cell>
          <cell r="N253">
            <v>5924.88</v>
          </cell>
          <cell r="O253">
            <v>0.26742995623037169</v>
          </cell>
          <cell r="P253">
            <v>8087.8</v>
          </cell>
          <cell r="Q253">
            <v>6038.82</v>
          </cell>
          <cell r="R253">
            <v>6521.93</v>
          </cell>
          <cell r="S253">
            <v>11554</v>
          </cell>
          <cell r="T253">
            <v>0.48720096936126017</v>
          </cell>
          <cell r="U253">
            <v>8088</v>
          </cell>
          <cell r="V253">
            <v>0.26744807121661718</v>
          </cell>
          <cell r="W253">
            <v>8087.8</v>
          </cell>
          <cell r="X253">
            <v>0.70000000000000007</v>
          </cell>
          <cell r="Y253">
            <v>150</v>
          </cell>
          <cell r="Z253">
            <v>300</v>
          </cell>
          <cell r="AA253">
            <v>10711</v>
          </cell>
          <cell r="AB253">
            <v>8088</v>
          </cell>
          <cell r="AC253">
            <v>9864</v>
          </cell>
          <cell r="AD253">
            <v>10533</v>
          </cell>
          <cell r="AE253">
            <v>10929.46</v>
          </cell>
          <cell r="AF253">
            <v>0.26000003659833143</v>
          </cell>
          <cell r="AG253">
            <v>0.4578981944213163</v>
          </cell>
          <cell r="AH253">
            <v>11392</v>
          </cell>
          <cell r="AI253">
            <v>12638</v>
          </cell>
          <cell r="AJ253">
            <v>0.36004114575090995</v>
          </cell>
          <cell r="AK253">
            <v>13944.48</v>
          </cell>
          <cell r="AL253">
            <v>15736</v>
          </cell>
          <cell r="AM253">
            <v>0.48603202846975085</v>
          </cell>
          <cell r="AN253">
            <v>19140.91</v>
          </cell>
          <cell r="AO253">
            <v>22545.82</v>
          </cell>
          <cell r="AP253">
            <v>25950.73</v>
          </cell>
          <cell r="AS253">
            <v>29355.640000000003</v>
          </cell>
        </row>
        <row r="254">
          <cell r="B254" t="str">
            <v>MB</v>
          </cell>
          <cell r="C254" t="str">
            <v>IMP</v>
          </cell>
          <cell r="D254" t="str">
            <v>BT</v>
          </cell>
          <cell r="E254" t="str">
            <v>08</v>
          </cell>
          <cell r="F254">
            <v>40581</v>
          </cell>
          <cell r="G254">
            <v>40935</v>
          </cell>
          <cell r="H254" t="str">
            <v>A2WV011</v>
          </cell>
          <cell r="K254" t="str">
            <v>bizhub 552</v>
          </cell>
          <cell r="L254">
            <v>21465</v>
          </cell>
          <cell r="M254">
            <v>4699</v>
          </cell>
          <cell r="N254">
            <v>4886.96</v>
          </cell>
          <cell r="O254">
            <v>0.20648199266066966</v>
          </cell>
          <cell r="P254">
            <v>6158.6</v>
          </cell>
          <cell r="Q254">
            <v>4980.9399999999996</v>
          </cell>
          <cell r="R254">
            <v>5379.42</v>
          </cell>
          <cell r="S254">
            <v>8798</v>
          </cell>
          <cell r="T254">
            <v>0.44453739486246874</v>
          </cell>
          <cell r="U254">
            <v>6159</v>
          </cell>
          <cell r="V254">
            <v>0.20653352817015749</v>
          </cell>
          <cell r="W254">
            <v>6158.6</v>
          </cell>
          <cell r="X254">
            <v>0.70000000000000007</v>
          </cell>
          <cell r="Y254">
            <v>150</v>
          </cell>
          <cell r="Z254">
            <v>300</v>
          </cell>
          <cell r="AA254">
            <v>8156</v>
          </cell>
          <cell r="AB254">
            <v>6159</v>
          </cell>
          <cell r="AC254">
            <v>7511</v>
          </cell>
          <cell r="AD254">
            <v>8020</v>
          </cell>
          <cell r="AE254">
            <v>8322.43</v>
          </cell>
          <cell r="AF254">
            <v>0.25999978371701532</v>
          </cell>
          <cell r="AG254">
            <v>0.41279650294445253</v>
          </cell>
          <cell r="AH254">
            <v>8675</v>
          </cell>
          <cell r="AI254">
            <v>9623</v>
          </cell>
          <cell r="AJ254">
            <v>0.360012470123662</v>
          </cell>
          <cell r="AK254">
            <v>10618.28</v>
          </cell>
          <cell r="AL254">
            <v>11982</v>
          </cell>
          <cell r="AM254">
            <v>0.48601235186112501</v>
          </cell>
          <cell r="AN254">
            <v>14352.75</v>
          </cell>
          <cell r="AO254">
            <v>16723.5</v>
          </cell>
          <cell r="AP254">
            <v>19094.25</v>
          </cell>
          <cell r="AS254">
            <v>21465</v>
          </cell>
        </row>
        <row r="255">
          <cell r="B255" t="str">
            <v>MB</v>
          </cell>
          <cell r="C255" t="str">
            <v>IMP</v>
          </cell>
          <cell r="D255" t="str">
            <v>BT</v>
          </cell>
          <cell r="E255" t="str">
            <v>08</v>
          </cell>
          <cell r="F255">
            <v>40824</v>
          </cell>
          <cell r="G255">
            <v>40935</v>
          </cell>
          <cell r="H255" t="str">
            <v>A2WV012</v>
          </cell>
          <cell r="K255" t="str">
            <v>BIZHUB 552 PRINTER/COPIER (GSA)</v>
          </cell>
          <cell r="L255">
            <v>21465</v>
          </cell>
          <cell r="M255">
            <v>4699</v>
          </cell>
          <cell r="N255">
            <v>4886.96</v>
          </cell>
          <cell r="O255">
            <v>0.20648199266066966</v>
          </cell>
          <cell r="P255">
            <v>6158.6</v>
          </cell>
          <cell r="Q255">
            <v>4980.9399999999996</v>
          </cell>
          <cell r="R255">
            <v>5379.42</v>
          </cell>
          <cell r="S255">
            <v>8798</v>
          </cell>
          <cell r="T255">
            <v>0.44453739486246874</v>
          </cell>
          <cell r="U255">
            <v>6159</v>
          </cell>
          <cell r="V255">
            <v>0.20653352817015749</v>
          </cell>
          <cell r="W255">
            <v>6158.6</v>
          </cell>
          <cell r="X255">
            <v>0.70000000000000007</v>
          </cell>
          <cell r="Y255">
            <v>150</v>
          </cell>
          <cell r="Z255">
            <v>300</v>
          </cell>
          <cell r="AA255">
            <v>8156</v>
          </cell>
          <cell r="AB255">
            <v>6159</v>
          </cell>
          <cell r="AC255">
            <v>7511</v>
          </cell>
          <cell r="AD255">
            <v>8020</v>
          </cell>
          <cell r="AE255">
            <v>8322.43</v>
          </cell>
          <cell r="AF255">
            <v>0.25999978371701532</v>
          </cell>
          <cell r="AG255">
            <v>0.41279650294445253</v>
          </cell>
          <cell r="AH255">
            <v>8675</v>
          </cell>
          <cell r="AI255">
            <v>9623</v>
          </cell>
          <cell r="AJ255">
            <v>0.360012470123662</v>
          </cell>
          <cell r="AK255">
            <v>10618.28</v>
          </cell>
          <cell r="AL255">
            <v>11982</v>
          </cell>
          <cell r="AM255">
            <v>0.48601235186112501</v>
          </cell>
          <cell r="AN255">
            <v>14352.75</v>
          </cell>
          <cell r="AO255">
            <v>16723.5</v>
          </cell>
          <cell r="AP255">
            <v>19094.25</v>
          </cell>
          <cell r="AS255">
            <v>21465</v>
          </cell>
        </row>
        <row r="256">
          <cell r="B256" t="str">
            <v>AC</v>
          </cell>
          <cell r="C256" t="str">
            <v>IMP</v>
          </cell>
          <cell r="D256" t="str">
            <v>BT</v>
          </cell>
          <cell r="E256" t="str">
            <v>08</v>
          </cell>
          <cell r="F256">
            <v>40438</v>
          </cell>
          <cell r="G256">
            <v>40998</v>
          </cell>
          <cell r="H256" t="str">
            <v>A37YWY1</v>
          </cell>
          <cell r="K256" t="str">
            <v>UK-102 Dongle for Connection of IC-306 to C8000</v>
          </cell>
          <cell r="L256">
            <v>1272</v>
          </cell>
          <cell r="M256">
            <v>412</v>
          </cell>
          <cell r="N256">
            <v>428.48</v>
          </cell>
          <cell r="O256">
            <v>0.15786163522012578</v>
          </cell>
          <cell r="P256">
            <v>508.8</v>
          </cell>
          <cell r="Q256">
            <v>436.72</v>
          </cell>
          <cell r="R256">
            <v>471.66</v>
          </cell>
          <cell r="S256">
            <v>636</v>
          </cell>
          <cell r="T256">
            <v>0.32628930817610058</v>
          </cell>
          <cell r="U256">
            <v>492.51839999999999</v>
          </cell>
          <cell r="V256">
            <v>0.13002235043401417</v>
          </cell>
          <cell r="W256">
            <v>508.8</v>
          </cell>
          <cell r="X256">
            <v>0.8</v>
          </cell>
          <cell r="AA256">
            <v>616</v>
          </cell>
          <cell r="AB256">
            <v>566</v>
          </cell>
          <cell r="AC256">
            <v>566</v>
          </cell>
          <cell r="AD256">
            <v>605</v>
          </cell>
          <cell r="AE256">
            <v>628.15</v>
          </cell>
          <cell r="AF256">
            <v>0.19000238796465807</v>
          </cell>
          <cell r="AG256">
            <v>0.31786993552495418</v>
          </cell>
          <cell r="AH256">
            <v>698.25379999999996</v>
          </cell>
          <cell r="AI256">
            <v>1017.6</v>
          </cell>
          <cell r="AJ256">
            <v>0.5</v>
          </cell>
          <cell r="AK256">
            <v>1081.2</v>
          </cell>
          <cell r="AL256">
            <v>1144.8</v>
          </cell>
          <cell r="AM256">
            <v>0.55555555555555558</v>
          </cell>
          <cell r="AN256">
            <v>1176.5999999999999</v>
          </cell>
          <cell r="AO256">
            <v>1208.4000000000001</v>
          </cell>
          <cell r="AP256">
            <v>1240.2</v>
          </cell>
          <cell r="AQ256">
            <v>0</v>
          </cell>
          <cell r="AS256">
            <v>1272</v>
          </cell>
        </row>
        <row r="257">
          <cell r="B257" t="str">
            <v>AC</v>
          </cell>
          <cell r="C257" t="str">
            <v>IMP</v>
          </cell>
          <cell r="D257" t="str">
            <v>BT</v>
          </cell>
          <cell r="E257" t="str">
            <v>08</v>
          </cell>
          <cell r="F257">
            <v>40500</v>
          </cell>
          <cell r="G257">
            <v>40935</v>
          </cell>
          <cell r="H257" t="str">
            <v>A3E3WY1</v>
          </cell>
          <cell r="K257" t="str">
            <v>WT-P01 Working Table</v>
          </cell>
          <cell r="L257">
            <v>111.30000000000001</v>
          </cell>
          <cell r="M257">
            <v>38</v>
          </cell>
          <cell r="N257">
            <v>39.520000000000003</v>
          </cell>
          <cell r="O257">
            <v>0.16782480522215201</v>
          </cell>
          <cell r="P257">
            <v>47.49</v>
          </cell>
          <cell r="Q257">
            <v>40.28</v>
          </cell>
          <cell r="R257">
            <v>43.5</v>
          </cell>
          <cell r="S257">
            <v>59.36</v>
          </cell>
          <cell r="T257">
            <v>0.33423180592991908</v>
          </cell>
          <cell r="U257">
            <v>45.968384</v>
          </cell>
          <cell r="V257">
            <v>0.14027867501280875</v>
          </cell>
          <cell r="W257">
            <v>47.49</v>
          </cell>
          <cell r="X257">
            <v>0.80003369272237201</v>
          </cell>
          <cell r="AA257">
            <v>57</v>
          </cell>
          <cell r="AB257">
            <v>48</v>
          </cell>
          <cell r="AC257">
            <v>53</v>
          </cell>
          <cell r="AD257">
            <v>57</v>
          </cell>
          <cell r="AE257">
            <v>58.63</v>
          </cell>
          <cell r="AF257">
            <v>0.19000511683438512</v>
          </cell>
          <cell r="AG257">
            <v>0.32594235033259422</v>
          </cell>
          <cell r="AH257">
            <v>66</v>
          </cell>
          <cell r="AI257">
            <v>72</v>
          </cell>
          <cell r="AJ257">
            <v>0.34041666666666665</v>
          </cell>
          <cell r="AK257">
            <v>78.5</v>
          </cell>
          <cell r="AL257">
            <v>85</v>
          </cell>
          <cell r="AM257">
            <v>0.44129411764705878</v>
          </cell>
          <cell r="AN257">
            <v>91.58</v>
          </cell>
          <cell r="AO257">
            <v>98.16</v>
          </cell>
          <cell r="AP257">
            <v>104.74</v>
          </cell>
          <cell r="AQ257">
            <v>0</v>
          </cell>
          <cell r="AS257">
            <v>111.30000000000001</v>
          </cell>
        </row>
        <row r="258">
          <cell r="B258" t="str">
            <v>AC</v>
          </cell>
          <cell r="C258" t="str">
            <v>IMP</v>
          </cell>
          <cell r="D258" t="str">
            <v>BT</v>
          </cell>
          <cell r="E258" t="str">
            <v>08</v>
          </cell>
          <cell r="F258">
            <v>40455</v>
          </cell>
          <cell r="G258">
            <v>40998</v>
          </cell>
          <cell r="H258" t="str">
            <v>A3E7WY1</v>
          </cell>
          <cell r="K258" t="str">
            <v>IC-307 Creo External Controller</v>
          </cell>
          <cell r="L258">
            <v>32860</v>
          </cell>
          <cell r="M258">
            <v>11433</v>
          </cell>
          <cell r="N258">
            <v>11890.32</v>
          </cell>
          <cell r="O258">
            <v>0.17519977802441733</v>
          </cell>
          <cell r="P258">
            <v>14416</v>
          </cell>
          <cell r="Q258">
            <v>12118.98</v>
          </cell>
          <cell r="R258">
            <v>13088.5</v>
          </cell>
          <cell r="S258">
            <v>18020</v>
          </cell>
          <cell r="T258">
            <v>0.34015982241953385</v>
          </cell>
          <cell r="U258">
            <v>13954.688</v>
          </cell>
          <cell r="V258">
            <v>0.14793365498390221</v>
          </cell>
          <cell r="W258">
            <v>14416</v>
          </cell>
          <cell r="X258">
            <v>0.8</v>
          </cell>
          <cell r="AA258">
            <v>17442</v>
          </cell>
          <cell r="AB258">
            <v>16018</v>
          </cell>
          <cell r="AC258">
            <v>16018</v>
          </cell>
          <cell r="AD258">
            <v>17129</v>
          </cell>
          <cell r="AE258">
            <v>17797.53</v>
          </cell>
          <cell r="AF258">
            <v>0.18999996066869948</v>
          </cell>
          <cell r="AG258">
            <v>0.33191178775931263</v>
          </cell>
          <cell r="AH258">
            <v>19785</v>
          </cell>
          <cell r="AI258">
            <v>21771</v>
          </cell>
          <cell r="AJ258">
            <v>0.33783473427954619</v>
          </cell>
          <cell r="AK258">
            <v>23757</v>
          </cell>
          <cell r="AL258">
            <v>25743</v>
          </cell>
          <cell r="AM258">
            <v>0.44000310764091211</v>
          </cell>
          <cell r="AN258">
            <v>27522.25</v>
          </cell>
          <cell r="AO258">
            <v>29301.5</v>
          </cell>
          <cell r="AP258">
            <v>31080.75</v>
          </cell>
          <cell r="AQ258">
            <v>0</v>
          </cell>
          <cell r="AS258">
            <v>32860</v>
          </cell>
        </row>
        <row r="259">
          <cell r="B259" t="str">
            <v>AC</v>
          </cell>
          <cell r="C259" t="str">
            <v>IMP</v>
          </cell>
          <cell r="D259" t="str">
            <v>BT</v>
          </cell>
          <cell r="E259" t="str">
            <v>08</v>
          </cell>
          <cell r="F259">
            <v>40438</v>
          </cell>
          <cell r="G259">
            <v>40998</v>
          </cell>
          <cell r="H259" t="str">
            <v>A3E8WY1</v>
          </cell>
          <cell r="K259" t="str">
            <v>UK-103 Dongle for Connection of IC-307 to C8000</v>
          </cell>
          <cell r="L259">
            <v>1484</v>
          </cell>
          <cell r="M259">
            <v>618</v>
          </cell>
          <cell r="N259">
            <v>642.72</v>
          </cell>
          <cell r="O259">
            <v>0.15786163522012581</v>
          </cell>
          <cell r="P259">
            <v>763.2</v>
          </cell>
          <cell r="Q259">
            <v>655.08000000000004</v>
          </cell>
          <cell r="R259">
            <v>707.49</v>
          </cell>
          <cell r="S259">
            <v>954</v>
          </cell>
          <cell r="T259">
            <v>0.32628930817610058</v>
          </cell>
          <cell r="U259">
            <v>738.77760000000001</v>
          </cell>
          <cell r="V259">
            <v>0.13002235043401422</v>
          </cell>
          <cell r="W259">
            <v>763.2</v>
          </cell>
          <cell r="X259">
            <v>0.8</v>
          </cell>
          <cell r="AA259">
            <v>923</v>
          </cell>
          <cell r="AB259">
            <v>848</v>
          </cell>
          <cell r="AC259">
            <v>848</v>
          </cell>
          <cell r="AD259">
            <v>907</v>
          </cell>
          <cell r="AE259">
            <v>942.22</v>
          </cell>
          <cell r="AF259">
            <v>0.18999808961813586</v>
          </cell>
          <cell r="AG259">
            <v>0.31786631572244273</v>
          </cell>
          <cell r="AH259">
            <v>1047.28</v>
          </cell>
          <cell r="AI259">
            <v>1187.2</v>
          </cell>
          <cell r="AJ259">
            <v>0.35714285714285715</v>
          </cell>
          <cell r="AK259">
            <v>1261.4000000000001</v>
          </cell>
          <cell r="AL259">
            <v>1335.6000000000001</v>
          </cell>
          <cell r="AM259">
            <v>0.4285714285714286</v>
          </cell>
          <cell r="AN259">
            <v>1372.7</v>
          </cell>
          <cell r="AO259">
            <v>1409.8</v>
          </cell>
          <cell r="AP259">
            <v>1446.9</v>
          </cell>
          <cell r="AQ259">
            <v>0</v>
          </cell>
          <cell r="AS259">
            <v>1484</v>
          </cell>
        </row>
        <row r="260">
          <cell r="B260" t="str">
            <v>MB</v>
          </cell>
          <cell r="C260" t="str">
            <v>IMP</v>
          </cell>
          <cell r="D260" t="str">
            <v>BT</v>
          </cell>
          <cell r="E260" t="str">
            <v>08</v>
          </cell>
          <cell r="F260">
            <v>40921</v>
          </cell>
          <cell r="G260">
            <v>41052</v>
          </cell>
          <cell r="H260" t="str">
            <v>A3EW011</v>
          </cell>
          <cell r="K260" t="str">
            <v>bizhub 42</v>
          </cell>
          <cell r="L260">
            <v>5000</v>
          </cell>
          <cell r="M260">
            <v>1421</v>
          </cell>
          <cell r="N260">
            <v>1477.8400000000001</v>
          </cell>
          <cell r="O260">
            <v>-1.5385540751585562E-16</v>
          </cell>
          <cell r="P260">
            <v>1477.84</v>
          </cell>
          <cell r="Q260">
            <v>1506.26</v>
          </cell>
          <cell r="R260">
            <v>1626.76</v>
          </cell>
          <cell r="S260">
            <v>2100</v>
          </cell>
          <cell r="T260">
            <v>0.29626666666666662</v>
          </cell>
          <cell r="U260">
            <v>1477.8400000000001</v>
          </cell>
          <cell r="V260">
            <v>0</v>
          </cell>
          <cell r="W260">
            <v>1477.84</v>
          </cell>
          <cell r="X260">
            <v>0.70373333333333332</v>
          </cell>
          <cell r="Y260">
            <v>150</v>
          </cell>
          <cell r="Z260">
            <v>300</v>
          </cell>
          <cell r="AA260">
            <v>1957</v>
          </cell>
          <cell r="AB260">
            <v>1478</v>
          </cell>
          <cell r="AC260">
            <v>1803</v>
          </cell>
          <cell r="AD260">
            <v>1925</v>
          </cell>
          <cell r="AE260">
            <v>1997.08</v>
          </cell>
          <cell r="AF260">
            <v>0.25999959941514611</v>
          </cell>
          <cell r="AG260">
            <v>0.259999599415146</v>
          </cell>
          <cell r="AH260">
            <v>2082</v>
          </cell>
          <cell r="AI260">
            <v>2310</v>
          </cell>
          <cell r="AJ260">
            <v>0.36024242424242425</v>
          </cell>
          <cell r="AK260">
            <v>2548</v>
          </cell>
          <cell r="AL260">
            <v>2876</v>
          </cell>
          <cell r="AM260">
            <v>0.48614742698191937</v>
          </cell>
          <cell r="AN260">
            <v>3407</v>
          </cell>
          <cell r="AO260">
            <v>3938</v>
          </cell>
          <cell r="AP260">
            <v>4469</v>
          </cell>
          <cell r="AS260">
            <v>5000</v>
          </cell>
        </row>
        <row r="261">
          <cell r="B261" t="str">
            <v>AC</v>
          </cell>
          <cell r="C261" t="str">
            <v>IMP</v>
          </cell>
          <cell r="D261" t="str">
            <v>BT</v>
          </cell>
          <cell r="E261" t="str">
            <v>08</v>
          </cell>
          <cell r="F261">
            <v>40921</v>
          </cell>
          <cell r="G261">
            <v>41052</v>
          </cell>
          <cell r="H261" t="str">
            <v>A3J0WY1</v>
          </cell>
          <cell r="K261" t="str">
            <v xml:space="preserve">PC-211 Paper cabinet 2 x 500-sheet </v>
          </cell>
          <cell r="L261">
            <v>1124</v>
          </cell>
          <cell r="M261">
            <v>420</v>
          </cell>
          <cell r="N261">
            <v>436.8</v>
          </cell>
          <cell r="O261">
            <v>0</v>
          </cell>
          <cell r="P261">
            <v>436.8</v>
          </cell>
          <cell r="Q261">
            <v>445.2</v>
          </cell>
          <cell r="R261">
            <v>480.82</v>
          </cell>
          <cell r="S261">
            <v>500</v>
          </cell>
          <cell r="T261">
            <v>0.12639999999999998</v>
          </cell>
          <cell r="U261">
            <v>436.8</v>
          </cell>
          <cell r="V261">
            <v>0</v>
          </cell>
          <cell r="W261">
            <v>436.8</v>
          </cell>
          <cell r="X261">
            <v>0.87360000000000004</v>
          </cell>
          <cell r="AA261">
            <v>528</v>
          </cell>
          <cell r="AB261">
            <v>437</v>
          </cell>
          <cell r="AC261">
            <v>486</v>
          </cell>
          <cell r="AD261">
            <v>520</v>
          </cell>
          <cell r="AE261">
            <v>539.26</v>
          </cell>
          <cell r="AF261">
            <v>0.19000111263583425</v>
          </cell>
          <cell r="AG261">
            <v>0.19000111263583425</v>
          </cell>
          <cell r="AH261">
            <v>600</v>
          </cell>
          <cell r="AI261">
            <v>660</v>
          </cell>
          <cell r="AJ261">
            <v>0.33818181818181814</v>
          </cell>
          <cell r="AK261">
            <v>720</v>
          </cell>
          <cell r="AL261">
            <v>780</v>
          </cell>
          <cell r="AM261">
            <v>0.44</v>
          </cell>
          <cell r="AN261">
            <v>866</v>
          </cell>
          <cell r="AO261">
            <v>952</v>
          </cell>
          <cell r="AP261">
            <v>1038</v>
          </cell>
          <cell r="AS261">
            <v>1124</v>
          </cell>
        </row>
        <row r="262">
          <cell r="B262" t="str">
            <v>AC</v>
          </cell>
          <cell r="C262" t="str">
            <v>DOM</v>
          </cell>
          <cell r="D262" t="str">
            <v>DOM</v>
          </cell>
          <cell r="E262" t="str">
            <v>08</v>
          </cell>
          <cell r="F262">
            <v>40499</v>
          </cell>
          <cell r="G262">
            <v>40935</v>
          </cell>
          <cell r="H262" t="str">
            <v>A3JRWY1</v>
          </cell>
          <cell r="K262" t="str">
            <v>IC-413  Fiery Internal Controller</v>
          </cell>
          <cell r="L262">
            <v>9010</v>
          </cell>
          <cell r="M262">
            <v>3914</v>
          </cell>
          <cell r="N262">
            <v>4031.42</v>
          </cell>
          <cell r="O262">
            <v>0</v>
          </cell>
          <cell r="P262">
            <v>4031.42</v>
          </cell>
          <cell r="Q262">
            <v>4148.84</v>
          </cell>
          <cell r="R262">
            <v>4480.75</v>
          </cell>
          <cell r="S262">
            <v>4876</v>
          </cell>
          <cell r="T262">
            <v>0.17321164889253485</v>
          </cell>
          <cell r="U262">
            <v>4193.3599999999997</v>
          </cell>
          <cell r="V262">
            <v>3.8618196386668358E-2</v>
          </cell>
          <cell r="W262">
            <v>4031.42</v>
          </cell>
          <cell r="X262">
            <v>0.82678835110746518</v>
          </cell>
          <cell r="AA262">
            <v>4878</v>
          </cell>
          <cell r="AB262">
            <v>4032</v>
          </cell>
          <cell r="AC262">
            <v>4480</v>
          </cell>
          <cell r="AD262">
            <v>4729</v>
          </cell>
          <cell r="AE262">
            <v>4977.0600000000004</v>
          </cell>
          <cell r="AF262">
            <v>0.18999971870943896</v>
          </cell>
          <cell r="AG262">
            <v>0.18999971870943896</v>
          </cell>
          <cell r="AH262">
            <v>5534</v>
          </cell>
          <cell r="AI262">
            <v>6089</v>
          </cell>
          <cell r="AJ262">
            <v>0.33791755624897357</v>
          </cell>
          <cell r="AK262">
            <v>6644</v>
          </cell>
          <cell r="AL262">
            <v>7199</v>
          </cell>
          <cell r="AM262">
            <v>0.44000277816363381</v>
          </cell>
          <cell r="AN262">
            <v>7651.75</v>
          </cell>
          <cell r="AO262">
            <v>8104.5</v>
          </cell>
          <cell r="AP262">
            <v>8557.25</v>
          </cell>
          <cell r="AS262">
            <v>9010</v>
          </cell>
        </row>
        <row r="263">
          <cell r="B263" t="str">
            <v>AC</v>
          </cell>
          <cell r="C263" t="str">
            <v>IMP</v>
          </cell>
          <cell r="D263" t="str">
            <v>BT</v>
          </cell>
          <cell r="E263" t="str">
            <v>08</v>
          </cell>
          <cell r="F263">
            <v>40921</v>
          </cell>
          <cell r="G263">
            <v>40935</v>
          </cell>
          <cell r="H263" t="str">
            <v>A3UKWY1</v>
          </cell>
          <cell r="K263" t="str">
            <v>MK-601 Mount Kit for FS-529</v>
          </cell>
          <cell r="L263">
            <v>58.300000000000004</v>
          </cell>
          <cell r="M263">
            <v>26</v>
          </cell>
          <cell r="N263">
            <v>27.04</v>
          </cell>
          <cell r="O263">
            <v>3.3595425303788465E-2</v>
          </cell>
          <cell r="P263">
            <v>27.98</v>
          </cell>
          <cell r="Q263">
            <v>27.56</v>
          </cell>
          <cell r="R263">
            <v>29.76</v>
          </cell>
          <cell r="S263">
            <v>34.980000000000004</v>
          </cell>
          <cell r="T263">
            <v>0.22698684962835916</v>
          </cell>
          <cell r="U263">
            <v>30.082800000000002</v>
          </cell>
          <cell r="V263">
            <v>0.10114749956785947</v>
          </cell>
          <cell r="W263">
            <v>27.98</v>
          </cell>
          <cell r="X263">
            <v>0.79988564894225267</v>
          </cell>
          <cell r="AA263">
            <v>34</v>
          </cell>
          <cell r="AB263">
            <v>28</v>
          </cell>
          <cell r="AC263">
            <v>32</v>
          </cell>
          <cell r="AD263">
            <v>34</v>
          </cell>
          <cell r="AE263">
            <v>34.54</v>
          </cell>
          <cell r="AF263">
            <v>0.18992472495657206</v>
          </cell>
          <cell r="AG263">
            <v>0.21713954834973945</v>
          </cell>
          <cell r="AH263">
            <v>39</v>
          </cell>
          <cell r="AI263">
            <v>43</v>
          </cell>
          <cell r="AJ263">
            <v>0.34930232558139535</v>
          </cell>
          <cell r="AK263">
            <v>46.5</v>
          </cell>
          <cell r="AL263">
            <v>50</v>
          </cell>
          <cell r="AM263">
            <v>0.44040000000000001</v>
          </cell>
          <cell r="AN263">
            <v>52.08</v>
          </cell>
          <cell r="AO263">
            <v>54.16</v>
          </cell>
          <cell r="AP263">
            <v>56.24</v>
          </cell>
          <cell r="AS263">
            <v>58.300000000000004</v>
          </cell>
        </row>
        <row r="264">
          <cell r="B264" t="str">
            <v>AC</v>
          </cell>
          <cell r="C264" t="str">
            <v>DOM</v>
          </cell>
          <cell r="D264" t="str">
            <v>DOM</v>
          </cell>
          <cell r="E264" t="str">
            <v>08</v>
          </cell>
          <cell r="F264">
            <v>40921</v>
          </cell>
          <cell r="G264">
            <v>40935</v>
          </cell>
          <cell r="H264" t="str">
            <v>A3UMWY1</v>
          </cell>
          <cell r="K264" t="str">
            <v>WT-510 Working Table</v>
          </cell>
          <cell r="L264">
            <v>79.5</v>
          </cell>
          <cell r="M264">
            <v>32</v>
          </cell>
          <cell r="N264">
            <v>32.96</v>
          </cell>
          <cell r="O264">
            <v>2.8301886792452855E-2</v>
          </cell>
          <cell r="S264">
            <v>42.400000000000006</v>
          </cell>
          <cell r="T264">
            <v>0.22264150943396235</v>
          </cell>
          <cell r="U264">
            <v>36.464000000000006</v>
          </cell>
          <cell r="V264">
            <v>9.6094778411584147E-2</v>
          </cell>
          <cell r="W264">
            <v>33.92</v>
          </cell>
          <cell r="X264">
            <v>0.79999999999999993</v>
          </cell>
          <cell r="AA264">
            <v>41</v>
          </cell>
          <cell r="AB264">
            <v>34</v>
          </cell>
          <cell r="AC264">
            <v>38</v>
          </cell>
          <cell r="AD264">
            <v>40</v>
          </cell>
          <cell r="AE264">
            <v>41.88</v>
          </cell>
          <cell r="AF264">
            <v>0.19006685768863421</v>
          </cell>
          <cell r="AG264">
            <v>0.21298949379178608</v>
          </cell>
          <cell r="AH264">
            <v>47</v>
          </cell>
          <cell r="AI264">
            <v>52</v>
          </cell>
          <cell r="AJ264">
            <v>0.34769230769230763</v>
          </cell>
          <cell r="AK264">
            <v>56.5</v>
          </cell>
          <cell r="AL264">
            <v>61</v>
          </cell>
          <cell r="AM264">
            <v>0.44393442622950818</v>
          </cell>
          <cell r="AN264">
            <v>65.63</v>
          </cell>
          <cell r="AO264">
            <v>70.260000000000005</v>
          </cell>
          <cell r="AP264">
            <v>74.89</v>
          </cell>
          <cell r="AS264">
            <v>79.5</v>
          </cell>
        </row>
        <row r="265">
          <cell r="B265" t="str">
            <v>MB</v>
          </cell>
          <cell r="C265" t="str">
            <v>IMP</v>
          </cell>
          <cell r="D265" t="str">
            <v>BT</v>
          </cell>
          <cell r="E265" t="str">
            <v>08</v>
          </cell>
          <cell r="F265">
            <v>40921</v>
          </cell>
          <cell r="G265">
            <v>41052</v>
          </cell>
          <cell r="H265" t="str">
            <v>A45X011</v>
          </cell>
          <cell r="K265" t="str">
            <v>bizhub 36</v>
          </cell>
          <cell r="L265">
            <v>4300</v>
          </cell>
          <cell r="M265">
            <v>1282</v>
          </cell>
          <cell r="N265">
            <v>1333.28</v>
          </cell>
          <cell r="O265">
            <v>0</v>
          </cell>
          <cell r="P265">
            <v>1333.28</v>
          </cell>
          <cell r="Q265">
            <v>1358.92</v>
          </cell>
          <cell r="R265">
            <v>1467.63</v>
          </cell>
          <cell r="S265">
            <v>1900</v>
          </cell>
          <cell r="T265">
            <v>0.29827368421052636</v>
          </cell>
          <cell r="U265">
            <v>1333.28</v>
          </cell>
          <cell r="V265">
            <v>0</v>
          </cell>
          <cell r="W265">
            <v>1333.28</v>
          </cell>
          <cell r="X265">
            <v>0.70172631578947364</v>
          </cell>
          <cell r="Y265">
            <v>150</v>
          </cell>
          <cell r="Z265">
            <v>300</v>
          </cell>
          <cell r="AA265">
            <v>1766</v>
          </cell>
          <cell r="AB265">
            <v>1334</v>
          </cell>
          <cell r="AC265">
            <v>1626</v>
          </cell>
          <cell r="AD265">
            <v>1737</v>
          </cell>
          <cell r="AE265">
            <v>1801.73</v>
          </cell>
          <cell r="AF265">
            <v>0.26000011100442355</v>
          </cell>
          <cell r="AG265">
            <v>0.26000011100442355</v>
          </cell>
          <cell r="AH265">
            <v>1878</v>
          </cell>
          <cell r="AI265">
            <v>2084</v>
          </cell>
          <cell r="AJ265">
            <v>0.36023032629558543</v>
          </cell>
          <cell r="AK265">
            <v>2298.7600000000002</v>
          </cell>
          <cell r="AL265">
            <v>2594</v>
          </cell>
          <cell r="AM265">
            <v>0.48601387818041636</v>
          </cell>
          <cell r="AN265">
            <v>3020.5</v>
          </cell>
          <cell r="AO265">
            <v>3447</v>
          </cell>
          <cell r="AP265">
            <v>3873.5</v>
          </cell>
          <cell r="AS265">
            <v>4300</v>
          </cell>
        </row>
        <row r="266">
          <cell r="B266" t="str">
            <v>AC</v>
          </cell>
          <cell r="C266" t="str">
            <v>IMP</v>
          </cell>
          <cell r="D266" t="str">
            <v>BT</v>
          </cell>
          <cell r="E266" t="str">
            <v>08</v>
          </cell>
          <cell r="F266">
            <v>40921</v>
          </cell>
          <cell r="G266">
            <v>40935</v>
          </cell>
          <cell r="H266" t="str">
            <v>A49F011</v>
          </cell>
          <cell r="K266" t="str">
            <v>FK-509 Fax Kit</v>
          </cell>
          <cell r="L266">
            <v>307.40000000000003</v>
          </cell>
          <cell r="M266">
            <v>103</v>
          </cell>
          <cell r="N266">
            <v>107.12</v>
          </cell>
          <cell r="O266">
            <v>0.21049528301886794</v>
          </cell>
          <cell r="P266">
            <v>135.68</v>
          </cell>
          <cell r="Q266">
            <v>109.18</v>
          </cell>
          <cell r="R266">
            <v>117.91</v>
          </cell>
          <cell r="S266">
            <v>169.60000000000002</v>
          </cell>
          <cell r="T266">
            <v>0.3683962264150944</v>
          </cell>
          <cell r="U266">
            <v>131.33824000000001</v>
          </cell>
          <cell r="V266">
            <v>0.1843959535318884</v>
          </cell>
          <cell r="W266">
            <v>135.68</v>
          </cell>
          <cell r="X266">
            <v>0.79999999999999993</v>
          </cell>
          <cell r="AA266">
            <v>164</v>
          </cell>
          <cell r="AB266">
            <v>136</v>
          </cell>
          <cell r="AC266">
            <v>151</v>
          </cell>
          <cell r="AD266">
            <v>162</v>
          </cell>
          <cell r="AE266">
            <v>167.51</v>
          </cell>
          <cell r="AF266">
            <v>0.1900185063578293</v>
          </cell>
          <cell r="AG266">
            <v>0.3605157901020834</v>
          </cell>
          <cell r="AH266">
            <v>187</v>
          </cell>
          <cell r="AI266">
            <v>206</v>
          </cell>
          <cell r="AJ266">
            <v>0.34135922330097085</v>
          </cell>
          <cell r="AK266">
            <v>224.5</v>
          </cell>
          <cell r="AL266">
            <v>243</v>
          </cell>
          <cell r="AM266">
            <v>0.44164609053497939</v>
          </cell>
          <cell r="AN266">
            <v>259.10000000000002</v>
          </cell>
          <cell r="AO266">
            <v>275.2</v>
          </cell>
          <cell r="AP266">
            <v>291.3</v>
          </cell>
          <cell r="AS266">
            <v>307.40000000000003</v>
          </cell>
        </row>
        <row r="267">
          <cell r="B267" t="str">
            <v>AC</v>
          </cell>
          <cell r="C267" t="str">
            <v>IMP</v>
          </cell>
          <cell r="D267" t="str">
            <v>BT</v>
          </cell>
          <cell r="E267" t="str">
            <v>P3</v>
          </cell>
          <cell r="F267">
            <v>39924</v>
          </cell>
          <cell r="G267">
            <v>41066</v>
          </cell>
          <cell r="H267" t="str">
            <v>4048621</v>
          </cell>
          <cell r="I267" t="str">
            <v>3KMKMK501_</v>
          </cell>
          <cell r="K267" t="str">
            <v>MK-501 Mout Kit for DF-605</v>
          </cell>
          <cell r="L267">
            <v>56.18</v>
          </cell>
          <cell r="M267">
            <v>15</v>
          </cell>
          <cell r="N267">
            <v>15.600000000000001</v>
          </cell>
          <cell r="O267">
            <v>-0.17647058823529407</v>
          </cell>
          <cell r="P267">
            <v>13.260000000000002</v>
          </cell>
          <cell r="Q267">
            <v>15.9</v>
          </cell>
          <cell r="R267">
            <v>17.170000000000002</v>
          </cell>
          <cell r="S267">
            <v>27.983999999999998</v>
          </cell>
          <cell r="T267">
            <v>0.4425385934819896</v>
          </cell>
          <cell r="U267">
            <v>21.670809599999998</v>
          </cell>
          <cell r="V267">
            <v>0.28013764654182544</v>
          </cell>
          <cell r="W267">
            <v>13.260000000000002</v>
          </cell>
          <cell r="X267">
            <v>0.47384219554030882</v>
          </cell>
          <cell r="AA267">
            <v>16</v>
          </cell>
          <cell r="AB267">
            <v>14</v>
          </cell>
          <cell r="AC267">
            <v>15</v>
          </cell>
          <cell r="AD267">
            <v>16</v>
          </cell>
          <cell r="AE267">
            <v>16.37</v>
          </cell>
          <cell r="AF267">
            <v>0.18998167379352471</v>
          </cell>
          <cell r="AG267">
            <v>4.7037263286499667E-2</v>
          </cell>
          <cell r="AH267">
            <v>18</v>
          </cell>
          <cell r="AI267">
            <v>18</v>
          </cell>
          <cell r="AJ267">
            <v>0.26333333333333325</v>
          </cell>
          <cell r="AK267">
            <v>18</v>
          </cell>
          <cell r="AL267">
            <v>18</v>
          </cell>
          <cell r="AM267">
            <v>0.26333333333333325</v>
          </cell>
          <cell r="AN267">
            <v>20.41</v>
          </cell>
          <cell r="AO267">
            <v>22.82</v>
          </cell>
          <cell r="AP267">
            <v>25.23</v>
          </cell>
          <cell r="AQ267">
            <v>0</v>
          </cell>
          <cell r="AS267">
            <v>56.18</v>
          </cell>
        </row>
        <row r="268">
          <cell r="B268" t="str">
            <v>AC</v>
          </cell>
          <cell r="C268" t="str">
            <v>IMP</v>
          </cell>
          <cell r="D268" t="str">
            <v>BT</v>
          </cell>
          <cell r="E268" t="str">
            <v>P3</v>
          </cell>
          <cell r="F268">
            <v>39924</v>
          </cell>
          <cell r="G268">
            <v>41066</v>
          </cell>
          <cell r="H268" t="str">
            <v>4344712</v>
          </cell>
          <cell r="I268" t="str">
            <v>7KMDF605RADF_N</v>
          </cell>
          <cell r="K268" t="str">
            <v>DF-605 RADF</v>
          </cell>
          <cell r="L268">
            <v>1419.3400000000001</v>
          </cell>
          <cell r="M268">
            <v>510</v>
          </cell>
          <cell r="N268">
            <v>530.4</v>
          </cell>
          <cell r="O268">
            <v>-0.17647058823529413</v>
          </cell>
          <cell r="P268">
            <v>450.84</v>
          </cell>
          <cell r="Q268">
            <v>540.6</v>
          </cell>
          <cell r="R268">
            <v>583.85</v>
          </cell>
          <cell r="S268">
            <v>791.92600000000004</v>
          </cell>
          <cell r="T268">
            <v>0.3302404517593816</v>
          </cell>
          <cell r="U268">
            <v>613.26749440000003</v>
          </cell>
          <cell r="V268">
            <v>0.13512455030911882</v>
          </cell>
          <cell r="W268">
            <v>450.84</v>
          </cell>
          <cell r="X268">
            <v>0.56929561600452561</v>
          </cell>
          <cell r="AA268">
            <v>545</v>
          </cell>
          <cell r="AB268">
            <v>451</v>
          </cell>
          <cell r="AC268">
            <v>501</v>
          </cell>
          <cell r="AD268">
            <v>529</v>
          </cell>
          <cell r="AE268">
            <v>556.59</v>
          </cell>
          <cell r="AF268">
            <v>0.18999622702527902</v>
          </cell>
          <cell r="AG268">
            <v>4.7054384735622366E-2</v>
          </cell>
          <cell r="AH268">
            <v>569</v>
          </cell>
          <cell r="AI268">
            <v>580</v>
          </cell>
          <cell r="AJ268">
            <v>0.22268965517241385</v>
          </cell>
          <cell r="AK268">
            <v>591</v>
          </cell>
          <cell r="AL268">
            <v>602</v>
          </cell>
          <cell r="AM268">
            <v>0.25109634551495019</v>
          </cell>
          <cell r="AN268">
            <v>686.31</v>
          </cell>
          <cell r="AO268">
            <v>770.62</v>
          </cell>
          <cell r="AP268">
            <v>854.93</v>
          </cell>
          <cell r="AQ268">
            <v>0</v>
          </cell>
          <cell r="AS268">
            <v>1419.3400000000001</v>
          </cell>
        </row>
        <row r="269">
          <cell r="B269" t="str">
            <v>AC</v>
          </cell>
          <cell r="C269" t="str">
            <v>IMP</v>
          </cell>
          <cell r="D269" t="str">
            <v>BT</v>
          </cell>
          <cell r="E269" t="str">
            <v>08</v>
          </cell>
          <cell r="F269">
            <v>39924</v>
          </cell>
          <cell r="G269">
            <v>40939</v>
          </cell>
          <cell r="H269" t="str">
            <v>4347711</v>
          </cell>
          <cell r="I269" t="str">
            <v>6KMJS502JST_N</v>
          </cell>
          <cell r="K269" t="str">
            <v>JS-502 Job Separator</v>
          </cell>
          <cell r="L269">
            <v>167.48000000000002</v>
          </cell>
          <cell r="M269">
            <v>51</v>
          </cell>
          <cell r="N269">
            <v>53.04</v>
          </cell>
          <cell r="O269">
            <v>0.28843573920042936</v>
          </cell>
          <cell r="P269">
            <v>74.540000000000006</v>
          </cell>
          <cell r="Q269">
            <v>54.06</v>
          </cell>
          <cell r="R269">
            <v>58.38</v>
          </cell>
          <cell r="S269">
            <v>93.174000000000007</v>
          </cell>
          <cell r="T269">
            <v>0.43074248180822983</v>
          </cell>
          <cell r="U269">
            <v>72.1539456</v>
          </cell>
          <cell r="V269">
            <v>0.26490506431847854</v>
          </cell>
          <cell r="W269">
            <v>74.540000000000006</v>
          </cell>
          <cell r="X269">
            <v>0.80000858608624725</v>
          </cell>
          <cell r="AA269">
            <v>90</v>
          </cell>
          <cell r="AB269">
            <v>75</v>
          </cell>
          <cell r="AC269">
            <v>83</v>
          </cell>
          <cell r="AD269">
            <v>88</v>
          </cell>
          <cell r="AE269">
            <v>92.02</v>
          </cell>
          <cell r="AF269">
            <v>0.18995870462942829</v>
          </cell>
          <cell r="AG269">
            <v>0.42360356444251246</v>
          </cell>
          <cell r="AH269">
            <v>104</v>
          </cell>
          <cell r="AI269">
            <v>114</v>
          </cell>
          <cell r="AJ269">
            <v>0.34614035087719291</v>
          </cell>
          <cell r="AK269">
            <v>124</v>
          </cell>
          <cell r="AL269">
            <v>134</v>
          </cell>
          <cell r="AM269">
            <v>0.44373134328358205</v>
          </cell>
          <cell r="AN269">
            <v>142.37</v>
          </cell>
          <cell r="AO269">
            <v>150.74</v>
          </cell>
          <cell r="AP269">
            <v>159.11000000000001</v>
          </cell>
          <cell r="AQ269">
            <v>0</v>
          </cell>
          <cell r="AS269">
            <v>167.48000000000002</v>
          </cell>
        </row>
        <row r="270">
          <cell r="B270" t="str">
            <v>AC</v>
          </cell>
          <cell r="C270" t="str">
            <v>IMP</v>
          </cell>
          <cell r="D270" t="str">
            <v>BT</v>
          </cell>
          <cell r="E270" t="str">
            <v>08</v>
          </cell>
          <cell r="F270">
            <v>39924</v>
          </cell>
          <cell r="G270">
            <v>40939</v>
          </cell>
          <cell r="H270" t="str">
            <v>4510761</v>
          </cell>
          <cell r="I270" t="str">
            <v>3KMKMT502MBK</v>
          </cell>
          <cell r="K270" t="str">
            <v>MT-502 Maibin Kit for FS-519/522/530</v>
          </cell>
          <cell r="L270">
            <v>1113</v>
          </cell>
          <cell r="M270">
            <v>357</v>
          </cell>
          <cell r="N270">
            <v>371.28000000000003</v>
          </cell>
          <cell r="O270">
            <v>0.252717172530392</v>
          </cell>
          <cell r="P270">
            <v>496.84</v>
          </cell>
          <cell r="Q270">
            <v>378.42</v>
          </cell>
          <cell r="R270">
            <v>408.69</v>
          </cell>
          <cell r="S270">
            <v>621.05399999999997</v>
          </cell>
          <cell r="T270">
            <v>0.4021775884222627</v>
          </cell>
          <cell r="U270">
            <v>480.94421759999994</v>
          </cell>
          <cell r="V270">
            <v>0.22801858009073178</v>
          </cell>
          <cell r="W270">
            <v>496.84</v>
          </cell>
          <cell r="X270">
            <v>0.7999948474689802</v>
          </cell>
          <cell r="AA270">
            <v>601</v>
          </cell>
          <cell r="AB270">
            <v>497</v>
          </cell>
          <cell r="AC270">
            <v>553</v>
          </cell>
          <cell r="AD270">
            <v>584</v>
          </cell>
          <cell r="AE270">
            <v>613.38</v>
          </cell>
          <cell r="AF270">
            <v>0.18999641331637815</v>
          </cell>
          <cell r="AG270">
            <v>0.3946982294825393</v>
          </cell>
          <cell r="AH270">
            <v>683</v>
          </cell>
          <cell r="AI270">
            <v>751</v>
          </cell>
          <cell r="AJ270">
            <v>0.33842876165113184</v>
          </cell>
          <cell r="AK270">
            <v>819.5</v>
          </cell>
          <cell r="AL270">
            <v>888</v>
          </cell>
          <cell r="AM270">
            <v>0.44049549549549555</v>
          </cell>
          <cell r="AN270">
            <v>944.25</v>
          </cell>
          <cell r="AO270">
            <v>1000.5</v>
          </cell>
          <cell r="AP270">
            <v>1056.75</v>
          </cell>
          <cell r="AQ270">
            <v>0</v>
          </cell>
          <cell r="AS270">
            <v>1113</v>
          </cell>
        </row>
        <row r="271">
          <cell r="B271" t="str">
            <v>AC</v>
          </cell>
          <cell r="C271" t="str">
            <v>IMP</v>
          </cell>
          <cell r="D271" t="str">
            <v>BT</v>
          </cell>
          <cell r="E271" t="str">
            <v>08</v>
          </cell>
          <cell r="F271">
            <v>39924</v>
          </cell>
          <cell r="G271">
            <v>40939</v>
          </cell>
          <cell r="H271" t="str">
            <v>4512812</v>
          </cell>
          <cell r="I271" t="str">
            <v>6KMPU501PU_N</v>
          </cell>
          <cell r="K271" t="str">
            <v>PU-501 Punch Kit for FS-522/FS-530</v>
          </cell>
          <cell r="L271">
            <v>556.5</v>
          </cell>
          <cell r="M271">
            <v>179</v>
          </cell>
          <cell r="N271">
            <v>186.16</v>
          </cell>
          <cell r="O271">
            <v>0.25074458665378735</v>
          </cell>
          <cell r="P271">
            <v>248.46</v>
          </cell>
          <cell r="Q271">
            <v>189.74</v>
          </cell>
          <cell r="R271">
            <v>204.92</v>
          </cell>
          <cell r="S271">
            <v>310.58000000000004</v>
          </cell>
          <cell r="T271">
            <v>0.40060531908043023</v>
          </cell>
          <cell r="U271">
            <v>240.51315200000002</v>
          </cell>
          <cell r="V271">
            <v>0.22598827360592746</v>
          </cell>
          <cell r="W271">
            <v>248.46</v>
          </cell>
          <cell r="X271">
            <v>0.79998712087062906</v>
          </cell>
          <cell r="AA271">
            <v>301</v>
          </cell>
          <cell r="AB271">
            <v>249</v>
          </cell>
          <cell r="AC271">
            <v>277</v>
          </cell>
          <cell r="AD271">
            <v>292</v>
          </cell>
          <cell r="AE271">
            <v>306.74</v>
          </cell>
          <cell r="AF271">
            <v>0.18999804394601291</v>
          </cell>
          <cell r="AG271">
            <v>0.39310164960552912</v>
          </cell>
          <cell r="AH271">
            <v>342</v>
          </cell>
          <cell r="AI271">
            <v>376</v>
          </cell>
          <cell r="AJ271">
            <v>0.33920212765957447</v>
          </cell>
          <cell r="AK271">
            <v>410</v>
          </cell>
          <cell r="AL271">
            <v>444</v>
          </cell>
          <cell r="AM271">
            <v>0.4404054054054054</v>
          </cell>
          <cell r="AN271">
            <v>472.13</v>
          </cell>
          <cell r="AO271">
            <v>500.26</v>
          </cell>
          <cell r="AP271">
            <v>528.39</v>
          </cell>
          <cell r="AQ271">
            <v>0</v>
          </cell>
          <cell r="AS271">
            <v>556.5</v>
          </cell>
        </row>
        <row r="272">
          <cell r="B272" t="str">
            <v>AC</v>
          </cell>
          <cell r="C272" t="str">
            <v>IMP</v>
          </cell>
          <cell r="D272" t="str">
            <v>BT</v>
          </cell>
          <cell r="E272" t="str">
            <v>P3</v>
          </cell>
          <cell r="F272">
            <v>39924</v>
          </cell>
          <cell r="G272">
            <v>41066</v>
          </cell>
          <cell r="H272" t="str">
            <v>4532621</v>
          </cell>
          <cell r="I272" t="str">
            <v>7KMADU504_N</v>
          </cell>
          <cell r="K272" t="str">
            <v>AD-504 Duplex Unit</v>
          </cell>
          <cell r="L272">
            <v>222.60000000000002</v>
          </cell>
          <cell r="M272">
            <v>71</v>
          </cell>
          <cell r="N272">
            <v>73.84</v>
          </cell>
          <cell r="O272">
            <v>-0.17647058823529413</v>
          </cell>
          <cell r="P272">
            <v>62.764000000000003</v>
          </cell>
          <cell r="Q272">
            <v>75.260000000000005</v>
          </cell>
          <cell r="R272">
            <v>81.28</v>
          </cell>
          <cell r="S272">
            <v>124.23200000000001</v>
          </cell>
          <cell r="T272">
            <v>0.40562817953506347</v>
          </cell>
          <cell r="U272">
            <v>96.205260800000005</v>
          </cell>
          <cell r="V272">
            <v>0.23247440539135258</v>
          </cell>
          <cell r="W272">
            <v>62.764000000000003</v>
          </cell>
          <cell r="X272">
            <v>0.5052160473951961</v>
          </cell>
          <cell r="AA272">
            <v>76</v>
          </cell>
          <cell r="AB272">
            <v>63</v>
          </cell>
          <cell r="AC272">
            <v>70</v>
          </cell>
          <cell r="AD272">
            <v>74</v>
          </cell>
          <cell r="AE272">
            <v>77.489999999999995</v>
          </cell>
          <cell r="AF272">
            <v>0.19003742418376557</v>
          </cell>
          <cell r="AG272">
            <v>4.7102851980900654E-2</v>
          </cell>
          <cell r="AH272">
            <v>80</v>
          </cell>
          <cell r="AI272">
            <v>81</v>
          </cell>
          <cell r="AJ272">
            <v>0.22513580246913575</v>
          </cell>
          <cell r="AK272">
            <v>82.5</v>
          </cell>
          <cell r="AL272">
            <v>84</v>
          </cell>
          <cell r="AM272">
            <v>0.25280952380952376</v>
          </cell>
          <cell r="AN272">
            <v>95.69</v>
          </cell>
          <cell r="AO272">
            <v>107.38</v>
          </cell>
          <cell r="AP272">
            <v>119.07</v>
          </cell>
          <cell r="AQ272">
            <v>0</v>
          </cell>
          <cell r="AS272">
            <v>222.60000000000002</v>
          </cell>
        </row>
        <row r="273">
          <cell r="B273" t="str">
            <v>AC</v>
          </cell>
          <cell r="C273" t="str">
            <v>IMP</v>
          </cell>
          <cell r="D273" t="str">
            <v>BT</v>
          </cell>
          <cell r="E273" t="str">
            <v>08</v>
          </cell>
          <cell r="F273">
            <v>39924</v>
          </cell>
          <cell r="G273">
            <v>40939</v>
          </cell>
          <cell r="H273" t="str">
            <v>4614506</v>
          </cell>
          <cell r="I273" t="str">
            <v>3KMHSP501FSU</v>
          </cell>
          <cell r="K273" t="str">
            <v>SP-501 Fax Stamp Unit</v>
          </cell>
          <cell r="L273">
            <v>47.7</v>
          </cell>
          <cell r="M273">
            <v>12</v>
          </cell>
          <cell r="N273">
            <v>12.48</v>
          </cell>
          <cell r="O273">
            <v>0.36</v>
          </cell>
          <cell r="P273">
            <v>19.5</v>
          </cell>
          <cell r="Q273">
            <v>12.72</v>
          </cell>
          <cell r="R273">
            <v>13.74</v>
          </cell>
          <cell r="S273">
            <v>24.380000000000003</v>
          </cell>
          <cell r="T273">
            <v>0.48810500410172275</v>
          </cell>
          <cell r="U273">
            <v>18.879872000000002</v>
          </cell>
          <cell r="V273">
            <v>0.33897856934623294</v>
          </cell>
          <cell r="W273">
            <v>19.5</v>
          </cell>
          <cell r="X273">
            <v>0.79983593109105811</v>
          </cell>
          <cell r="AA273">
            <v>24</v>
          </cell>
          <cell r="AB273">
            <v>20</v>
          </cell>
          <cell r="AC273">
            <v>22</v>
          </cell>
          <cell r="AD273">
            <v>24</v>
          </cell>
          <cell r="AE273">
            <v>24.07</v>
          </cell>
          <cell r="AF273">
            <v>0.18986289987536353</v>
          </cell>
          <cell r="AG273">
            <v>0.48151225592023267</v>
          </cell>
          <cell r="AH273">
            <v>28</v>
          </cell>
          <cell r="AI273">
            <v>30</v>
          </cell>
          <cell r="AJ273">
            <v>0.35</v>
          </cell>
          <cell r="AK273">
            <v>32.5</v>
          </cell>
          <cell r="AL273">
            <v>35</v>
          </cell>
          <cell r="AM273">
            <v>0.44285714285714284</v>
          </cell>
          <cell r="AN273">
            <v>38.18</v>
          </cell>
          <cell r="AO273">
            <v>41.36</v>
          </cell>
          <cell r="AP273">
            <v>44.54</v>
          </cell>
          <cell r="AQ273">
            <v>0</v>
          </cell>
          <cell r="AS273">
            <v>47.7</v>
          </cell>
        </row>
        <row r="274">
          <cell r="B274" t="str">
            <v>AC</v>
          </cell>
          <cell r="C274" t="str">
            <v>IMP</v>
          </cell>
          <cell r="D274" t="str">
            <v>BT</v>
          </cell>
          <cell r="E274" t="str">
            <v>08</v>
          </cell>
          <cell r="F274">
            <v>39924</v>
          </cell>
          <cell r="G274">
            <v>40939</v>
          </cell>
          <cell r="H274" t="str">
            <v>4614511</v>
          </cell>
          <cell r="I274" t="str">
            <v>3KMH4614511STMS2</v>
          </cell>
          <cell r="K274" t="str">
            <v>Spare TX Marker Stamp 2</v>
          </cell>
          <cell r="L274">
            <v>26.5</v>
          </cell>
          <cell r="M274">
            <v>7</v>
          </cell>
          <cell r="N274">
            <v>7.28</v>
          </cell>
          <cell r="O274">
            <v>0.37349397590361438</v>
          </cell>
          <cell r="P274">
            <v>11.62</v>
          </cell>
          <cell r="Q274">
            <v>7.42</v>
          </cell>
          <cell r="R274">
            <v>8.01</v>
          </cell>
          <cell r="S274">
            <v>14.522</v>
          </cell>
          <cell r="T274">
            <v>0.49869164026993529</v>
          </cell>
          <cell r="U274">
            <v>11.245836799999999</v>
          </cell>
          <cell r="V274">
            <v>0.35264932886097006</v>
          </cell>
          <cell r="W274">
            <v>11.62</v>
          </cell>
          <cell r="X274">
            <v>0.80016526649221864</v>
          </cell>
          <cell r="AA274">
            <v>14</v>
          </cell>
          <cell r="AB274">
            <v>12</v>
          </cell>
          <cell r="AC274">
            <v>13</v>
          </cell>
          <cell r="AD274">
            <v>14</v>
          </cell>
          <cell r="AE274">
            <v>14.35</v>
          </cell>
          <cell r="AF274">
            <v>0.19024390243902442</v>
          </cell>
          <cell r="AG274">
            <v>0.49268292682926829</v>
          </cell>
          <cell r="AH274">
            <v>17</v>
          </cell>
          <cell r="AI274">
            <v>18</v>
          </cell>
          <cell r="AJ274">
            <v>0.35444444444444451</v>
          </cell>
          <cell r="AK274">
            <v>19.5</v>
          </cell>
          <cell r="AL274">
            <v>21</v>
          </cell>
          <cell r="AM274">
            <v>0.44666666666666671</v>
          </cell>
          <cell r="AN274">
            <v>22.38</v>
          </cell>
          <cell r="AO274">
            <v>23.76</v>
          </cell>
          <cell r="AP274">
            <v>25.14</v>
          </cell>
          <cell r="AQ274">
            <v>0</v>
          </cell>
          <cell r="AS274">
            <v>26.5</v>
          </cell>
        </row>
        <row r="275">
          <cell r="B275" t="str">
            <v>AC</v>
          </cell>
          <cell r="C275" t="str">
            <v>IMP</v>
          </cell>
          <cell r="D275" t="str">
            <v>BT</v>
          </cell>
          <cell r="E275" t="str">
            <v>P3</v>
          </cell>
          <cell r="F275">
            <v>39924</v>
          </cell>
          <cell r="G275">
            <v>41066</v>
          </cell>
          <cell r="H275" t="str">
            <v>4623471</v>
          </cell>
          <cell r="I275" t="str">
            <v>3KMKKCMKIT2</v>
          </cell>
          <cell r="K275" t="str">
            <v>Key Counter Mount Kit 2</v>
          </cell>
          <cell r="L275">
            <v>91.160000000000011</v>
          </cell>
          <cell r="M275">
            <v>6</v>
          </cell>
          <cell r="N275">
            <v>6.24</v>
          </cell>
          <cell r="O275">
            <v>-0.1764705882352941</v>
          </cell>
          <cell r="P275">
            <v>5.3040000000000003</v>
          </cell>
          <cell r="Q275">
            <v>6.36</v>
          </cell>
          <cell r="R275">
            <v>6.87</v>
          </cell>
          <cell r="S275">
            <v>63.494</v>
          </cell>
          <cell r="T275">
            <v>0.90172299744857776</v>
          </cell>
          <cell r="U275">
            <v>49.1697536</v>
          </cell>
          <cell r="V275">
            <v>0.87309271364744034</v>
          </cell>
          <cell r="W275">
            <v>5.3040000000000003</v>
          </cell>
          <cell r="X275">
            <v>8.3535452168708862E-2</v>
          </cell>
          <cell r="AA275">
            <v>6</v>
          </cell>
          <cell r="AB275">
            <v>6</v>
          </cell>
          <cell r="AC275">
            <v>6</v>
          </cell>
          <cell r="AD275">
            <v>7</v>
          </cell>
          <cell r="AE275">
            <v>6.55</v>
          </cell>
          <cell r="AF275">
            <v>0.19022900763358772</v>
          </cell>
          <cell r="AG275">
            <v>4.7328244274809105E-2</v>
          </cell>
          <cell r="AH275">
            <v>8</v>
          </cell>
          <cell r="AI275">
            <v>8</v>
          </cell>
          <cell r="AJ275">
            <v>0.33699999999999997</v>
          </cell>
          <cell r="AK275">
            <v>8</v>
          </cell>
          <cell r="AL275">
            <v>8</v>
          </cell>
          <cell r="AM275">
            <v>0.33699999999999997</v>
          </cell>
          <cell r="AN275">
            <v>8.76</v>
          </cell>
          <cell r="AO275">
            <v>9.52</v>
          </cell>
          <cell r="AP275">
            <v>10.28</v>
          </cell>
          <cell r="AQ275">
            <v>0</v>
          </cell>
          <cell r="AS275">
            <v>91.160000000000011</v>
          </cell>
        </row>
        <row r="276">
          <cell r="B276" t="str">
            <v>AC</v>
          </cell>
          <cell r="C276" t="str">
            <v>IMP</v>
          </cell>
          <cell r="D276" t="str">
            <v>BT</v>
          </cell>
          <cell r="E276" t="str">
            <v>08</v>
          </cell>
          <cell r="F276">
            <v>39924</v>
          </cell>
          <cell r="G276">
            <v>40939</v>
          </cell>
          <cell r="H276" t="str">
            <v>4623472</v>
          </cell>
          <cell r="I276" t="str">
            <v>3KMKKCMKIT1</v>
          </cell>
          <cell r="K276" t="str">
            <v>Key Counter Mount Kit for Hecon Conventional Key Counter</v>
          </cell>
          <cell r="L276">
            <v>91.160000000000011</v>
          </cell>
          <cell r="M276">
            <v>26</v>
          </cell>
          <cell r="N276">
            <v>27.04</v>
          </cell>
          <cell r="O276">
            <v>0.46771653543307085</v>
          </cell>
          <cell r="P276">
            <v>50.8</v>
          </cell>
          <cell r="Q276">
            <v>27.56</v>
          </cell>
          <cell r="R276">
            <v>29.76</v>
          </cell>
          <cell r="S276">
            <v>63.494</v>
          </cell>
          <cell r="T276">
            <v>0.57413298894383724</v>
          </cell>
          <cell r="U276">
            <v>49.1697536</v>
          </cell>
          <cell r="V276">
            <v>0.45006842580557493</v>
          </cell>
          <cell r="W276">
            <v>50.8</v>
          </cell>
          <cell r="X276">
            <v>0.80007559769427028</v>
          </cell>
          <cell r="AA276">
            <v>61</v>
          </cell>
          <cell r="AB276">
            <v>51</v>
          </cell>
          <cell r="AC276">
            <v>57</v>
          </cell>
          <cell r="AD276">
            <v>60</v>
          </cell>
          <cell r="AE276">
            <v>62.72</v>
          </cell>
          <cell r="AF276">
            <v>0.1900510204081633</v>
          </cell>
          <cell r="AG276">
            <v>0.56887755102040816</v>
          </cell>
          <cell r="AH276">
            <v>70</v>
          </cell>
          <cell r="AI276">
            <v>77</v>
          </cell>
          <cell r="AJ276">
            <v>0.34025974025974032</v>
          </cell>
          <cell r="AK276">
            <v>84</v>
          </cell>
          <cell r="AL276">
            <v>91</v>
          </cell>
          <cell r="AM276">
            <v>0.4417582417582418</v>
          </cell>
          <cell r="AN276">
            <v>91.04</v>
          </cell>
          <cell r="AO276">
            <v>91.08</v>
          </cell>
          <cell r="AP276">
            <v>91.12</v>
          </cell>
          <cell r="AQ276">
            <v>0</v>
          </cell>
          <cell r="AS276">
            <v>91.160000000000011</v>
          </cell>
        </row>
        <row r="277">
          <cell r="B277" t="str">
            <v>AC</v>
          </cell>
          <cell r="C277" t="str">
            <v>IMP</v>
          </cell>
          <cell r="D277" t="str">
            <v>BT</v>
          </cell>
          <cell r="E277" t="str">
            <v>P3</v>
          </cell>
          <cell r="F277">
            <v>39924</v>
          </cell>
          <cell r="G277">
            <v>41066</v>
          </cell>
          <cell r="H277" t="str">
            <v>4625187</v>
          </cell>
          <cell r="I277" t="str">
            <v>3KMHOC504</v>
          </cell>
          <cell r="K277" t="str">
            <v>OC-504 Original Cover</v>
          </cell>
          <cell r="L277">
            <v>92.22</v>
          </cell>
          <cell r="M277">
            <v>34</v>
          </cell>
          <cell r="N277">
            <v>35.36</v>
          </cell>
          <cell r="O277">
            <v>-0.17647058823529421</v>
          </cell>
          <cell r="P277">
            <v>30.055999999999997</v>
          </cell>
          <cell r="Q277">
            <v>36.04</v>
          </cell>
          <cell r="R277">
            <v>38.92</v>
          </cell>
          <cell r="S277">
            <v>51.940000000000005</v>
          </cell>
          <cell r="T277">
            <v>0.31921447824412791</v>
          </cell>
          <cell r="U277">
            <v>40.222336000000006</v>
          </cell>
          <cell r="V277">
            <v>0.120886464674752</v>
          </cell>
          <cell r="W277">
            <v>30.055999999999997</v>
          </cell>
          <cell r="X277">
            <v>0.57866769349249125</v>
          </cell>
          <cell r="AA277">
            <v>36</v>
          </cell>
          <cell r="AB277">
            <v>31</v>
          </cell>
          <cell r="AC277">
            <v>34</v>
          </cell>
          <cell r="AD277">
            <v>36</v>
          </cell>
          <cell r="AE277">
            <v>37.11</v>
          </cell>
          <cell r="AF277">
            <v>0.19008353543519274</v>
          </cell>
          <cell r="AG277">
            <v>4.715710051199138E-2</v>
          </cell>
          <cell r="AH277">
            <v>39</v>
          </cell>
          <cell r="AI277">
            <v>40</v>
          </cell>
          <cell r="AJ277">
            <v>0.24860000000000007</v>
          </cell>
          <cell r="AK277">
            <v>40.5</v>
          </cell>
          <cell r="AL277">
            <v>41</v>
          </cell>
          <cell r="AM277">
            <v>0.26692682926829275</v>
          </cell>
          <cell r="AN277">
            <v>46.4</v>
          </cell>
          <cell r="AO277">
            <v>51.8</v>
          </cell>
          <cell r="AP277">
            <v>57.2</v>
          </cell>
          <cell r="AQ277">
            <v>0</v>
          </cell>
          <cell r="AS277">
            <v>92.22</v>
          </cell>
        </row>
        <row r="278">
          <cell r="B278" t="str">
            <v>AC</v>
          </cell>
          <cell r="C278" t="str">
            <v>IMP</v>
          </cell>
          <cell r="D278" t="str">
            <v>BT</v>
          </cell>
          <cell r="E278" t="str">
            <v>08</v>
          </cell>
          <cell r="F278">
            <v>39924</v>
          </cell>
          <cell r="G278">
            <v>40939</v>
          </cell>
          <cell r="H278" t="str">
            <v>4625246</v>
          </cell>
          <cell r="I278" t="str">
            <v>3KMCOT602OPT</v>
          </cell>
          <cell r="K278" t="str">
            <v>OT-602 Additional Tray for FS-519/522/530</v>
          </cell>
          <cell r="L278">
            <v>56.18</v>
          </cell>
          <cell r="M278">
            <v>15</v>
          </cell>
          <cell r="N278">
            <v>15.600000000000001</v>
          </cell>
          <cell r="O278">
            <v>0.37223340040241448</v>
          </cell>
          <cell r="P278">
            <v>24.85</v>
          </cell>
          <cell r="Q278">
            <v>15.9</v>
          </cell>
          <cell r="R278">
            <v>17.170000000000002</v>
          </cell>
          <cell r="S278">
            <v>31.058000000000003</v>
          </cell>
          <cell r="T278">
            <v>0.49771395453667333</v>
          </cell>
          <cell r="U278">
            <v>24.051315200000001</v>
          </cell>
          <cell r="V278">
            <v>0.35138682145748101</v>
          </cell>
          <cell r="W278">
            <v>24.85</v>
          </cell>
          <cell r="X278">
            <v>0.80011591216433764</v>
          </cell>
          <cell r="AA278">
            <v>30</v>
          </cell>
          <cell r="AB278">
            <v>25</v>
          </cell>
          <cell r="AC278">
            <v>28</v>
          </cell>
          <cell r="AD278">
            <v>30</v>
          </cell>
          <cell r="AE278">
            <v>30.68</v>
          </cell>
          <cell r="AF278">
            <v>0.19002607561929591</v>
          </cell>
          <cell r="AG278">
            <v>0.49152542372881353</v>
          </cell>
          <cell r="AH278">
            <v>35</v>
          </cell>
          <cell r="AI278">
            <v>38</v>
          </cell>
          <cell r="AJ278">
            <v>0.34605263157894733</v>
          </cell>
          <cell r="AK278">
            <v>41.5</v>
          </cell>
          <cell r="AL278">
            <v>45</v>
          </cell>
          <cell r="AM278">
            <v>0.44777777777777772</v>
          </cell>
          <cell r="AN278">
            <v>47.8</v>
          </cell>
          <cell r="AO278">
            <v>50.6</v>
          </cell>
          <cell r="AP278">
            <v>53.4</v>
          </cell>
          <cell r="AQ278">
            <v>0</v>
          </cell>
          <cell r="AS278">
            <v>56.18</v>
          </cell>
        </row>
        <row r="279">
          <cell r="B279" t="str">
            <v>AC</v>
          </cell>
          <cell r="C279" t="str">
            <v>IMP</v>
          </cell>
          <cell r="D279" t="str">
            <v>BT</v>
          </cell>
          <cell r="E279" t="str">
            <v>P3</v>
          </cell>
          <cell r="F279">
            <v>39924</v>
          </cell>
          <cell r="G279">
            <v>41066</v>
          </cell>
          <cell r="H279" t="str">
            <v>4686621</v>
          </cell>
          <cell r="I279" t="str">
            <v>6KMPF502_N</v>
          </cell>
          <cell r="K279" t="str">
            <v>PF-502 Paper Feed Cabinet (275 sheets), Up to 4 PF-502s can be equipped</v>
          </cell>
          <cell r="L279">
            <v>239.56</v>
          </cell>
          <cell r="M279">
            <v>82</v>
          </cell>
          <cell r="N279">
            <v>85.28</v>
          </cell>
          <cell r="O279">
            <v>-0.17647058823529413</v>
          </cell>
          <cell r="P279">
            <v>72.488</v>
          </cell>
          <cell r="Q279">
            <v>86.92</v>
          </cell>
          <cell r="R279">
            <v>93.87</v>
          </cell>
          <cell r="S279">
            <v>133.56</v>
          </cell>
          <cell r="T279">
            <v>0.36148547469302189</v>
          </cell>
          <cell r="U279">
            <v>103.428864</v>
          </cell>
          <cell r="V279">
            <v>0.17547194562631957</v>
          </cell>
          <cell r="W279">
            <v>72.488</v>
          </cell>
          <cell r="X279">
            <v>0.54273734651093142</v>
          </cell>
          <cell r="AA279">
            <v>88</v>
          </cell>
          <cell r="AB279">
            <v>73</v>
          </cell>
          <cell r="AC279">
            <v>81</v>
          </cell>
          <cell r="AD279">
            <v>86</v>
          </cell>
          <cell r="AE279">
            <v>89.49</v>
          </cell>
          <cell r="AF279">
            <v>0.18998770812381269</v>
          </cell>
          <cell r="AG279">
            <v>4.704436249860313E-2</v>
          </cell>
          <cell r="AH279">
            <v>92</v>
          </cell>
          <cell r="AI279">
            <v>94</v>
          </cell>
          <cell r="AJ279">
            <v>0.22885106382978723</v>
          </cell>
          <cell r="AK279">
            <v>95.5</v>
          </cell>
          <cell r="AL279">
            <v>97</v>
          </cell>
          <cell r="AM279">
            <v>0.25270103092783508</v>
          </cell>
          <cell r="AN279">
            <v>110.5</v>
          </cell>
          <cell r="AO279">
            <v>124</v>
          </cell>
          <cell r="AP279">
            <v>137.5</v>
          </cell>
          <cell r="AQ279">
            <v>0</v>
          </cell>
          <cell r="AS279">
            <v>239.56</v>
          </cell>
        </row>
        <row r="280">
          <cell r="B280" t="str">
            <v>AC</v>
          </cell>
          <cell r="C280" t="str">
            <v>IMP</v>
          </cell>
          <cell r="D280" t="str">
            <v>BT</v>
          </cell>
          <cell r="E280" t="str">
            <v>P3</v>
          </cell>
          <cell r="F280">
            <v>39924</v>
          </cell>
          <cell r="G280">
            <v>41066</v>
          </cell>
          <cell r="H280" t="str">
            <v>4687621</v>
          </cell>
          <cell r="I280" t="str">
            <v>3KMCMB501</v>
          </cell>
          <cell r="K280" t="str">
            <v>MB-501 Multi Bypass Tray</v>
          </cell>
          <cell r="L280">
            <v>162.18</v>
          </cell>
          <cell r="M280">
            <v>51</v>
          </cell>
          <cell r="N280">
            <v>53.04</v>
          </cell>
          <cell r="O280">
            <v>-0.17647058823529421</v>
          </cell>
          <cell r="P280">
            <v>45.083999999999996</v>
          </cell>
          <cell r="Q280">
            <v>54.06</v>
          </cell>
          <cell r="R280">
            <v>58.38</v>
          </cell>
          <cell r="S280">
            <v>90.100000000000009</v>
          </cell>
          <cell r="T280">
            <v>0.41132075471698121</v>
          </cell>
          <cell r="U280">
            <v>69.773440000000008</v>
          </cell>
          <cell r="V280">
            <v>0.23982535474816788</v>
          </cell>
          <cell r="W280">
            <v>45.083999999999996</v>
          </cell>
          <cell r="X280">
            <v>0.50037735849056597</v>
          </cell>
          <cell r="AA280">
            <v>55</v>
          </cell>
          <cell r="AB280">
            <v>46</v>
          </cell>
          <cell r="AC280">
            <v>51</v>
          </cell>
          <cell r="AD280">
            <v>54</v>
          </cell>
          <cell r="AE280">
            <v>55.66</v>
          </cell>
          <cell r="AF280">
            <v>0.19001077973409991</v>
          </cell>
          <cell r="AG280">
            <v>4.7071505569529243E-2</v>
          </cell>
          <cell r="AH280">
            <v>58</v>
          </cell>
          <cell r="AI280">
            <v>59</v>
          </cell>
          <cell r="AJ280">
            <v>0.23586440677966108</v>
          </cell>
          <cell r="AK280">
            <v>60</v>
          </cell>
          <cell r="AL280">
            <v>61</v>
          </cell>
          <cell r="AM280">
            <v>0.2609180327868853</v>
          </cell>
          <cell r="AN280">
            <v>69.23</v>
          </cell>
          <cell r="AO280">
            <v>77.459999999999994</v>
          </cell>
          <cell r="AP280">
            <v>85.69</v>
          </cell>
          <cell r="AQ280">
            <v>0</v>
          </cell>
          <cell r="AS280">
            <v>162.18</v>
          </cell>
        </row>
        <row r="281">
          <cell r="B281" t="str">
            <v>AC</v>
          </cell>
          <cell r="C281" t="str">
            <v>IMP</v>
          </cell>
          <cell r="D281" t="str">
            <v>BT</v>
          </cell>
          <cell r="E281" t="str">
            <v>P3</v>
          </cell>
          <cell r="F281">
            <v>39924</v>
          </cell>
          <cell r="G281">
            <v>41066</v>
          </cell>
          <cell r="H281" t="str">
            <v>4688621</v>
          </cell>
          <cell r="I281" t="str">
            <v>7KMADF502_N</v>
          </cell>
          <cell r="K281" t="str">
            <v>DF-502 Automatic Document Feeder</v>
          </cell>
          <cell r="L281">
            <v>556.5</v>
          </cell>
          <cell r="M281">
            <v>168</v>
          </cell>
          <cell r="N281">
            <v>174.72</v>
          </cell>
          <cell r="O281">
            <v>-0.1764705882352941</v>
          </cell>
          <cell r="P281">
            <v>148.512</v>
          </cell>
          <cell r="Q281">
            <v>178.08</v>
          </cell>
          <cell r="R281">
            <v>192.33</v>
          </cell>
          <cell r="S281">
            <v>284.71600000000007</v>
          </cell>
          <cell r="T281">
            <v>0.38633585748605642</v>
          </cell>
          <cell r="U281">
            <v>220.48407040000004</v>
          </cell>
          <cell r="V281">
            <v>0.20756179943963893</v>
          </cell>
          <cell r="W281">
            <v>148.512</v>
          </cell>
          <cell r="X281">
            <v>0.52161452113685203</v>
          </cell>
          <cell r="AA281">
            <v>180</v>
          </cell>
          <cell r="AB281">
            <v>149</v>
          </cell>
          <cell r="AC281">
            <v>166</v>
          </cell>
          <cell r="AD281">
            <v>175</v>
          </cell>
          <cell r="AE281">
            <v>183.35</v>
          </cell>
          <cell r="AF281">
            <v>0.19000818107444775</v>
          </cell>
          <cell r="AG281">
            <v>4.7068448322879715E-2</v>
          </cell>
          <cell r="AH281">
            <v>188</v>
          </cell>
          <cell r="AI281">
            <v>192</v>
          </cell>
          <cell r="AJ281">
            <v>0.22650000000000001</v>
          </cell>
          <cell r="AK281">
            <v>195.5</v>
          </cell>
          <cell r="AL281">
            <v>199</v>
          </cell>
          <cell r="AM281">
            <v>0.25370854271356785</v>
          </cell>
          <cell r="AN281">
            <v>226.6</v>
          </cell>
          <cell r="AO281">
            <v>254.2</v>
          </cell>
          <cell r="AP281">
            <v>281.8</v>
          </cell>
          <cell r="AQ281">
            <v>0</v>
          </cell>
          <cell r="AS281">
            <v>556.5</v>
          </cell>
        </row>
        <row r="282">
          <cell r="B282" t="str">
            <v>AC</v>
          </cell>
          <cell r="C282" t="str">
            <v>IMP</v>
          </cell>
          <cell r="D282" t="str">
            <v>BT</v>
          </cell>
          <cell r="E282" t="str">
            <v>P3</v>
          </cell>
          <cell r="F282">
            <v>39924</v>
          </cell>
          <cell r="G282">
            <v>41066</v>
          </cell>
          <cell r="H282" t="str">
            <v>4689621</v>
          </cell>
          <cell r="I282" t="str">
            <v>3KMCJS503</v>
          </cell>
          <cell r="K282" t="str">
            <v>JS-503 Job Separator</v>
          </cell>
          <cell r="L282">
            <v>178.08</v>
          </cell>
          <cell r="M282">
            <v>51</v>
          </cell>
          <cell r="N282">
            <v>53.04</v>
          </cell>
          <cell r="O282">
            <v>-0.17647058823529421</v>
          </cell>
          <cell r="P282">
            <v>45.083999999999996</v>
          </cell>
          <cell r="Q282">
            <v>54.06</v>
          </cell>
          <cell r="R282">
            <v>58.38</v>
          </cell>
          <cell r="S282">
            <v>93.704000000000008</v>
          </cell>
          <cell r="T282">
            <v>0.43396226415094347</v>
          </cell>
          <cell r="U282">
            <v>72.5643776</v>
          </cell>
          <cell r="V282">
            <v>0.26906284110400752</v>
          </cell>
          <cell r="W282">
            <v>45.083999999999996</v>
          </cell>
          <cell r="X282">
            <v>0.48113207547169801</v>
          </cell>
          <cell r="AA282">
            <v>55</v>
          </cell>
          <cell r="AB282">
            <v>46</v>
          </cell>
          <cell r="AC282">
            <v>51</v>
          </cell>
          <cell r="AD282">
            <v>54</v>
          </cell>
          <cell r="AE282">
            <v>55.66</v>
          </cell>
          <cell r="AF282">
            <v>0.19001077973409991</v>
          </cell>
          <cell r="AG282">
            <v>4.7071505569529243E-2</v>
          </cell>
          <cell r="AH282">
            <v>58</v>
          </cell>
          <cell r="AI282">
            <v>59</v>
          </cell>
          <cell r="AJ282">
            <v>0.23586440677966108</v>
          </cell>
          <cell r="AK282">
            <v>60</v>
          </cell>
          <cell r="AL282">
            <v>61</v>
          </cell>
          <cell r="AM282">
            <v>0.2609180327868853</v>
          </cell>
          <cell r="AN282">
            <v>69.23</v>
          </cell>
          <cell r="AO282">
            <v>77.459999999999994</v>
          </cell>
          <cell r="AP282">
            <v>85.69</v>
          </cell>
          <cell r="AQ282">
            <v>0</v>
          </cell>
          <cell r="AS282">
            <v>178.08</v>
          </cell>
        </row>
        <row r="283">
          <cell r="B283" t="str">
            <v>AC</v>
          </cell>
          <cell r="C283" t="str">
            <v>IMP</v>
          </cell>
          <cell r="D283" t="str">
            <v>BT</v>
          </cell>
          <cell r="E283" t="str">
            <v>P3</v>
          </cell>
          <cell r="F283">
            <v>39924</v>
          </cell>
          <cell r="G283">
            <v>41066</v>
          </cell>
          <cell r="H283" t="str">
            <v>4690621</v>
          </cell>
          <cell r="I283" t="str">
            <v>3KMCSF501</v>
          </cell>
          <cell r="K283" t="str">
            <v>SF-501 Shift Tray</v>
          </cell>
          <cell r="L283">
            <v>267.12</v>
          </cell>
          <cell r="M283">
            <v>26</v>
          </cell>
          <cell r="N283">
            <v>27.04</v>
          </cell>
          <cell r="O283">
            <v>-0.17647058823529418</v>
          </cell>
          <cell r="P283">
            <v>22.983999999999998</v>
          </cell>
          <cell r="Q283">
            <v>27.56</v>
          </cell>
          <cell r="R283">
            <v>29.76</v>
          </cell>
          <cell r="S283">
            <v>137.482</v>
          </cell>
          <cell r="T283">
            <v>0.80331970730713842</v>
          </cell>
          <cell r="U283">
            <v>106.46606079999999</v>
          </cell>
          <cell r="V283">
            <v>0.74602234931190381</v>
          </cell>
          <cell r="W283">
            <v>22.983999999999998</v>
          </cell>
          <cell r="X283">
            <v>0.16717824878893237</v>
          </cell>
          <cell r="AA283">
            <v>28</v>
          </cell>
          <cell r="AB283">
            <v>23</v>
          </cell>
          <cell r="AC283">
            <v>26</v>
          </cell>
          <cell r="AD283">
            <v>28</v>
          </cell>
          <cell r="AE283">
            <v>28.38</v>
          </cell>
          <cell r="AF283">
            <v>0.19013389711064133</v>
          </cell>
          <cell r="AG283">
            <v>4.7216349541930935E-2</v>
          </cell>
          <cell r="AH283">
            <v>30</v>
          </cell>
          <cell r="AI283">
            <v>30</v>
          </cell>
          <cell r="AJ283">
            <v>0.23386666666666672</v>
          </cell>
          <cell r="AK283">
            <v>30.5</v>
          </cell>
          <cell r="AL283">
            <v>31</v>
          </cell>
          <cell r="AM283">
            <v>0.25858064516129037</v>
          </cell>
          <cell r="AN283">
            <v>35.22</v>
          </cell>
          <cell r="AO283">
            <v>39.44</v>
          </cell>
          <cell r="AP283">
            <v>43.66</v>
          </cell>
          <cell r="AQ283">
            <v>0</v>
          </cell>
          <cell r="AS283">
            <v>267.12</v>
          </cell>
        </row>
        <row r="284">
          <cell r="B284" t="str">
            <v>AC</v>
          </cell>
          <cell r="C284" t="str">
            <v>DOM</v>
          </cell>
          <cell r="D284" t="str">
            <v>DOM</v>
          </cell>
          <cell r="E284" t="str">
            <v>P3</v>
          </cell>
          <cell r="F284">
            <v>39934</v>
          </cell>
          <cell r="G284">
            <v>41066</v>
          </cell>
          <cell r="H284" t="str">
            <v>7640001282</v>
          </cell>
          <cell r="K284" t="str">
            <v>DK-701 3-Drawer HT Cabinet</v>
          </cell>
          <cell r="L284">
            <v>231.08</v>
          </cell>
          <cell r="M284">
            <v>89.61</v>
          </cell>
          <cell r="N284">
            <v>92.298299999999998</v>
          </cell>
          <cell r="O284">
            <v>-0.17647058823529418</v>
          </cell>
          <cell r="P284">
            <v>78.453554999999994</v>
          </cell>
          <cell r="Q284">
            <v>94.99</v>
          </cell>
          <cell r="R284">
            <v>102.59</v>
          </cell>
          <cell r="S284">
            <v>132.5</v>
          </cell>
          <cell r="T284">
            <v>0.3034090566037736</v>
          </cell>
          <cell r="U284">
            <v>102.608</v>
          </cell>
          <cell r="V284">
            <v>0.10047657102760024</v>
          </cell>
          <cell r="W284">
            <v>78.453554999999994</v>
          </cell>
          <cell r="X284">
            <v>0.59210230188679236</v>
          </cell>
          <cell r="AA284">
            <v>95</v>
          </cell>
          <cell r="AB284">
            <v>79</v>
          </cell>
          <cell r="AC284">
            <v>88</v>
          </cell>
          <cell r="AD284">
            <v>93</v>
          </cell>
          <cell r="AE284">
            <v>96.86</v>
          </cell>
          <cell r="AF284">
            <v>0.19003143712574855</v>
          </cell>
          <cell r="AG284">
            <v>4.7095808383233552E-2</v>
          </cell>
          <cell r="AH284">
            <v>99</v>
          </cell>
          <cell r="AI284">
            <v>101</v>
          </cell>
          <cell r="AJ284">
            <v>0.22323212871287135</v>
          </cell>
          <cell r="AK284">
            <v>103</v>
          </cell>
          <cell r="AL284">
            <v>105</v>
          </cell>
          <cell r="AM284">
            <v>0.25282328571428575</v>
          </cell>
          <cell r="AN284">
            <v>119.61</v>
          </cell>
          <cell r="AO284">
            <v>134.22</v>
          </cell>
          <cell r="AP284">
            <v>148.83000000000001</v>
          </cell>
          <cell r="AQ284">
            <v>0</v>
          </cell>
          <cell r="AS284">
            <v>231.08</v>
          </cell>
        </row>
        <row r="285">
          <cell r="B285" t="str">
            <v>AC</v>
          </cell>
          <cell r="C285" t="str">
            <v>IMP</v>
          </cell>
          <cell r="D285" t="str">
            <v>BT</v>
          </cell>
          <cell r="E285" t="str">
            <v>P3</v>
          </cell>
          <cell r="F285">
            <v>39924</v>
          </cell>
          <cell r="G285">
            <v>41066</v>
          </cell>
          <cell r="H285" t="str">
            <v>7640001283</v>
          </cell>
          <cell r="K285" t="str">
            <v>DK-702 Desk 2-Drawer Height</v>
          </cell>
          <cell r="L285">
            <v>203.52</v>
          </cell>
          <cell r="M285">
            <v>107</v>
          </cell>
          <cell r="N285">
            <v>111.28</v>
          </cell>
          <cell r="O285">
            <v>-0.17647058823529421</v>
          </cell>
          <cell r="P285">
            <v>94.587999999999994</v>
          </cell>
          <cell r="Q285">
            <v>113.42</v>
          </cell>
          <cell r="R285">
            <v>122.49</v>
          </cell>
          <cell r="S285">
            <v>122.43</v>
          </cell>
          <cell r="T285">
            <v>9.1072449563015648E-2</v>
          </cell>
          <cell r="U285">
            <v>111.28</v>
          </cell>
          <cell r="V285">
            <v>0</v>
          </cell>
          <cell r="W285">
            <v>94.587999999999994</v>
          </cell>
          <cell r="X285">
            <v>0.77258841787143662</v>
          </cell>
          <cell r="AA285">
            <v>114</v>
          </cell>
          <cell r="AB285">
            <v>95</v>
          </cell>
          <cell r="AC285">
            <v>106</v>
          </cell>
          <cell r="AD285">
            <v>112</v>
          </cell>
          <cell r="AE285">
            <v>116.78</v>
          </cell>
          <cell r="AF285">
            <v>0.19003253981846213</v>
          </cell>
          <cell r="AG285">
            <v>4.7097105668778901E-2</v>
          </cell>
          <cell r="AH285">
            <v>120</v>
          </cell>
          <cell r="AI285">
            <v>122</v>
          </cell>
          <cell r="AJ285">
            <v>0.22468852459016397</v>
          </cell>
          <cell r="AK285">
            <v>124.5</v>
          </cell>
          <cell r="AL285">
            <v>127</v>
          </cell>
          <cell r="AM285">
            <v>0.25521259842519689</v>
          </cell>
          <cell r="AN285">
            <v>144.51</v>
          </cell>
          <cell r="AO285">
            <v>162.02000000000001</v>
          </cell>
          <cell r="AP285">
            <v>179.53</v>
          </cell>
          <cell r="AQ285">
            <v>0</v>
          </cell>
          <cell r="AS285">
            <v>203.52</v>
          </cell>
        </row>
        <row r="286">
          <cell r="B286" t="str">
            <v>AC</v>
          </cell>
          <cell r="C286" t="str">
            <v>IMP</v>
          </cell>
          <cell r="D286" t="str">
            <v>BT</v>
          </cell>
          <cell r="E286" t="str">
            <v>P3</v>
          </cell>
          <cell r="F286">
            <v>39924</v>
          </cell>
          <cell r="G286">
            <v>41066</v>
          </cell>
          <cell r="H286" t="str">
            <v>7640001284</v>
          </cell>
          <cell r="K286" t="str">
            <v>DK-703 Copy Table/Desk (Base Feet)</v>
          </cell>
          <cell r="L286">
            <v>174.9</v>
          </cell>
          <cell r="M286">
            <v>92</v>
          </cell>
          <cell r="N286">
            <v>95.68</v>
          </cell>
          <cell r="O286">
            <v>-0.17647058823529416</v>
          </cell>
          <cell r="P286">
            <v>81.328000000000003</v>
          </cell>
          <cell r="Q286">
            <v>97.52</v>
          </cell>
          <cell r="R286">
            <v>105.32</v>
          </cell>
          <cell r="S286">
            <v>110.24000000000001</v>
          </cell>
          <cell r="T286">
            <v>0.13207547169811321</v>
          </cell>
          <cell r="U286">
            <v>95.68</v>
          </cell>
          <cell r="V286">
            <v>0</v>
          </cell>
          <cell r="W286">
            <v>81.328000000000003</v>
          </cell>
          <cell r="X286">
            <v>0.73773584905660372</v>
          </cell>
          <cell r="AA286">
            <v>98</v>
          </cell>
          <cell r="AB286">
            <v>82</v>
          </cell>
          <cell r="AC286">
            <v>91</v>
          </cell>
          <cell r="AD286">
            <v>96</v>
          </cell>
          <cell r="AE286">
            <v>100.4</v>
          </cell>
          <cell r="AF286">
            <v>0.18996015936254981</v>
          </cell>
          <cell r="AG286">
            <v>4.7011952191235044E-2</v>
          </cell>
          <cell r="AH286">
            <v>103</v>
          </cell>
          <cell r="AI286">
            <v>105</v>
          </cell>
          <cell r="AJ286">
            <v>0.22544761904761901</v>
          </cell>
          <cell r="AK286">
            <v>107</v>
          </cell>
          <cell r="AL286">
            <v>109</v>
          </cell>
          <cell r="AM286">
            <v>0.25387155963302749</v>
          </cell>
          <cell r="AN286">
            <v>124.11</v>
          </cell>
          <cell r="AO286">
            <v>139.22</v>
          </cell>
          <cell r="AP286">
            <v>154.33000000000001</v>
          </cell>
          <cell r="AQ286">
            <v>0</v>
          </cell>
          <cell r="AS286">
            <v>174.9</v>
          </cell>
        </row>
        <row r="287">
          <cell r="B287" t="str">
            <v>AC</v>
          </cell>
          <cell r="C287" t="str">
            <v>DOM</v>
          </cell>
          <cell r="D287" t="str">
            <v>DOM</v>
          </cell>
          <cell r="E287" t="str">
            <v>08</v>
          </cell>
          <cell r="F287">
            <v>39924</v>
          </cell>
          <cell r="G287">
            <v>40998</v>
          </cell>
          <cell r="H287" t="str">
            <v>7640002300</v>
          </cell>
          <cell r="I287" t="str">
            <v>3KMK7640002300</v>
          </cell>
          <cell r="K287" t="str">
            <v>HDD Security kit for IC-302/303 (removable HDD)</v>
          </cell>
          <cell r="L287">
            <v>1272</v>
          </cell>
          <cell r="M287">
            <v>600</v>
          </cell>
          <cell r="N287">
            <v>618</v>
          </cell>
          <cell r="O287">
            <v>3.6783042394014996E-2</v>
          </cell>
          <cell r="P287">
            <v>641.6</v>
          </cell>
          <cell r="Q287">
            <v>636</v>
          </cell>
          <cell r="R287">
            <v>686.88</v>
          </cell>
          <cell r="S287">
            <v>801.99600000000009</v>
          </cell>
          <cell r="T287">
            <v>0.22942259063636236</v>
          </cell>
          <cell r="U287">
            <v>689.71656000000007</v>
          </cell>
          <cell r="V287">
            <v>0.10397975655390972</v>
          </cell>
          <cell r="W287">
            <v>641.6</v>
          </cell>
          <cell r="X287">
            <v>0.80000399004483802</v>
          </cell>
          <cell r="AA287">
            <v>776</v>
          </cell>
          <cell r="AB287">
            <v>713</v>
          </cell>
          <cell r="AC287">
            <v>713</v>
          </cell>
          <cell r="AD287">
            <v>753</v>
          </cell>
          <cell r="AE287">
            <v>792.1</v>
          </cell>
          <cell r="AF287">
            <v>0.19000126246686025</v>
          </cell>
          <cell r="AG287">
            <v>0.21979548036864036</v>
          </cell>
          <cell r="AH287">
            <v>882</v>
          </cell>
          <cell r="AI287">
            <v>970</v>
          </cell>
          <cell r="AJ287">
            <v>0.33855670103092783</v>
          </cell>
          <cell r="AK287">
            <v>1058</v>
          </cell>
          <cell r="AL287">
            <v>1146</v>
          </cell>
          <cell r="AM287">
            <v>0.44013961605584639</v>
          </cell>
          <cell r="AN287">
            <v>1177.5</v>
          </cell>
          <cell r="AO287">
            <v>1209</v>
          </cell>
          <cell r="AP287">
            <v>1240.5</v>
          </cell>
          <cell r="AQ287">
            <v>0</v>
          </cell>
          <cell r="AS287">
            <v>1272</v>
          </cell>
        </row>
        <row r="288">
          <cell r="B288" t="str">
            <v>AC</v>
          </cell>
          <cell r="C288" t="str">
            <v>DOM</v>
          </cell>
          <cell r="D288" t="str">
            <v>DOM</v>
          </cell>
          <cell r="E288" t="str">
            <v>08</v>
          </cell>
          <cell r="F288">
            <v>39924</v>
          </cell>
          <cell r="G288">
            <v>40939</v>
          </cell>
          <cell r="H288" t="str">
            <v>7640004311</v>
          </cell>
          <cell r="I288" t="str">
            <v>6KM7640004311_N</v>
          </cell>
          <cell r="K288" t="str">
            <v>EFI Secure Erase</v>
          </cell>
          <cell r="L288">
            <v>874.5</v>
          </cell>
          <cell r="M288">
            <v>400</v>
          </cell>
          <cell r="N288">
            <v>412</v>
          </cell>
          <cell r="O288">
            <v>9.1870922235937236E-2</v>
          </cell>
          <cell r="P288">
            <v>453.68</v>
          </cell>
          <cell r="Q288">
            <v>424</v>
          </cell>
          <cell r="R288">
            <v>457.92</v>
          </cell>
          <cell r="S288">
            <v>567.1</v>
          </cell>
          <cell r="T288">
            <v>0.27349673778874983</v>
          </cell>
          <cell r="U288">
            <v>439.16224</v>
          </cell>
          <cell r="V288">
            <v>6.1850126276794648E-2</v>
          </cell>
          <cell r="W288">
            <v>453.68</v>
          </cell>
          <cell r="X288">
            <v>0.79999999999999993</v>
          </cell>
          <cell r="AA288">
            <v>549</v>
          </cell>
          <cell r="AB288">
            <v>454</v>
          </cell>
          <cell r="AC288">
            <v>505</v>
          </cell>
          <cell r="AD288">
            <v>533</v>
          </cell>
          <cell r="AE288">
            <v>560.1</v>
          </cell>
          <cell r="AF288">
            <v>0.19000178539546511</v>
          </cell>
          <cell r="AG288">
            <v>0.26441706838064633</v>
          </cell>
          <cell r="AH288">
            <v>624</v>
          </cell>
          <cell r="AI288">
            <v>686</v>
          </cell>
          <cell r="AJ288">
            <v>0.33865889212827988</v>
          </cell>
          <cell r="AK288">
            <v>748.5</v>
          </cell>
          <cell r="AL288">
            <v>811</v>
          </cell>
          <cell r="AM288">
            <v>0.44059186189889027</v>
          </cell>
          <cell r="AN288">
            <v>826.88</v>
          </cell>
          <cell r="AO288">
            <v>842.76</v>
          </cell>
          <cell r="AP288">
            <v>858.64</v>
          </cell>
          <cell r="AQ288">
            <v>0</v>
          </cell>
          <cell r="AS288">
            <v>874.5</v>
          </cell>
        </row>
        <row r="289">
          <cell r="B289" t="str">
            <v>AC</v>
          </cell>
          <cell r="C289" t="str">
            <v>DOM</v>
          </cell>
          <cell r="D289" t="str">
            <v>DOM</v>
          </cell>
          <cell r="E289" t="str">
            <v>08</v>
          </cell>
          <cell r="F289">
            <v>39924</v>
          </cell>
          <cell r="G289">
            <v>40939</v>
          </cell>
          <cell r="H289" t="str">
            <v>7640004312</v>
          </cell>
          <cell r="I289" t="str">
            <v>6KM7640004312_N</v>
          </cell>
          <cell r="K289" t="str">
            <v>EFI Hot Folders</v>
          </cell>
          <cell r="L289">
            <v>874.5</v>
          </cell>
          <cell r="M289">
            <v>400</v>
          </cell>
          <cell r="N289">
            <v>412</v>
          </cell>
          <cell r="O289">
            <v>9.1870922235937236E-2</v>
          </cell>
          <cell r="P289">
            <v>453.68</v>
          </cell>
          <cell r="Q289">
            <v>424</v>
          </cell>
          <cell r="R289">
            <v>457.92</v>
          </cell>
          <cell r="S289">
            <v>567.1</v>
          </cell>
          <cell r="T289">
            <v>0.27349673778874983</v>
          </cell>
          <cell r="U289">
            <v>439.16224</v>
          </cell>
          <cell r="V289">
            <v>6.1850126276794648E-2</v>
          </cell>
          <cell r="W289">
            <v>453.68</v>
          </cell>
          <cell r="X289">
            <v>0.79999999999999993</v>
          </cell>
          <cell r="AA289">
            <v>549</v>
          </cell>
          <cell r="AB289">
            <v>454</v>
          </cell>
          <cell r="AC289">
            <v>505</v>
          </cell>
          <cell r="AD289">
            <v>533</v>
          </cell>
          <cell r="AE289">
            <v>560.1</v>
          </cell>
          <cell r="AF289">
            <v>0.19000178539546511</v>
          </cell>
          <cell r="AG289">
            <v>0.26441706838064633</v>
          </cell>
          <cell r="AH289">
            <v>624</v>
          </cell>
          <cell r="AI289">
            <v>686</v>
          </cell>
          <cell r="AJ289">
            <v>0.33865889212827988</v>
          </cell>
          <cell r="AK289">
            <v>748.5</v>
          </cell>
          <cell r="AL289">
            <v>811</v>
          </cell>
          <cell r="AM289">
            <v>0.44059186189889027</v>
          </cell>
          <cell r="AN289">
            <v>826.88</v>
          </cell>
          <cell r="AO289">
            <v>842.76</v>
          </cell>
          <cell r="AP289">
            <v>858.64</v>
          </cell>
          <cell r="AQ289">
            <v>0</v>
          </cell>
          <cell r="AS289">
            <v>874.5</v>
          </cell>
        </row>
        <row r="290">
          <cell r="B290" t="str">
            <v>AC</v>
          </cell>
          <cell r="C290" t="str">
            <v>DOM</v>
          </cell>
          <cell r="D290" t="str">
            <v>DOM</v>
          </cell>
          <cell r="E290" t="str">
            <v>08</v>
          </cell>
          <cell r="F290">
            <v>39924</v>
          </cell>
          <cell r="G290">
            <v>40939</v>
          </cell>
          <cell r="H290" t="str">
            <v>7640004313</v>
          </cell>
          <cell r="I290" t="str">
            <v>6KM7640004313_N</v>
          </cell>
          <cell r="K290" t="str">
            <v>EFI AutoTrap</v>
          </cell>
          <cell r="L290">
            <v>874.5</v>
          </cell>
          <cell r="M290">
            <v>400</v>
          </cell>
          <cell r="N290">
            <v>412</v>
          </cell>
          <cell r="O290">
            <v>9.1870922235937236E-2</v>
          </cell>
          <cell r="P290">
            <v>453.68</v>
          </cell>
          <cell r="Q290">
            <v>424</v>
          </cell>
          <cell r="R290">
            <v>457.92</v>
          </cell>
          <cell r="S290">
            <v>567.1</v>
          </cell>
          <cell r="T290">
            <v>0.27349673778874983</v>
          </cell>
          <cell r="U290">
            <v>439.16224</v>
          </cell>
          <cell r="V290">
            <v>6.1850126276794648E-2</v>
          </cell>
          <cell r="W290">
            <v>453.68</v>
          </cell>
          <cell r="X290">
            <v>0.79999999999999993</v>
          </cell>
          <cell r="AA290">
            <v>549</v>
          </cell>
          <cell r="AB290">
            <v>454</v>
          </cell>
          <cell r="AC290">
            <v>505</v>
          </cell>
          <cell r="AD290">
            <v>533</v>
          </cell>
          <cell r="AE290">
            <v>560.1</v>
          </cell>
          <cell r="AF290">
            <v>0.19000178539546511</v>
          </cell>
          <cell r="AG290">
            <v>0.26441706838064633</v>
          </cell>
          <cell r="AH290">
            <v>624</v>
          </cell>
          <cell r="AI290">
            <v>686</v>
          </cell>
          <cell r="AJ290">
            <v>0.33865889212827988</v>
          </cell>
          <cell r="AK290">
            <v>748.5</v>
          </cell>
          <cell r="AL290">
            <v>811</v>
          </cell>
          <cell r="AM290">
            <v>0.44059186189889027</v>
          </cell>
          <cell r="AN290">
            <v>826.88</v>
          </cell>
          <cell r="AO290">
            <v>842.76</v>
          </cell>
          <cell r="AP290">
            <v>858.64</v>
          </cell>
          <cell r="AQ290">
            <v>0</v>
          </cell>
          <cell r="AS290">
            <v>874.5</v>
          </cell>
        </row>
        <row r="291">
          <cell r="B291" t="str">
            <v>AC</v>
          </cell>
          <cell r="C291" t="str">
            <v>DOM</v>
          </cell>
          <cell r="D291" t="str">
            <v>DOM</v>
          </cell>
          <cell r="E291" t="str">
            <v>08</v>
          </cell>
          <cell r="F291">
            <v>39924</v>
          </cell>
          <cell r="G291">
            <v>40998</v>
          </cell>
          <cell r="H291" t="str">
            <v>7640004314</v>
          </cell>
          <cell r="I291" t="str">
            <v>6KMES1000SV2_N</v>
          </cell>
          <cell r="K291" t="str">
            <v>ES-1000 Spectrophotometer  V 2.0</v>
          </cell>
          <cell r="L291">
            <v>1378</v>
          </cell>
          <cell r="M291">
            <v>624</v>
          </cell>
          <cell r="N291">
            <v>642.72</v>
          </cell>
          <cell r="O291">
            <v>0.12581268191833736</v>
          </cell>
          <cell r="P291">
            <v>735.22</v>
          </cell>
          <cell r="Q291">
            <v>661.44</v>
          </cell>
          <cell r="R291">
            <v>714.36</v>
          </cell>
          <cell r="S291">
            <v>919.0200000000001</v>
          </cell>
          <cell r="T291">
            <v>0.3006463406672325</v>
          </cell>
          <cell r="U291">
            <v>711.68908800000008</v>
          </cell>
          <cell r="V291">
            <v>9.6909014291364337E-2</v>
          </cell>
          <cell r="W291">
            <v>735.22</v>
          </cell>
          <cell r="X291">
            <v>0.80000435246240553</v>
          </cell>
          <cell r="AA291">
            <v>890</v>
          </cell>
          <cell r="AB291">
            <v>817</v>
          </cell>
          <cell r="AC291">
            <v>817</v>
          </cell>
          <cell r="AD291">
            <v>863</v>
          </cell>
          <cell r="AE291">
            <v>907.68</v>
          </cell>
          <cell r="AF291">
            <v>0.19000088136788287</v>
          </cell>
          <cell r="AG291">
            <v>0.29190904283447905</v>
          </cell>
          <cell r="AH291">
            <v>1010</v>
          </cell>
          <cell r="AI291">
            <v>1111</v>
          </cell>
          <cell r="AJ291">
            <v>0.33823582358235821</v>
          </cell>
          <cell r="AK291">
            <v>1212</v>
          </cell>
          <cell r="AL291">
            <v>1313</v>
          </cell>
          <cell r="AM291">
            <v>0.44004569687738004</v>
          </cell>
          <cell r="AN291">
            <v>1329.25</v>
          </cell>
          <cell r="AO291">
            <v>1345.5</v>
          </cell>
          <cell r="AP291">
            <v>1361.75</v>
          </cell>
          <cell r="AQ291">
            <v>0</v>
          </cell>
          <cell r="AS291">
            <v>1378</v>
          </cell>
        </row>
        <row r="292">
          <cell r="B292" t="str">
            <v>AC</v>
          </cell>
          <cell r="C292" t="str">
            <v>DOM</v>
          </cell>
          <cell r="D292" t="str">
            <v>DOM</v>
          </cell>
          <cell r="E292" t="str">
            <v>P3</v>
          </cell>
          <cell r="F292">
            <v>39934</v>
          </cell>
          <cell r="G292">
            <v>41066</v>
          </cell>
          <cell r="H292" t="str">
            <v>7640004346</v>
          </cell>
          <cell r="K292" t="str">
            <v>EM-103 128MB Expanded Memory bizhub 181</v>
          </cell>
          <cell r="L292">
            <v>501.38000000000005</v>
          </cell>
          <cell r="M292">
            <v>184</v>
          </cell>
          <cell r="N292">
            <v>189.52</v>
          </cell>
          <cell r="O292">
            <v>-0.17647058823529407</v>
          </cell>
          <cell r="P292">
            <v>161.09200000000001</v>
          </cell>
          <cell r="Q292">
            <v>195.04</v>
          </cell>
          <cell r="R292">
            <v>210.64</v>
          </cell>
          <cell r="S292">
            <v>269.98200000000003</v>
          </cell>
          <cell r="T292">
            <v>0.29802727589246691</v>
          </cell>
          <cell r="U292">
            <v>209.07406080000001</v>
          </cell>
          <cell r="V292">
            <v>9.3526957505768213E-2</v>
          </cell>
          <cell r="W292">
            <v>161.09200000000001</v>
          </cell>
          <cell r="X292">
            <v>0.59667681549140317</v>
          </cell>
          <cell r="AA292">
            <v>195</v>
          </cell>
          <cell r="AB292">
            <v>162</v>
          </cell>
          <cell r="AC292">
            <v>179</v>
          </cell>
          <cell r="AD292">
            <v>189</v>
          </cell>
          <cell r="AE292">
            <v>198.88</v>
          </cell>
          <cell r="AF292">
            <v>0.19000402252614634</v>
          </cell>
          <cell r="AG292">
            <v>4.7063555913113363E-2</v>
          </cell>
          <cell r="AH292">
            <v>203</v>
          </cell>
          <cell r="AI292">
            <v>207</v>
          </cell>
          <cell r="AJ292">
            <v>0.22177777777777771</v>
          </cell>
          <cell r="AK292">
            <v>211</v>
          </cell>
          <cell r="AL292">
            <v>215</v>
          </cell>
          <cell r="AM292">
            <v>0.25073488372093017</v>
          </cell>
          <cell r="AN292">
            <v>245.15</v>
          </cell>
          <cell r="AO292">
            <v>275.3</v>
          </cell>
          <cell r="AP292">
            <v>305.45</v>
          </cell>
          <cell r="AQ292">
            <v>0</v>
          </cell>
          <cell r="AS292">
            <v>501.38000000000005</v>
          </cell>
        </row>
        <row r="293">
          <cell r="B293" t="str">
            <v>AC</v>
          </cell>
          <cell r="C293" t="str">
            <v>DOM</v>
          </cell>
          <cell r="D293" t="str">
            <v>DOM</v>
          </cell>
          <cell r="E293" t="str">
            <v>08</v>
          </cell>
          <cell r="F293">
            <v>39924</v>
          </cell>
          <cell r="G293">
            <v>40998</v>
          </cell>
          <cell r="H293" t="str">
            <v>7640004613</v>
          </cell>
          <cell r="I293" t="str">
            <v>3KMH7640004613</v>
          </cell>
          <cell r="K293" t="str">
            <v>19 inch FACI  Furniture bundle for IC-305/306</v>
          </cell>
          <cell r="L293">
            <v>3180</v>
          </cell>
          <cell r="M293">
            <v>1335</v>
          </cell>
          <cell r="N293">
            <v>1375.05</v>
          </cell>
          <cell r="O293">
            <v>0.14656777557100303</v>
          </cell>
          <cell r="P293">
            <v>1611.2</v>
          </cell>
          <cell r="Q293">
            <v>1415.1</v>
          </cell>
          <cell r="R293">
            <v>1528.31</v>
          </cell>
          <cell r="S293">
            <v>2014</v>
          </cell>
          <cell r="T293">
            <v>0.3172542204568024</v>
          </cell>
          <cell r="U293">
            <v>1559.6415999999999</v>
          </cell>
          <cell r="V293">
            <v>0.11835514005268902</v>
          </cell>
          <cell r="W293">
            <v>1611.2</v>
          </cell>
          <cell r="X293">
            <v>0.8</v>
          </cell>
          <cell r="AA293">
            <v>1949</v>
          </cell>
          <cell r="AB293">
            <v>1791</v>
          </cell>
          <cell r="AC293">
            <v>1791</v>
          </cell>
          <cell r="AD293">
            <v>1891</v>
          </cell>
          <cell r="AE293">
            <v>1989.14</v>
          </cell>
          <cell r="AF293">
            <v>0.19000170928139801</v>
          </cell>
          <cell r="AG293">
            <v>0.30872135696833813</v>
          </cell>
          <cell r="AH293">
            <v>2212</v>
          </cell>
          <cell r="AI293">
            <v>2434</v>
          </cell>
          <cell r="AJ293">
            <v>0.33804437140509447</v>
          </cell>
          <cell r="AK293">
            <v>2656</v>
          </cell>
          <cell r="AL293">
            <v>2878</v>
          </cell>
          <cell r="AM293">
            <v>0.44016678248783875</v>
          </cell>
          <cell r="AN293">
            <v>2953.5</v>
          </cell>
          <cell r="AO293">
            <v>3029</v>
          </cell>
          <cell r="AP293">
            <v>3104.5</v>
          </cell>
          <cell r="AQ293">
            <v>0</v>
          </cell>
          <cell r="AS293">
            <v>3180</v>
          </cell>
        </row>
        <row r="294">
          <cell r="B294" t="str">
            <v>AC</v>
          </cell>
          <cell r="C294" t="str">
            <v>DOM</v>
          </cell>
          <cell r="D294" t="str">
            <v>DOM</v>
          </cell>
          <cell r="E294" t="str">
            <v>08</v>
          </cell>
          <cell r="F294">
            <v>39924</v>
          </cell>
          <cell r="G294">
            <v>40998</v>
          </cell>
          <cell r="H294" t="str">
            <v>7640004614</v>
          </cell>
          <cell r="I294" t="str">
            <v>3KMH7640004614</v>
          </cell>
          <cell r="K294" t="str">
            <v>FACI Enable dongle for IC-305/306</v>
          </cell>
          <cell r="L294">
            <v>1431</v>
          </cell>
          <cell r="M294">
            <v>500</v>
          </cell>
          <cell r="N294">
            <v>515</v>
          </cell>
          <cell r="O294">
            <v>0.30829774088699058</v>
          </cell>
          <cell r="P294">
            <v>744.54</v>
          </cell>
          <cell r="Q294">
            <v>530</v>
          </cell>
          <cell r="R294">
            <v>572.4</v>
          </cell>
          <cell r="S294">
            <v>930.68000000000006</v>
          </cell>
          <cell r="T294">
            <v>0.44664116559934675</v>
          </cell>
          <cell r="U294">
            <v>720.71859200000006</v>
          </cell>
          <cell r="V294">
            <v>0.28543538946196639</v>
          </cell>
          <cell r="W294">
            <v>744.54</v>
          </cell>
          <cell r="X294">
            <v>0.79999570206730553</v>
          </cell>
          <cell r="AA294">
            <v>901</v>
          </cell>
          <cell r="AB294">
            <v>828</v>
          </cell>
          <cell r="AC294">
            <v>828</v>
          </cell>
          <cell r="AD294">
            <v>874</v>
          </cell>
          <cell r="AE294">
            <v>919.19</v>
          </cell>
          <cell r="AF294">
            <v>0.19000424286600168</v>
          </cell>
          <cell r="AG294">
            <v>0.43972410491846087</v>
          </cell>
          <cell r="AH294">
            <v>1023</v>
          </cell>
          <cell r="AI294">
            <v>1125</v>
          </cell>
          <cell r="AJ294">
            <v>0.33818666666666669</v>
          </cell>
          <cell r="AK294">
            <v>1227.5</v>
          </cell>
          <cell r="AL294">
            <v>1330</v>
          </cell>
          <cell r="AM294">
            <v>0.44019548872180453</v>
          </cell>
          <cell r="AN294">
            <v>1355.25</v>
          </cell>
          <cell r="AO294">
            <v>1380.5</v>
          </cell>
          <cell r="AP294">
            <v>1405.75</v>
          </cell>
          <cell r="AQ294">
            <v>0</v>
          </cell>
          <cell r="AS294">
            <v>1431</v>
          </cell>
        </row>
        <row r="295">
          <cell r="B295" t="str">
            <v>AC</v>
          </cell>
          <cell r="C295" t="str">
            <v>DOM</v>
          </cell>
          <cell r="D295" t="str">
            <v>DOM</v>
          </cell>
          <cell r="E295" t="str">
            <v>08</v>
          </cell>
          <cell r="F295">
            <v>39924</v>
          </cell>
          <cell r="G295">
            <v>40939</v>
          </cell>
          <cell r="H295" t="str">
            <v>7640005064</v>
          </cell>
          <cell r="I295" t="str">
            <v>3KMBPSE7640005064</v>
          </cell>
          <cell r="K295" t="str">
            <v>AU-201H HID Proximity Card Authentication Unit</v>
          </cell>
          <cell r="L295">
            <v>422.94</v>
          </cell>
          <cell r="M295">
            <v>41.65</v>
          </cell>
          <cell r="N295">
            <v>42.899499999999996</v>
          </cell>
          <cell r="O295">
            <v>0.7590998427672957</v>
          </cell>
          <cell r="P295">
            <v>178.08</v>
          </cell>
          <cell r="Q295">
            <v>44.15</v>
          </cell>
          <cell r="R295">
            <v>47.68</v>
          </cell>
          <cell r="S295">
            <v>222.60000000000002</v>
          </cell>
          <cell r="T295">
            <v>0.80727987421383651</v>
          </cell>
          <cell r="U295">
            <v>172.38144000000003</v>
          </cell>
          <cell r="V295">
            <v>0.75113620120588398</v>
          </cell>
          <cell r="W295">
            <v>178.08</v>
          </cell>
          <cell r="X295">
            <v>0.79999999999999993</v>
          </cell>
          <cell r="AA295">
            <v>215</v>
          </cell>
          <cell r="AB295">
            <v>179</v>
          </cell>
          <cell r="AC295">
            <v>198</v>
          </cell>
          <cell r="AD295">
            <v>209</v>
          </cell>
          <cell r="AE295">
            <v>219.85</v>
          </cell>
          <cell r="AF295">
            <v>0.18999317716624964</v>
          </cell>
          <cell r="AG295">
            <v>0.8048692290197863</v>
          </cell>
          <cell r="AH295">
            <v>245</v>
          </cell>
          <cell r="AI295">
            <v>269</v>
          </cell>
          <cell r="AJ295">
            <v>0.33799256505576203</v>
          </cell>
          <cell r="AK295">
            <v>293.5</v>
          </cell>
          <cell r="AL295">
            <v>318</v>
          </cell>
          <cell r="AM295">
            <v>0.43999999999999995</v>
          </cell>
          <cell r="AN295">
            <v>344.24</v>
          </cell>
          <cell r="AO295">
            <v>370.48</v>
          </cell>
          <cell r="AP295">
            <v>396.72</v>
          </cell>
          <cell r="AQ295">
            <v>0</v>
          </cell>
          <cell r="AS295">
            <v>422.94</v>
          </cell>
        </row>
        <row r="296">
          <cell r="B296" t="str">
            <v>AC</v>
          </cell>
          <cell r="C296" t="str">
            <v>DOM</v>
          </cell>
          <cell r="D296" t="str">
            <v>DOM</v>
          </cell>
          <cell r="E296" t="str">
            <v>08</v>
          </cell>
          <cell r="F296">
            <v>39924</v>
          </cell>
          <cell r="G296">
            <v>40939</v>
          </cell>
          <cell r="H296" t="str">
            <v>7640005261</v>
          </cell>
          <cell r="I296" t="str">
            <v>3KMB7640005261</v>
          </cell>
          <cell r="K296" t="str">
            <v>HID Proximity Cards - 10 pack</v>
          </cell>
          <cell r="L296">
            <v>68.900000000000006</v>
          </cell>
          <cell r="M296">
            <v>26.1</v>
          </cell>
          <cell r="N296">
            <v>26.883000000000003</v>
          </cell>
          <cell r="O296">
            <v>0.16564245810055855</v>
          </cell>
          <cell r="P296">
            <v>32.22</v>
          </cell>
          <cell r="Q296">
            <v>27.67</v>
          </cell>
          <cell r="R296">
            <v>29.88</v>
          </cell>
          <cell r="S296">
            <v>40.28</v>
          </cell>
          <cell r="T296">
            <v>0.33259682224428994</v>
          </cell>
          <cell r="U296">
            <v>31.192831999999999</v>
          </cell>
          <cell r="V296">
            <v>0.13816738409644871</v>
          </cell>
          <cell r="W296">
            <v>32.22</v>
          </cell>
          <cell r="X296">
            <v>0.79990069513406148</v>
          </cell>
          <cell r="AA296">
            <v>39</v>
          </cell>
          <cell r="AB296">
            <v>33</v>
          </cell>
          <cell r="AC296">
            <v>36</v>
          </cell>
          <cell r="AD296">
            <v>38</v>
          </cell>
          <cell r="AE296">
            <v>39.78</v>
          </cell>
          <cell r="AF296">
            <v>0.19004524886877833</v>
          </cell>
          <cell r="AG296">
            <v>0.32420814479638005</v>
          </cell>
          <cell r="AH296">
            <v>45</v>
          </cell>
          <cell r="AI296">
            <v>49</v>
          </cell>
          <cell r="AJ296">
            <v>0.34244897959183673</v>
          </cell>
          <cell r="AK296">
            <v>53.5</v>
          </cell>
          <cell r="AL296">
            <v>58</v>
          </cell>
          <cell r="AM296">
            <v>0.4444827586206897</v>
          </cell>
          <cell r="AN296">
            <v>60.73</v>
          </cell>
          <cell r="AO296">
            <v>63.46</v>
          </cell>
          <cell r="AP296">
            <v>66.19</v>
          </cell>
          <cell r="AQ296">
            <v>0</v>
          </cell>
          <cell r="AS296">
            <v>68.900000000000006</v>
          </cell>
        </row>
        <row r="297">
          <cell r="B297" t="str">
            <v>AC</v>
          </cell>
          <cell r="C297" t="str">
            <v>DOM</v>
          </cell>
          <cell r="D297" t="str">
            <v>DOM</v>
          </cell>
          <cell r="E297" t="str">
            <v>08</v>
          </cell>
          <cell r="F297">
            <v>39924</v>
          </cell>
          <cell r="G297">
            <v>40939</v>
          </cell>
          <cell r="H297" t="str">
            <v>7640006869</v>
          </cell>
          <cell r="I297" t="str">
            <v>3KMH7640006869_</v>
          </cell>
          <cell r="K297" t="str">
            <v>External Keyboard</v>
          </cell>
          <cell r="L297">
            <v>222.60000000000002</v>
          </cell>
          <cell r="M297">
            <v>78</v>
          </cell>
          <cell r="N297">
            <v>80.34</v>
          </cell>
          <cell r="O297">
            <v>0.21049528301886794</v>
          </cell>
          <cell r="P297">
            <v>101.76</v>
          </cell>
          <cell r="Q297">
            <v>82.68</v>
          </cell>
          <cell r="R297">
            <v>89.29</v>
          </cell>
          <cell r="S297">
            <v>127.2</v>
          </cell>
          <cell r="T297">
            <v>0.36839622641509434</v>
          </cell>
          <cell r="U297">
            <v>98.503680000000003</v>
          </cell>
          <cell r="V297">
            <v>0.18439595353188834</v>
          </cell>
          <cell r="W297">
            <v>101.76</v>
          </cell>
          <cell r="X297">
            <v>0.8</v>
          </cell>
          <cell r="AA297">
            <v>123</v>
          </cell>
          <cell r="AB297">
            <v>102</v>
          </cell>
          <cell r="AC297">
            <v>114</v>
          </cell>
          <cell r="AD297">
            <v>120</v>
          </cell>
          <cell r="AE297">
            <v>125.63</v>
          </cell>
          <cell r="AF297">
            <v>0.19000238796465804</v>
          </cell>
          <cell r="AG297">
            <v>0.36050306455464454</v>
          </cell>
          <cell r="AH297">
            <v>140</v>
          </cell>
          <cell r="AI297">
            <v>154</v>
          </cell>
          <cell r="AJ297">
            <v>0.3392207792207792</v>
          </cell>
          <cell r="AK297">
            <v>168</v>
          </cell>
          <cell r="AL297">
            <v>182</v>
          </cell>
          <cell r="AM297">
            <v>0.44087912087912084</v>
          </cell>
          <cell r="AN297">
            <v>192.15</v>
          </cell>
          <cell r="AO297">
            <v>202.3</v>
          </cell>
          <cell r="AP297">
            <v>212.45</v>
          </cell>
          <cell r="AQ297">
            <v>0</v>
          </cell>
          <cell r="AS297">
            <v>222.60000000000002</v>
          </cell>
        </row>
        <row r="298">
          <cell r="B298" t="str">
            <v>AC</v>
          </cell>
          <cell r="C298" t="str">
            <v>DOM</v>
          </cell>
          <cell r="D298" t="str">
            <v>DOM</v>
          </cell>
          <cell r="E298" t="str">
            <v>08</v>
          </cell>
          <cell r="F298">
            <v>40098</v>
          </cell>
          <cell r="G298">
            <v>40939</v>
          </cell>
          <cell r="H298" t="str">
            <v>7640008387</v>
          </cell>
          <cell r="I298" t="str">
            <v>3KMH7640008387</v>
          </cell>
          <cell r="K298" t="str">
            <v>Power Filter ESP 240V/30A</v>
          </cell>
          <cell r="L298">
            <v>1058.94</v>
          </cell>
          <cell r="M298">
            <v>1275</v>
          </cell>
          <cell r="N298">
            <v>1313.25</v>
          </cell>
          <cell r="O298">
            <v>-0.93980797636632196</v>
          </cell>
          <cell r="P298">
            <v>677</v>
          </cell>
          <cell r="Q298">
            <v>1351.5</v>
          </cell>
          <cell r="R298">
            <v>1459.62</v>
          </cell>
          <cell r="S298">
            <v>1696</v>
          </cell>
          <cell r="T298">
            <v>0.22567806603773585</v>
          </cell>
          <cell r="U298">
            <v>1458.56</v>
          </cell>
          <cell r="V298">
            <v>9.9625658183413748E-2</v>
          </cell>
          <cell r="W298">
            <v>677</v>
          </cell>
          <cell r="X298">
            <v>0.39917452830188677</v>
          </cell>
          <cell r="AA298">
            <v>819</v>
          </cell>
          <cell r="AB298">
            <v>699</v>
          </cell>
          <cell r="AC298">
            <v>753</v>
          </cell>
          <cell r="AD298">
            <v>834</v>
          </cell>
          <cell r="AE298">
            <v>835.8</v>
          </cell>
          <cell r="AF298">
            <v>0.18999760708303418</v>
          </cell>
          <cell r="AG298">
            <v>-0.57124910265613793</v>
          </cell>
          <cell r="AH298">
            <v>879</v>
          </cell>
          <cell r="AI298">
            <v>969</v>
          </cell>
          <cell r="AJ298">
            <v>0.30134158926728588</v>
          </cell>
          <cell r="AK298">
            <v>2295</v>
          </cell>
          <cell r="AL298">
            <v>1059</v>
          </cell>
          <cell r="AM298">
            <v>0.3607176581680831</v>
          </cell>
          <cell r="AN298">
            <v>2295</v>
          </cell>
          <cell r="AO298">
            <v>2295</v>
          </cell>
          <cell r="AP298">
            <v>2294.9899999999998</v>
          </cell>
          <cell r="AQ298">
            <v>0</v>
          </cell>
          <cell r="AS298">
            <v>1058.94</v>
          </cell>
        </row>
        <row r="299">
          <cell r="B299" t="str">
            <v>AC</v>
          </cell>
          <cell r="C299" t="str">
            <v>DOM</v>
          </cell>
          <cell r="D299" t="str">
            <v>DOM</v>
          </cell>
          <cell r="E299" t="str">
            <v>08</v>
          </cell>
          <cell r="F299">
            <v>40093</v>
          </cell>
          <cell r="G299">
            <v>40939</v>
          </cell>
          <cell r="H299" t="str">
            <v>7640008394</v>
          </cell>
          <cell r="I299" t="str">
            <v>3KMH7640008394</v>
          </cell>
          <cell r="J299" t="str">
            <v>IN BOTH MFP &amp; SOL</v>
          </cell>
          <cell r="K299" t="str">
            <v>AU-202H iClass Card Reader</v>
          </cell>
          <cell r="L299">
            <v>475.94</v>
          </cell>
          <cell r="M299">
            <v>130.58000000000001</v>
          </cell>
          <cell r="N299">
            <v>134.49740000000003</v>
          </cell>
          <cell r="O299">
            <v>0.3655783018867923</v>
          </cell>
          <cell r="P299">
            <v>212</v>
          </cell>
          <cell r="Q299">
            <v>138.41</v>
          </cell>
          <cell r="R299">
            <v>149.47999999999999</v>
          </cell>
          <cell r="S299">
            <v>265</v>
          </cell>
          <cell r="T299">
            <v>0.49246264150943386</v>
          </cell>
          <cell r="U299">
            <v>205.21600000000001</v>
          </cell>
          <cell r="V299">
            <v>0.34460568376734746</v>
          </cell>
          <cell r="W299">
            <v>212</v>
          </cell>
          <cell r="X299">
            <v>0.8</v>
          </cell>
          <cell r="AA299">
            <v>256</v>
          </cell>
          <cell r="AB299">
            <v>212</v>
          </cell>
          <cell r="AC299">
            <v>236</v>
          </cell>
          <cell r="AD299">
            <v>249</v>
          </cell>
          <cell r="AE299">
            <v>261.73</v>
          </cell>
          <cell r="AF299">
            <v>0.19000496695067443</v>
          </cell>
          <cell r="AG299">
            <v>0.48612157566958308</v>
          </cell>
          <cell r="AH299">
            <v>292</v>
          </cell>
          <cell r="AI299">
            <v>321</v>
          </cell>
          <cell r="AJ299">
            <v>0.33956386292834889</v>
          </cell>
          <cell r="AK299">
            <v>350</v>
          </cell>
          <cell r="AL299">
            <v>379</v>
          </cell>
          <cell r="AM299">
            <v>0.44063324538258575</v>
          </cell>
          <cell r="AN299">
            <v>403.24</v>
          </cell>
          <cell r="AO299">
            <v>427.48</v>
          </cell>
          <cell r="AP299">
            <v>451.72</v>
          </cell>
          <cell r="AQ299">
            <v>0</v>
          </cell>
          <cell r="AS299">
            <v>475.94</v>
          </cell>
        </row>
        <row r="300">
          <cell r="B300" t="str">
            <v>AC</v>
          </cell>
          <cell r="C300" t="str">
            <v>DOM</v>
          </cell>
          <cell r="D300" t="str">
            <v>DOM</v>
          </cell>
          <cell r="E300" t="str">
            <v>08</v>
          </cell>
          <cell r="F300">
            <v>40135</v>
          </cell>
          <cell r="G300">
            <v>40939</v>
          </cell>
          <cell r="H300" t="str">
            <v>7640008435</v>
          </cell>
          <cell r="I300" t="str">
            <v>3KMHHD509HDD</v>
          </cell>
          <cell r="K300" t="str">
            <v>HD-509 Hard Disk Kit (MXI-120GB)</v>
          </cell>
          <cell r="L300">
            <v>946.58</v>
          </cell>
          <cell r="M300">
            <v>141</v>
          </cell>
          <cell r="N300">
            <v>145.22999999999999</v>
          </cell>
          <cell r="O300">
            <v>0.43848592638416334</v>
          </cell>
          <cell r="P300">
            <v>258.64</v>
          </cell>
          <cell r="Q300">
            <v>149.46</v>
          </cell>
          <cell r="R300">
            <v>161.41999999999999</v>
          </cell>
          <cell r="S300">
            <v>323.3</v>
          </cell>
          <cell r="T300">
            <v>0.55078874110733067</v>
          </cell>
          <cell r="U300">
            <v>250.36351999999999</v>
          </cell>
          <cell r="V300">
            <v>0.41992347766959021</v>
          </cell>
          <cell r="W300">
            <v>258.64</v>
          </cell>
          <cell r="X300">
            <v>0.79999999999999993</v>
          </cell>
          <cell r="AA300">
            <v>313</v>
          </cell>
          <cell r="AB300">
            <v>259</v>
          </cell>
          <cell r="AC300">
            <v>288</v>
          </cell>
          <cell r="AD300">
            <v>304</v>
          </cell>
          <cell r="AE300">
            <v>319.31</v>
          </cell>
          <cell r="AF300">
            <v>0.19000344492812632</v>
          </cell>
          <cell r="AG300">
            <v>0.54517553474679781</v>
          </cell>
          <cell r="AH300">
            <v>356</v>
          </cell>
          <cell r="AI300">
            <v>391</v>
          </cell>
          <cell r="AJ300">
            <v>0.33851662404092075</v>
          </cell>
          <cell r="AK300">
            <v>426.5</v>
          </cell>
          <cell r="AL300">
            <v>462</v>
          </cell>
          <cell r="AM300">
            <v>0.44017316017316022</v>
          </cell>
          <cell r="AN300">
            <v>583.15</v>
          </cell>
          <cell r="AO300">
            <v>704.3</v>
          </cell>
          <cell r="AP300">
            <v>825.45</v>
          </cell>
          <cell r="AQ300">
            <v>0</v>
          </cell>
          <cell r="AS300">
            <v>946.58</v>
          </cell>
        </row>
        <row r="301">
          <cell r="B301" t="str">
            <v>AC</v>
          </cell>
          <cell r="C301" t="str">
            <v>DOM</v>
          </cell>
          <cell r="D301" t="str">
            <v>BT</v>
          </cell>
          <cell r="E301" t="str">
            <v>08</v>
          </cell>
          <cell r="F301">
            <v>40266</v>
          </cell>
          <cell r="G301">
            <v>40998</v>
          </cell>
          <cell r="H301" t="str">
            <v>7640009476</v>
          </cell>
          <cell r="J301">
            <v>45086307</v>
          </cell>
          <cell r="K301" t="str">
            <v>EFI Fiery SeeQuence Impose</v>
          </cell>
          <cell r="L301">
            <v>2650</v>
          </cell>
          <cell r="M301">
            <v>1250</v>
          </cell>
          <cell r="N301">
            <v>1287.5</v>
          </cell>
          <cell r="O301">
            <v>6.5674891146589254E-2</v>
          </cell>
          <cell r="P301">
            <v>1378</v>
          </cell>
          <cell r="Q301">
            <v>1325</v>
          </cell>
          <cell r="R301">
            <v>1431</v>
          </cell>
          <cell r="S301">
            <v>1722.5</v>
          </cell>
          <cell r="W301">
            <v>1378</v>
          </cell>
          <cell r="X301">
            <v>0.8</v>
          </cell>
          <cell r="AA301">
            <v>1667</v>
          </cell>
          <cell r="AB301">
            <v>1532</v>
          </cell>
          <cell r="AC301">
            <v>1532</v>
          </cell>
          <cell r="AD301">
            <v>1617</v>
          </cell>
          <cell r="AE301">
            <v>1701.23</v>
          </cell>
          <cell r="AF301">
            <v>0.18999782510301372</v>
          </cell>
          <cell r="AG301">
            <v>0.24319462976787384</v>
          </cell>
          <cell r="AH301">
            <v>1892</v>
          </cell>
          <cell r="AI301">
            <v>2082</v>
          </cell>
          <cell r="AJ301">
            <v>0.3381364073006724</v>
          </cell>
          <cell r="AK301">
            <v>2271.5</v>
          </cell>
          <cell r="AL301">
            <v>2461</v>
          </cell>
          <cell r="AM301">
            <v>0.44006501422186101</v>
          </cell>
          <cell r="AN301">
            <v>2508.25</v>
          </cell>
          <cell r="AO301">
            <v>2555.5</v>
          </cell>
          <cell r="AP301">
            <v>2602.75</v>
          </cell>
          <cell r="AQ301">
            <v>0</v>
          </cell>
          <cell r="AS301">
            <v>2650</v>
          </cell>
        </row>
        <row r="302">
          <cell r="B302" t="str">
            <v>AC</v>
          </cell>
          <cell r="C302" t="str">
            <v>DOM</v>
          </cell>
          <cell r="D302" t="str">
            <v>BT</v>
          </cell>
          <cell r="E302" t="str">
            <v>08</v>
          </cell>
          <cell r="F302">
            <v>40266</v>
          </cell>
          <cell r="G302">
            <v>40998</v>
          </cell>
          <cell r="H302" t="str">
            <v>7640009477</v>
          </cell>
          <cell r="J302">
            <v>45086308</v>
          </cell>
          <cell r="K302" t="str">
            <v>EFI Fiery SeeQuence Compose</v>
          </cell>
          <cell r="L302">
            <v>1166</v>
          </cell>
          <cell r="M302">
            <v>550</v>
          </cell>
          <cell r="N302">
            <v>566.5</v>
          </cell>
          <cell r="O302">
            <v>0.10927672955974843</v>
          </cell>
          <cell r="P302">
            <v>636</v>
          </cell>
          <cell r="Q302">
            <v>583</v>
          </cell>
          <cell r="R302">
            <v>629.64</v>
          </cell>
          <cell r="S302">
            <v>795</v>
          </cell>
          <cell r="W302">
            <v>636</v>
          </cell>
          <cell r="X302">
            <v>0.8</v>
          </cell>
          <cell r="AA302">
            <v>769</v>
          </cell>
          <cell r="AB302">
            <v>707</v>
          </cell>
          <cell r="AC302">
            <v>707</v>
          </cell>
          <cell r="AD302">
            <v>747</v>
          </cell>
          <cell r="AE302">
            <v>785.19</v>
          </cell>
          <cell r="AF302">
            <v>0.19000496695067443</v>
          </cell>
          <cell r="AG302">
            <v>0.27851857512194506</v>
          </cell>
          <cell r="AH302">
            <v>874</v>
          </cell>
          <cell r="AI302">
            <v>961</v>
          </cell>
          <cell r="AJ302">
            <v>0.33818938605619148</v>
          </cell>
          <cell r="AK302">
            <v>1048.5</v>
          </cell>
          <cell r="AL302">
            <v>1136</v>
          </cell>
          <cell r="AM302">
            <v>0.44014084507042256</v>
          </cell>
          <cell r="AN302">
            <v>1143.5</v>
          </cell>
          <cell r="AO302">
            <v>1151</v>
          </cell>
          <cell r="AP302">
            <v>1158.5</v>
          </cell>
          <cell r="AQ302">
            <v>0</v>
          </cell>
          <cell r="AS302">
            <v>1166</v>
          </cell>
        </row>
        <row r="303">
          <cell r="B303" t="str">
            <v>AC</v>
          </cell>
          <cell r="C303" t="str">
            <v>DOM</v>
          </cell>
          <cell r="D303" t="str">
            <v>BT</v>
          </cell>
          <cell r="E303" t="str">
            <v>08</v>
          </cell>
          <cell r="F303">
            <v>40266</v>
          </cell>
          <cell r="G303">
            <v>40998</v>
          </cell>
          <cell r="H303" t="str">
            <v>7640009478</v>
          </cell>
          <cell r="J303">
            <v>45086309</v>
          </cell>
          <cell r="K303" t="str">
            <v>EFI Fiery SeeQuence Impose+Compose Suite</v>
          </cell>
          <cell r="L303">
            <v>3178.94</v>
          </cell>
          <cell r="M303">
            <v>1550</v>
          </cell>
          <cell r="N303">
            <v>1596.5</v>
          </cell>
          <cell r="O303">
            <v>5.8667452830188677E-2</v>
          </cell>
          <cell r="P303">
            <v>1696</v>
          </cell>
          <cell r="Q303">
            <v>1643</v>
          </cell>
          <cell r="R303">
            <v>1774.44</v>
          </cell>
          <cell r="S303">
            <v>2120</v>
          </cell>
          <cell r="W303">
            <v>1696</v>
          </cell>
          <cell r="X303">
            <v>0.8</v>
          </cell>
          <cell r="AA303">
            <v>2052</v>
          </cell>
          <cell r="AB303">
            <v>1885</v>
          </cell>
          <cell r="AC303">
            <v>1885</v>
          </cell>
          <cell r="AD303">
            <v>1990</v>
          </cell>
          <cell r="AE303">
            <v>2093.83</v>
          </cell>
          <cell r="AF303">
            <v>0.19000109846549143</v>
          </cell>
          <cell r="AG303">
            <v>0.23752167081377187</v>
          </cell>
          <cell r="AH303">
            <v>2328</v>
          </cell>
          <cell r="AI303">
            <v>2562</v>
          </cell>
          <cell r="AJ303">
            <v>0.33801717408274784</v>
          </cell>
          <cell r="AK303">
            <v>2795.5</v>
          </cell>
          <cell r="AL303">
            <v>3029</v>
          </cell>
          <cell r="AM303">
            <v>0.44007923407065036</v>
          </cell>
          <cell r="AN303">
            <v>3066.49</v>
          </cell>
          <cell r="AO303">
            <v>3103.98</v>
          </cell>
          <cell r="AP303">
            <v>3141.47</v>
          </cell>
          <cell r="AQ303">
            <v>0</v>
          </cell>
          <cell r="AS303">
            <v>3178.94</v>
          </cell>
        </row>
        <row r="304">
          <cell r="B304" t="str">
            <v>AC</v>
          </cell>
          <cell r="C304" t="str">
            <v>DOM</v>
          </cell>
          <cell r="D304" t="str">
            <v>BT</v>
          </cell>
          <cell r="E304" t="str">
            <v>08</v>
          </cell>
          <cell r="F304">
            <v>40266</v>
          </cell>
          <cell r="G304">
            <v>40998</v>
          </cell>
          <cell r="H304" t="str">
            <v>7640012503</v>
          </cell>
          <cell r="J304">
            <v>45086653</v>
          </cell>
          <cell r="K304" t="str">
            <v>Fiery Graphic Arts Package w/Fiery Option Utility DVD</v>
          </cell>
          <cell r="L304">
            <v>3392</v>
          </cell>
          <cell r="M304">
            <v>1500</v>
          </cell>
          <cell r="N304">
            <v>1545</v>
          </cell>
          <cell r="O304">
            <v>7.7969743084773127E-2</v>
          </cell>
          <cell r="P304">
            <v>1675.65</v>
          </cell>
          <cell r="Q304">
            <v>1590</v>
          </cell>
          <cell r="R304">
            <v>1717.2</v>
          </cell>
          <cell r="S304">
            <v>2094.56</v>
          </cell>
          <cell r="W304">
            <v>1675.65</v>
          </cell>
          <cell r="X304">
            <v>0.8000009548544802</v>
          </cell>
          <cell r="AA304">
            <v>2027</v>
          </cell>
          <cell r="AB304">
            <v>1862</v>
          </cell>
          <cell r="AC304">
            <v>1862</v>
          </cell>
          <cell r="AD304">
            <v>1966</v>
          </cell>
          <cell r="AE304">
            <v>2068.6999999999998</v>
          </cell>
          <cell r="AF304">
            <v>0.18999854981389266</v>
          </cell>
          <cell r="AG304">
            <v>0.25315415478319714</v>
          </cell>
          <cell r="AH304">
            <v>2300</v>
          </cell>
          <cell r="AI304">
            <v>2531</v>
          </cell>
          <cell r="AJ304">
            <v>0.33794942710391146</v>
          </cell>
          <cell r="AK304">
            <v>2762</v>
          </cell>
          <cell r="AL304">
            <v>2993</v>
          </cell>
          <cell r="AM304">
            <v>0.44014366855997322</v>
          </cell>
          <cell r="AN304">
            <v>3092.75</v>
          </cell>
          <cell r="AO304">
            <v>3192.5</v>
          </cell>
          <cell r="AP304">
            <v>3292.25</v>
          </cell>
          <cell r="AQ304">
            <v>0</v>
          </cell>
          <cell r="AS304">
            <v>3392</v>
          </cell>
        </row>
        <row r="305">
          <cell r="B305" t="str">
            <v>AC</v>
          </cell>
          <cell r="C305" t="str">
            <v>DOM</v>
          </cell>
          <cell r="D305" t="str">
            <v>BT</v>
          </cell>
          <cell r="E305" t="str">
            <v>08</v>
          </cell>
          <cell r="F305">
            <v>40266</v>
          </cell>
          <cell r="G305">
            <v>40998</v>
          </cell>
          <cell r="H305" t="str">
            <v>7640012504</v>
          </cell>
          <cell r="J305">
            <v>45086654</v>
          </cell>
          <cell r="K305" t="str">
            <v>Fiery Graphic Arts Premium Edition w/Fiery Option Utility DVD</v>
          </cell>
          <cell r="L305">
            <v>7632</v>
          </cell>
          <cell r="M305">
            <v>3500</v>
          </cell>
          <cell r="N305">
            <v>3605</v>
          </cell>
          <cell r="O305">
            <v>6.353420373131613E-2</v>
          </cell>
          <cell r="P305">
            <v>3849.58</v>
          </cell>
          <cell r="Q305">
            <v>3710</v>
          </cell>
          <cell r="R305">
            <v>4006.8</v>
          </cell>
          <cell r="S305">
            <v>4811.9760000000006</v>
          </cell>
          <cell r="W305">
            <v>3849.58</v>
          </cell>
          <cell r="X305">
            <v>0.79999983374813166</v>
          </cell>
          <cell r="AA305">
            <v>4658</v>
          </cell>
          <cell r="AB305">
            <v>4278</v>
          </cell>
          <cell r="AC305">
            <v>4278</v>
          </cell>
          <cell r="AD305">
            <v>4516</v>
          </cell>
          <cell r="AE305">
            <v>4752.57</v>
          </cell>
          <cell r="AF305">
            <v>0.19000035770120163</v>
          </cell>
          <cell r="AG305">
            <v>0.24146303999730667</v>
          </cell>
          <cell r="AH305">
            <v>5284</v>
          </cell>
          <cell r="AI305">
            <v>5814</v>
          </cell>
          <cell r="AJ305">
            <v>0.33787753697970418</v>
          </cell>
          <cell r="AK305">
            <v>6344.5</v>
          </cell>
          <cell r="AL305">
            <v>6875</v>
          </cell>
          <cell r="AM305">
            <v>0.4400610909090909</v>
          </cell>
          <cell r="AN305">
            <v>7064.25</v>
          </cell>
          <cell r="AO305">
            <v>7253.5</v>
          </cell>
          <cell r="AP305">
            <v>7442.75</v>
          </cell>
          <cell r="AQ305">
            <v>0</v>
          </cell>
          <cell r="AS305">
            <v>7632</v>
          </cell>
        </row>
        <row r="306">
          <cell r="B306" t="str">
            <v>AC</v>
          </cell>
          <cell r="C306" t="str">
            <v>DOM</v>
          </cell>
          <cell r="D306" t="str">
            <v>BT</v>
          </cell>
          <cell r="E306" t="str">
            <v>08</v>
          </cell>
          <cell r="F306">
            <v>40266</v>
          </cell>
          <cell r="G306">
            <v>40998</v>
          </cell>
          <cell r="H306" t="str">
            <v>7640012505</v>
          </cell>
          <cell r="J306">
            <v>45086655</v>
          </cell>
          <cell r="K306" t="str">
            <v>Fiery Graphic Arts Premium Edition Upgrade w/Fiery Option Utility DVD</v>
          </cell>
          <cell r="L306">
            <v>5088</v>
          </cell>
          <cell r="M306">
            <v>2300</v>
          </cell>
          <cell r="N306">
            <v>2369</v>
          </cell>
          <cell r="O306">
            <v>7.6913485479603597E-2</v>
          </cell>
          <cell r="P306">
            <v>2566.39</v>
          </cell>
          <cell r="Q306">
            <v>2438</v>
          </cell>
          <cell r="R306">
            <v>2633.04</v>
          </cell>
          <cell r="S306">
            <v>3207.9840000000004</v>
          </cell>
          <cell r="W306">
            <v>2566.39</v>
          </cell>
          <cell r="X306">
            <v>0.80000087282230825</v>
          </cell>
          <cell r="AA306">
            <v>3105</v>
          </cell>
          <cell r="AB306">
            <v>2852</v>
          </cell>
          <cell r="AC306">
            <v>2852</v>
          </cell>
          <cell r="AD306">
            <v>3011</v>
          </cell>
          <cell r="AE306">
            <v>3168.38</v>
          </cell>
          <cell r="AF306">
            <v>0.1899993056388439</v>
          </cell>
          <cell r="AG306">
            <v>0.25229928228305953</v>
          </cell>
          <cell r="AH306">
            <v>3523</v>
          </cell>
          <cell r="AI306">
            <v>3876</v>
          </cell>
          <cell r="AJ306">
            <v>0.33787667698658413</v>
          </cell>
          <cell r="AK306">
            <v>4229.5</v>
          </cell>
          <cell r="AL306">
            <v>4583</v>
          </cell>
          <cell r="AM306">
            <v>0.44001963779183945</v>
          </cell>
          <cell r="AN306">
            <v>4709.25</v>
          </cell>
          <cell r="AO306">
            <v>4835.5</v>
          </cell>
          <cell r="AP306">
            <v>4961.75</v>
          </cell>
          <cell r="AQ306">
            <v>0</v>
          </cell>
          <cell r="AS306">
            <v>5088</v>
          </cell>
        </row>
        <row r="307">
          <cell r="B307" t="str">
            <v>AC</v>
          </cell>
          <cell r="C307" t="str">
            <v>DOM</v>
          </cell>
          <cell r="D307" t="str">
            <v>BT</v>
          </cell>
          <cell r="E307" t="str">
            <v>08</v>
          </cell>
          <cell r="F307">
            <v>40266</v>
          </cell>
          <cell r="G307">
            <v>40998</v>
          </cell>
          <cell r="H307" t="str">
            <v>7640012506</v>
          </cell>
          <cell r="J307">
            <v>45087374</v>
          </cell>
          <cell r="K307" t="str">
            <v>Fiery Option Bundle (FACI+GAP+SQS+CPS)</v>
          </cell>
          <cell r="L307">
            <v>12322.5</v>
          </cell>
          <cell r="M307">
            <v>5643</v>
          </cell>
          <cell r="N307">
            <v>5812.29</v>
          </cell>
          <cell r="O307">
            <v>5.668685091624371E-2</v>
          </cell>
          <cell r="P307">
            <v>6161.57</v>
          </cell>
          <cell r="Q307">
            <v>5981.58</v>
          </cell>
          <cell r="R307">
            <v>6460.11</v>
          </cell>
          <cell r="S307">
            <v>7701.96</v>
          </cell>
          <cell r="W307">
            <v>6161.57</v>
          </cell>
          <cell r="X307">
            <v>0.80000025967416077</v>
          </cell>
          <cell r="AA307">
            <v>7455</v>
          </cell>
          <cell r="AB307">
            <v>6847</v>
          </cell>
          <cell r="AC307">
            <v>6847</v>
          </cell>
          <cell r="AD307">
            <v>7227</v>
          </cell>
          <cell r="AE307">
            <v>7606.88</v>
          </cell>
          <cell r="AF307">
            <v>0.19000036808783632</v>
          </cell>
          <cell r="AG307">
            <v>0.23591669646425342</v>
          </cell>
          <cell r="AH307">
            <v>8456</v>
          </cell>
          <cell r="AI307">
            <v>9305</v>
          </cell>
          <cell r="AJ307">
            <v>0.33782160128962924</v>
          </cell>
          <cell r="AK307">
            <v>10154</v>
          </cell>
          <cell r="AL307">
            <v>11003</v>
          </cell>
          <cell r="AM307">
            <v>0.4400099972734709</v>
          </cell>
          <cell r="AN307">
            <v>11332.88</v>
          </cell>
          <cell r="AO307">
            <v>11662.76</v>
          </cell>
          <cell r="AP307">
            <v>11992.64</v>
          </cell>
          <cell r="AQ307">
            <v>0</v>
          </cell>
          <cell r="AS307">
            <v>12322.5</v>
          </cell>
        </row>
        <row r="308">
          <cell r="B308" t="str">
            <v>AC</v>
          </cell>
          <cell r="C308" t="str">
            <v>DOM</v>
          </cell>
          <cell r="D308" t="str">
            <v>DOM</v>
          </cell>
          <cell r="E308" t="str">
            <v>08</v>
          </cell>
          <cell r="F308">
            <v>40380</v>
          </cell>
          <cell r="G308">
            <v>40998</v>
          </cell>
          <cell r="H308" t="str">
            <v>7640012657</v>
          </cell>
          <cell r="J308">
            <v>3000003475</v>
          </cell>
          <cell r="K308" t="str">
            <v xml:space="preserve">EFI Fiery CPS (Color Profiler Suite)  V3.0 with UV ES-1000 </v>
          </cell>
          <cell r="L308">
            <v>3180</v>
          </cell>
          <cell r="M308">
            <v>1500</v>
          </cell>
          <cell r="N308">
            <v>1545</v>
          </cell>
          <cell r="O308">
            <v>6.0858782338066464E-2</v>
          </cell>
          <cell r="P308">
            <v>1645.12</v>
          </cell>
          <cell r="Q308">
            <v>1590</v>
          </cell>
          <cell r="R308">
            <v>1717.2</v>
          </cell>
          <cell r="S308">
            <v>2056.4</v>
          </cell>
          <cell r="T308">
            <v>0.24868702587045324</v>
          </cell>
          <cell r="U308">
            <v>1768.5040000000001</v>
          </cell>
          <cell r="V308">
            <v>0.12638026264006194</v>
          </cell>
          <cell r="W308">
            <v>1645.12</v>
          </cell>
          <cell r="X308">
            <v>0.79999999999999993</v>
          </cell>
          <cell r="Y308">
            <v>0</v>
          </cell>
          <cell r="Z308">
            <v>0</v>
          </cell>
          <cell r="AA308">
            <v>1990</v>
          </cell>
          <cell r="AB308">
            <v>1828</v>
          </cell>
          <cell r="AC308">
            <v>1828</v>
          </cell>
          <cell r="AD308">
            <v>1930</v>
          </cell>
          <cell r="AE308">
            <v>2031.01</v>
          </cell>
          <cell r="AF308">
            <v>0.18999906450485232</v>
          </cell>
          <cell r="AG308">
            <v>0.23929473513178173</v>
          </cell>
          <cell r="AH308">
            <v>2259</v>
          </cell>
          <cell r="AI308">
            <v>2485</v>
          </cell>
          <cell r="AJ308">
            <v>0.33797987927565398</v>
          </cell>
          <cell r="AK308">
            <v>2711.5</v>
          </cell>
          <cell r="AL308">
            <v>2938</v>
          </cell>
          <cell r="AM308">
            <v>0.4400544588155208</v>
          </cell>
          <cell r="AN308">
            <v>2998.5</v>
          </cell>
          <cell r="AO308">
            <v>3059</v>
          </cell>
          <cell r="AP308">
            <v>3119.5</v>
          </cell>
          <cell r="AQ308">
            <v>0</v>
          </cell>
          <cell r="AS308">
            <v>3180</v>
          </cell>
        </row>
        <row r="309">
          <cell r="B309" t="str">
            <v>AC</v>
          </cell>
          <cell r="C309" t="str">
            <v>DOM</v>
          </cell>
          <cell r="D309" t="str">
            <v>DOM</v>
          </cell>
          <cell r="E309" t="str">
            <v>08</v>
          </cell>
          <cell r="F309">
            <v>40380</v>
          </cell>
          <cell r="G309">
            <v>40998</v>
          </cell>
          <cell r="H309" t="str">
            <v>7640012659</v>
          </cell>
          <cell r="J309">
            <v>3000003477</v>
          </cell>
          <cell r="K309" t="str">
            <v>CPS V3 UV ES-1000 W/I1IO Scan Table</v>
          </cell>
          <cell r="L309">
            <v>5506.7000000000007</v>
          </cell>
          <cell r="M309">
            <v>2875</v>
          </cell>
          <cell r="N309">
            <v>2961.25</v>
          </cell>
          <cell r="O309">
            <v>2.2742587601078169E-3</v>
          </cell>
          <cell r="P309">
            <v>2968</v>
          </cell>
          <cell r="Q309">
            <v>3047.5</v>
          </cell>
          <cell r="R309">
            <v>3291.3</v>
          </cell>
          <cell r="S309">
            <v>3710</v>
          </cell>
          <cell r="T309">
            <v>0.20181940700808626</v>
          </cell>
          <cell r="U309">
            <v>3190.6</v>
          </cell>
          <cell r="V309">
            <v>7.1883031404751427E-2</v>
          </cell>
          <cell r="W309">
            <v>2968</v>
          </cell>
          <cell r="X309">
            <v>0.8</v>
          </cell>
          <cell r="Y309">
            <v>0</v>
          </cell>
          <cell r="Z309">
            <v>0</v>
          </cell>
          <cell r="AA309">
            <v>3591</v>
          </cell>
          <cell r="AB309">
            <v>3298</v>
          </cell>
          <cell r="AC309">
            <v>3298</v>
          </cell>
          <cell r="AD309">
            <v>3482</v>
          </cell>
          <cell r="AE309">
            <v>3664.2</v>
          </cell>
          <cell r="AF309">
            <v>0.19000054582173459</v>
          </cell>
          <cell r="AG309">
            <v>0.19184269417608205</v>
          </cell>
          <cell r="AH309">
            <v>4126</v>
          </cell>
          <cell r="AI309">
            <v>4586</v>
          </cell>
          <cell r="AJ309">
            <v>0.35281290885303096</v>
          </cell>
          <cell r="AK309">
            <v>5046.3500000000004</v>
          </cell>
          <cell r="AL309">
            <v>5506.7000000000007</v>
          </cell>
          <cell r="AM309">
            <v>0.46102021174205976</v>
          </cell>
          <cell r="AN309">
            <v>5506.7</v>
          </cell>
          <cell r="AO309">
            <v>5506.7</v>
          </cell>
          <cell r="AP309">
            <v>5506.7</v>
          </cell>
          <cell r="AQ309">
            <v>0</v>
          </cell>
          <cell r="AS309">
            <v>5506.7000000000007</v>
          </cell>
        </row>
        <row r="310">
          <cell r="B310" t="str">
            <v>AC</v>
          </cell>
          <cell r="C310" t="str">
            <v>DOM</v>
          </cell>
          <cell r="D310" t="str">
            <v>DOM</v>
          </cell>
          <cell r="E310" t="str">
            <v>08</v>
          </cell>
          <cell r="F310">
            <v>40380</v>
          </cell>
          <cell r="G310">
            <v>40998</v>
          </cell>
          <cell r="H310" t="str">
            <v>7640012660</v>
          </cell>
          <cell r="J310">
            <v>3000003478</v>
          </cell>
          <cell r="K310" t="str">
            <v>EFI Fiery CPS V3.0 Software Only</v>
          </cell>
          <cell r="L310">
            <v>2014</v>
          </cell>
          <cell r="M310">
            <v>950</v>
          </cell>
          <cell r="N310">
            <v>978.5</v>
          </cell>
          <cell r="O310">
            <v>0.13241239892183282</v>
          </cell>
          <cell r="P310">
            <v>1127.8399999999999</v>
          </cell>
          <cell r="Q310">
            <v>1007</v>
          </cell>
          <cell r="R310">
            <v>1087.56</v>
          </cell>
          <cell r="S310">
            <v>1409.8000000000002</v>
          </cell>
          <cell r="T310">
            <v>0.30592991913746642</v>
          </cell>
          <cell r="U310">
            <v>1091.7491200000002</v>
          </cell>
          <cell r="V310">
            <v>0.10373181706800932</v>
          </cell>
          <cell r="W310">
            <v>1127.8399999999999</v>
          </cell>
          <cell r="X310">
            <v>0.79999999999999982</v>
          </cell>
          <cell r="Y310">
            <v>0</v>
          </cell>
          <cell r="Z310">
            <v>0</v>
          </cell>
          <cell r="AA310">
            <v>1365</v>
          </cell>
          <cell r="AB310">
            <v>1254</v>
          </cell>
          <cell r="AC310">
            <v>1254</v>
          </cell>
          <cell r="AD310">
            <v>1324</v>
          </cell>
          <cell r="AE310">
            <v>1392.4</v>
          </cell>
          <cell r="AF310">
            <v>0.19000287273771915</v>
          </cell>
          <cell r="AG310">
            <v>0.29725653547831088</v>
          </cell>
          <cell r="AH310">
            <v>1549</v>
          </cell>
          <cell r="AI310">
            <v>1704</v>
          </cell>
          <cell r="AJ310">
            <v>0.33812206572769959</v>
          </cell>
          <cell r="AK310">
            <v>1859</v>
          </cell>
          <cell r="AL310">
            <v>2014</v>
          </cell>
          <cell r="AM310">
            <v>0.44000000000000006</v>
          </cell>
          <cell r="AN310">
            <v>2014</v>
          </cell>
          <cell r="AO310">
            <v>2014</v>
          </cell>
          <cell r="AP310">
            <v>2014</v>
          </cell>
          <cell r="AQ310">
            <v>0</v>
          </cell>
          <cell r="AS310">
            <v>2014</v>
          </cell>
        </row>
        <row r="311">
          <cell r="B311" t="str">
            <v>AC</v>
          </cell>
          <cell r="C311" t="str">
            <v>DOM</v>
          </cell>
          <cell r="D311" t="str">
            <v>DOM</v>
          </cell>
          <cell r="E311" t="str">
            <v>08</v>
          </cell>
          <cell r="F311">
            <v>40380</v>
          </cell>
          <cell r="G311">
            <v>40998</v>
          </cell>
          <cell r="H311" t="str">
            <v>7640012661</v>
          </cell>
          <cell r="J311">
            <v>3000003479</v>
          </cell>
          <cell r="K311" t="str">
            <v>EFI Fiery CPS Upgrade V2.X To V3.0</v>
          </cell>
          <cell r="L311">
            <v>528.94000000000005</v>
          </cell>
          <cell r="M311">
            <v>250</v>
          </cell>
          <cell r="N311">
            <v>257.5</v>
          </cell>
          <cell r="O311">
            <v>0.13241239892183293</v>
          </cell>
          <cell r="P311">
            <v>296.8</v>
          </cell>
          <cell r="Q311">
            <v>265</v>
          </cell>
          <cell r="R311">
            <v>286.2</v>
          </cell>
          <cell r="S311">
            <v>371</v>
          </cell>
          <cell r="T311">
            <v>0.30592991913746631</v>
          </cell>
          <cell r="U311">
            <v>287.30239999999998</v>
          </cell>
          <cell r="V311">
            <v>0.1037318170680091</v>
          </cell>
          <cell r="W311">
            <v>296.8</v>
          </cell>
          <cell r="X311">
            <v>0.8</v>
          </cell>
          <cell r="Y311">
            <v>0</v>
          </cell>
          <cell r="Z311">
            <v>0</v>
          </cell>
          <cell r="AA311">
            <v>359</v>
          </cell>
          <cell r="AB311">
            <v>330</v>
          </cell>
          <cell r="AC311">
            <v>330</v>
          </cell>
          <cell r="AD311">
            <v>349</v>
          </cell>
          <cell r="AE311">
            <v>366.42</v>
          </cell>
          <cell r="AF311">
            <v>0.19000054582173462</v>
          </cell>
          <cell r="AG311">
            <v>0.29725451667485403</v>
          </cell>
          <cell r="AH311">
            <v>408</v>
          </cell>
          <cell r="AI311">
            <v>448</v>
          </cell>
          <cell r="AJ311">
            <v>0.33749999999999997</v>
          </cell>
          <cell r="AK311">
            <v>488.47</v>
          </cell>
          <cell r="AL311">
            <v>528.94000000000005</v>
          </cell>
          <cell r="AM311">
            <v>0.43887775551102209</v>
          </cell>
          <cell r="AN311">
            <v>528.94000000000005</v>
          </cell>
          <cell r="AO311">
            <v>528.94000000000005</v>
          </cell>
          <cell r="AP311">
            <v>528.94000000000005</v>
          </cell>
          <cell r="AQ311">
            <v>0</v>
          </cell>
          <cell r="AS311">
            <v>528.94000000000005</v>
          </cell>
        </row>
        <row r="312">
          <cell r="B312" t="str">
            <v>AC</v>
          </cell>
          <cell r="C312" t="str">
            <v>DOM</v>
          </cell>
          <cell r="D312" t="str">
            <v>DOM</v>
          </cell>
          <cell r="E312" t="str">
            <v>08</v>
          </cell>
          <cell r="F312">
            <v>40380</v>
          </cell>
          <cell r="G312">
            <v>40998</v>
          </cell>
          <cell r="H312" t="str">
            <v>7640012662</v>
          </cell>
          <cell r="J312">
            <v>3000003480</v>
          </cell>
          <cell r="K312" t="str">
            <v>I1IO Scanning Table For  EFI ES-1000</v>
          </cell>
          <cell r="L312">
            <v>2432.7000000000003</v>
          </cell>
          <cell r="M312">
            <v>1375</v>
          </cell>
          <cell r="N312">
            <v>1416.25</v>
          </cell>
          <cell r="O312">
            <v>0</v>
          </cell>
          <cell r="P312">
            <v>1416.25</v>
          </cell>
          <cell r="Q312">
            <v>1457.5</v>
          </cell>
          <cell r="R312">
            <v>1574.1</v>
          </cell>
          <cell r="S312">
            <v>1696</v>
          </cell>
          <cell r="T312">
            <v>0.16494693396226415</v>
          </cell>
          <cell r="U312">
            <v>1458.56</v>
          </cell>
          <cell r="V312">
            <v>2.9008062746818743E-2</v>
          </cell>
          <cell r="W312">
            <v>1416.25</v>
          </cell>
          <cell r="X312">
            <v>0.83505306603773588</v>
          </cell>
          <cell r="Y312">
            <v>0</v>
          </cell>
          <cell r="Z312">
            <v>0</v>
          </cell>
          <cell r="AA312">
            <v>1713</v>
          </cell>
          <cell r="AB312">
            <v>1574</v>
          </cell>
          <cell r="AC312">
            <v>1574</v>
          </cell>
          <cell r="AD312">
            <v>1662</v>
          </cell>
          <cell r="AE312">
            <v>1748.46</v>
          </cell>
          <cell r="AF312">
            <v>0.19000148702286584</v>
          </cell>
          <cell r="AG312">
            <v>0.19000148702286584</v>
          </cell>
          <cell r="AH312">
            <v>1920</v>
          </cell>
          <cell r="AI312">
            <v>2091</v>
          </cell>
          <cell r="AJ312">
            <v>0.32269249163079866</v>
          </cell>
          <cell r="AK312">
            <v>2261.85</v>
          </cell>
          <cell r="AL312">
            <v>2432.7000000000003</v>
          </cell>
          <cell r="AM312">
            <v>0.41782792781682909</v>
          </cell>
          <cell r="AN312">
            <v>2432.6999999999998</v>
          </cell>
          <cell r="AO312">
            <v>2432.6999999999998</v>
          </cell>
          <cell r="AP312">
            <v>2432.6999999999998</v>
          </cell>
          <cell r="AQ312">
            <v>0</v>
          </cell>
          <cell r="AS312">
            <v>2432.7000000000003</v>
          </cell>
        </row>
        <row r="313">
          <cell r="B313" t="str">
            <v>3PY</v>
          </cell>
          <cell r="C313" t="str">
            <v>3PY</v>
          </cell>
          <cell r="D313" t="str">
            <v>3PY</v>
          </cell>
          <cell r="E313" t="str">
            <v>3PY</v>
          </cell>
          <cell r="F313">
            <v>40441</v>
          </cell>
          <cell r="G313">
            <v>40939</v>
          </cell>
          <cell r="H313" t="str">
            <v>7640013294</v>
          </cell>
          <cell r="I313" t="str">
            <v>9KMKIP3101_N</v>
          </cell>
          <cell r="K313" t="str">
            <v>DELL T5500 PC - 2.26GHZ-4GB SDRAM-320GB HDD-WIN7</v>
          </cell>
          <cell r="L313">
            <v>3449.2400000000002</v>
          </cell>
          <cell r="M313" t="str">
            <v>Refer KIP</v>
          </cell>
          <cell r="N313" t="str">
            <v>Refer KIP</v>
          </cell>
          <cell r="S313">
            <v>3116</v>
          </cell>
          <cell r="W313">
            <v>2498.61</v>
          </cell>
          <cell r="AB313">
            <v>2777</v>
          </cell>
          <cell r="AD313">
            <v>3016</v>
          </cell>
          <cell r="AH313">
            <v>3096</v>
          </cell>
          <cell r="AI313">
            <v>3254</v>
          </cell>
          <cell r="AL313">
            <v>3254</v>
          </cell>
          <cell r="AS313">
            <v>3254</v>
          </cell>
        </row>
        <row r="314">
          <cell r="B314" t="str">
            <v>AC</v>
          </cell>
          <cell r="C314" t="str">
            <v>IMP</v>
          </cell>
          <cell r="D314" t="str">
            <v>BT</v>
          </cell>
          <cell r="E314" t="str">
            <v>08</v>
          </cell>
          <cell r="F314">
            <v>40361</v>
          </cell>
          <cell r="G314">
            <v>40939</v>
          </cell>
          <cell r="H314" t="str">
            <v>7640013434</v>
          </cell>
          <cell r="J314" t="str">
            <v>DK-P01</v>
          </cell>
          <cell r="K314" t="str">
            <v xml:space="preserve">DK-P01 Copy Desk </v>
          </cell>
          <cell r="L314">
            <v>295.74</v>
          </cell>
          <cell r="M314">
            <v>94.9</v>
          </cell>
          <cell r="N314">
            <v>98.696000000000012</v>
          </cell>
          <cell r="O314">
            <v>0.22408805031446533</v>
          </cell>
          <cell r="P314">
            <v>127.2</v>
          </cell>
          <cell r="Q314">
            <v>100.60000000000001</v>
          </cell>
          <cell r="R314">
            <v>108.65</v>
          </cell>
          <cell r="S314">
            <v>159</v>
          </cell>
          <cell r="T314">
            <v>0.37927044025157225</v>
          </cell>
          <cell r="U314">
            <v>123.1296</v>
          </cell>
          <cell r="V314">
            <v>0.19843806850667903</v>
          </cell>
          <cell r="W314">
            <v>127.2</v>
          </cell>
          <cell r="X314">
            <v>0.8</v>
          </cell>
          <cell r="AA314">
            <v>154</v>
          </cell>
          <cell r="AB314">
            <v>128</v>
          </cell>
          <cell r="AC314">
            <v>142</v>
          </cell>
          <cell r="AD314">
            <v>152</v>
          </cell>
          <cell r="AE314">
            <v>157.04</v>
          </cell>
          <cell r="AF314">
            <v>0.19001528273051446</v>
          </cell>
          <cell r="AG314">
            <v>0.37152317880794689</v>
          </cell>
          <cell r="AH314">
            <v>176</v>
          </cell>
          <cell r="AI314">
            <v>193</v>
          </cell>
          <cell r="AJ314">
            <v>0.34093264248704663</v>
          </cell>
          <cell r="AK314">
            <v>210.5</v>
          </cell>
          <cell r="AL314">
            <v>228</v>
          </cell>
          <cell r="AM314">
            <v>0.44210526315789472</v>
          </cell>
          <cell r="AN314">
            <v>244.94</v>
          </cell>
          <cell r="AO314">
            <v>261.88</v>
          </cell>
          <cell r="AP314">
            <v>278.82</v>
          </cell>
          <cell r="AQ314">
            <v>0</v>
          </cell>
          <cell r="AS314">
            <v>295.74</v>
          </cell>
        </row>
        <row r="315">
          <cell r="B315" t="str">
            <v>AC</v>
          </cell>
          <cell r="C315" t="str">
            <v>DOM</v>
          </cell>
          <cell r="D315" t="str">
            <v>DOM</v>
          </cell>
          <cell r="E315" t="str">
            <v>08</v>
          </cell>
          <cell r="F315">
            <v>40478</v>
          </cell>
          <cell r="G315">
            <v>40939</v>
          </cell>
          <cell r="H315" t="str">
            <v>7640013463</v>
          </cell>
          <cell r="I315" t="str">
            <v>9KMKIP3101_N</v>
          </cell>
          <cell r="K315" t="str">
            <v>CS-1 Convenience Stapler</v>
          </cell>
          <cell r="L315">
            <v>316.94</v>
          </cell>
          <cell r="M315">
            <v>125</v>
          </cell>
          <cell r="N315">
            <v>128.75</v>
          </cell>
          <cell r="O315">
            <v>0.23703703703703705</v>
          </cell>
          <cell r="P315">
            <v>168.75</v>
          </cell>
          <cell r="Q315">
            <v>132.5</v>
          </cell>
          <cell r="R315">
            <v>143.1</v>
          </cell>
          <cell r="S315">
            <v>210.94</v>
          </cell>
          <cell r="T315">
            <v>0.38963686356309851</v>
          </cell>
          <cell r="U315">
            <v>163.35193599999999</v>
          </cell>
          <cell r="V315">
            <v>0.2118244622457367</v>
          </cell>
          <cell r="W315">
            <v>168.75</v>
          </cell>
          <cell r="X315">
            <v>0.79999051863089032</v>
          </cell>
          <cell r="AA315">
            <v>204</v>
          </cell>
          <cell r="AB315">
            <v>169</v>
          </cell>
          <cell r="AC315">
            <v>188</v>
          </cell>
          <cell r="AD315">
            <v>199</v>
          </cell>
          <cell r="AE315">
            <v>208.33</v>
          </cell>
          <cell r="AF315">
            <v>0.18998703979263673</v>
          </cell>
          <cell r="AG315">
            <v>0.38199011184178949</v>
          </cell>
          <cell r="AH315">
            <v>233</v>
          </cell>
          <cell r="AI315">
            <v>256</v>
          </cell>
          <cell r="AJ315">
            <v>0.3408203125</v>
          </cell>
          <cell r="AK315">
            <v>279</v>
          </cell>
          <cell r="AL315">
            <v>302</v>
          </cell>
          <cell r="AM315">
            <v>0.44122516556291391</v>
          </cell>
          <cell r="AN315">
            <v>305.74</v>
          </cell>
          <cell r="AO315">
            <v>309.48</v>
          </cell>
          <cell r="AP315">
            <v>313.22000000000003</v>
          </cell>
          <cell r="AQ315">
            <v>0</v>
          </cell>
          <cell r="AS315">
            <v>316.94</v>
          </cell>
        </row>
        <row r="316">
          <cell r="B316" t="str">
            <v>AC</v>
          </cell>
          <cell r="C316" t="str">
            <v>DOM</v>
          </cell>
          <cell r="D316" t="str">
            <v>DOM</v>
          </cell>
          <cell r="E316" t="str">
            <v>08</v>
          </cell>
          <cell r="F316">
            <v>40402</v>
          </cell>
          <cell r="G316">
            <v>40939</v>
          </cell>
          <cell r="H316" t="str">
            <v>7640013468</v>
          </cell>
          <cell r="J316">
            <v>21040140</v>
          </cell>
          <cell r="K316" t="str">
            <v>AU-204H Mag Stripe Card Reader</v>
          </cell>
          <cell r="L316">
            <v>422.94</v>
          </cell>
          <cell r="M316">
            <v>55</v>
          </cell>
          <cell r="N316">
            <v>56.65</v>
          </cell>
          <cell r="O316">
            <v>0.68188454627133877</v>
          </cell>
          <cell r="P316">
            <v>178.08</v>
          </cell>
          <cell r="Q316">
            <v>58.3</v>
          </cell>
          <cell r="R316">
            <v>62.96</v>
          </cell>
          <cell r="S316">
            <v>222.60000000000002</v>
          </cell>
          <cell r="T316">
            <v>0.74550763701707101</v>
          </cell>
          <cell r="U316">
            <v>172.38144000000003</v>
          </cell>
          <cell r="V316">
            <v>0.67136833292493669</v>
          </cell>
          <cell r="W316">
            <v>178.08</v>
          </cell>
          <cell r="X316">
            <v>0.79999999999999993</v>
          </cell>
          <cell r="AA316">
            <v>215</v>
          </cell>
          <cell r="AB316">
            <v>179</v>
          </cell>
          <cell r="AC316">
            <v>198</v>
          </cell>
          <cell r="AD316">
            <v>209</v>
          </cell>
          <cell r="AE316">
            <v>219.85</v>
          </cell>
          <cell r="AF316">
            <v>0.18999317716624964</v>
          </cell>
          <cell r="AG316">
            <v>0.74232431203093019</v>
          </cell>
          <cell r="AH316">
            <v>245</v>
          </cell>
          <cell r="AI316">
            <v>269</v>
          </cell>
          <cell r="AJ316">
            <v>0.33799256505576203</v>
          </cell>
          <cell r="AK316">
            <v>293.5</v>
          </cell>
          <cell r="AL316">
            <v>318</v>
          </cell>
          <cell r="AM316">
            <v>0.43999999999999995</v>
          </cell>
          <cell r="AN316">
            <v>344.24</v>
          </cell>
          <cell r="AO316">
            <v>370.48</v>
          </cell>
          <cell r="AP316">
            <v>396.72</v>
          </cell>
          <cell r="AQ316">
            <v>0</v>
          </cell>
          <cell r="AS316">
            <v>422.94</v>
          </cell>
        </row>
        <row r="317">
          <cell r="B317" t="str">
            <v>AC</v>
          </cell>
          <cell r="C317" t="str">
            <v>DOM</v>
          </cell>
          <cell r="D317" t="str">
            <v>DOM</v>
          </cell>
          <cell r="E317" t="str">
            <v>08</v>
          </cell>
          <cell r="F317">
            <v>40578</v>
          </cell>
          <cell r="G317">
            <v>40998</v>
          </cell>
          <cell r="H317" t="str">
            <v>7640013546</v>
          </cell>
          <cell r="J317" t="str">
            <v>639-00214A</v>
          </cell>
          <cell r="K317" t="str">
            <v>IC-307 Process Power Kit</v>
          </cell>
          <cell r="L317">
            <v>10070</v>
          </cell>
          <cell r="M317">
            <v>5252</v>
          </cell>
          <cell r="N317">
            <v>5409.56</v>
          </cell>
          <cell r="O317">
            <v>0.13915066566093451</v>
          </cell>
          <cell r="P317">
            <v>6283.98</v>
          </cell>
          <cell r="Q317">
            <v>5567.12</v>
          </cell>
          <cell r="R317">
            <v>6012.49</v>
          </cell>
          <cell r="S317">
            <v>7854.9775342465764</v>
          </cell>
          <cell r="T317">
            <v>0.31132075471698117</v>
          </cell>
          <cell r="U317">
            <v>6082.8946025205487</v>
          </cell>
          <cell r="V317">
            <v>0.11069312334320915</v>
          </cell>
          <cell r="W317">
            <v>6283.98</v>
          </cell>
          <cell r="X317">
            <v>0.79999974189649137</v>
          </cell>
          <cell r="AA317">
            <v>7603</v>
          </cell>
          <cell r="AB317">
            <v>6983</v>
          </cell>
          <cell r="AC317">
            <v>6983</v>
          </cell>
          <cell r="AD317">
            <v>7371</v>
          </cell>
          <cell r="AE317">
            <v>7758</v>
          </cell>
          <cell r="AF317">
            <v>0.19000000000000006</v>
          </cell>
          <cell r="AG317">
            <v>0.302712039185357</v>
          </cell>
          <cell r="AH317">
            <v>8337</v>
          </cell>
          <cell r="AI317">
            <v>8915</v>
          </cell>
          <cell r="AJ317">
            <v>0.29512282669657885</v>
          </cell>
          <cell r="AK317">
            <v>9493.06</v>
          </cell>
          <cell r="AL317">
            <v>10071.12037969222</v>
          </cell>
          <cell r="AM317">
            <v>0.37603962984384048</v>
          </cell>
          <cell r="AN317">
            <v>10070.84</v>
          </cell>
          <cell r="AO317">
            <v>10070.56</v>
          </cell>
          <cell r="AP317">
            <v>10070.280000000001</v>
          </cell>
          <cell r="AS317">
            <v>10070</v>
          </cell>
        </row>
        <row r="318">
          <cell r="B318" t="str">
            <v>AC</v>
          </cell>
          <cell r="C318" t="str">
            <v>DOM</v>
          </cell>
          <cell r="D318" t="str">
            <v>DOM</v>
          </cell>
          <cell r="E318" t="str">
            <v>08</v>
          </cell>
          <cell r="F318">
            <v>40578</v>
          </cell>
          <cell r="G318">
            <v>40998</v>
          </cell>
          <cell r="H318" t="str">
            <v>7640013547</v>
          </cell>
          <cell r="J318" t="str">
            <v>639-00215A</v>
          </cell>
          <cell r="K318" t="str">
            <v>IC-307 Professional Power Kit</v>
          </cell>
          <cell r="L318">
            <v>5194</v>
          </cell>
          <cell r="M318">
            <v>2722</v>
          </cell>
          <cell r="N318">
            <v>2803.66</v>
          </cell>
          <cell r="O318">
            <v>0.13914979197691021</v>
          </cell>
          <cell r="P318">
            <v>3256.85</v>
          </cell>
          <cell r="Q318">
            <v>2885.32</v>
          </cell>
          <cell r="R318">
            <v>3116.15</v>
          </cell>
          <cell r="S318">
            <v>4071.0679452054796</v>
          </cell>
          <cell r="T318">
            <v>0.31132075471698117</v>
          </cell>
          <cell r="U318">
            <v>3152.6350167671235</v>
          </cell>
          <cell r="V318">
            <v>0.11069312334320922</v>
          </cell>
          <cell r="W318">
            <v>3256.85</v>
          </cell>
          <cell r="X318">
            <v>0.79999892997011046</v>
          </cell>
          <cell r="AA318">
            <v>3940</v>
          </cell>
          <cell r="AB318">
            <v>3619</v>
          </cell>
          <cell r="AC318">
            <v>3619</v>
          </cell>
          <cell r="AD318">
            <v>3820</v>
          </cell>
          <cell r="AE318">
            <v>4020.8</v>
          </cell>
          <cell r="AF318">
            <v>0.18999950258654999</v>
          </cell>
          <cell r="AG318">
            <v>0.30271090330282535</v>
          </cell>
          <cell r="AH318">
            <v>4315</v>
          </cell>
          <cell r="AI318">
            <v>4608</v>
          </cell>
          <cell r="AJ318">
            <v>0.29321831597222225</v>
          </cell>
          <cell r="AK318">
            <v>4900.84</v>
          </cell>
          <cell r="AL318">
            <v>5193.6736958934516</v>
          </cell>
          <cell r="AM318">
            <v>0.37291978843893581</v>
          </cell>
          <cell r="AN318">
            <v>5193.76</v>
          </cell>
          <cell r="AO318">
            <v>5193.84</v>
          </cell>
          <cell r="AP318">
            <v>5193.92</v>
          </cell>
          <cell r="AS318">
            <v>5194</v>
          </cell>
        </row>
        <row r="319">
          <cell r="B319" t="str">
            <v>AC</v>
          </cell>
          <cell r="C319" t="str">
            <v>DOM</v>
          </cell>
          <cell r="D319" t="str">
            <v>DOM</v>
          </cell>
          <cell r="E319" t="str">
            <v>08</v>
          </cell>
          <cell r="F319">
            <v>40578</v>
          </cell>
          <cell r="G319">
            <v>40998</v>
          </cell>
          <cell r="H319" t="str">
            <v>7640013549</v>
          </cell>
          <cell r="J319" t="str">
            <v>639-00228A</v>
          </cell>
          <cell r="K319" t="str">
            <v>IC-307 Imposition Power Kit</v>
          </cell>
          <cell r="L319">
            <v>4664</v>
          </cell>
          <cell r="M319">
            <v>2400</v>
          </cell>
          <cell r="N319">
            <v>2472</v>
          </cell>
          <cell r="O319">
            <v>0.13914987567819803</v>
          </cell>
          <cell r="P319">
            <v>2871.58</v>
          </cell>
          <cell r="Q319">
            <v>2544</v>
          </cell>
          <cell r="R319">
            <v>2747.52</v>
          </cell>
          <cell r="S319">
            <v>3589.4794520547948</v>
          </cell>
          <cell r="T319">
            <v>0.31132075471698117</v>
          </cell>
          <cell r="U319">
            <v>2779.6928876712332</v>
          </cell>
          <cell r="V319">
            <v>0.1106931233432092</v>
          </cell>
          <cell r="W319">
            <v>2871.58</v>
          </cell>
          <cell r="X319">
            <v>0.79999900775477795</v>
          </cell>
          <cell r="AA319">
            <v>3474</v>
          </cell>
          <cell r="AB319">
            <v>3191</v>
          </cell>
          <cell r="AC319">
            <v>3191</v>
          </cell>
          <cell r="AD319">
            <v>3369</v>
          </cell>
          <cell r="AE319">
            <v>3545.16</v>
          </cell>
          <cell r="AF319">
            <v>0.1899998871701136</v>
          </cell>
          <cell r="AG319">
            <v>0.3027113021697187</v>
          </cell>
          <cell r="AH319">
            <v>3826</v>
          </cell>
          <cell r="AI319">
            <v>4105</v>
          </cell>
          <cell r="AJ319">
            <v>0.30046772228989038</v>
          </cell>
          <cell r="AK319">
            <v>4384.72</v>
          </cell>
          <cell r="AL319">
            <v>4664.4430459408431</v>
          </cell>
          <cell r="AM319">
            <v>0.38436808602498718</v>
          </cell>
          <cell r="AN319">
            <v>4664.33</v>
          </cell>
          <cell r="AO319">
            <v>4664.22</v>
          </cell>
          <cell r="AP319">
            <v>4664.1099999999997</v>
          </cell>
          <cell r="AS319">
            <v>4664</v>
          </cell>
        </row>
        <row r="320">
          <cell r="B320" t="str">
            <v>AC</v>
          </cell>
          <cell r="C320" t="str">
            <v>DOM</v>
          </cell>
          <cell r="D320" t="str">
            <v>DOM</v>
          </cell>
          <cell r="E320" t="str">
            <v>08</v>
          </cell>
          <cell r="F320">
            <v>40578</v>
          </cell>
          <cell r="G320">
            <v>40998</v>
          </cell>
          <cell r="H320" t="str">
            <v>7640013550</v>
          </cell>
          <cell r="J320" t="str">
            <v>639-00231A</v>
          </cell>
          <cell r="K320" t="str">
            <v>IC-307 Transaction Power Kit 80 Ppm</v>
          </cell>
          <cell r="L320">
            <v>11130</v>
          </cell>
          <cell r="M320">
            <v>5775</v>
          </cell>
          <cell r="N320">
            <v>5948.25</v>
          </cell>
          <cell r="O320">
            <v>0.13915119939216325</v>
          </cell>
          <cell r="P320">
            <v>6909.75</v>
          </cell>
          <cell r="Q320">
            <v>6121.5</v>
          </cell>
          <cell r="R320">
            <v>6611.22</v>
          </cell>
          <cell r="S320">
            <v>8637.1849315068503</v>
          </cell>
          <cell r="T320">
            <v>0.31132075471698123</v>
          </cell>
          <cell r="U320">
            <v>6688.636010958905</v>
          </cell>
          <cell r="V320">
            <v>0.11069312334320923</v>
          </cell>
          <cell r="W320">
            <v>6909.75</v>
          </cell>
          <cell r="X320">
            <v>0.8000002379009522</v>
          </cell>
          <cell r="AA320">
            <v>8360</v>
          </cell>
          <cell r="AB320">
            <v>7678</v>
          </cell>
          <cell r="AC320">
            <v>7678</v>
          </cell>
          <cell r="AD320">
            <v>8105</v>
          </cell>
          <cell r="AE320">
            <v>8530.56</v>
          </cell>
          <cell r="AF320">
            <v>0.19000042201215389</v>
          </cell>
          <cell r="AG320">
            <v>0.30271283479630878</v>
          </cell>
          <cell r="AH320">
            <v>9181</v>
          </cell>
          <cell r="AI320">
            <v>9831</v>
          </cell>
          <cell r="AJ320">
            <v>0.29714678059200489</v>
          </cell>
          <cell r="AK320">
            <v>10480.66</v>
          </cell>
          <cell r="AL320">
            <v>11130.32958409626</v>
          </cell>
          <cell r="AM320">
            <v>0.3791962809553186</v>
          </cell>
          <cell r="AN320">
            <v>11130.25</v>
          </cell>
          <cell r="AO320">
            <v>11130.17</v>
          </cell>
          <cell r="AP320">
            <v>11130.09</v>
          </cell>
          <cell r="AS320">
            <v>11130</v>
          </cell>
        </row>
        <row r="321">
          <cell r="B321" t="str">
            <v>AC</v>
          </cell>
          <cell r="C321" t="str">
            <v>DOM</v>
          </cell>
          <cell r="D321" t="str">
            <v>DOM</v>
          </cell>
          <cell r="E321" t="str">
            <v>08</v>
          </cell>
          <cell r="F321">
            <v>40578</v>
          </cell>
          <cell r="G321">
            <v>40998</v>
          </cell>
          <cell r="H321" t="str">
            <v>7640013551</v>
          </cell>
          <cell r="J321" t="str">
            <v>600-0051</v>
          </cell>
          <cell r="K321" t="str">
            <v xml:space="preserve">IC-307 I1 Spectrophotometer </v>
          </cell>
          <cell r="L321">
            <v>1696</v>
          </cell>
          <cell r="M321">
            <v>867</v>
          </cell>
          <cell r="N321">
            <v>893.01</v>
          </cell>
          <cell r="O321">
            <v>0.13915130716434018</v>
          </cell>
          <cell r="P321">
            <v>1037.3599999999999</v>
          </cell>
          <cell r="Q321">
            <v>919.02</v>
          </cell>
          <cell r="R321">
            <v>992.54</v>
          </cell>
          <cell r="S321">
            <v>1296.6994520547946</v>
          </cell>
          <cell r="T321">
            <v>0.31132075471698117</v>
          </cell>
          <cell r="U321">
            <v>1004.164055671233</v>
          </cell>
          <cell r="V321">
            <v>0.1106931233432092</v>
          </cell>
          <cell r="W321">
            <v>1037.3599999999999</v>
          </cell>
          <cell r="X321">
            <v>0.80000033805533233</v>
          </cell>
          <cell r="AA321">
            <v>1255</v>
          </cell>
          <cell r="AB321">
            <v>1153</v>
          </cell>
          <cell r="AC321">
            <v>1153</v>
          </cell>
          <cell r="AD321">
            <v>1217</v>
          </cell>
          <cell r="AE321">
            <v>1280.69</v>
          </cell>
          <cell r="AF321">
            <v>0.18999914108800736</v>
          </cell>
          <cell r="AG321">
            <v>0.30271181940984943</v>
          </cell>
          <cell r="AH321">
            <v>1385</v>
          </cell>
          <cell r="AI321">
            <v>1488</v>
          </cell>
          <cell r="AJ321">
            <v>0.30284946236559146</v>
          </cell>
          <cell r="AK321">
            <v>1591.35</v>
          </cell>
          <cell r="AL321">
            <v>1694.6910356832027</v>
          </cell>
          <cell r="AM321">
            <v>0.38787662284305674</v>
          </cell>
          <cell r="AN321">
            <v>1695.02</v>
          </cell>
          <cell r="AO321">
            <v>1695.35</v>
          </cell>
          <cell r="AP321">
            <v>1695.68</v>
          </cell>
          <cell r="AS321">
            <v>1696</v>
          </cell>
        </row>
        <row r="322">
          <cell r="B322" t="str">
            <v>AC</v>
          </cell>
          <cell r="C322" t="str">
            <v>DOM</v>
          </cell>
          <cell r="D322" t="str">
            <v>DOM</v>
          </cell>
          <cell r="E322" t="str">
            <v>08</v>
          </cell>
          <cell r="F322">
            <v>40578</v>
          </cell>
          <cell r="G322">
            <v>40998</v>
          </cell>
          <cell r="H322" t="str">
            <v>7640013552</v>
          </cell>
          <cell r="J322" t="str">
            <v>500-09264A</v>
          </cell>
          <cell r="K322" t="str">
            <v>IC-307 Universal Stand</v>
          </cell>
          <cell r="L322">
            <v>954</v>
          </cell>
          <cell r="M322">
            <v>500</v>
          </cell>
          <cell r="N322">
            <v>515</v>
          </cell>
          <cell r="O322">
            <v>0.13915587129126619</v>
          </cell>
          <cell r="P322">
            <v>598.25</v>
          </cell>
          <cell r="Q322">
            <v>530</v>
          </cell>
          <cell r="R322">
            <v>572.4</v>
          </cell>
          <cell r="S322">
            <v>747.80821917808225</v>
          </cell>
          <cell r="T322">
            <v>0.31132075471698117</v>
          </cell>
          <cell r="U322">
            <v>579.10268493150693</v>
          </cell>
          <cell r="V322">
            <v>0.11069312334320923</v>
          </cell>
          <cell r="W322">
            <v>598.25</v>
          </cell>
          <cell r="X322">
            <v>0.80000457959333204</v>
          </cell>
          <cell r="AA322">
            <v>724</v>
          </cell>
          <cell r="AB322">
            <v>665</v>
          </cell>
          <cell r="AC322">
            <v>665</v>
          </cell>
          <cell r="AD322">
            <v>702</v>
          </cell>
          <cell r="AE322">
            <v>738.58</v>
          </cell>
          <cell r="AF322">
            <v>0.18999972921010591</v>
          </cell>
          <cell r="AG322">
            <v>0.30271602263803521</v>
          </cell>
          <cell r="AH322">
            <v>793</v>
          </cell>
          <cell r="AI322">
            <v>846</v>
          </cell>
          <cell r="AJ322">
            <v>0.2928486997635934</v>
          </cell>
          <cell r="AK322">
            <v>899.47</v>
          </cell>
          <cell r="AL322">
            <v>952.94117647058829</v>
          </cell>
          <cell r="AM322">
            <v>0.37220679012345681</v>
          </cell>
          <cell r="AN322">
            <v>953.21</v>
          </cell>
          <cell r="AO322">
            <v>953.47</v>
          </cell>
          <cell r="AP322">
            <v>953.73</v>
          </cell>
          <cell r="AS322">
            <v>954</v>
          </cell>
        </row>
        <row r="323">
          <cell r="B323" t="str">
            <v>AC</v>
          </cell>
          <cell r="C323" t="str">
            <v>DOM</v>
          </cell>
          <cell r="D323" t="str">
            <v>DOM</v>
          </cell>
          <cell r="E323" t="str">
            <v>08</v>
          </cell>
          <cell r="F323">
            <v>40499</v>
          </cell>
          <cell r="G323">
            <v>40939</v>
          </cell>
          <cell r="H323" t="str">
            <v>7640014501</v>
          </cell>
          <cell r="J323">
            <v>45094426</v>
          </cell>
          <cell r="K323" t="str">
            <v>Productivity Package for Fiery IC-413</v>
          </cell>
          <cell r="L323">
            <v>5724</v>
          </cell>
          <cell r="M323">
            <v>2699</v>
          </cell>
          <cell r="N323">
            <v>2779.9700000000003</v>
          </cell>
          <cell r="O323">
            <v>9.1892933674802668E-2</v>
          </cell>
          <cell r="P323">
            <v>3061.28</v>
          </cell>
          <cell r="Q323">
            <v>2860.94</v>
          </cell>
          <cell r="R323">
            <v>3089.82</v>
          </cell>
          <cell r="S323">
            <v>3826.6000000000004</v>
          </cell>
          <cell r="T323">
            <v>0.27351434693984217</v>
          </cell>
          <cell r="U323">
            <v>2963.3190400000003</v>
          </cell>
          <cell r="V323">
            <v>6.1872865366531728E-2</v>
          </cell>
          <cell r="W323">
            <v>3061.28</v>
          </cell>
          <cell r="X323">
            <v>0.79999999999999993</v>
          </cell>
          <cell r="AA323">
            <v>3704</v>
          </cell>
          <cell r="AB323">
            <v>3062</v>
          </cell>
          <cell r="AC323">
            <v>3402</v>
          </cell>
          <cell r="AD323">
            <v>3591</v>
          </cell>
          <cell r="AE323">
            <v>3779.36</v>
          </cell>
          <cell r="AF323">
            <v>0.1900004233521019</v>
          </cell>
          <cell r="AG323">
            <v>0.26443366072562546</v>
          </cell>
          <cell r="AH323">
            <v>4185</v>
          </cell>
          <cell r="AI323">
            <v>4590</v>
          </cell>
          <cell r="AJ323">
            <v>0.33305446623093676</v>
          </cell>
          <cell r="AK323">
            <v>4995</v>
          </cell>
          <cell r="AL323">
            <v>5400</v>
          </cell>
          <cell r="AM323">
            <v>0.43309629629629626</v>
          </cell>
          <cell r="AN323">
            <v>5481</v>
          </cell>
          <cell r="AO323">
            <v>5562</v>
          </cell>
          <cell r="AP323">
            <v>5643</v>
          </cell>
          <cell r="AS323">
            <v>5724</v>
          </cell>
        </row>
        <row r="324">
          <cell r="B324" t="str">
            <v>AC</v>
          </cell>
          <cell r="C324" t="str">
            <v>DOM</v>
          </cell>
          <cell r="D324" t="str">
            <v>DOM</v>
          </cell>
          <cell r="E324" t="str">
            <v>08</v>
          </cell>
          <cell r="F324">
            <v>40499</v>
          </cell>
          <cell r="G324">
            <v>40939</v>
          </cell>
          <cell r="H324" t="str">
            <v>7640014502</v>
          </cell>
          <cell r="J324">
            <v>45095423</v>
          </cell>
          <cell r="K324" t="str">
            <v>EFI Secure Erase for Fiery IC-413</v>
          </cell>
          <cell r="L324">
            <v>874.5</v>
          </cell>
          <cell r="M324">
            <v>400</v>
          </cell>
          <cell r="N324">
            <v>412</v>
          </cell>
          <cell r="O324">
            <v>9.1870922235937236E-2</v>
          </cell>
          <cell r="P324">
            <v>453.68</v>
          </cell>
          <cell r="Q324">
            <v>424</v>
          </cell>
          <cell r="R324">
            <v>457.92</v>
          </cell>
          <cell r="S324">
            <v>567.1</v>
          </cell>
          <cell r="T324">
            <v>0.27349673778874983</v>
          </cell>
          <cell r="U324">
            <v>439.16224</v>
          </cell>
          <cell r="V324">
            <v>6.1850126276794648E-2</v>
          </cell>
          <cell r="W324">
            <v>453.68</v>
          </cell>
          <cell r="X324">
            <v>0.79999999999999993</v>
          </cell>
          <cell r="AA324">
            <v>549</v>
          </cell>
          <cell r="AB324">
            <v>454</v>
          </cell>
          <cell r="AC324">
            <v>505</v>
          </cell>
          <cell r="AD324">
            <v>533</v>
          </cell>
          <cell r="AE324">
            <v>560.1</v>
          </cell>
          <cell r="AF324">
            <v>0.19000178539546511</v>
          </cell>
          <cell r="AG324">
            <v>0.26441706838064633</v>
          </cell>
          <cell r="AH324">
            <v>621</v>
          </cell>
          <cell r="AI324">
            <v>681</v>
          </cell>
          <cell r="AJ324">
            <v>0.33380323054331862</v>
          </cell>
          <cell r="AK324">
            <v>740.5</v>
          </cell>
          <cell r="AL324">
            <v>800</v>
          </cell>
          <cell r="AM324">
            <v>0.43290000000000001</v>
          </cell>
          <cell r="AN324">
            <v>818.63</v>
          </cell>
          <cell r="AO324">
            <v>837.26</v>
          </cell>
          <cell r="AP324">
            <v>855.89</v>
          </cell>
          <cell r="AS324">
            <v>874.5</v>
          </cell>
        </row>
        <row r="325">
          <cell r="B325" t="str">
            <v>AC</v>
          </cell>
          <cell r="C325" t="str">
            <v>DOM</v>
          </cell>
          <cell r="D325" t="str">
            <v>DOM</v>
          </cell>
          <cell r="E325" t="str">
            <v>08</v>
          </cell>
          <cell r="F325">
            <v>40499</v>
          </cell>
          <cell r="G325">
            <v>40939</v>
          </cell>
          <cell r="H325" t="str">
            <v>7640014503</v>
          </cell>
          <cell r="J325">
            <v>45095425</v>
          </cell>
          <cell r="K325" t="str">
            <v>Hot Folders + Virtual Ptrs for Fiery IC-413</v>
          </cell>
          <cell r="L325">
            <v>874.5</v>
          </cell>
          <cell r="M325">
            <v>400</v>
          </cell>
          <cell r="N325">
            <v>412</v>
          </cell>
          <cell r="O325">
            <v>9.1870922235937236E-2</v>
          </cell>
          <cell r="P325">
            <v>453.68</v>
          </cell>
          <cell r="Q325">
            <v>424</v>
          </cell>
          <cell r="R325">
            <v>457.92</v>
          </cell>
          <cell r="S325">
            <v>567.1</v>
          </cell>
          <cell r="T325">
            <v>0.27349673778874983</v>
          </cell>
          <cell r="U325">
            <v>439.16224</v>
          </cell>
          <cell r="V325">
            <v>6.1850126276794648E-2</v>
          </cell>
          <cell r="W325">
            <v>453.68</v>
          </cell>
          <cell r="X325">
            <v>0.79999999999999993</v>
          </cell>
          <cell r="AA325">
            <v>549</v>
          </cell>
          <cell r="AB325">
            <v>454</v>
          </cell>
          <cell r="AC325">
            <v>505</v>
          </cell>
          <cell r="AD325">
            <v>533</v>
          </cell>
          <cell r="AE325">
            <v>560.1</v>
          </cell>
          <cell r="AF325">
            <v>0.19000178539546511</v>
          </cell>
          <cell r="AG325">
            <v>0.26441706838064633</v>
          </cell>
          <cell r="AH325">
            <v>621</v>
          </cell>
          <cell r="AI325">
            <v>681</v>
          </cell>
          <cell r="AJ325">
            <v>0.33380323054331862</v>
          </cell>
          <cell r="AK325">
            <v>740.5</v>
          </cell>
          <cell r="AL325">
            <v>800</v>
          </cell>
          <cell r="AM325">
            <v>0.43290000000000001</v>
          </cell>
          <cell r="AN325">
            <v>818.63</v>
          </cell>
          <cell r="AO325">
            <v>837.26</v>
          </cell>
          <cell r="AP325">
            <v>855.89</v>
          </cell>
          <cell r="AS325">
            <v>874.5</v>
          </cell>
        </row>
        <row r="326">
          <cell r="B326" t="str">
            <v>AC</v>
          </cell>
          <cell r="C326" t="str">
            <v>DOM</v>
          </cell>
          <cell r="D326" t="str">
            <v>DOM</v>
          </cell>
          <cell r="E326" t="str">
            <v>08</v>
          </cell>
          <cell r="F326">
            <v>40499</v>
          </cell>
          <cell r="G326">
            <v>40939</v>
          </cell>
          <cell r="H326" t="str">
            <v>7640014504</v>
          </cell>
          <cell r="J326">
            <v>45095426</v>
          </cell>
          <cell r="K326" t="str">
            <v>EFI Auto Trap for Fiery IC-413</v>
          </cell>
          <cell r="L326">
            <v>874.5</v>
          </cell>
          <cell r="M326">
            <v>400</v>
          </cell>
          <cell r="N326">
            <v>412</v>
          </cell>
          <cell r="O326">
            <v>9.1870922235937236E-2</v>
          </cell>
          <cell r="P326">
            <v>453.68</v>
          </cell>
          <cell r="Q326">
            <v>424</v>
          </cell>
          <cell r="R326">
            <v>457.92</v>
          </cell>
          <cell r="S326">
            <v>567.1</v>
          </cell>
          <cell r="T326">
            <v>0.27349673778874983</v>
          </cell>
          <cell r="U326">
            <v>439.16224</v>
          </cell>
          <cell r="V326">
            <v>6.1850126276794648E-2</v>
          </cell>
          <cell r="W326">
            <v>453.68</v>
          </cell>
          <cell r="X326">
            <v>0.79999999999999993</v>
          </cell>
          <cell r="AA326">
            <v>549</v>
          </cell>
          <cell r="AB326">
            <v>454</v>
          </cell>
          <cell r="AC326">
            <v>505</v>
          </cell>
          <cell r="AD326">
            <v>533</v>
          </cell>
          <cell r="AE326">
            <v>560.1</v>
          </cell>
          <cell r="AF326">
            <v>0.19000178539546511</v>
          </cell>
          <cell r="AG326">
            <v>0.26441706838064633</v>
          </cell>
          <cell r="AH326">
            <v>621</v>
          </cell>
          <cell r="AI326">
            <v>681</v>
          </cell>
          <cell r="AJ326">
            <v>0.33380323054331862</v>
          </cell>
          <cell r="AK326">
            <v>740.5</v>
          </cell>
          <cell r="AL326">
            <v>800</v>
          </cell>
          <cell r="AM326">
            <v>0.43290000000000001</v>
          </cell>
          <cell r="AN326">
            <v>818.63</v>
          </cell>
          <cell r="AO326">
            <v>837.26</v>
          </cell>
          <cell r="AP326">
            <v>855.89</v>
          </cell>
          <cell r="AS326">
            <v>874.5</v>
          </cell>
        </row>
        <row r="327">
          <cell r="B327" t="str">
            <v>3PY</v>
          </cell>
          <cell r="C327" t="str">
            <v>3PY</v>
          </cell>
          <cell r="D327" t="str">
            <v>3PY</v>
          </cell>
          <cell r="E327" t="str">
            <v>3PY</v>
          </cell>
          <cell r="F327">
            <v>40813</v>
          </cell>
          <cell r="G327">
            <v>40939</v>
          </cell>
          <cell r="H327" t="str">
            <v>7640014723</v>
          </cell>
          <cell r="I327" t="str">
            <v>9KMKIP3101_N</v>
          </cell>
          <cell r="K327" t="str">
            <v>Innovolt Power Manager 15Amp</v>
          </cell>
          <cell r="L327">
            <v>274.54000000000002</v>
          </cell>
          <cell r="M327" t="str">
            <v>Refer KIP</v>
          </cell>
          <cell r="N327" t="str">
            <v>Refer KIP</v>
          </cell>
          <cell r="S327">
            <v>133.5</v>
          </cell>
          <cell r="W327">
            <v>175</v>
          </cell>
          <cell r="AB327">
            <v>179</v>
          </cell>
          <cell r="AD327">
            <v>215</v>
          </cell>
          <cell r="AH327">
            <v>227</v>
          </cell>
          <cell r="AI327">
            <v>251</v>
          </cell>
          <cell r="AL327">
            <v>275</v>
          </cell>
          <cell r="AS327">
            <v>275</v>
          </cell>
        </row>
        <row r="328">
          <cell r="B328" t="str">
            <v>3PY</v>
          </cell>
          <cell r="C328" t="str">
            <v>3PY</v>
          </cell>
          <cell r="D328" t="str">
            <v>3PY</v>
          </cell>
          <cell r="E328" t="str">
            <v>3PY</v>
          </cell>
          <cell r="F328">
            <v>40813</v>
          </cell>
          <cell r="G328">
            <v>40939</v>
          </cell>
          <cell r="H328" t="str">
            <v>7640014724</v>
          </cell>
          <cell r="I328" t="str">
            <v>9KMKIP3101_N</v>
          </cell>
          <cell r="K328" t="str">
            <v>Innovolt Power Manager 20Amp</v>
          </cell>
          <cell r="L328">
            <v>306.34000000000003</v>
          </cell>
          <cell r="M328" t="str">
            <v>Refer KIP</v>
          </cell>
          <cell r="N328" t="str">
            <v>Refer KIP</v>
          </cell>
          <cell r="S328">
            <v>138.85</v>
          </cell>
          <cell r="W328">
            <v>196</v>
          </cell>
          <cell r="AB328">
            <v>199</v>
          </cell>
          <cell r="AD328">
            <v>240</v>
          </cell>
          <cell r="AH328">
            <v>254</v>
          </cell>
          <cell r="AI328">
            <v>281</v>
          </cell>
          <cell r="AL328">
            <v>307</v>
          </cell>
          <cell r="AS328">
            <v>307</v>
          </cell>
        </row>
        <row r="329">
          <cell r="B329" t="str">
            <v>3PY</v>
          </cell>
          <cell r="C329" t="str">
            <v>3PY</v>
          </cell>
          <cell r="D329" t="str">
            <v>3PY</v>
          </cell>
          <cell r="E329" t="str">
            <v>3PY</v>
          </cell>
          <cell r="F329">
            <v>40813</v>
          </cell>
          <cell r="G329">
            <v>40939</v>
          </cell>
          <cell r="H329" t="str">
            <v>7640014725</v>
          </cell>
          <cell r="I329" t="str">
            <v>9KMKIP3101_N</v>
          </cell>
          <cell r="K329" t="str">
            <v>Innovolt Power Manager 20Amp/208-240V</v>
          </cell>
          <cell r="L329">
            <v>380.54</v>
          </cell>
          <cell r="M329" t="str">
            <v>Refer KIP</v>
          </cell>
          <cell r="N329" t="str">
            <v>Refer KIP</v>
          </cell>
          <cell r="S329">
            <v>205.65</v>
          </cell>
          <cell r="W329">
            <v>243</v>
          </cell>
          <cell r="AB329">
            <v>249</v>
          </cell>
          <cell r="AD329">
            <v>299</v>
          </cell>
          <cell r="AH329">
            <v>316</v>
          </cell>
          <cell r="AI329">
            <v>349</v>
          </cell>
          <cell r="AL329">
            <v>381</v>
          </cell>
          <cell r="AS329">
            <v>381</v>
          </cell>
        </row>
        <row r="330">
          <cell r="B330" t="str">
            <v>3PY</v>
          </cell>
          <cell r="C330" t="str">
            <v>3PY</v>
          </cell>
          <cell r="D330" t="str">
            <v>3PY</v>
          </cell>
          <cell r="E330" t="str">
            <v>3PY</v>
          </cell>
          <cell r="F330">
            <v>40813</v>
          </cell>
          <cell r="G330">
            <v>40939</v>
          </cell>
          <cell r="H330" t="str">
            <v>7640014726</v>
          </cell>
          <cell r="I330" t="str">
            <v>9KMKIP3101_N</v>
          </cell>
          <cell r="K330" t="str">
            <v>Innovolt Power Manager 30Amp/208-240V</v>
          </cell>
          <cell r="L330">
            <v>1058.94</v>
          </cell>
          <cell r="M330" t="str">
            <v>Refer KIP</v>
          </cell>
          <cell r="N330" t="str">
            <v>Refer KIP</v>
          </cell>
          <cell r="S330">
            <v>542.70000000000005</v>
          </cell>
          <cell r="W330">
            <v>677</v>
          </cell>
          <cell r="AB330">
            <v>699</v>
          </cell>
          <cell r="AD330">
            <v>834</v>
          </cell>
          <cell r="AH330">
            <v>879</v>
          </cell>
          <cell r="AI330">
            <v>969</v>
          </cell>
          <cell r="AL330">
            <v>1059</v>
          </cell>
          <cell r="AS330">
            <v>1059</v>
          </cell>
        </row>
        <row r="331">
          <cell r="B331" t="str">
            <v>AC</v>
          </cell>
          <cell r="C331" t="str">
            <v>DOM</v>
          </cell>
          <cell r="D331" t="str">
            <v>DOM</v>
          </cell>
          <cell r="E331" t="str">
            <v>08</v>
          </cell>
          <cell r="F331">
            <v>40619</v>
          </cell>
          <cell r="G331">
            <v>40939</v>
          </cell>
          <cell r="H331" t="str">
            <v>7640014749</v>
          </cell>
          <cell r="K331" t="str">
            <v>ESP Power Filter Next Gen PCS 120V/15A</v>
          </cell>
          <cell r="L331">
            <v>233.20000000000002</v>
          </cell>
          <cell r="M331">
            <v>109</v>
          </cell>
          <cell r="N331">
            <v>112.27</v>
          </cell>
          <cell r="O331">
            <v>0.24651006711409398</v>
          </cell>
          <cell r="P331">
            <v>149</v>
          </cell>
          <cell r="Q331">
            <v>115.54</v>
          </cell>
          <cell r="R331">
            <v>124.78</v>
          </cell>
          <cell r="S331">
            <v>164.3</v>
          </cell>
          <cell r="T331">
            <v>0.31667681071211207</v>
          </cell>
          <cell r="U331">
            <v>127.23392000000001</v>
          </cell>
          <cell r="V331">
            <v>0.11760951796502077</v>
          </cell>
          <cell r="W331">
            <v>149</v>
          </cell>
          <cell r="X331">
            <v>0.90687766281192939</v>
          </cell>
          <cell r="AA331">
            <v>180</v>
          </cell>
          <cell r="AB331">
            <v>176</v>
          </cell>
          <cell r="AC331">
            <v>166</v>
          </cell>
          <cell r="AD331">
            <v>195</v>
          </cell>
          <cell r="AE331">
            <v>183.95</v>
          </cell>
          <cell r="AF331">
            <v>0.18999728187007334</v>
          </cell>
          <cell r="AG331">
            <v>0.38967110627888013</v>
          </cell>
          <cell r="AH331">
            <v>202</v>
          </cell>
          <cell r="AI331">
            <v>215</v>
          </cell>
          <cell r="AJ331">
            <v>0.30697674418604654</v>
          </cell>
          <cell r="AK331">
            <v>217.5</v>
          </cell>
          <cell r="AL331">
            <v>220</v>
          </cell>
          <cell r="AM331">
            <v>0.32272727272727275</v>
          </cell>
          <cell r="AN331">
            <v>223.3</v>
          </cell>
          <cell r="AO331">
            <v>226.6</v>
          </cell>
          <cell r="AP331">
            <v>229.9</v>
          </cell>
          <cell r="AQ331">
            <v>0</v>
          </cell>
          <cell r="AS331">
            <v>233.20000000000002</v>
          </cell>
        </row>
        <row r="332">
          <cell r="B332" t="str">
            <v>AC</v>
          </cell>
          <cell r="C332" t="str">
            <v>DOM</v>
          </cell>
          <cell r="D332" t="str">
            <v>DOM</v>
          </cell>
          <cell r="E332" t="str">
            <v>08</v>
          </cell>
          <cell r="F332">
            <v>40578</v>
          </cell>
          <cell r="G332">
            <v>40939</v>
          </cell>
          <cell r="H332" t="str">
            <v>7640014970</v>
          </cell>
          <cell r="J332" t="str">
            <v>639-00233A</v>
          </cell>
          <cell r="K332" t="str">
            <v>IC-307 Transaction Power Kit 70/60 Ppm</v>
          </cell>
          <cell r="L332">
            <v>9540</v>
          </cell>
          <cell r="M332">
            <v>4923</v>
          </cell>
          <cell r="N332">
            <v>5070.6900000000005</v>
          </cell>
          <cell r="O332">
            <v>0.13915156001181589</v>
          </cell>
          <cell r="P332">
            <v>5890.34</v>
          </cell>
          <cell r="Q332">
            <v>5218.38</v>
          </cell>
          <cell r="R332">
            <v>5635.85</v>
          </cell>
          <cell r="S332">
            <v>7362.9197260273986</v>
          </cell>
          <cell r="T332">
            <v>0.31132075471698117</v>
          </cell>
          <cell r="U332">
            <v>5701.8450358356176</v>
          </cell>
          <cell r="V332">
            <v>0.1106931233432092</v>
          </cell>
          <cell r="W332">
            <v>5890.34</v>
          </cell>
          <cell r="X332">
            <v>0.80000057303056915</v>
          </cell>
          <cell r="AA332">
            <v>7127</v>
          </cell>
          <cell r="AB332">
            <v>5891</v>
          </cell>
          <cell r="AC332">
            <v>6545</v>
          </cell>
          <cell r="AD332">
            <v>6909</v>
          </cell>
          <cell r="AE332">
            <v>7272.02</v>
          </cell>
          <cell r="AF332">
            <v>0.18999947744918197</v>
          </cell>
          <cell r="AG332">
            <v>0.30271231377251434</v>
          </cell>
          <cell r="AH332">
            <v>7840</v>
          </cell>
          <cell r="AI332">
            <v>8406</v>
          </cell>
          <cell r="AJ332">
            <v>0.29926956935522242</v>
          </cell>
          <cell r="AK332">
            <v>8972.94</v>
          </cell>
          <cell r="AL332">
            <v>9539.8895366676898</v>
          </cell>
          <cell r="AM332">
            <v>0.38255679194609288</v>
          </cell>
          <cell r="AN332">
            <v>9539.92</v>
          </cell>
          <cell r="AO332">
            <v>9539.9500000000007</v>
          </cell>
          <cell r="AP332">
            <v>9539.98</v>
          </cell>
          <cell r="AS332">
            <v>9540</v>
          </cell>
        </row>
        <row r="333">
          <cell r="B333" t="str">
            <v>3PY</v>
          </cell>
          <cell r="C333" t="str">
            <v>3PY</v>
          </cell>
          <cell r="D333" t="str">
            <v>3PY</v>
          </cell>
          <cell r="E333" t="str">
            <v>3PY</v>
          </cell>
          <cell r="F333">
            <v>40619</v>
          </cell>
          <cell r="G333">
            <v>40939</v>
          </cell>
          <cell r="H333" t="str">
            <v>7640015016</v>
          </cell>
          <cell r="K333" t="str">
            <v>XRITE I1 Spectrophotometer-Hdwr Only</v>
          </cell>
          <cell r="L333">
            <v>1325</v>
          </cell>
          <cell r="M333" t="str">
            <v>Refer KIP</v>
          </cell>
          <cell r="N333" t="str">
            <v>Refer KIP</v>
          </cell>
          <cell r="S333">
            <v>821.5</v>
          </cell>
          <cell r="W333">
            <v>619</v>
          </cell>
          <cell r="AB333">
            <v>826</v>
          </cell>
          <cell r="AD333">
            <v>993</v>
          </cell>
          <cell r="AH333">
            <v>1049</v>
          </cell>
          <cell r="AI333">
            <v>1160</v>
          </cell>
          <cell r="AL333">
            <v>1325</v>
          </cell>
          <cell r="AS333">
            <v>1325</v>
          </cell>
        </row>
        <row r="334">
          <cell r="B334" t="str">
            <v>3PY</v>
          </cell>
          <cell r="C334" t="str">
            <v>3PY</v>
          </cell>
          <cell r="D334" t="str">
            <v>3PY</v>
          </cell>
          <cell r="E334" t="str">
            <v>3PY</v>
          </cell>
          <cell r="F334">
            <v>40619</v>
          </cell>
          <cell r="G334">
            <v>40939</v>
          </cell>
          <cell r="H334" t="str">
            <v>7640015017</v>
          </cell>
          <cell r="K334" t="str">
            <v>XRITE I1 Isis Xl Spectro Scanner</v>
          </cell>
          <cell r="L334">
            <v>5718.7000000000007</v>
          </cell>
          <cell r="M334" t="str">
            <v>Refer KIP</v>
          </cell>
          <cell r="N334" t="str">
            <v>Refer KIP</v>
          </cell>
          <cell r="S334">
            <v>3604</v>
          </cell>
          <cell r="W334">
            <v>2697</v>
          </cell>
          <cell r="AB334">
            <v>3596</v>
          </cell>
          <cell r="AD334">
            <v>4304</v>
          </cell>
          <cell r="AH334">
            <v>4540</v>
          </cell>
          <cell r="AI334">
            <v>5012</v>
          </cell>
          <cell r="AL334">
            <v>5719</v>
          </cell>
          <cell r="AS334">
            <v>5719</v>
          </cell>
        </row>
        <row r="335">
          <cell r="B335" t="str">
            <v>AC</v>
          </cell>
          <cell r="C335" t="str">
            <v>DOM</v>
          </cell>
          <cell r="D335" t="str">
            <v>DOM</v>
          </cell>
          <cell r="E335" t="str">
            <v>08</v>
          </cell>
          <cell r="F335">
            <v>40713</v>
          </cell>
          <cell r="G335">
            <v>40998</v>
          </cell>
          <cell r="H335" t="str">
            <v>7640015309</v>
          </cell>
          <cell r="J335">
            <v>45097371</v>
          </cell>
          <cell r="K335" t="str">
            <v>Fiery IC-306 V2 Upgrade</v>
          </cell>
          <cell r="L335">
            <v>636</v>
          </cell>
          <cell r="M335">
            <v>499</v>
          </cell>
          <cell r="N335">
            <v>513.97</v>
          </cell>
          <cell r="O335">
            <v>0</v>
          </cell>
          <cell r="P335">
            <v>513.97</v>
          </cell>
          <cell r="Q335">
            <v>528.94000000000005</v>
          </cell>
          <cell r="R335">
            <v>571.26</v>
          </cell>
          <cell r="S335">
            <v>424</v>
          </cell>
          <cell r="T335">
            <v>-0.21219339622641517</v>
          </cell>
          <cell r="U335">
            <v>513.97</v>
          </cell>
          <cell r="V335">
            <v>0</v>
          </cell>
          <cell r="W335">
            <v>513.97</v>
          </cell>
          <cell r="X335">
            <v>1.2121933962264151</v>
          </cell>
          <cell r="AA335">
            <v>622</v>
          </cell>
          <cell r="AB335">
            <v>572</v>
          </cell>
          <cell r="AC335">
            <v>572</v>
          </cell>
          <cell r="AD335">
            <v>604</v>
          </cell>
          <cell r="AE335">
            <v>634.53</v>
          </cell>
          <cell r="AF335">
            <v>0.18999889682126922</v>
          </cell>
          <cell r="AG335">
            <v>0.18999889682126922</v>
          </cell>
          <cell r="AH335">
            <v>706</v>
          </cell>
          <cell r="AI335">
            <v>777</v>
          </cell>
          <cell r="AJ335">
            <v>0.33851994851994849</v>
          </cell>
          <cell r="AK335">
            <v>847.5</v>
          </cell>
          <cell r="AL335">
            <v>918</v>
          </cell>
          <cell r="AM335">
            <v>0.44011982570806096</v>
          </cell>
          <cell r="AN335">
            <v>847.5</v>
          </cell>
          <cell r="AO335">
            <v>777</v>
          </cell>
          <cell r="AP335">
            <v>706.5</v>
          </cell>
          <cell r="AS335">
            <v>636</v>
          </cell>
        </row>
        <row r="336">
          <cell r="B336" t="str">
            <v>AC</v>
          </cell>
          <cell r="C336" t="str">
            <v>DOM</v>
          </cell>
          <cell r="D336" t="str">
            <v>DOM</v>
          </cell>
          <cell r="E336" t="str">
            <v>08</v>
          </cell>
          <cell r="F336">
            <v>40814</v>
          </cell>
          <cell r="G336">
            <v>40939</v>
          </cell>
          <cell r="H336" t="str">
            <v>7640015432</v>
          </cell>
          <cell r="K336" t="str">
            <v>DK-508KE Copy Desk</v>
          </cell>
          <cell r="L336">
            <v>344.5</v>
          </cell>
          <cell r="M336">
            <v>76.64</v>
          </cell>
          <cell r="N336">
            <v>78.9392</v>
          </cell>
          <cell r="O336">
            <v>0.52262215771649734</v>
          </cell>
          <cell r="P336">
            <v>165.36</v>
          </cell>
          <cell r="Q336">
            <v>81.239999999999995</v>
          </cell>
          <cell r="R336">
            <v>87.74</v>
          </cell>
          <cell r="S336">
            <v>206.70000000000002</v>
          </cell>
          <cell r="T336">
            <v>0.61809772617319791</v>
          </cell>
          <cell r="U336">
            <v>160.06848000000002</v>
          </cell>
          <cell r="V336">
            <v>0.50684107202117501</v>
          </cell>
          <cell r="W336">
            <v>165.36</v>
          </cell>
          <cell r="X336">
            <v>0.8</v>
          </cell>
          <cell r="AA336">
            <v>200</v>
          </cell>
          <cell r="AB336">
            <v>166</v>
          </cell>
          <cell r="AC336">
            <v>184</v>
          </cell>
          <cell r="AD336">
            <v>195</v>
          </cell>
          <cell r="AE336">
            <v>204.15</v>
          </cell>
          <cell r="AF336">
            <v>0.19000734753857454</v>
          </cell>
          <cell r="AG336">
            <v>0.61332745530247368</v>
          </cell>
          <cell r="AH336">
            <v>228</v>
          </cell>
          <cell r="AI336">
            <v>251</v>
          </cell>
          <cell r="AJ336">
            <v>0.34119521912350592</v>
          </cell>
          <cell r="AK336">
            <v>273.5</v>
          </cell>
          <cell r="AL336">
            <v>296</v>
          </cell>
          <cell r="AM336">
            <v>0.44135135135135128</v>
          </cell>
          <cell r="AN336">
            <v>308.13</v>
          </cell>
          <cell r="AO336">
            <v>320.26</v>
          </cell>
          <cell r="AP336">
            <v>332.39</v>
          </cell>
          <cell r="AS336">
            <v>344.5</v>
          </cell>
        </row>
        <row r="337">
          <cell r="B337" t="str">
            <v>3PY</v>
          </cell>
          <cell r="F337">
            <v>40843</v>
          </cell>
          <cell r="G337">
            <v>40939</v>
          </cell>
          <cell r="H337" t="str">
            <v>7640015919</v>
          </cell>
          <cell r="I337" t="str">
            <v>9KMKIP3101_N</v>
          </cell>
          <cell r="J337" t="str">
            <v>PDV-3E/KM</v>
          </cell>
          <cell r="K337" t="str">
            <v>GTI PDV3EKM Lightbox</v>
          </cell>
          <cell r="L337">
            <v>779.1</v>
          </cell>
          <cell r="M337" t="str">
            <v>Refer KIP</v>
          </cell>
          <cell r="N337" t="str">
            <v>Refer KIP</v>
          </cell>
          <cell r="S337">
            <v>682</v>
          </cell>
          <cell r="W337">
            <v>514.5</v>
          </cell>
          <cell r="AB337">
            <v>606</v>
          </cell>
          <cell r="AD337">
            <v>681</v>
          </cell>
          <cell r="AH337">
            <v>706</v>
          </cell>
          <cell r="AI337">
            <v>756</v>
          </cell>
          <cell r="AL337">
            <v>780</v>
          </cell>
          <cell r="AS337">
            <v>780</v>
          </cell>
        </row>
        <row r="338">
          <cell r="B338" t="str">
            <v>3PY</v>
          </cell>
          <cell r="F338">
            <v>40843</v>
          </cell>
          <cell r="G338">
            <v>40939</v>
          </cell>
          <cell r="H338" t="str">
            <v>7640015921</v>
          </cell>
          <cell r="I338" t="str">
            <v>9KMKIP3101_N</v>
          </cell>
          <cell r="J338" t="str">
            <v>L217</v>
          </cell>
          <cell r="K338" t="str">
            <v>GTI L217 Relamp Kit for PDV Lightboxes</v>
          </cell>
          <cell r="L338">
            <v>69.960000000000008</v>
          </cell>
          <cell r="M338" t="str">
            <v>Refer KIP</v>
          </cell>
          <cell r="N338" t="str">
            <v>Refer KIP</v>
          </cell>
          <cell r="S338">
            <v>58.3</v>
          </cell>
          <cell r="W338">
            <v>49.5</v>
          </cell>
          <cell r="AB338">
            <v>59</v>
          </cell>
          <cell r="AD338">
            <v>64</v>
          </cell>
          <cell r="AH338">
            <v>66</v>
          </cell>
          <cell r="AI338">
            <v>70</v>
          </cell>
          <cell r="AL338">
            <v>70</v>
          </cell>
          <cell r="AS338">
            <v>70</v>
          </cell>
        </row>
        <row r="339">
          <cell r="B339" t="str">
            <v>3PY</v>
          </cell>
          <cell r="D339" t="str">
            <v>NLA</v>
          </cell>
          <cell r="F339">
            <v>40843</v>
          </cell>
          <cell r="G339">
            <v>41052</v>
          </cell>
          <cell r="H339" t="str">
            <v>7640016064</v>
          </cell>
          <cell r="J339" t="str">
            <v>Package</v>
          </cell>
          <cell r="K339" t="str">
            <v>Konica Minolta FD-5 &amp; Color Care Package</v>
          </cell>
          <cell r="L339">
            <v>5298.9400000000005</v>
          </cell>
          <cell r="M339" t="str">
            <v>Refer KIP</v>
          </cell>
          <cell r="N339" t="str">
            <v>Refer KIP</v>
          </cell>
          <cell r="S339">
            <v>3815</v>
          </cell>
          <cell r="W339">
            <v>3021.7</v>
          </cell>
          <cell r="AB339">
            <v>3778</v>
          </cell>
          <cell r="AD339">
            <v>4349</v>
          </cell>
          <cell r="AH339">
            <v>4540</v>
          </cell>
          <cell r="AI339">
            <v>4921</v>
          </cell>
          <cell r="AL339">
            <v>5299</v>
          </cell>
          <cell r="AS339">
            <v>5299</v>
          </cell>
        </row>
        <row r="340">
          <cell r="B340" t="str">
            <v>3PY</v>
          </cell>
          <cell r="F340">
            <v>41052</v>
          </cell>
          <cell r="G340">
            <v>41052</v>
          </cell>
          <cell r="H340" t="str">
            <v>A3E2205</v>
          </cell>
          <cell r="J340" t="str">
            <v>Package</v>
          </cell>
          <cell r="K340" t="str">
            <v>FD-5</v>
          </cell>
          <cell r="L340">
            <v>3999</v>
          </cell>
          <cell r="M340" t="str">
            <v>Refer KIP</v>
          </cell>
          <cell r="N340" t="str">
            <v>Refer KIP</v>
          </cell>
          <cell r="S340">
            <v>2999</v>
          </cell>
          <cell r="W340">
            <v>2082.35</v>
          </cell>
          <cell r="AB340">
            <v>2777</v>
          </cell>
          <cell r="AD340">
            <v>3185</v>
          </cell>
          <cell r="AH340">
            <v>3321</v>
          </cell>
          <cell r="AI340">
            <v>3593</v>
          </cell>
          <cell r="AL340">
            <v>3999</v>
          </cell>
          <cell r="AS340">
            <v>3999</v>
          </cell>
        </row>
        <row r="341">
          <cell r="B341" t="str">
            <v>AC</v>
          </cell>
          <cell r="C341" t="str">
            <v>DOM</v>
          </cell>
          <cell r="D341" t="str">
            <v>DOM</v>
          </cell>
          <cell r="E341" t="str">
            <v>08</v>
          </cell>
          <cell r="F341">
            <v>40877</v>
          </cell>
          <cell r="G341">
            <v>40998</v>
          </cell>
          <cell r="H341" t="str">
            <v>7640016098</v>
          </cell>
          <cell r="J341">
            <v>45099404</v>
          </cell>
          <cell r="K341" t="str">
            <v>Fiery IC-3600 QX100-III V2.0</v>
          </cell>
          <cell r="L341">
            <v>42400</v>
          </cell>
          <cell r="M341">
            <v>18800</v>
          </cell>
          <cell r="N341">
            <v>19364</v>
          </cell>
          <cell r="O341">
            <v>5.6408857009199995E-2</v>
          </cell>
          <cell r="P341">
            <v>20521.599999999999</v>
          </cell>
          <cell r="Q341">
            <v>19928</v>
          </cell>
          <cell r="R341">
            <v>21522.240000000002</v>
          </cell>
          <cell r="S341">
            <v>25652</v>
          </cell>
          <cell r="T341">
            <v>0.24512708560736005</v>
          </cell>
          <cell r="U341">
            <v>22060.720000000001</v>
          </cell>
          <cell r="V341">
            <v>0.12224079721786058</v>
          </cell>
          <cell r="W341">
            <v>20521.599999999999</v>
          </cell>
          <cell r="X341">
            <v>0.79999999999999993</v>
          </cell>
          <cell r="AA341">
            <v>24829</v>
          </cell>
          <cell r="AB341">
            <v>22802</v>
          </cell>
          <cell r="AC341">
            <v>22802</v>
          </cell>
          <cell r="AD341">
            <v>24069</v>
          </cell>
          <cell r="AE341">
            <v>25335.31</v>
          </cell>
          <cell r="AF341">
            <v>0.19000004341766502</v>
          </cell>
          <cell r="AG341">
            <v>0.23569121514597616</v>
          </cell>
          <cell r="AH341">
            <v>28164</v>
          </cell>
          <cell r="AI341">
            <v>30991</v>
          </cell>
          <cell r="AJ341">
            <v>0.33782065761027402</v>
          </cell>
          <cell r="AK341">
            <v>33818.5</v>
          </cell>
          <cell r="AL341">
            <v>36646</v>
          </cell>
          <cell r="AM341">
            <v>0.44000436609725485</v>
          </cell>
          <cell r="AN341">
            <v>38084.5</v>
          </cell>
          <cell r="AO341">
            <v>39523</v>
          </cell>
          <cell r="AP341">
            <v>40961.5</v>
          </cell>
          <cell r="AS341">
            <v>42400</v>
          </cell>
        </row>
        <row r="342">
          <cell r="B342" t="str">
            <v>AC</v>
          </cell>
          <cell r="C342" t="str">
            <v>DOM</v>
          </cell>
          <cell r="D342" t="str">
            <v>DOM</v>
          </cell>
          <cell r="E342" t="str">
            <v>08</v>
          </cell>
          <cell r="F342">
            <v>40877</v>
          </cell>
          <cell r="G342">
            <v>40998</v>
          </cell>
          <cell r="H342" t="str">
            <v>7640016099</v>
          </cell>
          <cell r="J342">
            <v>45093242</v>
          </cell>
          <cell r="K342" t="str">
            <v>Fiery Faci+Furniture Bundle For IC-3600</v>
          </cell>
          <cell r="L342">
            <v>4240</v>
          </cell>
          <cell r="M342">
            <v>2000</v>
          </cell>
          <cell r="N342">
            <v>2060</v>
          </cell>
          <cell r="O342">
            <v>5.660377358490562E-2</v>
          </cell>
          <cell r="P342">
            <v>2183.6</v>
          </cell>
          <cell r="Q342">
            <v>2120</v>
          </cell>
          <cell r="R342">
            <v>2289.6</v>
          </cell>
          <cell r="S342">
            <v>2729.5</v>
          </cell>
          <cell r="T342">
            <v>0.24528301886792453</v>
          </cell>
          <cell r="U342">
            <v>2347.37</v>
          </cell>
          <cell r="V342">
            <v>0.1224221149627029</v>
          </cell>
          <cell r="W342">
            <v>2183.6</v>
          </cell>
          <cell r="X342">
            <v>0.79999999999999993</v>
          </cell>
          <cell r="AA342">
            <v>2642</v>
          </cell>
          <cell r="AB342">
            <v>2427</v>
          </cell>
          <cell r="AC342">
            <v>2427</v>
          </cell>
          <cell r="AD342">
            <v>2562</v>
          </cell>
          <cell r="AE342">
            <v>2695.8</v>
          </cell>
          <cell r="AF342">
            <v>0.18999925810520077</v>
          </cell>
          <cell r="AG342">
            <v>0.23584835670301957</v>
          </cell>
          <cell r="AH342">
            <v>2997</v>
          </cell>
          <cell r="AI342">
            <v>3298</v>
          </cell>
          <cell r="AJ342">
            <v>0.33790175864160099</v>
          </cell>
          <cell r="AK342">
            <v>3599</v>
          </cell>
          <cell r="AL342">
            <v>3900</v>
          </cell>
          <cell r="AM342">
            <v>0.44010256410256415</v>
          </cell>
          <cell r="AN342">
            <v>3985</v>
          </cell>
          <cell r="AO342">
            <v>4070</v>
          </cell>
          <cell r="AP342">
            <v>4155</v>
          </cell>
          <cell r="AS342">
            <v>4240</v>
          </cell>
        </row>
        <row r="343">
          <cell r="B343" t="str">
            <v>AC</v>
          </cell>
          <cell r="C343" t="str">
            <v>DOM</v>
          </cell>
          <cell r="D343" t="str">
            <v>DOM</v>
          </cell>
          <cell r="E343" t="str">
            <v>08</v>
          </cell>
          <cell r="F343">
            <v>40877</v>
          </cell>
          <cell r="G343">
            <v>40998</v>
          </cell>
          <cell r="H343" t="str">
            <v>7640016100</v>
          </cell>
          <cell r="J343">
            <v>45064982</v>
          </cell>
          <cell r="K343" t="str">
            <v>3-Drive External HDD Kit Fiery IC-3600</v>
          </cell>
          <cell r="L343">
            <v>2862</v>
          </cell>
          <cell r="M343">
            <v>1350</v>
          </cell>
          <cell r="N343">
            <v>1390.5</v>
          </cell>
          <cell r="O343">
            <v>5.6533362283046736E-2</v>
          </cell>
          <cell r="P343">
            <v>1473.82</v>
          </cell>
          <cell r="Q343">
            <v>1431</v>
          </cell>
          <cell r="R343">
            <v>1545.48</v>
          </cell>
          <cell r="S343">
            <v>1842.2800000000002</v>
          </cell>
          <cell r="T343">
            <v>0.24522873830253825</v>
          </cell>
          <cell r="U343">
            <v>1584.3608000000002</v>
          </cell>
          <cell r="V343">
            <v>0.12235899802620724</v>
          </cell>
          <cell r="W343">
            <v>1473.82</v>
          </cell>
          <cell r="X343">
            <v>0.79999782877738446</v>
          </cell>
          <cell r="AA343">
            <v>1783</v>
          </cell>
          <cell r="AB343">
            <v>1638</v>
          </cell>
          <cell r="AC343">
            <v>1638</v>
          </cell>
          <cell r="AD343">
            <v>1729</v>
          </cell>
          <cell r="AE343">
            <v>1819.53</v>
          </cell>
          <cell r="AF343">
            <v>0.18999961528526599</v>
          </cell>
          <cell r="AG343">
            <v>0.23579166048375128</v>
          </cell>
          <cell r="AH343">
            <v>2023</v>
          </cell>
          <cell r="AI343">
            <v>2226</v>
          </cell>
          <cell r="AJ343">
            <v>0.33790655884995513</v>
          </cell>
          <cell r="AK343">
            <v>2429</v>
          </cell>
          <cell r="AL343">
            <v>2632</v>
          </cell>
          <cell r="AM343">
            <v>0.44003799392097265</v>
          </cell>
          <cell r="AN343">
            <v>2689.5</v>
          </cell>
          <cell r="AO343">
            <v>2747</v>
          </cell>
          <cell r="AP343">
            <v>2804.5</v>
          </cell>
          <cell r="AS343">
            <v>2862</v>
          </cell>
        </row>
        <row r="344">
          <cell r="B344" t="str">
            <v>3PY</v>
          </cell>
          <cell r="F344">
            <v>40843</v>
          </cell>
          <cell r="G344">
            <v>40939</v>
          </cell>
          <cell r="H344" t="str">
            <v>9967001368</v>
          </cell>
          <cell r="J344" t="str">
            <v>P4392</v>
          </cell>
          <cell r="K344" t="str">
            <v xml:space="preserve">Color Care Software </v>
          </cell>
          <cell r="L344">
            <v>4238.9400000000005</v>
          </cell>
          <cell r="M344" t="str">
            <v>Refer KIP</v>
          </cell>
          <cell r="N344" t="str">
            <v>Refer KIP</v>
          </cell>
          <cell r="S344">
            <v>1589</v>
          </cell>
          <cell r="W344">
            <v>1000</v>
          </cell>
          <cell r="AB344">
            <v>1334</v>
          </cell>
          <cell r="AD344">
            <v>2303</v>
          </cell>
          <cell r="AH344">
            <v>2626</v>
          </cell>
          <cell r="AI344">
            <v>3272</v>
          </cell>
          <cell r="AL344">
            <v>4239</v>
          </cell>
          <cell r="AS344">
            <v>4239</v>
          </cell>
        </row>
        <row r="345">
          <cell r="B345" t="str">
            <v>AC</v>
          </cell>
          <cell r="C345" t="str">
            <v>IMP</v>
          </cell>
          <cell r="D345" t="str">
            <v>BT</v>
          </cell>
          <cell r="E345" t="str">
            <v>08</v>
          </cell>
          <cell r="F345">
            <v>39924</v>
          </cell>
          <cell r="G345">
            <v>40939</v>
          </cell>
          <cell r="H345" t="str">
            <v>A09MWY0</v>
          </cell>
          <cell r="I345" t="str">
            <v>3KMHAU101BAU</v>
          </cell>
          <cell r="J345" t="str">
            <v>in both mfp and solutions</v>
          </cell>
          <cell r="K345" t="str">
            <v>AU-101 Biometric Authentication Unit</v>
          </cell>
          <cell r="L345">
            <v>946.58</v>
          </cell>
          <cell r="M345">
            <v>306</v>
          </cell>
          <cell r="N345">
            <v>318.24</v>
          </cell>
          <cell r="O345">
            <v>0.25538735113128519</v>
          </cell>
          <cell r="P345">
            <v>427.39</v>
          </cell>
          <cell r="Q345">
            <v>324.36</v>
          </cell>
          <cell r="R345">
            <v>350.31</v>
          </cell>
          <cell r="S345">
            <v>534.24</v>
          </cell>
          <cell r="T345">
            <v>0.40431266846361186</v>
          </cell>
          <cell r="U345">
            <v>413.71545600000002</v>
          </cell>
          <cell r="V345">
            <v>0.23077565659040788</v>
          </cell>
          <cell r="W345">
            <v>427.39</v>
          </cell>
          <cell r="X345">
            <v>0.79999625636418081</v>
          </cell>
          <cell r="AA345">
            <v>517</v>
          </cell>
          <cell r="AB345">
            <v>428</v>
          </cell>
          <cell r="AC345">
            <v>475</v>
          </cell>
          <cell r="AD345">
            <v>502</v>
          </cell>
          <cell r="AE345">
            <v>527.64</v>
          </cell>
          <cell r="AF345">
            <v>0.18999696762944432</v>
          </cell>
          <cell r="AG345">
            <v>0.39686149647486918</v>
          </cell>
          <cell r="AH345">
            <v>587</v>
          </cell>
          <cell r="AI345">
            <v>646</v>
          </cell>
          <cell r="AJ345">
            <v>0.33840557275541799</v>
          </cell>
          <cell r="AK345">
            <v>705</v>
          </cell>
          <cell r="AL345">
            <v>764</v>
          </cell>
          <cell r="AM345">
            <v>0.44058900523560213</v>
          </cell>
          <cell r="AN345">
            <v>809.65</v>
          </cell>
          <cell r="AO345">
            <v>855.3</v>
          </cell>
          <cell r="AP345">
            <v>900.95</v>
          </cell>
          <cell r="AQ345">
            <v>0</v>
          </cell>
          <cell r="AS345">
            <v>946.58</v>
          </cell>
        </row>
        <row r="346">
          <cell r="B346" t="str">
            <v>AC</v>
          </cell>
          <cell r="C346" t="str">
            <v>IMP</v>
          </cell>
          <cell r="D346" t="str">
            <v>BT</v>
          </cell>
          <cell r="E346" t="str">
            <v>08</v>
          </cell>
          <cell r="F346">
            <v>39924</v>
          </cell>
          <cell r="G346">
            <v>40939</v>
          </cell>
          <cell r="H346" t="str">
            <v>A0P7WY1</v>
          </cell>
          <cell r="I346" t="str">
            <v>3KMKHD510</v>
          </cell>
          <cell r="K346" t="str">
            <v>HD-510 HDD Kit 60GB</v>
          </cell>
          <cell r="L346">
            <v>890.40000000000009</v>
          </cell>
          <cell r="M346">
            <v>155</v>
          </cell>
          <cell r="N346">
            <v>161.20000000000002</v>
          </cell>
          <cell r="O346">
            <v>0.42220151259901784</v>
          </cell>
          <cell r="P346">
            <v>278.99</v>
          </cell>
          <cell r="Q346">
            <v>164.3</v>
          </cell>
          <cell r="R346">
            <v>177.44</v>
          </cell>
          <cell r="S346">
            <v>348.74</v>
          </cell>
          <cell r="T346">
            <v>0.53776452371394157</v>
          </cell>
          <cell r="U346">
            <v>270.064256</v>
          </cell>
          <cell r="V346">
            <v>0.40310501512647412</v>
          </cell>
          <cell r="W346">
            <v>278.99</v>
          </cell>
          <cell r="X346">
            <v>0.79999426506853244</v>
          </cell>
          <cell r="AA346">
            <v>338</v>
          </cell>
          <cell r="AB346">
            <v>279</v>
          </cell>
          <cell r="AC346">
            <v>310</v>
          </cell>
          <cell r="AD346">
            <v>328</v>
          </cell>
          <cell r="AE346">
            <v>344.43</v>
          </cell>
          <cell r="AF346">
            <v>0.18999506430914845</v>
          </cell>
          <cell r="AG346">
            <v>0.5319803733704962</v>
          </cell>
          <cell r="AH346">
            <v>384</v>
          </cell>
          <cell r="AI346">
            <v>422</v>
          </cell>
          <cell r="AJ346">
            <v>0.3388862559241706</v>
          </cell>
          <cell r="AK346">
            <v>460.5</v>
          </cell>
          <cell r="AL346">
            <v>499</v>
          </cell>
          <cell r="AM346">
            <v>0.44090180360721443</v>
          </cell>
          <cell r="AN346">
            <v>596.85</v>
          </cell>
          <cell r="AO346">
            <v>694.7</v>
          </cell>
          <cell r="AP346">
            <v>792.55</v>
          </cell>
          <cell r="AQ346">
            <v>0</v>
          </cell>
          <cell r="AS346">
            <v>890.40000000000009</v>
          </cell>
        </row>
        <row r="347">
          <cell r="B347" t="str">
            <v>AC</v>
          </cell>
          <cell r="C347" t="str">
            <v>IMP</v>
          </cell>
          <cell r="D347" t="str">
            <v>BT</v>
          </cell>
          <cell r="E347" t="str">
            <v>08</v>
          </cell>
          <cell r="F347">
            <v>39924</v>
          </cell>
          <cell r="G347">
            <v>40939</v>
          </cell>
          <cell r="H347" t="str">
            <v>A0PD011</v>
          </cell>
          <cell r="I347" t="str">
            <v>6KMA0PD011_N</v>
          </cell>
          <cell r="K347" t="str">
            <v>LK-101 i-Option License Kit (Web Browser/Image Panel)</v>
          </cell>
          <cell r="L347">
            <v>53</v>
          </cell>
          <cell r="M347">
            <v>17</v>
          </cell>
          <cell r="N347">
            <v>17.68</v>
          </cell>
          <cell r="O347">
            <v>0.368120085775554</v>
          </cell>
          <cell r="P347">
            <v>27.98</v>
          </cell>
          <cell r="Q347">
            <v>18.02</v>
          </cell>
          <cell r="R347">
            <v>19.46</v>
          </cell>
          <cell r="S347">
            <v>34.980000000000004</v>
          </cell>
          <cell r="T347">
            <v>0.49456832475700407</v>
          </cell>
          <cell r="U347">
            <v>27.088512000000001</v>
          </cell>
          <cell r="V347">
            <v>0.34732479953125522</v>
          </cell>
          <cell r="W347">
            <v>27.98</v>
          </cell>
          <cell r="X347">
            <v>0.79988564894225267</v>
          </cell>
          <cell r="AA347">
            <v>34</v>
          </cell>
          <cell r="AB347">
            <v>28</v>
          </cell>
          <cell r="AC347">
            <v>32</v>
          </cell>
          <cell r="AD347">
            <v>34</v>
          </cell>
          <cell r="AE347">
            <v>34.54</v>
          </cell>
          <cell r="AF347">
            <v>0.18992472495657206</v>
          </cell>
          <cell r="AG347">
            <v>0.48812970469021422</v>
          </cell>
          <cell r="AH347">
            <v>39</v>
          </cell>
          <cell r="AI347">
            <v>43</v>
          </cell>
          <cell r="AJ347">
            <v>0.34930232558139535</v>
          </cell>
          <cell r="AK347">
            <v>46.5</v>
          </cell>
          <cell r="AL347">
            <v>50</v>
          </cell>
          <cell r="AM347">
            <v>0.44040000000000001</v>
          </cell>
          <cell r="AN347">
            <v>50.75</v>
          </cell>
          <cell r="AO347">
            <v>51.5</v>
          </cell>
          <cell r="AP347">
            <v>52.25</v>
          </cell>
          <cell r="AQ347">
            <v>0</v>
          </cell>
          <cell r="AS347">
            <v>53</v>
          </cell>
        </row>
        <row r="348">
          <cell r="B348" t="str">
            <v>AC</v>
          </cell>
          <cell r="C348" t="str">
            <v>PMP</v>
          </cell>
          <cell r="D348" t="str">
            <v>BT</v>
          </cell>
          <cell r="E348" t="str">
            <v>08</v>
          </cell>
          <cell r="F348">
            <v>39924</v>
          </cell>
          <cell r="G348">
            <v>40939</v>
          </cell>
          <cell r="H348" t="str">
            <v>A0PD160100</v>
          </cell>
          <cell r="I348" t="str">
            <v>3KMHA0PD160100</v>
          </cell>
          <cell r="K348" t="str">
            <v>Stylus Pen Holder</v>
          </cell>
          <cell r="L348">
            <v>22.26</v>
          </cell>
          <cell r="M348">
            <v>2.96</v>
          </cell>
          <cell r="N348">
            <v>3.1080000000000001</v>
          </cell>
          <cell r="O348">
            <v>0.8061135371179039</v>
          </cell>
          <cell r="P348">
            <v>16.03</v>
          </cell>
          <cell r="Q348">
            <v>3.14</v>
          </cell>
          <cell r="R348">
            <v>3.39</v>
          </cell>
          <cell r="S348">
            <v>20.033999999999999</v>
          </cell>
          <cell r="T348">
            <v>0.84486373165618445</v>
          </cell>
          <cell r="U348">
            <v>15.514329599999998</v>
          </cell>
          <cell r="V348">
            <v>0.79966907496924644</v>
          </cell>
          <cell r="W348">
            <v>16.03</v>
          </cell>
          <cell r="X348">
            <v>0.80013976240391349</v>
          </cell>
          <cell r="AA348">
            <v>17</v>
          </cell>
          <cell r="AB348">
            <v>17</v>
          </cell>
          <cell r="AC348">
            <v>18</v>
          </cell>
          <cell r="AD348">
            <v>18</v>
          </cell>
          <cell r="AE348">
            <v>17.809999999999999</v>
          </cell>
          <cell r="AF348">
            <v>9.9943851768669156E-2</v>
          </cell>
          <cell r="AG348">
            <v>0.8254912970241437</v>
          </cell>
          <cell r="AH348">
            <v>19</v>
          </cell>
          <cell r="AI348">
            <v>19</v>
          </cell>
          <cell r="AJ348">
            <v>0.15631578947368416</v>
          </cell>
          <cell r="AK348">
            <v>19</v>
          </cell>
          <cell r="AL348">
            <v>19</v>
          </cell>
          <cell r="AM348">
            <v>0.15631578947368416</v>
          </cell>
          <cell r="AN348">
            <v>19.82</v>
          </cell>
          <cell r="AO348">
            <v>20.64</v>
          </cell>
          <cell r="AP348">
            <v>21.46</v>
          </cell>
          <cell r="AQ348">
            <v>0</v>
          </cell>
          <cell r="AS348">
            <v>22.26</v>
          </cell>
        </row>
        <row r="349">
          <cell r="B349" t="str">
            <v>AC</v>
          </cell>
          <cell r="C349" t="str">
            <v>PMP</v>
          </cell>
          <cell r="D349" t="str">
            <v>BT</v>
          </cell>
          <cell r="E349" t="str">
            <v>08</v>
          </cell>
          <cell r="F349">
            <v>39924</v>
          </cell>
          <cell r="G349">
            <v>40939</v>
          </cell>
          <cell r="H349" t="str">
            <v>A0PD160200</v>
          </cell>
          <cell r="I349" t="str">
            <v>3KMHA0PD160200</v>
          </cell>
          <cell r="K349" t="str">
            <v>Stylus Pen</v>
          </cell>
          <cell r="L349">
            <v>22.26</v>
          </cell>
          <cell r="M349">
            <v>2.81</v>
          </cell>
          <cell r="N349">
            <v>2.9505000000000003</v>
          </cell>
          <cell r="O349">
            <v>0.82520734597156398</v>
          </cell>
          <cell r="P349">
            <v>16.88</v>
          </cell>
          <cell r="Q349">
            <v>2.98</v>
          </cell>
          <cell r="R349">
            <v>3.22</v>
          </cell>
          <cell r="S349">
            <v>21.094000000000001</v>
          </cell>
          <cell r="T349">
            <v>0.86012610220915897</v>
          </cell>
          <cell r="U349">
            <v>16.3351936</v>
          </cell>
          <cell r="V349">
            <v>0.81937771462959585</v>
          </cell>
          <cell r="W349">
            <v>16.88</v>
          </cell>
          <cell r="X349">
            <v>0.80022755285863267</v>
          </cell>
          <cell r="AA349">
            <v>18</v>
          </cell>
          <cell r="AB349">
            <v>17</v>
          </cell>
          <cell r="AC349">
            <v>19</v>
          </cell>
          <cell r="AD349">
            <v>19</v>
          </cell>
          <cell r="AE349">
            <v>18.760000000000002</v>
          </cell>
          <cell r="AF349">
            <v>0.10021321961620482</v>
          </cell>
          <cell r="AG349">
            <v>0.84272388059701497</v>
          </cell>
          <cell r="AH349">
            <v>20</v>
          </cell>
          <cell r="AI349">
            <v>20</v>
          </cell>
          <cell r="AJ349">
            <v>0.15600000000000006</v>
          </cell>
          <cell r="AK349">
            <v>20</v>
          </cell>
          <cell r="AL349">
            <v>20</v>
          </cell>
          <cell r="AM349">
            <v>0.15600000000000006</v>
          </cell>
          <cell r="AN349">
            <v>20.57</v>
          </cell>
          <cell r="AO349">
            <v>21.14</v>
          </cell>
          <cell r="AP349">
            <v>21.71</v>
          </cell>
          <cell r="AQ349">
            <v>0</v>
          </cell>
          <cell r="AS349">
            <v>22.26</v>
          </cell>
        </row>
        <row r="350">
          <cell r="B350" t="str">
            <v>AC</v>
          </cell>
          <cell r="C350" t="str">
            <v>IMP</v>
          </cell>
          <cell r="D350" t="str">
            <v>BT</v>
          </cell>
          <cell r="E350" t="str">
            <v>08</v>
          </cell>
          <cell r="F350">
            <v>40056</v>
          </cell>
          <cell r="G350">
            <v>40939</v>
          </cell>
          <cell r="H350" t="str">
            <v>A128WY1</v>
          </cell>
          <cell r="I350" t="str">
            <v>3KMHOC509</v>
          </cell>
          <cell r="K350" t="str">
            <v>OC-509 Original Cover</v>
          </cell>
          <cell r="L350">
            <v>94.34</v>
          </cell>
          <cell r="M350">
            <v>29</v>
          </cell>
          <cell r="N350">
            <v>30.16</v>
          </cell>
          <cell r="O350">
            <v>0.22507708119218914</v>
          </cell>
          <cell r="P350">
            <v>38.92</v>
          </cell>
          <cell r="Q350">
            <v>30.74</v>
          </cell>
          <cell r="R350">
            <v>33.200000000000003</v>
          </cell>
          <cell r="S350">
            <v>48.654000000000003</v>
          </cell>
          <cell r="T350">
            <v>0.38011263205491846</v>
          </cell>
          <cell r="U350">
            <v>37.677657600000003</v>
          </cell>
          <cell r="V350">
            <v>0.19952560957504967</v>
          </cell>
          <cell r="W350">
            <v>38.92</v>
          </cell>
          <cell r="X350">
            <v>0.79993422945698189</v>
          </cell>
          <cell r="AA350">
            <v>47</v>
          </cell>
          <cell r="AB350">
            <v>39</v>
          </cell>
          <cell r="AC350">
            <v>44</v>
          </cell>
          <cell r="AD350">
            <v>47</v>
          </cell>
          <cell r="AE350">
            <v>48.05</v>
          </cell>
          <cell r="AF350">
            <v>0.1900104058272632</v>
          </cell>
          <cell r="AG350">
            <v>0.37232049947970858</v>
          </cell>
          <cell r="AH350">
            <v>55</v>
          </cell>
          <cell r="AI350">
            <v>60</v>
          </cell>
          <cell r="AJ350">
            <v>0.35133333333333333</v>
          </cell>
          <cell r="AK350">
            <v>65</v>
          </cell>
          <cell r="AL350">
            <v>70</v>
          </cell>
          <cell r="AM350">
            <v>0.44399999999999995</v>
          </cell>
          <cell r="AN350">
            <v>76.09</v>
          </cell>
          <cell r="AO350">
            <v>82.18</v>
          </cell>
          <cell r="AP350">
            <v>88.27</v>
          </cell>
          <cell r="AQ350">
            <v>0</v>
          </cell>
          <cell r="AS350">
            <v>94.34</v>
          </cell>
        </row>
        <row r="351">
          <cell r="B351" t="str">
            <v>SP</v>
          </cell>
          <cell r="C351" t="str">
            <v>IMP</v>
          </cell>
          <cell r="D351" t="str">
            <v>BT</v>
          </cell>
          <cell r="E351" t="str">
            <v>08</v>
          </cell>
          <cell r="F351">
            <v>39990</v>
          </cell>
          <cell r="G351">
            <v>40001</v>
          </cell>
          <cell r="H351" t="str">
            <v>020V</v>
          </cell>
          <cell r="K351" t="str">
            <v>Toner (Black) 30K Yield</v>
          </cell>
          <cell r="L351">
            <v>55</v>
          </cell>
          <cell r="M351">
            <v>15.66</v>
          </cell>
          <cell r="N351">
            <v>16.2864</v>
          </cell>
          <cell r="O351">
            <v>0.38309090909090915</v>
          </cell>
          <cell r="S351">
            <v>33</v>
          </cell>
          <cell r="T351">
            <v>0.5064727272727273</v>
          </cell>
          <cell r="W351">
            <v>26.400000000000002</v>
          </cell>
          <cell r="X351">
            <v>0.8</v>
          </cell>
          <cell r="Y351" t="str">
            <v>Act freight</v>
          </cell>
          <cell r="AA351">
            <v>52</v>
          </cell>
          <cell r="AB351">
            <v>38</v>
          </cell>
          <cell r="AC351">
            <v>44</v>
          </cell>
          <cell r="AD351">
            <v>49</v>
          </cell>
          <cell r="AE351">
            <v>52.8</v>
          </cell>
          <cell r="AF351">
            <v>0.49999999999999994</v>
          </cell>
          <cell r="AG351">
            <v>0.69154545454545457</v>
          </cell>
          <cell r="AH351">
            <v>54</v>
          </cell>
          <cell r="AI351">
            <v>54</v>
          </cell>
          <cell r="AJ351">
            <v>0.51111111111111107</v>
          </cell>
          <cell r="AK351">
            <v>54.5</v>
          </cell>
          <cell r="AL351">
            <v>55</v>
          </cell>
          <cell r="AM351">
            <v>0.51999999999999991</v>
          </cell>
          <cell r="AN351">
            <v>55</v>
          </cell>
          <cell r="AO351">
            <v>55</v>
          </cell>
          <cell r="AP351">
            <v>55</v>
          </cell>
          <cell r="AQ351">
            <v>0</v>
          </cell>
          <cell r="AS351">
            <v>55</v>
          </cell>
        </row>
        <row r="352">
          <cell r="B352" t="str">
            <v>SP</v>
          </cell>
          <cell r="C352" t="str">
            <v>IMP</v>
          </cell>
          <cell r="D352" t="str">
            <v>BT</v>
          </cell>
          <cell r="E352" t="str">
            <v>08</v>
          </cell>
          <cell r="F352">
            <v>39990</v>
          </cell>
          <cell r="G352">
            <v>40001</v>
          </cell>
          <cell r="H352" t="str">
            <v>020W</v>
          </cell>
          <cell r="K352" t="str">
            <v>Toner (Yellow) 20K Yield</v>
          </cell>
          <cell r="L352">
            <v>98</v>
          </cell>
          <cell r="M352">
            <v>26</v>
          </cell>
          <cell r="N352">
            <v>27.04</v>
          </cell>
          <cell r="O352">
            <v>0.42711864406779665</v>
          </cell>
          <cell r="S352">
            <v>59</v>
          </cell>
          <cell r="T352">
            <v>0.5416949152542373</v>
          </cell>
          <cell r="W352">
            <v>47.2</v>
          </cell>
          <cell r="X352">
            <v>0.8</v>
          </cell>
          <cell r="Y352" t="str">
            <v>Act freight</v>
          </cell>
          <cell r="AA352">
            <v>93</v>
          </cell>
          <cell r="AB352">
            <v>68</v>
          </cell>
          <cell r="AC352">
            <v>79</v>
          </cell>
          <cell r="AD352">
            <v>87</v>
          </cell>
          <cell r="AE352">
            <v>94.4</v>
          </cell>
          <cell r="AF352">
            <v>0.5</v>
          </cell>
          <cell r="AG352">
            <v>0.71355932203389838</v>
          </cell>
          <cell r="AH352">
            <v>96</v>
          </cell>
          <cell r="AI352">
            <v>97</v>
          </cell>
          <cell r="AJ352">
            <v>0.51340206185567006</v>
          </cell>
          <cell r="AK352">
            <v>97.5</v>
          </cell>
          <cell r="AL352">
            <v>98</v>
          </cell>
          <cell r="AM352">
            <v>0.51836734693877551</v>
          </cell>
          <cell r="AN352">
            <v>98</v>
          </cell>
          <cell r="AO352">
            <v>98</v>
          </cell>
          <cell r="AP352">
            <v>98</v>
          </cell>
          <cell r="AQ352">
            <v>0</v>
          </cell>
          <cell r="AS352">
            <v>98</v>
          </cell>
        </row>
        <row r="353">
          <cell r="B353" t="str">
            <v>SP</v>
          </cell>
          <cell r="C353" t="str">
            <v>IMP</v>
          </cell>
          <cell r="D353" t="str">
            <v>BT</v>
          </cell>
          <cell r="E353" t="str">
            <v>08</v>
          </cell>
          <cell r="F353">
            <v>39990</v>
          </cell>
          <cell r="G353">
            <v>40001</v>
          </cell>
          <cell r="H353" t="str">
            <v>020X</v>
          </cell>
          <cell r="K353" t="str">
            <v>Toner (Magenta) 20K Yield</v>
          </cell>
          <cell r="L353">
            <v>98</v>
          </cell>
          <cell r="M353">
            <v>26</v>
          </cell>
          <cell r="N353">
            <v>27.04</v>
          </cell>
          <cell r="O353">
            <v>0.42711864406779665</v>
          </cell>
          <cell r="S353">
            <v>59</v>
          </cell>
          <cell r="T353">
            <v>0.5416949152542373</v>
          </cell>
          <cell r="W353">
            <v>47.2</v>
          </cell>
          <cell r="X353">
            <v>0.8</v>
          </cell>
          <cell r="Y353" t="str">
            <v>Act freight</v>
          </cell>
          <cell r="AA353">
            <v>93</v>
          </cell>
          <cell r="AB353">
            <v>68</v>
          </cell>
          <cell r="AC353">
            <v>79</v>
          </cell>
          <cell r="AD353">
            <v>87</v>
          </cell>
          <cell r="AE353">
            <v>94.4</v>
          </cell>
          <cell r="AF353">
            <v>0.5</v>
          </cell>
          <cell r="AG353">
            <v>0.71355932203389838</v>
          </cell>
          <cell r="AH353">
            <v>96</v>
          </cell>
          <cell r="AI353">
            <v>97</v>
          </cell>
          <cell r="AJ353">
            <v>0.51340206185567006</v>
          </cell>
          <cell r="AK353">
            <v>97.5</v>
          </cell>
          <cell r="AL353">
            <v>98</v>
          </cell>
          <cell r="AM353">
            <v>0.51836734693877551</v>
          </cell>
          <cell r="AN353">
            <v>98</v>
          </cell>
          <cell r="AO353">
            <v>98</v>
          </cell>
          <cell r="AP353">
            <v>98</v>
          </cell>
          <cell r="AQ353">
            <v>0</v>
          </cell>
          <cell r="AS353">
            <v>98</v>
          </cell>
        </row>
        <row r="354">
          <cell r="B354" t="str">
            <v>SP</v>
          </cell>
          <cell r="C354" t="str">
            <v>IMP</v>
          </cell>
          <cell r="D354" t="str">
            <v>BT</v>
          </cell>
          <cell r="E354" t="str">
            <v>08</v>
          </cell>
          <cell r="F354">
            <v>39990</v>
          </cell>
          <cell r="G354">
            <v>40001</v>
          </cell>
          <cell r="H354" t="str">
            <v>020Y</v>
          </cell>
          <cell r="K354" t="str">
            <v>Toner (Cyan) 20K Yield</v>
          </cell>
          <cell r="L354">
            <v>98</v>
          </cell>
          <cell r="M354">
            <v>26</v>
          </cell>
          <cell r="N354">
            <v>27.04</v>
          </cell>
          <cell r="O354">
            <v>0.42711864406779665</v>
          </cell>
          <cell r="S354">
            <v>59</v>
          </cell>
          <cell r="T354">
            <v>0.5416949152542373</v>
          </cell>
          <cell r="W354">
            <v>47.2</v>
          </cell>
          <cell r="X354">
            <v>0.8</v>
          </cell>
          <cell r="Y354" t="str">
            <v>Act freight</v>
          </cell>
          <cell r="AA354">
            <v>93</v>
          </cell>
          <cell r="AB354">
            <v>68</v>
          </cell>
          <cell r="AC354">
            <v>79</v>
          </cell>
          <cell r="AD354">
            <v>87</v>
          </cell>
          <cell r="AE354">
            <v>94.4</v>
          </cell>
          <cell r="AF354">
            <v>0.5</v>
          </cell>
          <cell r="AG354">
            <v>0.71355932203389838</v>
          </cell>
          <cell r="AH354">
            <v>96</v>
          </cell>
          <cell r="AI354">
            <v>97</v>
          </cell>
          <cell r="AJ354">
            <v>0.51340206185567006</v>
          </cell>
          <cell r="AK354">
            <v>97.5</v>
          </cell>
          <cell r="AL354">
            <v>98</v>
          </cell>
          <cell r="AM354">
            <v>0.51836734693877551</v>
          </cell>
          <cell r="AN354">
            <v>98</v>
          </cell>
          <cell r="AO354">
            <v>98</v>
          </cell>
          <cell r="AP354">
            <v>98</v>
          </cell>
          <cell r="AQ354">
            <v>0</v>
          </cell>
          <cell r="AS354">
            <v>98</v>
          </cell>
        </row>
        <row r="355">
          <cell r="B355" t="str">
            <v>SP</v>
          </cell>
          <cell r="C355" t="str">
            <v>IMP</v>
          </cell>
          <cell r="D355" t="str">
            <v>BT</v>
          </cell>
          <cell r="E355" t="str">
            <v>08</v>
          </cell>
          <cell r="F355">
            <v>39924</v>
          </cell>
          <cell r="G355">
            <v>39924</v>
          </cell>
          <cell r="H355" t="str">
            <v>022B</v>
          </cell>
          <cell r="I355" t="str">
            <v>SDKM022B</v>
          </cell>
          <cell r="K355" t="str">
            <v>DV-910 Developer (920/950:1,000K)</v>
          </cell>
          <cell r="L355">
            <v>440</v>
          </cell>
          <cell r="M355">
            <v>100</v>
          </cell>
          <cell r="N355">
            <v>104</v>
          </cell>
          <cell r="O355">
            <v>0.31034482758620696</v>
          </cell>
          <cell r="P355">
            <v>150.80000000000001</v>
          </cell>
          <cell r="Q355">
            <v>106</v>
          </cell>
          <cell r="R355">
            <v>114.48</v>
          </cell>
          <cell r="S355">
            <v>188.5</v>
          </cell>
          <cell r="T355">
            <v>0.44827586206896552</v>
          </cell>
          <cell r="W355">
            <v>150.80000000000001</v>
          </cell>
          <cell r="X355">
            <v>0.8</v>
          </cell>
          <cell r="Y355" t="str">
            <v>Act freight</v>
          </cell>
          <cell r="AA355">
            <v>296</v>
          </cell>
          <cell r="AB355">
            <v>216</v>
          </cell>
          <cell r="AC355">
            <v>252</v>
          </cell>
          <cell r="AD355">
            <v>277</v>
          </cell>
          <cell r="AE355">
            <v>301.60000000000002</v>
          </cell>
          <cell r="AF355">
            <v>0.5</v>
          </cell>
          <cell r="AG355">
            <v>0.65517241379310343</v>
          </cell>
          <cell r="AH355">
            <v>337</v>
          </cell>
          <cell r="AI355">
            <v>371</v>
          </cell>
          <cell r="AJ355">
            <v>0.59353099730458214</v>
          </cell>
          <cell r="AK355">
            <v>405.5</v>
          </cell>
          <cell r="AL355">
            <v>440</v>
          </cell>
          <cell r="AM355">
            <v>0.65727272727272723</v>
          </cell>
          <cell r="AN355">
            <v>440</v>
          </cell>
          <cell r="AO355">
            <v>440</v>
          </cell>
          <cell r="AP355">
            <v>440</v>
          </cell>
          <cell r="AQ355">
            <v>0</v>
          </cell>
          <cell r="AS355">
            <v>440</v>
          </cell>
        </row>
        <row r="356">
          <cell r="B356" t="str">
            <v>SP</v>
          </cell>
          <cell r="C356" t="str">
            <v>IMP</v>
          </cell>
          <cell r="D356" t="str">
            <v>BT</v>
          </cell>
          <cell r="E356" t="str">
            <v>08</v>
          </cell>
          <cell r="F356">
            <v>39924</v>
          </cell>
          <cell r="G356">
            <v>39924</v>
          </cell>
          <cell r="H356" t="str">
            <v>022H</v>
          </cell>
          <cell r="I356" t="str">
            <v>022H</v>
          </cell>
          <cell r="K356" t="str">
            <v>DR-910 Drum (920/950:1,000K)</v>
          </cell>
          <cell r="L356">
            <v>800</v>
          </cell>
          <cell r="M356">
            <v>120</v>
          </cell>
          <cell r="N356">
            <v>124.80000000000001</v>
          </cell>
          <cell r="O356">
            <v>0.55236728837876614</v>
          </cell>
          <cell r="P356">
            <v>278.8</v>
          </cell>
          <cell r="Q356">
            <v>127.2</v>
          </cell>
          <cell r="R356">
            <v>137.38</v>
          </cell>
          <cell r="S356">
            <v>348.5</v>
          </cell>
          <cell r="T356">
            <v>0.64189383070301287</v>
          </cell>
          <cell r="W356">
            <v>278.8</v>
          </cell>
          <cell r="X356">
            <v>0.8</v>
          </cell>
          <cell r="Y356" t="str">
            <v>Act freight</v>
          </cell>
          <cell r="AA356">
            <v>546</v>
          </cell>
          <cell r="AB356">
            <v>399</v>
          </cell>
          <cell r="AC356">
            <v>465</v>
          </cell>
          <cell r="AD356">
            <v>512</v>
          </cell>
          <cell r="AE356">
            <v>557.6</v>
          </cell>
          <cell r="AF356">
            <v>0.5</v>
          </cell>
          <cell r="AG356">
            <v>0.77618364418938302</v>
          </cell>
          <cell r="AH356">
            <v>619</v>
          </cell>
          <cell r="AI356">
            <v>679</v>
          </cell>
          <cell r="AJ356">
            <v>0.58939617083946982</v>
          </cell>
          <cell r="AK356">
            <v>739.5</v>
          </cell>
          <cell r="AL356">
            <v>800</v>
          </cell>
          <cell r="AM356">
            <v>0.65150000000000008</v>
          </cell>
          <cell r="AN356">
            <v>800</v>
          </cell>
          <cell r="AO356">
            <v>800</v>
          </cell>
          <cell r="AP356">
            <v>800</v>
          </cell>
          <cell r="AQ356">
            <v>0</v>
          </cell>
          <cell r="AS356">
            <v>800</v>
          </cell>
        </row>
        <row r="357">
          <cell r="B357" t="str">
            <v>SPC</v>
          </cell>
          <cell r="C357" t="str">
            <v>IMP</v>
          </cell>
          <cell r="D357" t="str">
            <v>BT</v>
          </cell>
          <cell r="E357" t="str">
            <v>08</v>
          </cell>
          <cell r="F357">
            <v>39924</v>
          </cell>
          <cell r="G357">
            <v>39924</v>
          </cell>
          <cell r="H357" t="str">
            <v>022J</v>
          </cell>
          <cell r="I357" t="str">
            <v>STKM022J</v>
          </cell>
          <cell r="K357" t="str">
            <v>TN-910 Toner (920:66K)</v>
          </cell>
          <cell r="L357">
            <v>98</v>
          </cell>
          <cell r="M357">
            <v>30</v>
          </cell>
          <cell r="N357">
            <v>31.200000000000003</v>
          </cell>
          <cell r="O357">
            <v>0.22496025437201903</v>
          </cell>
          <cell r="P357">
            <v>40.256</v>
          </cell>
          <cell r="Q357">
            <v>31.8</v>
          </cell>
          <cell r="R357">
            <v>34.340000000000003</v>
          </cell>
          <cell r="S357">
            <v>50.32</v>
          </cell>
          <cell r="T357">
            <v>0.37996820349761523</v>
          </cell>
          <cell r="W357">
            <v>40.256</v>
          </cell>
          <cell r="X357">
            <v>0.8</v>
          </cell>
          <cell r="Y357" t="str">
            <v>Act freight</v>
          </cell>
          <cell r="AA357">
            <v>69</v>
          </cell>
          <cell r="AB357">
            <v>48</v>
          </cell>
          <cell r="AC357">
            <v>51</v>
          </cell>
          <cell r="AD357">
            <v>61</v>
          </cell>
          <cell r="AE357">
            <v>70.62</v>
          </cell>
          <cell r="AF357">
            <v>0.42996318323421129</v>
          </cell>
          <cell r="AG357">
            <v>0.5581988105352591</v>
          </cell>
          <cell r="AH357">
            <v>78</v>
          </cell>
          <cell r="AI357">
            <v>85</v>
          </cell>
          <cell r="AJ357">
            <v>0.52639999999999998</v>
          </cell>
          <cell r="AK357">
            <v>91.5</v>
          </cell>
          <cell r="AL357">
            <v>98</v>
          </cell>
          <cell r="AM357">
            <v>0.58922448979591835</v>
          </cell>
          <cell r="AN357">
            <v>98</v>
          </cell>
          <cell r="AO357">
            <v>98</v>
          </cell>
          <cell r="AP357">
            <v>98</v>
          </cell>
          <cell r="AQ357">
            <v>0</v>
          </cell>
          <cell r="AS357">
            <v>98</v>
          </cell>
        </row>
        <row r="358">
          <cell r="B358" t="str">
            <v>SPC</v>
          </cell>
          <cell r="C358" t="str">
            <v>IMP</v>
          </cell>
          <cell r="D358" t="str">
            <v>BT</v>
          </cell>
          <cell r="E358" t="str">
            <v>08</v>
          </cell>
          <cell r="F358">
            <v>39924</v>
          </cell>
          <cell r="G358">
            <v>39924</v>
          </cell>
          <cell r="H358" t="str">
            <v>024E</v>
          </cell>
          <cell r="I358" t="str">
            <v>STKM024E_</v>
          </cell>
          <cell r="K358" t="str">
            <v>TN-511 Toner (32.2K)</v>
          </cell>
          <cell r="L358">
            <v>115</v>
          </cell>
          <cell r="M358">
            <v>24</v>
          </cell>
          <cell r="N358">
            <v>24.96</v>
          </cell>
          <cell r="O358">
            <v>0.41132075471698121</v>
          </cell>
          <cell r="P358">
            <v>42.400000000000006</v>
          </cell>
          <cell r="Q358">
            <v>25.44</v>
          </cell>
          <cell r="R358">
            <v>27.48</v>
          </cell>
          <cell r="S358">
            <v>53</v>
          </cell>
          <cell r="T358">
            <v>0.52905660377358488</v>
          </cell>
          <cell r="W358">
            <v>42.400000000000006</v>
          </cell>
          <cell r="X358">
            <v>0.80000000000000016</v>
          </cell>
          <cell r="Y358" t="str">
            <v>Act freight</v>
          </cell>
          <cell r="AA358">
            <v>73</v>
          </cell>
          <cell r="AB358">
            <v>50</v>
          </cell>
          <cell r="AC358">
            <v>53</v>
          </cell>
          <cell r="AD358">
            <v>64</v>
          </cell>
          <cell r="AE358">
            <v>74.39</v>
          </cell>
          <cell r="AF358">
            <v>0.43003091813415772</v>
          </cell>
          <cell r="AG358">
            <v>0.66447103105256078</v>
          </cell>
          <cell r="AH358">
            <v>85</v>
          </cell>
          <cell r="AI358">
            <v>95</v>
          </cell>
          <cell r="AJ358">
            <v>0.55368421052631578</v>
          </cell>
          <cell r="AK358">
            <v>105</v>
          </cell>
          <cell r="AL358">
            <v>115</v>
          </cell>
          <cell r="AM358">
            <v>0.63130434782608691</v>
          </cell>
          <cell r="AN358">
            <v>115</v>
          </cell>
          <cell r="AO358">
            <v>115</v>
          </cell>
          <cell r="AP358">
            <v>115</v>
          </cell>
          <cell r="AQ358">
            <v>0</v>
          </cell>
          <cell r="AS358">
            <v>115</v>
          </cell>
        </row>
        <row r="359">
          <cell r="B359" t="str">
            <v>SP</v>
          </cell>
          <cell r="C359" t="str">
            <v>IMP</v>
          </cell>
          <cell r="D359" t="str">
            <v>BT</v>
          </cell>
          <cell r="E359" t="str">
            <v>08</v>
          </cell>
          <cell r="F359">
            <v>39924</v>
          </cell>
          <cell r="G359">
            <v>39924</v>
          </cell>
          <cell r="H359" t="str">
            <v>024G</v>
          </cell>
          <cell r="I359" t="str">
            <v>SDKM024G</v>
          </cell>
          <cell r="K359" t="str">
            <v>DV-511 Developer (250K/225K)</v>
          </cell>
          <cell r="L359">
            <v>218</v>
          </cell>
          <cell r="M359">
            <v>39</v>
          </cell>
          <cell r="N359">
            <v>40.56</v>
          </cell>
          <cell r="O359">
            <v>0.43666666666666665</v>
          </cell>
          <cell r="P359">
            <v>72</v>
          </cell>
          <cell r="Q359">
            <v>41.34</v>
          </cell>
          <cell r="R359">
            <v>44.65</v>
          </cell>
          <cell r="S359">
            <v>90</v>
          </cell>
          <cell r="T359">
            <v>0.54933333333333334</v>
          </cell>
          <cell r="W359">
            <v>72</v>
          </cell>
          <cell r="X359">
            <v>0.8</v>
          </cell>
          <cell r="Y359" t="str">
            <v>Act freight</v>
          </cell>
          <cell r="AA359">
            <v>141</v>
          </cell>
          <cell r="AB359">
            <v>103</v>
          </cell>
          <cell r="AC359">
            <v>120</v>
          </cell>
          <cell r="AD359">
            <v>132</v>
          </cell>
          <cell r="AE359">
            <v>144</v>
          </cell>
          <cell r="AF359">
            <v>0.5</v>
          </cell>
          <cell r="AG359">
            <v>0.71833333333333327</v>
          </cell>
          <cell r="AH359">
            <v>163</v>
          </cell>
          <cell r="AI359">
            <v>181</v>
          </cell>
          <cell r="AJ359">
            <v>0.60220994475138123</v>
          </cell>
          <cell r="AK359">
            <v>199.5</v>
          </cell>
          <cell r="AL359">
            <v>218</v>
          </cell>
          <cell r="AM359">
            <v>0.66972477064220182</v>
          </cell>
          <cell r="AN359">
            <v>218</v>
          </cell>
          <cell r="AO359">
            <v>218</v>
          </cell>
          <cell r="AP359">
            <v>218</v>
          </cell>
          <cell r="AQ359">
            <v>0</v>
          </cell>
          <cell r="AS359">
            <v>218</v>
          </cell>
        </row>
        <row r="360">
          <cell r="B360" t="str">
            <v>SP</v>
          </cell>
          <cell r="C360" t="str">
            <v>IMP</v>
          </cell>
          <cell r="D360" t="str">
            <v>BT</v>
          </cell>
          <cell r="E360" t="str">
            <v>08</v>
          </cell>
          <cell r="F360">
            <v>39924</v>
          </cell>
          <cell r="G360">
            <v>39924</v>
          </cell>
          <cell r="H360" t="str">
            <v>024K</v>
          </cell>
          <cell r="I360" t="str">
            <v>024K</v>
          </cell>
          <cell r="K360" t="str">
            <v>DR-510 Drum (250K/225K)</v>
          </cell>
          <cell r="L360">
            <v>272</v>
          </cell>
          <cell r="M360">
            <v>83</v>
          </cell>
          <cell r="N360">
            <v>86.320000000000007</v>
          </cell>
          <cell r="O360">
            <v>9.2592592592590612E-4</v>
          </cell>
          <cell r="P360">
            <v>86.4</v>
          </cell>
          <cell r="Q360">
            <v>87.98</v>
          </cell>
          <cell r="R360">
            <v>95.02</v>
          </cell>
          <cell r="S360">
            <v>108</v>
          </cell>
          <cell r="T360">
            <v>0.20074074074074066</v>
          </cell>
          <cell r="W360">
            <v>86.4</v>
          </cell>
          <cell r="X360">
            <v>0.8</v>
          </cell>
          <cell r="Y360" t="str">
            <v>Act freight</v>
          </cell>
          <cell r="AA360">
            <v>169</v>
          </cell>
          <cell r="AB360">
            <v>124</v>
          </cell>
          <cell r="AC360">
            <v>144</v>
          </cell>
          <cell r="AD360">
            <v>159</v>
          </cell>
          <cell r="AE360">
            <v>172.8</v>
          </cell>
          <cell r="AF360">
            <v>0.5</v>
          </cell>
          <cell r="AG360">
            <v>0.500462962962963</v>
          </cell>
          <cell r="AH360">
            <v>198</v>
          </cell>
          <cell r="AI360">
            <v>223</v>
          </cell>
          <cell r="AJ360">
            <v>0.61255605381165912</v>
          </cell>
          <cell r="AK360">
            <v>247.5</v>
          </cell>
          <cell r="AL360">
            <v>272</v>
          </cell>
          <cell r="AM360">
            <v>0.68235294117647061</v>
          </cell>
          <cell r="AN360">
            <v>272</v>
          </cell>
          <cell r="AO360">
            <v>272</v>
          </cell>
          <cell r="AP360">
            <v>272</v>
          </cell>
          <cell r="AQ360">
            <v>0</v>
          </cell>
          <cell r="AS360">
            <v>272</v>
          </cell>
        </row>
        <row r="361">
          <cell r="B361" t="str">
            <v>SPC</v>
          </cell>
          <cell r="C361" t="str">
            <v>IMP</v>
          </cell>
          <cell r="D361" t="str">
            <v>BT</v>
          </cell>
          <cell r="E361" t="str">
            <v>08</v>
          </cell>
          <cell r="F361">
            <v>39924</v>
          </cell>
          <cell r="G361">
            <v>39924</v>
          </cell>
          <cell r="H361" t="str">
            <v>02UJ</v>
          </cell>
          <cell r="I361" t="str">
            <v>STKM02UJ</v>
          </cell>
          <cell r="K361" t="str">
            <v>TN-010 Toner (1050:88K)</v>
          </cell>
          <cell r="L361">
            <v>122</v>
          </cell>
          <cell r="M361">
            <v>35</v>
          </cell>
          <cell r="N361">
            <v>36.4</v>
          </cell>
          <cell r="O361">
            <v>0.26100373558551243</v>
          </cell>
          <cell r="P361">
            <v>49.256</v>
          </cell>
          <cell r="Q361">
            <v>37.1</v>
          </cell>
          <cell r="R361">
            <v>40.07</v>
          </cell>
          <cell r="S361">
            <v>61.57</v>
          </cell>
          <cell r="T361">
            <v>0.40880298846840996</v>
          </cell>
          <cell r="W361">
            <v>49.256</v>
          </cell>
          <cell r="X361">
            <v>0.8</v>
          </cell>
          <cell r="Y361" t="str">
            <v>Act freight</v>
          </cell>
          <cell r="AA361">
            <v>85</v>
          </cell>
          <cell r="AB361">
            <v>58</v>
          </cell>
          <cell r="AC361">
            <v>62</v>
          </cell>
          <cell r="AD361">
            <v>75</v>
          </cell>
          <cell r="AE361">
            <v>86.41</v>
          </cell>
          <cell r="AF361">
            <v>0.42997338271033442</v>
          </cell>
          <cell r="AG361">
            <v>0.5787524592061104</v>
          </cell>
          <cell r="AH361">
            <v>96</v>
          </cell>
          <cell r="AI361">
            <v>105</v>
          </cell>
          <cell r="AJ361">
            <v>0.53089523809523809</v>
          </cell>
          <cell r="AK361">
            <v>113.5</v>
          </cell>
          <cell r="AL361">
            <v>122</v>
          </cell>
          <cell r="AM361">
            <v>0.59626229508196726</v>
          </cell>
          <cell r="AN361">
            <v>122</v>
          </cell>
          <cell r="AO361">
            <v>122</v>
          </cell>
          <cell r="AP361">
            <v>122</v>
          </cell>
          <cell r="AQ361">
            <v>0</v>
          </cell>
          <cell r="AS361">
            <v>122</v>
          </cell>
        </row>
        <row r="362">
          <cell r="B362" t="str">
            <v>SP</v>
          </cell>
          <cell r="C362" t="str">
            <v>IMP</v>
          </cell>
          <cell r="D362" t="str">
            <v>BT</v>
          </cell>
          <cell r="E362" t="str">
            <v>08</v>
          </cell>
          <cell r="F362">
            <v>39924</v>
          </cell>
          <cell r="G362">
            <v>39924</v>
          </cell>
          <cell r="H362" t="str">
            <v>02UK</v>
          </cell>
          <cell r="I362" t="str">
            <v>02UK</v>
          </cell>
          <cell r="K362" t="str">
            <v>DV-010 Developer (1050:1,000K)</v>
          </cell>
          <cell r="L362">
            <v>374</v>
          </cell>
          <cell r="M362">
            <v>78</v>
          </cell>
          <cell r="N362">
            <v>81.12</v>
          </cell>
          <cell r="O362">
            <v>0.30808597748208805</v>
          </cell>
          <cell r="P362">
            <v>117.24000000000001</v>
          </cell>
          <cell r="Q362">
            <v>82.68</v>
          </cell>
          <cell r="R362">
            <v>89.29</v>
          </cell>
          <cell r="S362">
            <v>146.55000000000001</v>
          </cell>
          <cell r="T362">
            <v>0.44646878198567042</v>
          </cell>
          <cell r="W362">
            <v>117.24000000000001</v>
          </cell>
          <cell r="X362">
            <v>0.8</v>
          </cell>
          <cell r="Y362" t="str">
            <v>Act freight</v>
          </cell>
          <cell r="AA362">
            <v>230</v>
          </cell>
          <cell r="AB362">
            <v>168</v>
          </cell>
          <cell r="AC362">
            <v>196</v>
          </cell>
          <cell r="AD362">
            <v>216</v>
          </cell>
          <cell r="AE362">
            <v>234.48</v>
          </cell>
          <cell r="AF362">
            <v>0.49999999999999994</v>
          </cell>
          <cell r="AG362">
            <v>0.65404298874104394</v>
          </cell>
          <cell r="AH362">
            <v>270</v>
          </cell>
          <cell r="AI362">
            <v>305</v>
          </cell>
          <cell r="AJ362">
            <v>0.61560655737704917</v>
          </cell>
          <cell r="AK362">
            <v>339.5</v>
          </cell>
          <cell r="AL362">
            <v>374</v>
          </cell>
          <cell r="AM362">
            <v>0.68652406417112299</v>
          </cell>
          <cell r="AN362">
            <v>374</v>
          </cell>
          <cell r="AO362">
            <v>374</v>
          </cell>
          <cell r="AP362">
            <v>374</v>
          </cell>
          <cell r="AQ362">
            <v>0</v>
          </cell>
          <cell r="AS362">
            <v>374</v>
          </cell>
        </row>
        <row r="363">
          <cell r="B363" t="str">
            <v>SP</v>
          </cell>
          <cell r="C363" t="str">
            <v>IMP</v>
          </cell>
          <cell r="D363" t="str">
            <v>BT</v>
          </cell>
          <cell r="E363" t="str">
            <v>08</v>
          </cell>
          <cell r="F363">
            <v>39924</v>
          </cell>
          <cell r="G363">
            <v>39924</v>
          </cell>
          <cell r="H363" t="str">
            <v>02UL</v>
          </cell>
          <cell r="I363" t="str">
            <v>02UL</v>
          </cell>
          <cell r="K363" t="str">
            <v>DR-010 Drum (1050:1,000K)</v>
          </cell>
          <cell r="L363">
            <v>568</v>
          </cell>
          <cell r="M363">
            <v>80</v>
          </cell>
          <cell r="N363">
            <v>83.2</v>
          </cell>
          <cell r="O363">
            <v>0.45046235138705415</v>
          </cell>
          <cell r="P363">
            <v>151.4</v>
          </cell>
          <cell r="Q363">
            <v>84.8</v>
          </cell>
          <cell r="R363">
            <v>91.58</v>
          </cell>
          <cell r="S363">
            <v>189.25</v>
          </cell>
          <cell r="T363">
            <v>0.56036988110964336</v>
          </cell>
          <cell r="W363">
            <v>151.4</v>
          </cell>
          <cell r="X363">
            <v>0.8</v>
          </cell>
          <cell r="Y363" t="str">
            <v>Act freight</v>
          </cell>
          <cell r="AA363">
            <v>297</v>
          </cell>
          <cell r="AB363">
            <v>217</v>
          </cell>
          <cell r="AC363">
            <v>253</v>
          </cell>
          <cell r="AD363">
            <v>278</v>
          </cell>
          <cell r="AE363">
            <v>302.8</v>
          </cell>
          <cell r="AF363">
            <v>0.5</v>
          </cell>
          <cell r="AG363">
            <v>0.72523117569352713</v>
          </cell>
          <cell r="AH363">
            <v>370</v>
          </cell>
          <cell r="AI363">
            <v>436</v>
          </cell>
          <cell r="AJ363">
            <v>0.6527522935779817</v>
          </cell>
          <cell r="AK363">
            <v>502</v>
          </cell>
          <cell r="AL363">
            <v>568</v>
          </cell>
          <cell r="AM363">
            <v>0.73345070422535219</v>
          </cell>
          <cell r="AN363">
            <v>568</v>
          </cell>
          <cell r="AO363">
            <v>568</v>
          </cell>
          <cell r="AP363">
            <v>568</v>
          </cell>
          <cell r="AQ363">
            <v>0</v>
          </cell>
          <cell r="AS363">
            <v>568</v>
          </cell>
        </row>
        <row r="364">
          <cell r="B364" t="str">
            <v>SPC</v>
          </cell>
          <cell r="C364" t="str">
            <v>IMP</v>
          </cell>
          <cell r="D364" t="str">
            <v>BT</v>
          </cell>
          <cell r="E364" t="str">
            <v>08</v>
          </cell>
          <cell r="F364">
            <v>39924</v>
          </cell>
          <cell r="G364">
            <v>39924</v>
          </cell>
          <cell r="H364" t="str">
            <v>02XJ</v>
          </cell>
          <cell r="I364" t="str">
            <v>STKM02XJ</v>
          </cell>
          <cell r="K364" t="str">
            <v>TN-710 Toner (600/750/601/750:55K)</v>
          </cell>
          <cell r="L364">
            <v>125</v>
          </cell>
          <cell r="M364">
            <v>26.5</v>
          </cell>
          <cell r="N364">
            <v>27.560000000000002</v>
          </cell>
          <cell r="O364">
            <v>0.31374501992031872</v>
          </cell>
          <cell r="P364">
            <v>40.160000000000004</v>
          </cell>
          <cell r="Q364">
            <v>28.09</v>
          </cell>
          <cell r="R364">
            <v>30.34</v>
          </cell>
          <cell r="S364">
            <v>50.2</v>
          </cell>
          <cell r="T364">
            <v>0.45099601593625499</v>
          </cell>
          <cell r="W364">
            <v>40.160000000000004</v>
          </cell>
          <cell r="X364">
            <v>0.8</v>
          </cell>
          <cell r="Y364" t="str">
            <v>Act freight</v>
          </cell>
          <cell r="AA364">
            <v>69</v>
          </cell>
          <cell r="AB364">
            <v>48</v>
          </cell>
          <cell r="AC364">
            <v>51</v>
          </cell>
          <cell r="AD364">
            <v>61</v>
          </cell>
          <cell r="AE364">
            <v>70.459999999999994</v>
          </cell>
          <cell r="AF364">
            <v>0.43003122338915689</v>
          </cell>
          <cell r="AG364">
            <v>0.60885608856088558</v>
          </cell>
          <cell r="AH364">
            <v>85</v>
          </cell>
          <cell r="AI364">
            <v>98</v>
          </cell>
          <cell r="AJ364">
            <v>0.59020408163265303</v>
          </cell>
          <cell r="AK364">
            <v>111.5</v>
          </cell>
          <cell r="AL364">
            <v>125</v>
          </cell>
          <cell r="AM364">
            <v>0.67871999999999999</v>
          </cell>
          <cell r="AN364">
            <v>125</v>
          </cell>
          <cell r="AO364">
            <v>125</v>
          </cell>
          <cell r="AP364">
            <v>125</v>
          </cell>
          <cell r="AQ364">
            <v>0</v>
          </cell>
          <cell r="AS364">
            <v>125</v>
          </cell>
        </row>
        <row r="365">
          <cell r="B365" t="str">
            <v>SP</v>
          </cell>
          <cell r="C365" t="str">
            <v>IMP</v>
          </cell>
          <cell r="D365" t="str">
            <v>BT</v>
          </cell>
          <cell r="E365" t="str">
            <v>08</v>
          </cell>
          <cell r="F365">
            <v>39924</v>
          </cell>
          <cell r="G365">
            <v>39924</v>
          </cell>
          <cell r="H365" t="str">
            <v>02XK</v>
          </cell>
          <cell r="I365" t="str">
            <v>SDKM02XK</v>
          </cell>
          <cell r="K365" t="str">
            <v>DV-710 Developer (600/750/601/751:250K)</v>
          </cell>
          <cell r="L365">
            <v>205</v>
          </cell>
          <cell r="M365">
            <v>42</v>
          </cell>
          <cell r="N365">
            <v>43.68</v>
          </cell>
          <cell r="O365">
            <v>0.376</v>
          </cell>
          <cell r="P365">
            <v>70</v>
          </cell>
          <cell r="Q365">
            <v>44.52</v>
          </cell>
          <cell r="R365">
            <v>48.08</v>
          </cell>
          <cell r="S365">
            <v>87.5</v>
          </cell>
          <cell r="T365">
            <v>0.50080000000000002</v>
          </cell>
          <cell r="W365">
            <v>70</v>
          </cell>
          <cell r="X365">
            <v>0.8</v>
          </cell>
          <cell r="Y365" t="str">
            <v>Act freight</v>
          </cell>
          <cell r="AA365">
            <v>137</v>
          </cell>
          <cell r="AB365">
            <v>100</v>
          </cell>
          <cell r="AC365">
            <v>117</v>
          </cell>
          <cell r="AD365">
            <v>129</v>
          </cell>
          <cell r="AE365">
            <v>140</v>
          </cell>
          <cell r="AF365">
            <v>0.5</v>
          </cell>
          <cell r="AG365">
            <v>0.68799999999999994</v>
          </cell>
          <cell r="AH365">
            <v>157</v>
          </cell>
          <cell r="AI365">
            <v>173</v>
          </cell>
          <cell r="AJ365">
            <v>0.59537572254335258</v>
          </cell>
          <cell r="AK365">
            <v>189</v>
          </cell>
          <cell r="AL365">
            <v>205</v>
          </cell>
          <cell r="AM365">
            <v>0.65853658536585369</v>
          </cell>
          <cell r="AN365">
            <v>205</v>
          </cell>
          <cell r="AO365">
            <v>205</v>
          </cell>
          <cell r="AP365">
            <v>205</v>
          </cell>
          <cell r="AQ365">
            <v>0</v>
          </cell>
          <cell r="AS365">
            <v>205</v>
          </cell>
        </row>
        <row r="366">
          <cell r="B366" t="str">
            <v>SP</v>
          </cell>
          <cell r="C366" t="str">
            <v>IMP</v>
          </cell>
          <cell r="D366" t="str">
            <v>BT</v>
          </cell>
          <cell r="E366" t="str">
            <v>08</v>
          </cell>
          <cell r="F366">
            <v>39924</v>
          </cell>
          <cell r="G366">
            <v>39924</v>
          </cell>
          <cell r="H366" t="str">
            <v>02XL</v>
          </cell>
          <cell r="I366" t="str">
            <v>02XL</v>
          </cell>
          <cell r="K366" t="str">
            <v>DR-710 Drum (600/750/601/751:500K)</v>
          </cell>
          <cell r="L366">
            <v>450</v>
          </cell>
          <cell r="M366">
            <v>83</v>
          </cell>
          <cell r="N366">
            <v>86.320000000000007</v>
          </cell>
          <cell r="O366">
            <v>0.46451612903225808</v>
          </cell>
          <cell r="P366">
            <v>161.20000000000002</v>
          </cell>
          <cell r="Q366">
            <v>87.98</v>
          </cell>
          <cell r="R366">
            <v>95.02</v>
          </cell>
          <cell r="S366">
            <v>201.5</v>
          </cell>
          <cell r="T366">
            <v>0.57161290322580638</v>
          </cell>
          <cell r="W366">
            <v>161.20000000000002</v>
          </cell>
          <cell r="X366">
            <v>0.8</v>
          </cell>
          <cell r="Y366" t="str">
            <v>Act freight</v>
          </cell>
          <cell r="AA366">
            <v>316</v>
          </cell>
          <cell r="AB366">
            <v>231</v>
          </cell>
          <cell r="AC366">
            <v>269</v>
          </cell>
          <cell r="AD366">
            <v>296</v>
          </cell>
          <cell r="AE366">
            <v>322.39999999999998</v>
          </cell>
          <cell r="AF366">
            <v>0.49999999999999989</v>
          </cell>
          <cell r="AG366">
            <v>0.73225806451612907</v>
          </cell>
          <cell r="AH366">
            <v>355</v>
          </cell>
          <cell r="AI366">
            <v>387</v>
          </cell>
          <cell r="AJ366">
            <v>0.58346253229974154</v>
          </cell>
          <cell r="AK366">
            <v>418.5</v>
          </cell>
          <cell r="AL366">
            <v>450</v>
          </cell>
          <cell r="AM366">
            <v>0.64177777777777767</v>
          </cell>
          <cell r="AN366">
            <v>450</v>
          </cell>
          <cell r="AO366">
            <v>450</v>
          </cell>
          <cell r="AP366">
            <v>450</v>
          </cell>
          <cell r="AQ366">
            <v>0</v>
          </cell>
          <cell r="AS366">
            <v>450</v>
          </cell>
        </row>
        <row r="367">
          <cell r="B367" t="str">
            <v>AC</v>
          </cell>
          <cell r="C367" t="str">
            <v>IMP</v>
          </cell>
          <cell r="D367" t="str">
            <v>BT</v>
          </cell>
          <cell r="E367" t="str">
            <v>P3</v>
          </cell>
          <cell r="F367">
            <v>39996</v>
          </cell>
          <cell r="G367">
            <v>40001</v>
          </cell>
          <cell r="H367" t="str">
            <v>1362611</v>
          </cell>
          <cell r="K367" t="str">
            <v>AF-11 Auto DF</v>
          </cell>
          <cell r="L367">
            <v>350</v>
          </cell>
          <cell r="M367">
            <v>127</v>
          </cell>
          <cell r="N367">
            <v>132.08000000000001</v>
          </cell>
          <cell r="O367">
            <v>-0.17647058823529421</v>
          </cell>
          <cell r="W367">
            <v>112.268</v>
          </cell>
          <cell r="AB367">
            <v>113</v>
          </cell>
          <cell r="AC367">
            <v>125</v>
          </cell>
          <cell r="AD367">
            <v>132</v>
          </cell>
          <cell r="AE367">
            <v>138.6</v>
          </cell>
          <cell r="AF367">
            <v>0.18998556998556995</v>
          </cell>
          <cell r="AG367">
            <v>4.7041847041846913E-2</v>
          </cell>
          <cell r="AH367">
            <v>142</v>
          </cell>
          <cell r="AI367">
            <v>145</v>
          </cell>
          <cell r="AJ367">
            <v>0.22573793103448275</v>
          </cell>
          <cell r="AK367">
            <v>147.5</v>
          </cell>
          <cell r="AL367">
            <v>150</v>
          </cell>
          <cell r="AM367">
            <v>0.25154666666666664</v>
          </cell>
          <cell r="AN367">
            <v>170.97</v>
          </cell>
          <cell r="AO367">
            <v>191.94</v>
          </cell>
          <cell r="AP367">
            <v>212.91</v>
          </cell>
          <cell r="AQ367">
            <v>0</v>
          </cell>
          <cell r="AS367">
            <v>350</v>
          </cell>
        </row>
        <row r="368">
          <cell r="B368" t="str">
            <v>AC</v>
          </cell>
          <cell r="C368" t="str">
            <v>IMP</v>
          </cell>
          <cell r="D368" t="str">
            <v>BT</v>
          </cell>
          <cell r="E368" t="str">
            <v>P3</v>
          </cell>
          <cell r="F368">
            <v>39990</v>
          </cell>
          <cell r="G368">
            <v>40001</v>
          </cell>
          <cell r="H368" t="str">
            <v>1383312</v>
          </cell>
          <cell r="K368" t="str">
            <v>Internet Fax and Network Scan Kit (SU-6)</v>
          </cell>
          <cell r="L368">
            <v>155</v>
          </cell>
          <cell r="N368">
            <v>63</v>
          </cell>
          <cell r="W368">
            <v>53.55</v>
          </cell>
          <cell r="AB368">
            <v>54</v>
          </cell>
          <cell r="AC368">
            <v>60</v>
          </cell>
          <cell r="AD368">
            <v>64</v>
          </cell>
          <cell r="AE368">
            <v>66.11</v>
          </cell>
          <cell r="AF368">
            <v>0.18998638632582063</v>
          </cell>
          <cell r="AG368">
            <v>4.7042807442141878E-2</v>
          </cell>
          <cell r="AH368">
            <v>69</v>
          </cell>
          <cell r="AI368">
            <v>70</v>
          </cell>
          <cell r="AJ368">
            <v>0.23500000000000004</v>
          </cell>
          <cell r="AK368">
            <v>71</v>
          </cell>
          <cell r="AL368">
            <v>72</v>
          </cell>
          <cell r="AM368">
            <v>0.25625000000000003</v>
          </cell>
          <cell r="AN368">
            <v>81.89</v>
          </cell>
          <cell r="AO368">
            <v>91.78</v>
          </cell>
          <cell r="AP368">
            <v>101.67</v>
          </cell>
          <cell r="AQ368">
            <v>0</v>
          </cell>
          <cell r="AS368">
            <v>155</v>
          </cell>
        </row>
        <row r="369">
          <cell r="B369" t="str">
            <v>MB</v>
          </cell>
          <cell r="C369" t="str">
            <v>IMP</v>
          </cell>
          <cell r="D369" t="str">
            <v>BT</v>
          </cell>
          <cell r="E369" t="str">
            <v>08</v>
          </cell>
          <cell r="F369">
            <v>39924</v>
          </cell>
          <cell r="G369">
            <v>40001</v>
          </cell>
          <cell r="H369" t="str">
            <v>1391311</v>
          </cell>
          <cell r="I369" t="str">
            <v>2KM2900_N</v>
          </cell>
          <cell r="K369" t="str">
            <v>FAX2900</v>
          </cell>
          <cell r="L369">
            <v>1574</v>
          </cell>
          <cell r="M369">
            <v>439</v>
          </cell>
          <cell r="N369">
            <v>456.56</v>
          </cell>
          <cell r="O369">
            <v>0.23176846710415608</v>
          </cell>
          <cell r="P369">
            <v>594.29999999999995</v>
          </cell>
          <cell r="Q369">
            <v>465.34</v>
          </cell>
          <cell r="R369">
            <v>502.57</v>
          </cell>
          <cell r="S369">
            <v>849</v>
          </cell>
          <cell r="T369">
            <v>0.46223792697290933</v>
          </cell>
          <cell r="U369">
            <v>594</v>
          </cell>
          <cell r="V369">
            <v>0.23138047138047138</v>
          </cell>
          <cell r="W369">
            <v>594.29999999999995</v>
          </cell>
          <cell r="X369">
            <v>0.7</v>
          </cell>
          <cell r="Y369">
            <v>50</v>
          </cell>
          <cell r="Z369">
            <v>50</v>
          </cell>
          <cell r="AA369">
            <v>807</v>
          </cell>
          <cell r="AB369">
            <v>595</v>
          </cell>
          <cell r="AC369">
            <v>725</v>
          </cell>
          <cell r="AD369">
            <v>775</v>
          </cell>
          <cell r="AE369">
            <v>823.13</v>
          </cell>
          <cell r="AF369">
            <v>0.27799982991751004</v>
          </cell>
          <cell r="AG369">
            <v>0.44533670258646874</v>
          </cell>
          <cell r="AH369">
            <v>908</v>
          </cell>
          <cell r="AI369">
            <v>991</v>
          </cell>
          <cell r="AJ369">
            <v>0.40030272452068622</v>
          </cell>
          <cell r="AK369">
            <v>1074</v>
          </cell>
          <cell r="AL369">
            <v>1157</v>
          </cell>
          <cell r="AM369">
            <v>0.48634399308556614</v>
          </cell>
          <cell r="AN369">
            <v>1261.25</v>
          </cell>
          <cell r="AO369">
            <v>1365.5</v>
          </cell>
          <cell r="AP369">
            <v>1469.75</v>
          </cell>
          <cell r="AQ369">
            <v>0</v>
          </cell>
          <cell r="AR369">
            <v>180</v>
          </cell>
          <cell r="AS369">
            <v>1574</v>
          </cell>
        </row>
        <row r="370">
          <cell r="B370" t="str">
            <v>MB</v>
          </cell>
          <cell r="C370" t="str">
            <v>IMP</v>
          </cell>
          <cell r="D370" t="str">
            <v>BT</v>
          </cell>
          <cell r="E370" t="str">
            <v>08</v>
          </cell>
          <cell r="F370">
            <v>39924</v>
          </cell>
          <cell r="G370">
            <v>40001</v>
          </cell>
          <cell r="H370" t="str">
            <v>1392311</v>
          </cell>
          <cell r="I370" t="str">
            <v>2KM3900_N</v>
          </cell>
          <cell r="K370" t="str">
            <v>FAX3900</v>
          </cell>
          <cell r="L370">
            <v>1994</v>
          </cell>
          <cell r="M370">
            <v>551</v>
          </cell>
          <cell r="N370">
            <v>573.04</v>
          </cell>
          <cell r="O370">
            <v>0.2391927774827404</v>
          </cell>
          <cell r="P370">
            <v>753.2</v>
          </cell>
          <cell r="Q370">
            <v>584.05999999999995</v>
          </cell>
          <cell r="R370">
            <v>630.78</v>
          </cell>
          <cell r="S370">
            <v>1076</v>
          </cell>
          <cell r="T370">
            <v>0.46743494423791826</v>
          </cell>
          <cell r="U370">
            <v>753</v>
          </cell>
          <cell r="V370">
            <v>0.23899070385126167</v>
          </cell>
          <cell r="W370">
            <v>753.2</v>
          </cell>
          <cell r="X370">
            <v>0.70000000000000007</v>
          </cell>
          <cell r="Y370">
            <v>50</v>
          </cell>
          <cell r="Z370">
            <v>50</v>
          </cell>
          <cell r="AA370">
            <v>1022</v>
          </cell>
          <cell r="AB370">
            <v>754</v>
          </cell>
          <cell r="AC370">
            <v>919</v>
          </cell>
          <cell r="AD370">
            <v>982</v>
          </cell>
          <cell r="AE370">
            <v>1043.21</v>
          </cell>
          <cell r="AF370">
            <v>0.27799771858015165</v>
          </cell>
          <cell r="AG370">
            <v>0.45069544962184033</v>
          </cell>
          <cell r="AH370">
            <v>1150</v>
          </cell>
          <cell r="AI370">
            <v>1255</v>
          </cell>
          <cell r="AJ370">
            <v>0.39984063745019915</v>
          </cell>
          <cell r="AK370">
            <v>1360.5</v>
          </cell>
          <cell r="AL370">
            <v>1466</v>
          </cell>
          <cell r="AM370">
            <v>0.48622100954979536</v>
          </cell>
          <cell r="AN370">
            <v>1598</v>
          </cell>
          <cell r="AO370">
            <v>1730</v>
          </cell>
          <cell r="AP370">
            <v>1862</v>
          </cell>
          <cell r="AQ370">
            <v>0</v>
          </cell>
          <cell r="AR370">
            <v>180</v>
          </cell>
          <cell r="AS370">
            <v>1994</v>
          </cell>
        </row>
        <row r="371">
          <cell r="B371" t="str">
            <v>AC</v>
          </cell>
          <cell r="C371" t="str">
            <v>IMP</v>
          </cell>
          <cell r="D371" t="str">
            <v>BT</v>
          </cell>
          <cell r="E371" t="str">
            <v>DLR</v>
          </cell>
          <cell r="F371">
            <v>39924</v>
          </cell>
          <cell r="G371">
            <v>40001</v>
          </cell>
          <cell r="H371" t="str">
            <v>1418X002</v>
          </cell>
          <cell r="I371" t="str">
            <v>3KMBUPI5USER</v>
          </cell>
          <cell r="K371" t="str">
            <v>Unimessage Pro I-netportal 5 user package</v>
          </cell>
          <cell r="L371">
            <v>725</v>
          </cell>
          <cell r="M371">
            <v>158.4</v>
          </cell>
          <cell r="N371">
            <v>164.73600000000002</v>
          </cell>
          <cell r="O371">
            <v>0.21940864291129633</v>
          </cell>
          <cell r="P371">
            <v>211.04</v>
          </cell>
          <cell r="Q371">
            <v>167.9</v>
          </cell>
          <cell r="R371">
            <v>181.33</v>
          </cell>
          <cell r="S371">
            <v>263.8</v>
          </cell>
          <cell r="T371">
            <v>0.37552691432903712</v>
          </cell>
          <cell r="U371">
            <v>204.28672</v>
          </cell>
          <cell r="V371">
            <v>0.19360396994968632</v>
          </cell>
          <cell r="W371">
            <v>211.04</v>
          </cell>
          <cell r="X371">
            <v>0.79999999999999993</v>
          </cell>
          <cell r="AA371">
            <v>255</v>
          </cell>
          <cell r="AB371">
            <v>212</v>
          </cell>
          <cell r="AC371">
            <v>235</v>
          </cell>
          <cell r="AD371">
            <v>248</v>
          </cell>
          <cell r="AE371">
            <v>260.54000000000002</v>
          </cell>
          <cell r="AF371">
            <v>0.18999002072618418</v>
          </cell>
          <cell r="AG371">
            <v>0.36771321102325938</v>
          </cell>
          <cell r="AH371">
            <v>290</v>
          </cell>
          <cell r="AI371">
            <v>319</v>
          </cell>
          <cell r="AJ371">
            <v>0.33843260188087776</v>
          </cell>
          <cell r="AK371">
            <v>348</v>
          </cell>
          <cell r="AL371">
            <v>377</v>
          </cell>
          <cell r="AM371">
            <v>0.44021220159151198</v>
          </cell>
          <cell r="AN371">
            <v>464</v>
          </cell>
          <cell r="AO371">
            <v>551</v>
          </cell>
          <cell r="AP371">
            <v>638</v>
          </cell>
          <cell r="AQ371">
            <v>0</v>
          </cell>
          <cell r="AS371">
            <v>725</v>
          </cell>
        </row>
        <row r="372">
          <cell r="B372" t="str">
            <v>AC</v>
          </cell>
          <cell r="C372" t="str">
            <v>IMP</v>
          </cell>
          <cell r="D372" t="str">
            <v>BT</v>
          </cell>
          <cell r="E372" t="str">
            <v>P3</v>
          </cell>
          <cell r="F372">
            <v>39990</v>
          </cell>
          <cell r="G372">
            <v>40001</v>
          </cell>
          <cell r="H372" t="str">
            <v>1429001</v>
          </cell>
          <cell r="K372" t="str">
            <v>PS3 + Scan Kit for Pi6500e</v>
          </cell>
          <cell r="L372">
            <v>1500</v>
          </cell>
          <cell r="N372">
            <v>808</v>
          </cell>
          <cell r="W372">
            <v>686.8</v>
          </cell>
          <cell r="AB372">
            <v>687</v>
          </cell>
          <cell r="AC372">
            <v>764</v>
          </cell>
          <cell r="AD372">
            <v>806</v>
          </cell>
          <cell r="AE372">
            <v>847.9</v>
          </cell>
          <cell r="AF372">
            <v>0.18999882061563866</v>
          </cell>
          <cell r="AG372">
            <v>4.7057436018398367E-2</v>
          </cell>
          <cell r="AH372">
            <v>865</v>
          </cell>
          <cell r="AI372">
            <v>882</v>
          </cell>
          <cell r="AJ372">
            <v>0.22131519274376421</v>
          </cell>
          <cell r="AK372">
            <v>899</v>
          </cell>
          <cell r="AL372">
            <v>916</v>
          </cell>
          <cell r="AM372">
            <v>0.25021834061135378</v>
          </cell>
          <cell r="AN372">
            <v>1044.71</v>
          </cell>
          <cell r="AO372">
            <v>1173.42</v>
          </cell>
          <cell r="AP372">
            <v>1302.1300000000001</v>
          </cell>
          <cell r="AQ372">
            <v>0</v>
          </cell>
          <cell r="AS372">
            <v>1500</v>
          </cell>
        </row>
        <row r="373">
          <cell r="B373" t="str">
            <v>AC</v>
          </cell>
          <cell r="C373" t="str">
            <v>IMP</v>
          </cell>
          <cell r="D373" t="str">
            <v>BT</v>
          </cell>
          <cell r="E373" t="str">
            <v>P3</v>
          </cell>
          <cell r="F373">
            <v>39990</v>
          </cell>
          <cell r="G373">
            <v>40001</v>
          </cell>
          <cell r="H373" t="str">
            <v>1429002</v>
          </cell>
          <cell r="K373" t="str">
            <v>PS3 Kit for Pi6500e</v>
          </cell>
          <cell r="L373">
            <v>1000</v>
          </cell>
          <cell r="N373">
            <v>378</v>
          </cell>
          <cell r="W373">
            <v>321.3</v>
          </cell>
          <cell r="AB373">
            <v>322</v>
          </cell>
          <cell r="AC373">
            <v>357</v>
          </cell>
          <cell r="AD373">
            <v>377</v>
          </cell>
          <cell r="AE373">
            <v>396.67</v>
          </cell>
          <cell r="AF373">
            <v>0.19000680666549022</v>
          </cell>
          <cell r="AG373">
            <v>4.7066831371164984E-2</v>
          </cell>
          <cell r="AH373">
            <v>405</v>
          </cell>
          <cell r="AI373">
            <v>413</v>
          </cell>
          <cell r="AJ373">
            <v>0.22203389830508471</v>
          </cell>
          <cell r="AK373">
            <v>421</v>
          </cell>
          <cell r="AL373">
            <v>429</v>
          </cell>
          <cell r="AM373">
            <v>0.25104895104895103</v>
          </cell>
          <cell r="AN373">
            <v>489.09</v>
          </cell>
          <cell r="AO373">
            <v>549.17999999999995</v>
          </cell>
          <cell r="AP373">
            <v>609.27</v>
          </cell>
          <cell r="AQ373">
            <v>0</v>
          </cell>
          <cell r="AS373">
            <v>1000</v>
          </cell>
        </row>
        <row r="374">
          <cell r="B374" t="str">
            <v>AC</v>
          </cell>
          <cell r="C374" t="str">
            <v>IMP</v>
          </cell>
          <cell r="D374" t="str">
            <v>BT</v>
          </cell>
          <cell r="E374" t="str">
            <v>P3</v>
          </cell>
          <cell r="F374">
            <v>39990</v>
          </cell>
          <cell r="G374">
            <v>40001</v>
          </cell>
          <cell r="H374" t="str">
            <v>1429005</v>
          </cell>
          <cell r="K374" t="str">
            <v>PS3 + Scan Kit for Pi7200e</v>
          </cell>
          <cell r="L374">
            <v>1500</v>
          </cell>
          <cell r="N374">
            <v>808</v>
          </cell>
          <cell r="W374">
            <v>686.8</v>
          </cell>
          <cell r="AB374">
            <v>687</v>
          </cell>
          <cell r="AC374">
            <v>764</v>
          </cell>
          <cell r="AD374">
            <v>806</v>
          </cell>
          <cell r="AE374">
            <v>847.9</v>
          </cell>
          <cell r="AF374">
            <v>0.18999882061563866</v>
          </cell>
          <cell r="AG374">
            <v>4.7057436018398367E-2</v>
          </cell>
          <cell r="AH374">
            <v>865</v>
          </cell>
          <cell r="AI374">
            <v>882</v>
          </cell>
          <cell r="AJ374">
            <v>0.22131519274376421</v>
          </cell>
          <cell r="AK374">
            <v>899</v>
          </cell>
          <cell r="AL374">
            <v>916</v>
          </cell>
          <cell r="AM374">
            <v>0.25021834061135378</v>
          </cell>
          <cell r="AN374">
            <v>1044.71</v>
          </cell>
          <cell r="AO374">
            <v>1173.42</v>
          </cell>
          <cell r="AP374">
            <v>1302.1300000000001</v>
          </cell>
          <cell r="AQ374">
            <v>0</v>
          </cell>
          <cell r="AS374">
            <v>1500</v>
          </cell>
        </row>
        <row r="375">
          <cell r="B375" t="str">
            <v>AC</v>
          </cell>
          <cell r="C375" t="str">
            <v>IMP</v>
          </cell>
          <cell r="D375" t="str">
            <v>BT</v>
          </cell>
          <cell r="E375" t="str">
            <v>p3</v>
          </cell>
          <cell r="F375">
            <v>40113</v>
          </cell>
          <cell r="G375">
            <v>40113</v>
          </cell>
          <cell r="H375" t="str">
            <v>1474612</v>
          </cell>
          <cell r="K375" t="str">
            <v>Finisher FN-121 for DI5510/7210</v>
          </cell>
          <cell r="L375">
            <v>2850</v>
          </cell>
          <cell r="M375">
            <v>900</v>
          </cell>
          <cell r="N375">
            <v>936</v>
          </cell>
          <cell r="O375">
            <v>-0.17647058823529407</v>
          </cell>
          <cell r="P375">
            <v>795.6</v>
          </cell>
          <cell r="Q375">
            <v>954</v>
          </cell>
          <cell r="R375">
            <v>1030.32</v>
          </cell>
          <cell r="S375">
            <v>1593</v>
          </cell>
          <cell r="T375">
            <v>0.41242937853107342</v>
          </cell>
          <cell r="U375">
            <v>1233.6191999999999</v>
          </cell>
          <cell r="V375">
            <v>0.24125694541719186</v>
          </cell>
          <cell r="W375">
            <v>795.6</v>
          </cell>
          <cell r="X375">
            <v>0.4994350282485876</v>
          </cell>
          <cell r="AA375">
            <v>963</v>
          </cell>
          <cell r="AB375">
            <v>796</v>
          </cell>
          <cell r="AC375">
            <v>884</v>
          </cell>
          <cell r="AD375">
            <v>934</v>
          </cell>
          <cell r="AE375">
            <v>982.22</v>
          </cell>
          <cell r="AF375">
            <v>0.18999816741666836</v>
          </cell>
          <cell r="AG375">
            <v>4.705666754902163E-2</v>
          </cell>
          <cell r="AH375">
            <v>1003</v>
          </cell>
          <cell r="AI375">
            <v>1022</v>
          </cell>
          <cell r="AJ375">
            <v>0.22152641878669274</v>
          </cell>
          <cell r="AK375">
            <v>1041.5</v>
          </cell>
          <cell r="AL375">
            <v>1061</v>
          </cell>
          <cell r="AM375">
            <v>0.25014137606032044</v>
          </cell>
          <cell r="AN375">
            <v>1210.1300000000001</v>
          </cell>
          <cell r="AO375">
            <v>1359.26</v>
          </cell>
          <cell r="AP375">
            <v>1508.39</v>
          </cell>
          <cell r="AQ375">
            <v>0</v>
          </cell>
          <cell r="AS375">
            <v>2850</v>
          </cell>
        </row>
        <row r="376">
          <cell r="B376" t="str">
            <v>AC</v>
          </cell>
          <cell r="C376" t="str">
            <v>IMP</v>
          </cell>
          <cell r="D376" t="str">
            <v>BT</v>
          </cell>
          <cell r="E376" t="str">
            <v>P3</v>
          </cell>
          <cell r="F376">
            <v>39990</v>
          </cell>
          <cell r="G376">
            <v>40001</v>
          </cell>
          <cell r="H376" t="str">
            <v>1475612</v>
          </cell>
          <cell r="K376" t="str">
            <v>Booklet Finisher (supports PK-5) (FN-10)</v>
          </cell>
          <cell r="L376">
            <v>4500</v>
          </cell>
          <cell r="N376">
            <v>1975</v>
          </cell>
          <cell r="W376">
            <v>1678.75</v>
          </cell>
          <cell r="AB376">
            <v>1679</v>
          </cell>
          <cell r="AC376">
            <v>1866</v>
          </cell>
          <cell r="AD376">
            <v>1970</v>
          </cell>
          <cell r="AE376">
            <v>2072.5300000000002</v>
          </cell>
          <cell r="AF376">
            <v>0.18999966224855619</v>
          </cell>
          <cell r="AG376">
            <v>4.7058426174771989E-2</v>
          </cell>
          <cell r="AH376">
            <v>2115</v>
          </cell>
          <cell r="AI376">
            <v>2156</v>
          </cell>
          <cell r="AJ376">
            <v>0.22135899814471244</v>
          </cell>
          <cell r="AK376">
            <v>2197.5</v>
          </cell>
          <cell r="AL376">
            <v>2239</v>
          </cell>
          <cell r="AM376">
            <v>0.25022331397945513</v>
          </cell>
          <cell r="AN376">
            <v>2553.6</v>
          </cell>
          <cell r="AO376">
            <v>2868.2</v>
          </cell>
          <cell r="AP376">
            <v>3182.8</v>
          </cell>
          <cell r="AQ376">
            <v>0</v>
          </cell>
          <cell r="AS376">
            <v>4500</v>
          </cell>
        </row>
        <row r="377">
          <cell r="B377" t="str">
            <v>AC</v>
          </cell>
          <cell r="C377" t="str">
            <v>IMP</v>
          </cell>
          <cell r="D377" t="str">
            <v>BT</v>
          </cell>
          <cell r="E377" t="str">
            <v>P3</v>
          </cell>
          <cell r="F377">
            <v>39990</v>
          </cell>
          <cell r="G377">
            <v>40001</v>
          </cell>
          <cell r="H377" t="str">
            <v>1477612</v>
          </cell>
          <cell r="K377" t="str">
            <v>Shift Tray (OT-104)</v>
          </cell>
          <cell r="L377">
            <v>800</v>
          </cell>
          <cell r="N377">
            <v>266</v>
          </cell>
          <cell r="W377">
            <v>226.1</v>
          </cell>
          <cell r="AB377">
            <v>227</v>
          </cell>
          <cell r="AC377">
            <v>252</v>
          </cell>
          <cell r="AD377">
            <v>266</v>
          </cell>
          <cell r="AE377">
            <v>279.14</v>
          </cell>
          <cell r="AF377">
            <v>0.19001218026796587</v>
          </cell>
          <cell r="AG377">
            <v>4.7073153256430418E-2</v>
          </cell>
          <cell r="AH377">
            <v>286</v>
          </cell>
          <cell r="AI377">
            <v>291</v>
          </cell>
          <cell r="AJ377">
            <v>0.22302405498281788</v>
          </cell>
          <cell r="AK377">
            <v>296.5</v>
          </cell>
          <cell r="AL377">
            <v>302</v>
          </cell>
          <cell r="AM377">
            <v>0.25132450331125827</v>
          </cell>
          <cell r="AN377">
            <v>344.26</v>
          </cell>
          <cell r="AO377">
            <v>386.52</v>
          </cell>
          <cell r="AP377">
            <v>428.78</v>
          </cell>
          <cell r="AQ377">
            <v>0</v>
          </cell>
          <cell r="AS377">
            <v>800</v>
          </cell>
        </row>
        <row r="378">
          <cell r="B378" t="str">
            <v>MB</v>
          </cell>
          <cell r="C378" t="str">
            <v>IMP</v>
          </cell>
          <cell r="D378" t="str">
            <v>BT</v>
          </cell>
          <cell r="E378" t="str">
            <v>P3</v>
          </cell>
          <cell r="F378">
            <v>39990</v>
          </cell>
          <cell r="G378">
            <v>40001</v>
          </cell>
          <cell r="H378" t="str">
            <v>1483311</v>
          </cell>
          <cell r="K378" t="str">
            <v>Bizhub C350</v>
          </cell>
          <cell r="L378">
            <v>11200</v>
          </cell>
          <cell r="N378">
            <v>4006</v>
          </cell>
          <cell r="W378">
            <v>3405.1</v>
          </cell>
          <cell r="AB378">
            <v>3406</v>
          </cell>
          <cell r="AC378">
            <v>3784</v>
          </cell>
          <cell r="AD378">
            <v>3994</v>
          </cell>
          <cell r="AE378">
            <v>4203.83</v>
          </cell>
          <cell r="AF378">
            <v>0.19000054712012618</v>
          </cell>
          <cell r="AG378">
            <v>4.7059467200148419E-2</v>
          </cell>
          <cell r="AH378">
            <v>4289</v>
          </cell>
          <cell r="AI378">
            <v>4373</v>
          </cell>
          <cell r="AJ378">
            <v>0.22133546764235082</v>
          </cell>
          <cell r="AK378">
            <v>4457</v>
          </cell>
          <cell r="AL378">
            <v>4541</v>
          </cell>
          <cell r="AM378">
            <v>0.25014314027747192</v>
          </cell>
          <cell r="AN378">
            <v>5179.24</v>
          </cell>
          <cell r="AO378">
            <v>5817.48</v>
          </cell>
          <cell r="AP378">
            <v>6455.72</v>
          </cell>
          <cell r="AS378">
            <v>11200</v>
          </cell>
        </row>
        <row r="379">
          <cell r="B379" t="str">
            <v>AC</v>
          </cell>
          <cell r="C379" t="str">
            <v>IMP</v>
          </cell>
          <cell r="D379" t="str">
            <v>BT</v>
          </cell>
          <cell r="E379" t="str">
            <v>P3</v>
          </cell>
          <cell r="F379">
            <v>39934</v>
          </cell>
          <cell r="G379">
            <v>40001</v>
          </cell>
          <cell r="H379" t="str">
            <v>15AA</v>
          </cell>
          <cell r="K379" t="str">
            <v>FS-503 Stapler Finisher</v>
          </cell>
          <cell r="L379">
            <v>7140</v>
          </cell>
          <cell r="M379">
            <v>2356</v>
          </cell>
          <cell r="N379">
            <v>2450.2400000000002</v>
          </cell>
          <cell r="O379">
            <v>-0.17647058823529413</v>
          </cell>
          <cell r="P379">
            <v>2082.7040000000002</v>
          </cell>
          <cell r="Q379">
            <v>2497.36</v>
          </cell>
          <cell r="R379">
            <v>2697.15</v>
          </cell>
          <cell r="S379">
            <v>3595.4</v>
          </cell>
          <cell r="T379">
            <v>0.31850698114257103</v>
          </cell>
          <cell r="U379">
            <v>2784.2777599999999</v>
          </cell>
          <cell r="V379">
            <v>0.11997285788038609</v>
          </cell>
          <cell r="W379">
            <v>2082.7040000000002</v>
          </cell>
          <cell r="X379">
            <v>0.57926906602881467</v>
          </cell>
          <cell r="AA379">
            <v>2520</v>
          </cell>
          <cell r="AB379">
            <v>2083</v>
          </cell>
          <cell r="AC379">
            <v>2315</v>
          </cell>
          <cell r="AD379">
            <v>2444</v>
          </cell>
          <cell r="AE379">
            <v>2571.2399999999998</v>
          </cell>
          <cell r="AF379">
            <v>0.19000015556696367</v>
          </cell>
          <cell r="AG379">
            <v>4.7059006549369002E-2</v>
          </cell>
          <cell r="AH379">
            <v>2624</v>
          </cell>
          <cell r="AI379">
            <v>2675</v>
          </cell>
          <cell r="AJ379">
            <v>0.22141906542056067</v>
          </cell>
          <cell r="AK379">
            <v>2726</v>
          </cell>
          <cell r="AL379">
            <v>2777</v>
          </cell>
          <cell r="AM379">
            <v>0.25001656463809863</v>
          </cell>
          <cell r="AN379">
            <v>3167.49</v>
          </cell>
          <cell r="AO379">
            <v>3557.98</v>
          </cell>
          <cell r="AP379">
            <v>3948.47</v>
          </cell>
          <cell r="AQ379">
            <v>0</v>
          </cell>
          <cell r="AS379">
            <v>7140</v>
          </cell>
        </row>
        <row r="380">
          <cell r="B380" t="str">
            <v>AC</v>
          </cell>
          <cell r="C380" t="str">
            <v>IMP</v>
          </cell>
          <cell r="D380" t="str">
            <v>BT</v>
          </cell>
          <cell r="E380" t="str">
            <v>P3</v>
          </cell>
          <cell r="F380">
            <v>39934</v>
          </cell>
          <cell r="G380">
            <v>40001</v>
          </cell>
          <cell r="H380" t="str">
            <v>15AF</v>
          </cell>
          <cell r="K380" t="str">
            <v>FS503 100 Sheet Stapler FN (C6500) IKON</v>
          </cell>
          <cell r="L380">
            <v>7140</v>
          </cell>
          <cell r="M380">
            <v>2356</v>
          </cell>
          <cell r="N380">
            <v>2450.2400000000002</v>
          </cell>
          <cell r="O380">
            <v>-0.17647058823529413</v>
          </cell>
          <cell r="P380">
            <v>2082.7040000000002</v>
          </cell>
          <cell r="Q380">
            <v>2497.36</v>
          </cell>
          <cell r="R380">
            <v>2697.15</v>
          </cell>
          <cell r="S380">
            <v>3595.4</v>
          </cell>
          <cell r="T380">
            <v>0.31850698114257103</v>
          </cell>
          <cell r="U380">
            <v>2784.2777599999999</v>
          </cell>
          <cell r="V380">
            <v>0.11997285788038609</v>
          </cell>
          <cell r="W380">
            <v>2082.7040000000002</v>
          </cell>
          <cell r="X380">
            <v>0.57926906602881467</v>
          </cell>
          <cell r="AA380">
            <v>2520</v>
          </cell>
          <cell r="AB380">
            <v>2083</v>
          </cell>
          <cell r="AC380">
            <v>2315</v>
          </cell>
          <cell r="AD380">
            <v>2444</v>
          </cell>
          <cell r="AE380">
            <v>2571.2399999999998</v>
          </cell>
          <cell r="AF380">
            <v>0.19000015556696367</v>
          </cell>
          <cell r="AG380">
            <v>4.7059006549369002E-2</v>
          </cell>
          <cell r="AH380">
            <v>2624</v>
          </cell>
          <cell r="AI380">
            <v>2675</v>
          </cell>
          <cell r="AJ380">
            <v>0.22141906542056067</v>
          </cell>
          <cell r="AK380">
            <v>2726</v>
          </cell>
          <cell r="AL380">
            <v>2777</v>
          </cell>
          <cell r="AM380">
            <v>0.25001656463809863</v>
          </cell>
          <cell r="AN380">
            <v>3167.49</v>
          </cell>
          <cell r="AO380">
            <v>3557.98</v>
          </cell>
          <cell r="AP380">
            <v>3948.47</v>
          </cell>
          <cell r="AQ380">
            <v>0</v>
          </cell>
          <cell r="AS380">
            <v>7140</v>
          </cell>
        </row>
        <row r="381">
          <cell r="B381" t="str">
            <v>AC</v>
          </cell>
          <cell r="C381" t="str">
            <v>IMP</v>
          </cell>
          <cell r="D381" t="str">
            <v>BT</v>
          </cell>
          <cell r="E381" t="str">
            <v>P3</v>
          </cell>
          <cell r="F381">
            <v>39934</v>
          </cell>
          <cell r="G381">
            <v>40001</v>
          </cell>
          <cell r="H381" t="str">
            <v>15AH</v>
          </cell>
          <cell r="K381" t="str">
            <v>FD-501 Folding Unit</v>
          </cell>
          <cell r="L381">
            <v>17850</v>
          </cell>
          <cell r="M381">
            <v>5049</v>
          </cell>
          <cell r="N381">
            <v>5250.96</v>
          </cell>
          <cell r="O381">
            <v>-0.17647058823529418</v>
          </cell>
          <cell r="P381">
            <v>4463.3159999999998</v>
          </cell>
          <cell r="Q381">
            <v>5351.94</v>
          </cell>
          <cell r="R381">
            <v>5780.1</v>
          </cell>
          <cell r="S381">
            <v>8412.9</v>
          </cell>
          <cell r="T381">
            <v>0.37584423920407944</v>
          </cell>
          <cell r="U381">
            <v>6514.9497599999995</v>
          </cell>
          <cell r="V381">
            <v>0.19401373864163146</v>
          </cell>
          <cell r="W381">
            <v>4463.3159999999998</v>
          </cell>
          <cell r="X381">
            <v>0.53053239667653251</v>
          </cell>
          <cell r="AA381">
            <v>5400</v>
          </cell>
          <cell r="AB381">
            <v>4464</v>
          </cell>
          <cell r="AC381">
            <v>4960</v>
          </cell>
          <cell r="AD381">
            <v>5236</v>
          </cell>
          <cell r="AE381">
            <v>5510.27</v>
          </cell>
          <cell r="AF381">
            <v>0.19000048999413832</v>
          </cell>
          <cell r="AG381">
            <v>4.7059399993103858E-2</v>
          </cell>
          <cell r="AH381">
            <v>5622</v>
          </cell>
          <cell r="AI381">
            <v>5732</v>
          </cell>
          <cell r="AJ381">
            <v>0.22133356594556877</v>
          </cell>
          <cell r="AK381">
            <v>5842</v>
          </cell>
          <cell r="AL381">
            <v>5952</v>
          </cell>
          <cell r="AM381">
            <v>0.25011491935483876</v>
          </cell>
          <cell r="AN381">
            <v>6788.64</v>
          </cell>
          <cell r="AO381">
            <v>7625.28</v>
          </cell>
          <cell r="AP381">
            <v>8461.92</v>
          </cell>
          <cell r="AQ381">
            <v>0</v>
          </cell>
          <cell r="AS381">
            <v>17850</v>
          </cell>
        </row>
        <row r="382">
          <cell r="B382" t="str">
            <v>AC</v>
          </cell>
          <cell r="C382" t="str">
            <v>IMP</v>
          </cell>
          <cell r="D382" t="str">
            <v>BT</v>
          </cell>
          <cell r="E382" t="str">
            <v>P3</v>
          </cell>
          <cell r="F382">
            <v>39924</v>
          </cell>
          <cell r="G382">
            <v>40001</v>
          </cell>
          <cell r="H382" t="str">
            <v>15AM</v>
          </cell>
          <cell r="I382" t="str">
            <v>6KMLS5015KSTK_N</v>
          </cell>
          <cell r="J382" t="str">
            <v>x</v>
          </cell>
          <cell r="K382" t="str">
            <v>LS-501 5000 Sheet Stacker</v>
          </cell>
          <cell r="L382">
            <v>17325</v>
          </cell>
          <cell r="M382">
            <v>6732</v>
          </cell>
          <cell r="N382">
            <v>7001.2800000000007</v>
          </cell>
          <cell r="O382">
            <v>-0.1764705882352941</v>
          </cell>
          <cell r="P382">
            <v>5951.0880000000006</v>
          </cell>
          <cell r="Q382">
            <v>7135.92</v>
          </cell>
          <cell r="R382">
            <v>7706.79</v>
          </cell>
          <cell r="S382">
            <v>9360.1</v>
          </cell>
          <cell r="T382">
            <v>0.25200799136761354</v>
          </cell>
          <cell r="U382">
            <v>8049.6860000000006</v>
          </cell>
          <cell r="V382">
            <v>0.13024185042745764</v>
          </cell>
          <cell r="W382">
            <v>5951.0880000000006</v>
          </cell>
          <cell r="X382">
            <v>0.63579320733752853</v>
          </cell>
          <cell r="AA382">
            <v>7200</v>
          </cell>
          <cell r="AB382">
            <v>5952</v>
          </cell>
          <cell r="AC382">
            <v>6613</v>
          </cell>
          <cell r="AD382">
            <v>6981</v>
          </cell>
          <cell r="AE382">
            <v>7347.02</v>
          </cell>
          <cell r="AF382">
            <v>0.18999975500270855</v>
          </cell>
          <cell r="AG382">
            <v>4.705853529730418E-2</v>
          </cell>
          <cell r="AH382">
            <v>7495</v>
          </cell>
          <cell r="AI382">
            <v>7642</v>
          </cell>
          <cell r="AJ382">
            <v>0.22126563726773088</v>
          </cell>
          <cell r="AK382">
            <v>7788.5</v>
          </cell>
          <cell r="AL382">
            <v>7935</v>
          </cell>
          <cell r="AM382">
            <v>0.25002041587901691</v>
          </cell>
          <cell r="AN382">
            <v>9050.7800000000007</v>
          </cell>
          <cell r="AO382">
            <v>10166.56</v>
          </cell>
          <cell r="AP382">
            <v>11282.34</v>
          </cell>
          <cell r="AQ382">
            <v>0</v>
          </cell>
          <cell r="AS382">
            <v>17325</v>
          </cell>
        </row>
        <row r="383">
          <cell r="B383" t="str">
            <v>AC</v>
          </cell>
          <cell r="C383" t="str">
            <v>IMP</v>
          </cell>
          <cell r="D383" t="str">
            <v>BT</v>
          </cell>
          <cell r="E383" t="str">
            <v>P3</v>
          </cell>
          <cell r="F383">
            <v>39990</v>
          </cell>
          <cell r="G383">
            <v>40001</v>
          </cell>
          <cell r="H383" t="str">
            <v>15AN</v>
          </cell>
          <cell r="K383" t="str">
            <v>Booklet/Trimmer (SD-501)</v>
          </cell>
          <cell r="L383">
            <v>25000</v>
          </cell>
          <cell r="N383">
            <v>10529</v>
          </cell>
          <cell r="W383">
            <v>8949.65</v>
          </cell>
          <cell r="AB383">
            <v>8950</v>
          </cell>
          <cell r="AC383">
            <v>9945</v>
          </cell>
          <cell r="AD383">
            <v>10497</v>
          </cell>
          <cell r="AE383">
            <v>11048.95</v>
          </cell>
          <cell r="AF383">
            <v>0.18999995474683123</v>
          </cell>
          <cell r="AG383">
            <v>4.705877029038965E-2</v>
          </cell>
          <cell r="AH383">
            <v>11270</v>
          </cell>
          <cell r="AI383">
            <v>11491</v>
          </cell>
          <cell r="AJ383">
            <v>0.22116003829083633</v>
          </cell>
          <cell r="AK383">
            <v>11712</v>
          </cell>
          <cell r="AL383">
            <v>11933</v>
          </cell>
          <cell r="AM383">
            <v>0.25000838012234983</v>
          </cell>
          <cell r="AN383">
            <v>13611.03</v>
          </cell>
          <cell r="AO383">
            <v>15289.06</v>
          </cell>
          <cell r="AP383">
            <v>16967.09</v>
          </cell>
          <cell r="AQ383">
            <v>0</v>
          </cell>
          <cell r="AS383">
            <v>25000</v>
          </cell>
        </row>
        <row r="384">
          <cell r="B384" t="str">
            <v>AC</v>
          </cell>
          <cell r="C384" t="str">
            <v>IMP</v>
          </cell>
          <cell r="D384" t="str">
            <v>BT</v>
          </cell>
          <cell r="E384" t="str">
            <v>P3</v>
          </cell>
          <cell r="F384">
            <v>39924</v>
          </cell>
          <cell r="G384">
            <v>40001</v>
          </cell>
          <cell r="H384" t="str">
            <v>15AQ</v>
          </cell>
          <cell r="I384" t="str">
            <v>6KMSD501SSBM_N</v>
          </cell>
          <cell r="J384" t="str">
            <v>x</v>
          </cell>
          <cell r="K384" t="str">
            <v>SD-501 Saddle-Stitch Booklet Maker</v>
          </cell>
          <cell r="L384">
            <v>26250</v>
          </cell>
          <cell r="M384">
            <v>9384</v>
          </cell>
          <cell r="N384">
            <v>9759.36</v>
          </cell>
          <cell r="O384">
            <v>-0.17647058823529416</v>
          </cell>
          <cell r="P384">
            <v>8295.4560000000001</v>
          </cell>
          <cell r="Q384">
            <v>9947.0400000000009</v>
          </cell>
          <cell r="R384">
            <v>10742.8</v>
          </cell>
          <cell r="S384">
            <v>13566.5</v>
          </cell>
          <cell r="T384">
            <v>0.28062801754321304</v>
          </cell>
          <cell r="U384">
            <v>10505.8976</v>
          </cell>
          <cell r="V384">
            <v>7.1058906951463108E-2</v>
          </cell>
          <cell r="W384">
            <v>8295.4560000000001</v>
          </cell>
          <cell r="X384">
            <v>0.61146618508826889</v>
          </cell>
          <cell r="AA384">
            <v>10036</v>
          </cell>
          <cell r="AB384">
            <v>8296</v>
          </cell>
          <cell r="AC384">
            <v>9218</v>
          </cell>
          <cell r="AD384">
            <v>9730</v>
          </cell>
          <cell r="AE384">
            <v>10241.299999999999</v>
          </cell>
          <cell r="AF384">
            <v>0.18999970706843849</v>
          </cell>
          <cell r="AG384">
            <v>4.7058478904045263E-2</v>
          </cell>
          <cell r="AH384">
            <v>10447</v>
          </cell>
          <cell r="AI384">
            <v>10652</v>
          </cell>
          <cell r="AJ384">
            <v>0.22123019151333082</v>
          </cell>
          <cell r="AK384">
            <v>10856.5</v>
          </cell>
          <cell r="AL384">
            <v>11061</v>
          </cell>
          <cell r="AM384">
            <v>0.2500265798752373</v>
          </cell>
          <cell r="AN384">
            <v>12616.3</v>
          </cell>
          <cell r="AO384">
            <v>14171.6</v>
          </cell>
          <cell r="AP384">
            <v>15726.9</v>
          </cell>
          <cell r="AQ384">
            <v>0</v>
          </cell>
          <cell r="AS384">
            <v>26250</v>
          </cell>
        </row>
        <row r="385">
          <cell r="B385" t="str">
            <v>AC</v>
          </cell>
          <cell r="C385" t="str">
            <v>IMP</v>
          </cell>
          <cell r="D385" t="str">
            <v>BT</v>
          </cell>
          <cell r="E385" t="str">
            <v>P3</v>
          </cell>
          <cell r="F385">
            <v>39934</v>
          </cell>
          <cell r="G385">
            <v>40001</v>
          </cell>
          <cell r="H385" t="str">
            <v>15AV</v>
          </cell>
          <cell r="I385" t="str">
            <v>6KMLS5015KSTK_X</v>
          </cell>
          <cell r="K385" t="str">
            <v>LS-501 5000 Sheet Stacker</v>
          </cell>
          <cell r="L385">
            <v>17325</v>
          </cell>
          <cell r="M385">
            <v>6732</v>
          </cell>
          <cell r="N385">
            <v>7001.2800000000007</v>
          </cell>
          <cell r="O385">
            <v>-0.1764705882352941</v>
          </cell>
          <cell r="P385">
            <v>5951.0880000000006</v>
          </cell>
          <cell r="Q385">
            <v>7135.92</v>
          </cell>
          <cell r="R385">
            <v>7706.79</v>
          </cell>
          <cell r="S385">
            <v>9360.1</v>
          </cell>
          <cell r="T385">
            <v>0.25200799136761354</v>
          </cell>
          <cell r="U385">
            <v>8049.6860000000006</v>
          </cell>
          <cell r="V385">
            <v>0.13024185042745764</v>
          </cell>
          <cell r="W385">
            <v>5951.0880000000006</v>
          </cell>
          <cell r="X385">
            <v>0.63579320733752853</v>
          </cell>
          <cell r="AA385">
            <v>7200</v>
          </cell>
          <cell r="AB385">
            <v>5952</v>
          </cell>
          <cell r="AC385">
            <v>6613</v>
          </cell>
          <cell r="AD385">
            <v>6981</v>
          </cell>
          <cell r="AE385">
            <v>7347.02</v>
          </cell>
          <cell r="AF385">
            <v>0.18999975500270855</v>
          </cell>
          <cell r="AG385">
            <v>4.705853529730418E-2</v>
          </cell>
          <cell r="AH385">
            <v>7495</v>
          </cell>
          <cell r="AI385">
            <v>7642</v>
          </cell>
          <cell r="AJ385">
            <v>0.22126563726773088</v>
          </cell>
          <cell r="AK385">
            <v>7788.5</v>
          </cell>
          <cell r="AL385">
            <v>7935</v>
          </cell>
          <cell r="AM385">
            <v>0.25002041587901691</v>
          </cell>
          <cell r="AN385">
            <v>9050.7800000000007</v>
          </cell>
          <cell r="AO385">
            <v>10166.56</v>
          </cell>
          <cell r="AP385">
            <v>11282.34</v>
          </cell>
          <cell r="AQ385">
            <v>0</v>
          </cell>
          <cell r="AS385">
            <v>17325</v>
          </cell>
        </row>
        <row r="386">
          <cell r="B386" t="str">
            <v>AC</v>
          </cell>
          <cell r="C386" t="str">
            <v>IMP</v>
          </cell>
          <cell r="D386" t="str">
            <v>BT</v>
          </cell>
          <cell r="E386" t="str">
            <v>P3</v>
          </cell>
          <cell r="F386">
            <v>39924</v>
          </cell>
          <cell r="G386">
            <v>40001</v>
          </cell>
          <cell r="H386" t="str">
            <v>15AW</v>
          </cell>
          <cell r="I386" t="str">
            <v>6KMLS5025KSTK_N</v>
          </cell>
          <cell r="J386" t="str">
            <v>x</v>
          </cell>
          <cell r="K386" t="str">
            <v>LS-502 5000 Sheet Stacker</v>
          </cell>
          <cell r="L386">
            <v>17325</v>
          </cell>
          <cell r="M386">
            <v>6732</v>
          </cell>
          <cell r="N386">
            <v>7001.2800000000007</v>
          </cell>
          <cell r="O386">
            <v>-0.1764705882352941</v>
          </cell>
          <cell r="P386">
            <v>5951.0880000000006</v>
          </cell>
          <cell r="Q386">
            <v>7135.92</v>
          </cell>
          <cell r="R386">
            <v>7706.79</v>
          </cell>
          <cell r="S386">
            <v>9360.1</v>
          </cell>
          <cell r="T386">
            <v>0.25200799136761354</v>
          </cell>
          <cell r="U386">
            <v>8049.6860000000006</v>
          </cell>
          <cell r="V386">
            <v>0.13024185042745764</v>
          </cell>
          <cell r="W386">
            <v>5951.0880000000006</v>
          </cell>
          <cell r="X386">
            <v>0.63579320733752853</v>
          </cell>
          <cell r="AA386">
            <v>7200</v>
          </cell>
          <cell r="AB386">
            <v>5952</v>
          </cell>
          <cell r="AC386">
            <v>6613</v>
          </cell>
          <cell r="AD386">
            <v>6981</v>
          </cell>
          <cell r="AE386">
            <v>7347.02</v>
          </cell>
          <cell r="AF386">
            <v>0.18999975500270855</v>
          </cell>
          <cell r="AG386">
            <v>4.705853529730418E-2</v>
          </cell>
          <cell r="AH386">
            <v>7495</v>
          </cell>
          <cell r="AI386">
            <v>7642</v>
          </cell>
          <cell r="AJ386">
            <v>0.22126563726773088</v>
          </cell>
          <cell r="AK386">
            <v>7788.5</v>
          </cell>
          <cell r="AL386">
            <v>7935</v>
          </cell>
          <cell r="AM386">
            <v>0.25002041587901691</v>
          </cell>
          <cell r="AN386">
            <v>9050.7800000000007</v>
          </cell>
          <cell r="AO386">
            <v>10166.56</v>
          </cell>
          <cell r="AP386">
            <v>11282.34</v>
          </cell>
          <cell r="AQ386">
            <v>0</v>
          </cell>
          <cell r="AS386">
            <v>17325</v>
          </cell>
        </row>
        <row r="387">
          <cell r="B387" t="str">
            <v>AC</v>
          </cell>
          <cell r="C387" t="str">
            <v>IMP</v>
          </cell>
          <cell r="D387" t="str">
            <v>BT</v>
          </cell>
          <cell r="E387" t="str">
            <v>P3</v>
          </cell>
          <cell r="F387">
            <v>39924</v>
          </cell>
          <cell r="G387">
            <v>40001</v>
          </cell>
          <cell r="H387" t="str">
            <v>15AZ</v>
          </cell>
          <cell r="I387" t="str">
            <v>3KMSLC501ALSCO_</v>
          </cell>
          <cell r="K387" t="str">
            <v>LC-501 Optional Cart for LS</v>
          </cell>
          <cell r="L387">
            <v>840</v>
          </cell>
          <cell r="M387">
            <v>408</v>
          </cell>
          <cell r="N387">
            <v>424.32</v>
          </cell>
          <cell r="O387">
            <v>-0.17647058823529421</v>
          </cell>
          <cell r="P387">
            <v>360.67199999999997</v>
          </cell>
          <cell r="Q387">
            <v>432.48</v>
          </cell>
          <cell r="R387">
            <v>467.08</v>
          </cell>
          <cell r="S387">
            <v>586.70000000000005</v>
          </cell>
          <cell r="T387">
            <v>0.27676836543378225</v>
          </cell>
          <cell r="U387">
            <v>454.34048000000001</v>
          </cell>
          <cell r="V387">
            <v>6.6074852058086525E-2</v>
          </cell>
          <cell r="W387">
            <v>360.67199999999997</v>
          </cell>
          <cell r="X387">
            <v>0.61474688938128508</v>
          </cell>
          <cell r="AA387">
            <v>436</v>
          </cell>
          <cell r="AB387">
            <v>361</v>
          </cell>
          <cell r="AC387">
            <v>401</v>
          </cell>
          <cell r="AD387">
            <v>424</v>
          </cell>
          <cell r="AE387">
            <v>445.27</v>
          </cell>
          <cell r="AF387">
            <v>0.18999258876636652</v>
          </cell>
          <cell r="AG387">
            <v>4.7050104431019354E-2</v>
          </cell>
          <cell r="AH387">
            <v>455</v>
          </cell>
          <cell r="AI387">
            <v>464</v>
          </cell>
          <cell r="AJ387">
            <v>0.22268965517241385</v>
          </cell>
          <cell r="AK387">
            <v>472.5</v>
          </cell>
          <cell r="AL387">
            <v>481</v>
          </cell>
          <cell r="AM387">
            <v>0.25016216216216225</v>
          </cell>
          <cell r="AN387">
            <v>548.6</v>
          </cell>
          <cell r="AO387">
            <v>616.20000000000005</v>
          </cell>
          <cell r="AP387">
            <v>683.8</v>
          </cell>
          <cell r="AQ387">
            <v>0</v>
          </cell>
          <cell r="AS387">
            <v>840</v>
          </cell>
        </row>
        <row r="388">
          <cell r="B388" t="str">
            <v>AC</v>
          </cell>
          <cell r="C388" t="str">
            <v>IMP</v>
          </cell>
          <cell r="D388" t="str">
            <v>BT</v>
          </cell>
          <cell r="E388" t="str">
            <v>P3</v>
          </cell>
          <cell r="F388">
            <v>39934</v>
          </cell>
          <cell r="G388">
            <v>40001</v>
          </cell>
          <cell r="H388" t="str">
            <v>15BA</v>
          </cell>
          <cell r="K388" t="str">
            <v>PF-701 Opt Paper Feed Unit</v>
          </cell>
          <cell r="L388">
            <v>6090</v>
          </cell>
          <cell r="M388">
            <v>1958</v>
          </cell>
          <cell r="N388">
            <v>2036.3200000000002</v>
          </cell>
          <cell r="O388">
            <v>-0.17647058823529416</v>
          </cell>
          <cell r="P388">
            <v>1730.8720000000001</v>
          </cell>
          <cell r="Q388">
            <v>2075.48</v>
          </cell>
          <cell r="R388">
            <v>2241.52</v>
          </cell>
          <cell r="S388">
            <v>3432.4</v>
          </cell>
          <cell r="T388">
            <v>0.40673581167696071</v>
          </cell>
          <cell r="U388">
            <v>2658.0505600000001</v>
          </cell>
          <cell r="V388">
            <v>0.23390471549194305</v>
          </cell>
          <cell r="W388">
            <v>1730.8720000000001</v>
          </cell>
          <cell r="X388">
            <v>0.50427456007458338</v>
          </cell>
          <cell r="AA388">
            <v>2094</v>
          </cell>
          <cell r="AB388">
            <v>1731</v>
          </cell>
          <cell r="AC388">
            <v>1924</v>
          </cell>
          <cell r="AD388">
            <v>2031</v>
          </cell>
          <cell r="AE388">
            <v>2136.88</v>
          </cell>
          <cell r="AF388">
            <v>0.19000037437759726</v>
          </cell>
          <cell r="AG388">
            <v>4.7059263973643788E-2</v>
          </cell>
          <cell r="AH388">
            <v>2180</v>
          </cell>
          <cell r="AI388">
            <v>2223</v>
          </cell>
          <cell r="AJ388">
            <v>0.22138011695906429</v>
          </cell>
          <cell r="AK388">
            <v>2265.5</v>
          </cell>
          <cell r="AL388">
            <v>2308</v>
          </cell>
          <cell r="AM388">
            <v>0.25005545927209705</v>
          </cell>
          <cell r="AN388">
            <v>2632.5</v>
          </cell>
          <cell r="AO388">
            <v>2957</v>
          </cell>
          <cell r="AP388">
            <v>3281.5</v>
          </cell>
          <cell r="AQ388">
            <v>0</v>
          </cell>
          <cell r="AS388">
            <v>6090</v>
          </cell>
        </row>
        <row r="389">
          <cell r="B389" t="str">
            <v>AC</v>
          </cell>
          <cell r="C389" t="str">
            <v>PMP</v>
          </cell>
          <cell r="D389" t="str">
            <v>BT</v>
          </cell>
          <cell r="E389" t="str">
            <v>P3</v>
          </cell>
          <cell r="F389">
            <v>39924</v>
          </cell>
          <cell r="G389">
            <v>40001</v>
          </cell>
          <cell r="H389" t="str">
            <v>15BAR9010</v>
          </cell>
          <cell r="I389" t="str">
            <v>3KMKSCSUFSK</v>
          </cell>
          <cell r="K389" t="str">
            <v>Small custom size universal feed support kit</v>
          </cell>
          <cell r="L389">
            <v>2993</v>
          </cell>
          <cell r="M389">
            <v>1181</v>
          </cell>
          <cell r="N389">
            <v>1240.05</v>
          </cell>
          <cell r="O389">
            <v>-0.17647058823529405</v>
          </cell>
          <cell r="P389">
            <v>1054.0425</v>
          </cell>
          <cell r="Q389">
            <v>1251.8599999999999</v>
          </cell>
          <cell r="R389">
            <v>1352.01</v>
          </cell>
          <cell r="S389">
            <v>1680.6</v>
          </cell>
          <cell r="T389">
            <v>0.2621385219564441</v>
          </cell>
          <cell r="U389">
            <v>1445.3159999999998</v>
          </cell>
          <cell r="V389">
            <v>0.14202153715865587</v>
          </cell>
          <cell r="W389">
            <v>1054.0425</v>
          </cell>
          <cell r="X389">
            <v>0.62718225633702251</v>
          </cell>
          <cell r="AA389">
            <v>1275</v>
          </cell>
          <cell r="AB389">
            <v>1055</v>
          </cell>
          <cell r="AC389">
            <v>1172</v>
          </cell>
          <cell r="AD389">
            <v>1237</v>
          </cell>
          <cell r="AE389">
            <v>1301.29</v>
          </cell>
          <cell r="AF389">
            <v>0.19000184432370951</v>
          </cell>
          <cell r="AG389">
            <v>4.7060993322011246E-2</v>
          </cell>
          <cell r="AH389">
            <v>1328</v>
          </cell>
          <cell r="AI389">
            <v>1354</v>
          </cell>
          <cell r="AJ389">
            <v>0.22153434268833086</v>
          </cell>
          <cell r="AK389">
            <v>1380</v>
          </cell>
          <cell r="AL389">
            <v>1406</v>
          </cell>
          <cell r="AM389">
            <v>0.25032539118065433</v>
          </cell>
          <cell r="AN389">
            <v>1603.48</v>
          </cell>
          <cell r="AO389">
            <v>1800.96</v>
          </cell>
          <cell r="AP389">
            <v>1998.44</v>
          </cell>
          <cell r="AQ389">
            <v>0</v>
          </cell>
          <cell r="AS389">
            <v>2993</v>
          </cell>
        </row>
        <row r="390">
          <cell r="B390" t="str">
            <v>AC</v>
          </cell>
          <cell r="C390" t="str">
            <v>PMP</v>
          </cell>
          <cell r="D390" t="str">
            <v>BT</v>
          </cell>
          <cell r="E390" t="str">
            <v>NLA</v>
          </cell>
          <cell r="F390">
            <v>39924</v>
          </cell>
          <cell r="G390">
            <v>40001</v>
          </cell>
          <cell r="H390" t="str">
            <v>15BAR9010A</v>
          </cell>
          <cell r="K390" t="str">
            <v>Small custom size universal feed support kit</v>
          </cell>
          <cell r="L390">
            <v>2993</v>
          </cell>
          <cell r="M390">
            <v>1181</v>
          </cell>
          <cell r="N390">
            <v>1240.05</v>
          </cell>
          <cell r="O390">
            <v>7.7673152445555199E-2</v>
          </cell>
          <cell r="P390">
            <v>1344.48</v>
          </cell>
          <cell r="Q390">
            <v>1251.8599999999999</v>
          </cell>
          <cell r="R390">
            <v>1352.01</v>
          </cell>
          <cell r="S390">
            <v>1680.6</v>
          </cell>
          <cell r="T390">
            <v>0.2621385219564441</v>
          </cell>
          <cell r="U390">
            <v>1445.3159999999998</v>
          </cell>
          <cell r="V390">
            <v>0.14202153715865587</v>
          </cell>
          <cell r="W390">
            <v>1344.48</v>
          </cell>
          <cell r="X390">
            <v>0.8</v>
          </cell>
          <cell r="AA390">
            <v>1627</v>
          </cell>
          <cell r="AB390">
            <v>1345</v>
          </cell>
          <cell r="AC390">
            <v>1494</v>
          </cell>
          <cell r="AD390">
            <v>1577</v>
          </cell>
          <cell r="AE390">
            <v>1659.85</v>
          </cell>
          <cell r="AF390">
            <v>0.18999909630388281</v>
          </cell>
          <cell r="AG390">
            <v>0.2529144199777088</v>
          </cell>
          <cell r="AH390">
            <v>1846</v>
          </cell>
          <cell r="AI390">
            <v>2031</v>
          </cell>
          <cell r="AJ390">
            <v>0.33802067946824221</v>
          </cell>
          <cell r="AK390">
            <v>2216</v>
          </cell>
          <cell r="AL390">
            <v>2401</v>
          </cell>
          <cell r="AM390">
            <v>0.44003331945022905</v>
          </cell>
          <cell r="AN390">
            <v>2549</v>
          </cell>
          <cell r="AO390">
            <v>2697</v>
          </cell>
          <cell r="AP390">
            <v>2845</v>
          </cell>
          <cell r="AQ390">
            <v>0</v>
          </cell>
          <cell r="AS390">
            <v>2993</v>
          </cell>
        </row>
        <row r="391">
          <cell r="B391" t="str">
            <v>AC</v>
          </cell>
          <cell r="C391" t="str">
            <v>IMP</v>
          </cell>
          <cell r="D391" t="str">
            <v>BT</v>
          </cell>
          <cell r="E391" t="str">
            <v>P3</v>
          </cell>
          <cell r="F391">
            <v>39924</v>
          </cell>
          <cell r="G391">
            <v>40001</v>
          </cell>
          <cell r="H391" t="str">
            <v>15BN</v>
          </cell>
          <cell r="I391" t="str">
            <v>6KMFD501MPP_N</v>
          </cell>
          <cell r="J391" t="str">
            <v>x</v>
          </cell>
          <cell r="K391" t="str">
            <v>FD-501 Multi-Folding/Punch/Post Inserter Unit</v>
          </cell>
          <cell r="L391">
            <v>17850</v>
          </cell>
          <cell r="M391">
            <v>5049</v>
          </cell>
          <cell r="N391">
            <v>5250.96</v>
          </cell>
          <cell r="O391">
            <v>-0.17647058823529418</v>
          </cell>
          <cell r="P391">
            <v>4463.3159999999998</v>
          </cell>
          <cell r="Q391">
            <v>5351.94</v>
          </cell>
          <cell r="R391">
            <v>5780.1</v>
          </cell>
          <cell r="S391">
            <v>8412.9</v>
          </cell>
          <cell r="T391">
            <v>0.37584423920407944</v>
          </cell>
          <cell r="U391">
            <v>6514.9497599999995</v>
          </cell>
          <cell r="V391">
            <v>0.19401373864163146</v>
          </cell>
          <cell r="W391">
            <v>4463.3159999999998</v>
          </cell>
          <cell r="X391">
            <v>0.53053239667653251</v>
          </cell>
          <cell r="AA391">
            <v>5400</v>
          </cell>
          <cell r="AB391">
            <v>4464</v>
          </cell>
          <cell r="AC391">
            <v>4960</v>
          </cell>
          <cell r="AD391">
            <v>5236</v>
          </cell>
          <cell r="AE391">
            <v>5510.27</v>
          </cell>
          <cell r="AF391">
            <v>0.19000048999413832</v>
          </cell>
          <cell r="AG391">
            <v>4.7059399993103858E-2</v>
          </cell>
          <cell r="AH391">
            <v>5622</v>
          </cell>
          <cell r="AI391">
            <v>5732</v>
          </cell>
          <cell r="AJ391">
            <v>0.22133356594556877</v>
          </cell>
          <cell r="AK391">
            <v>5842</v>
          </cell>
          <cell r="AL391">
            <v>5952</v>
          </cell>
          <cell r="AM391">
            <v>0.25011491935483876</v>
          </cell>
          <cell r="AN391">
            <v>6788.64</v>
          </cell>
          <cell r="AO391">
            <v>7625.28</v>
          </cell>
          <cell r="AP391">
            <v>8461.92</v>
          </cell>
          <cell r="AQ391">
            <v>0</v>
          </cell>
          <cell r="AS391">
            <v>17850</v>
          </cell>
        </row>
        <row r="392">
          <cell r="B392" t="str">
            <v>AC</v>
          </cell>
          <cell r="C392" t="str">
            <v>IMP</v>
          </cell>
          <cell r="D392" t="str">
            <v>BT</v>
          </cell>
          <cell r="E392" t="str">
            <v>P3</v>
          </cell>
          <cell r="F392">
            <v>39924</v>
          </cell>
          <cell r="G392">
            <v>40001</v>
          </cell>
          <cell r="H392" t="str">
            <v>15BY</v>
          </cell>
          <cell r="I392" t="str">
            <v>6KMPF701PFU_N</v>
          </cell>
          <cell r="J392" t="str">
            <v>x</v>
          </cell>
          <cell r="K392" t="str">
            <v>PF-701 Paper Feed Unit (2K x 3)</v>
          </cell>
          <cell r="L392">
            <v>6090</v>
          </cell>
          <cell r="M392">
            <v>1958</v>
          </cell>
          <cell r="N392">
            <v>2036.3200000000002</v>
          </cell>
          <cell r="O392">
            <v>-0.17647058823529416</v>
          </cell>
          <cell r="P392">
            <v>1730.8720000000001</v>
          </cell>
          <cell r="Q392">
            <v>2075.48</v>
          </cell>
          <cell r="R392">
            <v>2241.52</v>
          </cell>
          <cell r="S392">
            <v>3432.4</v>
          </cell>
          <cell r="T392">
            <v>0.40673581167696071</v>
          </cell>
          <cell r="U392">
            <v>2658.0505600000001</v>
          </cell>
          <cell r="V392">
            <v>0.23390471549194305</v>
          </cell>
          <cell r="W392">
            <v>1730.8720000000001</v>
          </cell>
          <cell r="X392">
            <v>0.50427456007458338</v>
          </cell>
          <cell r="AA392">
            <v>2094</v>
          </cell>
          <cell r="AB392">
            <v>1731</v>
          </cell>
          <cell r="AC392">
            <v>1924</v>
          </cell>
          <cell r="AD392">
            <v>2031</v>
          </cell>
          <cell r="AE392">
            <v>2136.88</v>
          </cell>
          <cell r="AF392">
            <v>0.19000037437759726</v>
          </cell>
          <cell r="AG392">
            <v>4.7059263973643788E-2</v>
          </cell>
          <cell r="AH392">
            <v>2180</v>
          </cell>
          <cell r="AI392">
            <v>2223</v>
          </cell>
          <cell r="AJ392">
            <v>0.22138011695906429</v>
          </cell>
          <cell r="AK392">
            <v>2265.5</v>
          </cell>
          <cell r="AL392">
            <v>2308</v>
          </cell>
          <cell r="AM392">
            <v>0.25005545927209705</v>
          </cell>
          <cell r="AN392">
            <v>2632.5</v>
          </cell>
          <cell r="AO392">
            <v>2957</v>
          </cell>
          <cell r="AP392">
            <v>3281.5</v>
          </cell>
          <cell r="AQ392">
            <v>0</v>
          </cell>
          <cell r="AS392">
            <v>6090</v>
          </cell>
        </row>
        <row r="393">
          <cell r="B393" t="str">
            <v>AC</v>
          </cell>
          <cell r="C393" t="str">
            <v>IMP</v>
          </cell>
          <cell r="D393" t="str">
            <v>BT</v>
          </cell>
          <cell r="E393" t="str">
            <v>p3</v>
          </cell>
          <cell r="F393">
            <v>39924</v>
          </cell>
          <cell r="G393">
            <v>40001</v>
          </cell>
          <cell r="H393" t="str">
            <v>15HS</v>
          </cell>
          <cell r="I393" t="str">
            <v>6KMLC501ALSCO_N</v>
          </cell>
          <cell r="K393" t="str">
            <v>LC-501 Optional Cart for LS</v>
          </cell>
          <cell r="L393">
            <v>840</v>
          </cell>
          <cell r="M393">
            <v>408</v>
          </cell>
          <cell r="N393">
            <v>424.32</v>
          </cell>
          <cell r="O393">
            <v>-0.17647058823529421</v>
          </cell>
          <cell r="P393">
            <v>360.67199999999997</v>
          </cell>
          <cell r="Q393">
            <v>432.48</v>
          </cell>
          <cell r="R393">
            <v>467.08</v>
          </cell>
          <cell r="S393">
            <v>586.70000000000005</v>
          </cell>
          <cell r="T393">
            <v>0.27676836543378225</v>
          </cell>
          <cell r="U393">
            <v>454.34048000000001</v>
          </cell>
          <cell r="V393">
            <v>6.6074852058086525E-2</v>
          </cell>
          <cell r="W393">
            <v>360.67199999999997</v>
          </cell>
          <cell r="X393">
            <v>0.61474688938128508</v>
          </cell>
          <cell r="AA393">
            <v>436</v>
          </cell>
          <cell r="AB393">
            <v>361</v>
          </cell>
          <cell r="AC393">
            <v>401</v>
          </cell>
          <cell r="AD393">
            <v>424</v>
          </cell>
          <cell r="AE393">
            <v>445.27</v>
          </cell>
          <cell r="AF393">
            <v>0.18999258876636652</v>
          </cell>
          <cell r="AG393">
            <v>4.7050104431019354E-2</v>
          </cell>
          <cell r="AH393">
            <v>455</v>
          </cell>
          <cell r="AI393">
            <v>464</v>
          </cell>
          <cell r="AJ393">
            <v>0.22268965517241385</v>
          </cell>
          <cell r="AK393">
            <v>472.5</v>
          </cell>
          <cell r="AL393">
            <v>481</v>
          </cell>
          <cell r="AM393">
            <v>0.25016216216216225</v>
          </cell>
          <cell r="AN393">
            <v>548.6</v>
          </cell>
          <cell r="AO393">
            <v>616.20000000000005</v>
          </cell>
          <cell r="AP393">
            <v>683.8</v>
          </cell>
          <cell r="AQ393">
            <v>0</v>
          </cell>
          <cell r="AS393">
            <v>840</v>
          </cell>
        </row>
        <row r="394">
          <cell r="B394" t="str">
            <v>AC</v>
          </cell>
          <cell r="C394" t="str">
            <v>IMP</v>
          </cell>
          <cell r="D394" t="str">
            <v>BT</v>
          </cell>
          <cell r="E394" t="str">
            <v>P3</v>
          </cell>
          <cell r="F394">
            <v>39924</v>
          </cell>
          <cell r="G394">
            <v>40001</v>
          </cell>
          <cell r="H394" t="str">
            <v>15JF</v>
          </cell>
          <cell r="I394" t="str">
            <v>6KMPI501MPI_N</v>
          </cell>
          <cell r="K394" t="str">
            <v>PI-501 Multi-post inserter</v>
          </cell>
          <cell r="L394">
            <v>1050</v>
          </cell>
          <cell r="M394">
            <v>362</v>
          </cell>
          <cell r="N394">
            <v>376.48</v>
          </cell>
          <cell r="O394">
            <v>-0.17647058823529424</v>
          </cell>
          <cell r="P394">
            <v>320.00799999999998</v>
          </cell>
          <cell r="Q394">
            <v>383.72</v>
          </cell>
          <cell r="R394">
            <v>414.42</v>
          </cell>
          <cell r="S394">
            <v>568.6</v>
          </cell>
          <cell r="T394">
            <v>0.33788251846640871</v>
          </cell>
          <cell r="U394">
            <v>440.32384000000002</v>
          </cell>
          <cell r="V394">
            <v>0.14499292157335836</v>
          </cell>
          <cell r="W394">
            <v>320.00799999999998</v>
          </cell>
          <cell r="X394">
            <v>0.56279985930355259</v>
          </cell>
          <cell r="AA394">
            <v>387</v>
          </cell>
          <cell r="AB394">
            <v>321</v>
          </cell>
          <cell r="AC394">
            <v>356</v>
          </cell>
          <cell r="AD394">
            <v>376</v>
          </cell>
          <cell r="AE394">
            <v>395.07</v>
          </cell>
          <cell r="AF394">
            <v>0.18999670944389604</v>
          </cell>
          <cell r="AG394">
            <v>4.705495228693643E-2</v>
          </cell>
          <cell r="AH394">
            <v>404</v>
          </cell>
          <cell r="AI394">
            <v>412</v>
          </cell>
          <cell r="AJ394">
            <v>0.2232815533980583</v>
          </cell>
          <cell r="AK394">
            <v>419.5</v>
          </cell>
          <cell r="AL394">
            <v>427</v>
          </cell>
          <cell r="AM394">
            <v>0.25056674473067919</v>
          </cell>
          <cell r="AN394">
            <v>486.92</v>
          </cell>
          <cell r="AO394">
            <v>546.84</v>
          </cell>
          <cell r="AP394">
            <v>606.76</v>
          </cell>
          <cell r="AQ394">
            <v>0</v>
          </cell>
          <cell r="AS394">
            <v>1050</v>
          </cell>
        </row>
        <row r="395">
          <cell r="B395" t="str">
            <v>AC</v>
          </cell>
          <cell r="C395" t="str">
            <v>IMP</v>
          </cell>
          <cell r="D395" t="str">
            <v>BT</v>
          </cell>
          <cell r="E395" t="str">
            <v>P3</v>
          </cell>
          <cell r="F395">
            <v>39924</v>
          </cell>
          <cell r="G395">
            <v>40001</v>
          </cell>
          <cell r="H395" t="str">
            <v>15JK</v>
          </cell>
          <cell r="I395" t="str">
            <v>6KMFS504MPSF_N</v>
          </cell>
          <cell r="K395" t="str">
            <v>FS-504 Multi-Stapling Finisher (50 sheets)</v>
          </cell>
          <cell r="L395">
            <v>2993</v>
          </cell>
          <cell r="M395">
            <v>918</v>
          </cell>
          <cell r="N395">
            <v>954.72</v>
          </cell>
          <cell r="O395">
            <v>-0.17647058823529407</v>
          </cell>
          <cell r="P395">
            <v>811.51200000000006</v>
          </cell>
          <cell r="Q395">
            <v>973.08</v>
          </cell>
          <cell r="R395">
            <v>1050.93</v>
          </cell>
          <cell r="S395">
            <v>1535.3</v>
          </cell>
          <cell r="T395">
            <v>0.37815410668924637</v>
          </cell>
          <cell r="U395">
            <v>1188.93632</v>
          </cell>
          <cell r="V395">
            <v>0.19699652206772519</v>
          </cell>
          <cell r="W395">
            <v>811.51200000000006</v>
          </cell>
          <cell r="X395">
            <v>0.52856900931414064</v>
          </cell>
          <cell r="AA395">
            <v>982</v>
          </cell>
          <cell r="AB395">
            <v>812</v>
          </cell>
          <cell r="AC395">
            <v>902</v>
          </cell>
          <cell r="AD395">
            <v>952</v>
          </cell>
          <cell r="AE395">
            <v>1001.87</v>
          </cell>
          <cell r="AF395">
            <v>0.19000269496042396</v>
          </cell>
          <cell r="AG395">
            <v>4.7061994071087042E-2</v>
          </cell>
          <cell r="AH395">
            <v>1023</v>
          </cell>
          <cell r="AI395">
            <v>1043</v>
          </cell>
          <cell r="AJ395">
            <v>0.22194439117929046</v>
          </cell>
          <cell r="AK395">
            <v>1063</v>
          </cell>
          <cell r="AL395">
            <v>1083</v>
          </cell>
          <cell r="AM395">
            <v>0.25068144044321322</v>
          </cell>
          <cell r="AN395">
            <v>1234.9100000000001</v>
          </cell>
          <cell r="AO395">
            <v>1386.82</v>
          </cell>
          <cell r="AP395">
            <v>1538.73</v>
          </cell>
          <cell r="AQ395">
            <v>0</v>
          </cell>
          <cell r="AS395">
            <v>2993</v>
          </cell>
        </row>
        <row r="396">
          <cell r="B396" t="str">
            <v>AC</v>
          </cell>
          <cell r="C396" t="str">
            <v>IMP</v>
          </cell>
          <cell r="D396" t="str">
            <v>BT</v>
          </cell>
          <cell r="E396" t="str">
            <v>P3</v>
          </cell>
          <cell r="F396">
            <v>39924</v>
          </cell>
          <cell r="G396">
            <v>40001</v>
          </cell>
          <cell r="H396" t="str">
            <v>15JL</v>
          </cell>
          <cell r="I396" t="str">
            <v>6KMFS505MPSF_N</v>
          </cell>
          <cell r="K396" t="str">
            <v>FS-505 Multi-Stapling Finisher (100 sheets)</v>
          </cell>
          <cell r="L396">
            <v>4620</v>
          </cell>
          <cell r="M396">
            <v>1581</v>
          </cell>
          <cell r="N396">
            <v>1644.24</v>
          </cell>
          <cell r="O396">
            <v>-0.1764705882352941</v>
          </cell>
          <cell r="P396">
            <v>1397.604</v>
          </cell>
          <cell r="Q396">
            <v>1675.86</v>
          </cell>
          <cell r="R396">
            <v>1809.93</v>
          </cell>
          <cell r="S396">
            <v>2370.1</v>
          </cell>
          <cell r="T396">
            <v>0.30625711995274457</v>
          </cell>
          <cell r="U396">
            <v>1835.4054399999998</v>
          </cell>
          <cell r="V396">
            <v>0.10415433878195315</v>
          </cell>
          <cell r="W396">
            <v>1397.604</v>
          </cell>
          <cell r="X396">
            <v>0.58968144804016709</v>
          </cell>
          <cell r="AA396">
            <v>1691</v>
          </cell>
          <cell r="AB396">
            <v>1398</v>
          </cell>
          <cell r="AC396">
            <v>1553</v>
          </cell>
          <cell r="AD396">
            <v>1640</v>
          </cell>
          <cell r="AE396">
            <v>1725.44</v>
          </cell>
          <cell r="AF396">
            <v>0.1900013909495549</v>
          </cell>
          <cell r="AG396">
            <v>4.7060459940652846E-2</v>
          </cell>
          <cell r="AH396">
            <v>1761</v>
          </cell>
          <cell r="AI396">
            <v>1795</v>
          </cell>
          <cell r="AJ396">
            <v>0.22139052924791083</v>
          </cell>
          <cell r="AK396">
            <v>1829.5</v>
          </cell>
          <cell r="AL396">
            <v>1864</v>
          </cell>
          <cell r="AM396">
            <v>0.25021244635193129</v>
          </cell>
          <cell r="AN396">
            <v>2125.92</v>
          </cell>
          <cell r="AO396">
            <v>2387.84</v>
          </cell>
          <cell r="AP396">
            <v>2649.76</v>
          </cell>
          <cell r="AQ396">
            <v>0</v>
          </cell>
          <cell r="AS396">
            <v>4620</v>
          </cell>
        </row>
        <row r="397">
          <cell r="B397" t="str">
            <v>AC</v>
          </cell>
          <cell r="C397" t="str">
            <v>IMP</v>
          </cell>
          <cell r="D397" t="str">
            <v>BT</v>
          </cell>
          <cell r="E397" t="str">
            <v>P3</v>
          </cell>
          <cell r="F397">
            <v>39924</v>
          </cell>
          <cell r="G397">
            <v>40001</v>
          </cell>
          <cell r="H397" t="str">
            <v>15JM</v>
          </cell>
          <cell r="I397" t="str">
            <v>6KMFS602AFF_N</v>
          </cell>
          <cell r="K397" t="str">
            <v>FS-602 Booklet Finisher</v>
          </cell>
          <cell r="L397">
            <v>4725</v>
          </cell>
          <cell r="M397">
            <v>1530</v>
          </cell>
          <cell r="N397">
            <v>1591.2</v>
          </cell>
          <cell r="O397">
            <v>-0.17647058823529416</v>
          </cell>
          <cell r="P397">
            <v>1352.52</v>
          </cell>
          <cell r="Q397">
            <v>1621.8</v>
          </cell>
          <cell r="R397">
            <v>1751.54</v>
          </cell>
          <cell r="S397">
            <v>2424</v>
          </cell>
          <cell r="T397">
            <v>0.34356435643564354</v>
          </cell>
          <cell r="U397">
            <v>1877.1455999999998</v>
          </cell>
          <cell r="V397">
            <v>0.15233000572784541</v>
          </cell>
          <cell r="W397">
            <v>1352.52</v>
          </cell>
          <cell r="X397">
            <v>0.55797029702970291</v>
          </cell>
          <cell r="AA397">
            <v>1636</v>
          </cell>
          <cell r="AB397">
            <v>1353</v>
          </cell>
          <cell r="AC397">
            <v>1503</v>
          </cell>
          <cell r="AD397">
            <v>1587</v>
          </cell>
          <cell r="AE397">
            <v>1669.78</v>
          </cell>
          <cell r="AF397">
            <v>0.19000107798632154</v>
          </cell>
          <cell r="AG397">
            <v>4.7060091748613544E-2</v>
          </cell>
          <cell r="AH397">
            <v>1704</v>
          </cell>
          <cell r="AI397">
            <v>1737</v>
          </cell>
          <cell r="AJ397">
            <v>0.22134715025906737</v>
          </cell>
          <cell r="AK397">
            <v>1770.5</v>
          </cell>
          <cell r="AL397">
            <v>1804</v>
          </cell>
          <cell r="AM397">
            <v>0.25026607538802664</v>
          </cell>
          <cell r="AN397">
            <v>2057.44</v>
          </cell>
          <cell r="AO397">
            <v>2310.88</v>
          </cell>
          <cell r="AP397">
            <v>2564.3200000000002</v>
          </cell>
          <cell r="AQ397">
            <v>0</v>
          </cell>
          <cell r="AS397">
            <v>4725</v>
          </cell>
        </row>
        <row r="398">
          <cell r="B398" t="str">
            <v>AC</v>
          </cell>
          <cell r="C398" t="str">
            <v>IMP</v>
          </cell>
          <cell r="D398" t="str">
            <v>BT</v>
          </cell>
          <cell r="E398" t="str">
            <v>P3</v>
          </cell>
          <cell r="F398">
            <v>39924</v>
          </cell>
          <cell r="G398">
            <v>40001</v>
          </cell>
          <cell r="H398" t="str">
            <v>15JP</v>
          </cell>
          <cell r="I398" t="str">
            <v>6KMSF601SHIFT_N</v>
          </cell>
          <cell r="K398" t="str">
            <v>SF-601 Shift tray</v>
          </cell>
          <cell r="L398">
            <v>840</v>
          </cell>
          <cell r="M398">
            <v>306</v>
          </cell>
          <cell r="N398">
            <v>318.24</v>
          </cell>
          <cell r="O398">
            <v>-0.17647058823529407</v>
          </cell>
          <cell r="P398">
            <v>270.50400000000002</v>
          </cell>
          <cell r="Q398">
            <v>324.36</v>
          </cell>
          <cell r="R398">
            <v>350.31</v>
          </cell>
          <cell r="S398">
            <v>518.70000000000005</v>
          </cell>
          <cell r="T398">
            <v>0.38646616541353385</v>
          </cell>
          <cell r="U398">
            <v>401.68128000000002</v>
          </cell>
          <cell r="V398">
            <v>0.20773006897408813</v>
          </cell>
          <cell r="W398">
            <v>270.50400000000002</v>
          </cell>
          <cell r="X398">
            <v>0.52150375939849625</v>
          </cell>
          <cell r="AA398">
            <v>327</v>
          </cell>
          <cell r="AB398">
            <v>271</v>
          </cell>
          <cell r="AC398">
            <v>301</v>
          </cell>
          <cell r="AD398">
            <v>318</v>
          </cell>
          <cell r="AE398">
            <v>333.96</v>
          </cell>
          <cell r="AF398">
            <v>0.19001077973409977</v>
          </cell>
          <cell r="AG398">
            <v>4.7071505569529201E-2</v>
          </cell>
          <cell r="AH398">
            <v>341</v>
          </cell>
          <cell r="AI398">
            <v>348</v>
          </cell>
          <cell r="AJ398">
            <v>0.22268965517241374</v>
          </cell>
          <cell r="AK398">
            <v>354.5</v>
          </cell>
          <cell r="AL398">
            <v>361</v>
          </cell>
          <cell r="AM398">
            <v>0.25068144044321322</v>
          </cell>
          <cell r="AN398">
            <v>411.64</v>
          </cell>
          <cell r="AO398">
            <v>462.28</v>
          </cell>
          <cell r="AP398">
            <v>512.91999999999996</v>
          </cell>
          <cell r="AQ398">
            <v>0</v>
          </cell>
          <cell r="AS398">
            <v>840</v>
          </cell>
        </row>
        <row r="399">
          <cell r="B399" t="str">
            <v>AC</v>
          </cell>
          <cell r="C399" t="str">
            <v>IMP</v>
          </cell>
          <cell r="D399" t="str">
            <v>BT</v>
          </cell>
          <cell r="E399" t="str">
            <v>P3</v>
          </cell>
          <cell r="F399">
            <v>39924</v>
          </cell>
          <cell r="G399">
            <v>40001</v>
          </cell>
          <cell r="H399" t="str">
            <v>15JT</v>
          </cell>
          <cell r="I399" t="str">
            <v>6KMLU401LCC_N</v>
          </cell>
          <cell r="K399" t="str">
            <v>LU-401 Large Capacity Tray - Letter</v>
          </cell>
          <cell r="L399">
            <v>2100</v>
          </cell>
          <cell r="M399">
            <v>612</v>
          </cell>
          <cell r="N399">
            <v>636.48</v>
          </cell>
          <cell r="O399">
            <v>-0.17647058823529407</v>
          </cell>
          <cell r="P399">
            <v>541.00800000000004</v>
          </cell>
          <cell r="Q399">
            <v>648.72</v>
          </cell>
          <cell r="R399">
            <v>700.62</v>
          </cell>
          <cell r="S399">
            <v>1137.2</v>
          </cell>
          <cell r="T399">
            <v>0.44030953218431235</v>
          </cell>
          <cell r="U399">
            <v>880.64768000000004</v>
          </cell>
          <cell r="V399">
            <v>0.27725920994875047</v>
          </cell>
          <cell r="W399">
            <v>541.00800000000004</v>
          </cell>
          <cell r="X399">
            <v>0.47573689764333454</v>
          </cell>
          <cell r="AA399">
            <v>655</v>
          </cell>
          <cell r="AB399">
            <v>542</v>
          </cell>
          <cell r="AC399">
            <v>602</v>
          </cell>
          <cell r="AD399">
            <v>635</v>
          </cell>
          <cell r="AE399">
            <v>667.91</v>
          </cell>
          <cell r="AF399">
            <v>0.18999865251306305</v>
          </cell>
          <cell r="AG399">
            <v>4.7057238250662443E-2</v>
          </cell>
          <cell r="AH399">
            <v>682</v>
          </cell>
          <cell r="AI399">
            <v>695</v>
          </cell>
          <cell r="AJ399">
            <v>0.22157122302158269</v>
          </cell>
          <cell r="AK399">
            <v>708.5</v>
          </cell>
          <cell r="AL399">
            <v>722</v>
          </cell>
          <cell r="AM399">
            <v>0.25068144044321322</v>
          </cell>
          <cell r="AN399">
            <v>823.28</v>
          </cell>
          <cell r="AO399">
            <v>924.56</v>
          </cell>
          <cell r="AP399">
            <v>1025.8399999999999</v>
          </cell>
          <cell r="AQ399">
            <v>0</v>
          </cell>
          <cell r="AS399">
            <v>2100</v>
          </cell>
        </row>
        <row r="400">
          <cell r="B400" t="str">
            <v>AC</v>
          </cell>
          <cell r="C400" t="str">
            <v>IMP</v>
          </cell>
          <cell r="D400" t="str">
            <v>BT</v>
          </cell>
          <cell r="E400" t="str">
            <v>P3</v>
          </cell>
          <cell r="F400">
            <v>39924</v>
          </cell>
          <cell r="G400">
            <v>40001</v>
          </cell>
          <cell r="H400" t="str">
            <v>15JX</v>
          </cell>
          <cell r="I400" t="str">
            <v>6KMLU402LCC_N</v>
          </cell>
          <cell r="K400" t="str">
            <v>LU-402 Large Capacity Tray - 12x18</v>
          </cell>
          <cell r="L400">
            <v>3150</v>
          </cell>
          <cell r="M400">
            <v>979</v>
          </cell>
          <cell r="N400">
            <v>1018.1600000000001</v>
          </cell>
          <cell r="O400">
            <v>-0.17647058823529416</v>
          </cell>
          <cell r="P400">
            <v>865.43600000000004</v>
          </cell>
          <cell r="Q400">
            <v>1037.74</v>
          </cell>
          <cell r="R400">
            <v>1120.76</v>
          </cell>
          <cell r="S400">
            <v>1645.9</v>
          </cell>
          <cell r="T400">
            <v>0.38139619660975754</v>
          </cell>
          <cell r="U400">
            <v>1274.5849600000001</v>
          </cell>
          <cell r="V400">
            <v>0.20118310512623658</v>
          </cell>
          <cell r="W400">
            <v>865.43600000000004</v>
          </cell>
          <cell r="X400">
            <v>0.52581323288170601</v>
          </cell>
          <cell r="AA400">
            <v>1047</v>
          </cell>
          <cell r="AB400">
            <v>866</v>
          </cell>
          <cell r="AC400">
            <v>962</v>
          </cell>
          <cell r="AD400">
            <v>1016</v>
          </cell>
          <cell r="AE400">
            <v>1068.44</v>
          </cell>
          <cell r="AF400">
            <v>0.19000037437759726</v>
          </cell>
          <cell r="AG400">
            <v>4.7059263973643788E-2</v>
          </cell>
          <cell r="AH400">
            <v>1091</v>
          </cell>
          <cell r="AI400">
            <v>1112</v>
          </cell>
          <cell r="AJ400">
            <v>0.2217302158273381</v>
          </cell>
          <cell r="AK400">
            <v>1133</v>
          </cell>
          <cell r="AL400">
            <v>1154</v>
          </cell>
          <cell r="AM400">
            <v>0.25005545927209705</v>
          </cell>
          <cell r="AN400">
            <v>1316.25</v>
          </cell>
          <cell r="AO400">
            <v>1478.5</v>
          </cell>
          <cell r="AP400">
            <v>1640.75</v>
          </cell>
          <cell r="AQ400">
            <v>0</v>
          </cell>
          <cell r="AS400">
            <v>3150</v>
          </cell>
        </row>
        <row r="401">
          <cell r="B401" t="str">
            <v>AC</v>
          </cell>
          <cell r="C401" t="str">
            <v>IMP</v>
          </cell>
          <cell r="D401" t="str">
            <v>BT</v>
          </cell>
          <cell r="E401" t="str">
            <v>p3</v>
          </cell>
          <cell r="F401">
            <v>39924</v>
          </cell>
          <cell r="G401">
            <v>40115</v>
          </cell>
          <cell r="H401" t="str">
            <v>15KB</v>
          </cell>
          <cell r="I401" t="str">
            <v>6KMPK505HPK_N</v>
          </cell>
          <cell r="J401" t="str">
            <v>DNU</v>
          </cell>
          <cell r="K401" t="str">
            <v>PK-505 2/3 Hole Punch Kit</v>
          </cell>
          <cell r="L401">
            <v>788</v>
          </cell>
          <cell r="M401">
            <v>240</v>
          </cell>
          <cell r="N401">
            <v>249.60000000000002</v>
          </cell>
          <cell r="O401">
            <v>-0.17647058823529407</v>
          </cell>
          <cell r="P401">
            <v>212.16000000000003</v>
          </cell>
          <cell r="Q401">
            <v>254.4</v>
          </cell>
          <cell r="R401">
            <v>274.75</v>
          </cell>
          <cell r="S401">
            <v>424</v>
          </cell>
          <cell r="T401">
            <v>0.4113207547169811</v>
          </cell>
          <cell r="U401">
            <v>328.34559999999999</v>
          </cell>
          <cell r="V401">
            <v>0.23982535474816769</v>
          </cell>
          <cell r="W401">
            <v>212.16000000000003</v>
          </cell>
          <cell r="X401">
            <v>0.50037735849056608</v>
          </cell>
          <cell r="AA401">
            <v>257</v>
          </cell>
          <cell r="AB401">
            <v>213</v>
          </cell>
          <cell r="AC401">
            <v>236</v>
          </cell>
          <cell r="AD401">
            <v>249</v>
          </cell>
          <cell r="AE401">
            <v>261.93</v>
          </cell>
          <cell r="AF401">
            <v>0.1900125987859351</v>
          </cell>
          <cell r="AG401">
            <v>4.7073645630511904E-2</v>
          </cell>
          <cell r="AH401">
            <v>268</v>
          </cell>
          <cell r="AI401">
            <v>273</v>
          </cell>
          <cell r="AJ401">
            <v>0.22285714285714275</v>
          </cell>
          <cell r="AK401">
            <v>278</v>
          </cell>
          <cell r="AL401">
            <v>283</v>
          </cell>
          <cell r="AM401">
            <v>0.25031802120141333</v>
          </cell>
          <cell r="AN401">
            <v>322.75</v>
          </cell>
          <cell r="AO401">
            <v>362.5</v>
          </cell>
          <cell r="AP401">
            <v>402.25</v>
          </cell>
          <cell r="AQ401">
            <v>0</v>
          </cell>
          <cell r="AS401">
            <v>788</v>
          </cell>
        </row>
        <row r="402">
          <cell r="B402" t="str">
            <v>AC</v>
          </cell>
          <cell r="C402" t="str">
            <v>IMP</v>
          </cell>
          <cell r="D402" t="str">
            <v>BT</v>
          </cell>
          <cell r="E402" t="str">
            <v>P3</v>
          </cell>
          <cell r="F402">
            <v>39924</v>
          </cell>
          <cell r="G402">
            <v>40001</v>
          </cell>
          <cell r="H402" t="str">
            <v>15KW</v>
          </cell>
          <cell r="I402" t="str">
            <v>6KMZU602ZFPU_N</v>
          </cell>
          <cell r="K402" t="str">
            <v>ZU-602 Z-fold/Punch unit</v>
          </cell>
          <cell r="L402">
            <v>5198</v>
          </cell>
          <cell r="M402">
            <v>1989</v>
          </cell>
          <cell r="N402">
            <v>2068.56</v>
          </cell>
          <cell r="O402">
            <v>-0.17647058823529418</v>
          </cell>
          <cell r="P402">
            <v>1758.2759999999998</v>
          </cell>
          <cell r="Q402">
            <v>2108.34</v>
          </cell>
          <cell r="R402">
            <v>2277.0100000000002</v>
          </cell>
          <cell r="S402">
            <v>3192</v>
          </cell>
          <cell r="T402">
            <v>0.35195488721804513</v>
          </cell>
          <cell r="U402">
            <v>2471.8847999999998</v>
          </cell>
          <cell r="V402">
            <v>0.16316488535388052</v>
          </cell>
          <cell r="W402">
            <v>1758.2759999999998</v>
          </cell>
          <cell r="X402">
            <v>0.55083834586466163</v>
          </cell>
          <cell r="AA402">
            <v>2127</v>
          </cell>
          <cell r="AB402">
            <v>1759</v>
          </cell>
          <cell r="AC402">
            <v>1954</v>
          </cell>
          <cell r="AD402">
            <v>2063</v>
          </cell>
          <cell r="AE402">
            <v>2170.71</v>
          </cell>
          <cell r="AF402">
            <v>0.18999958538911241</v>
          </cell>
          <cell r="AG402">
            <v>4.7058335751896885E-2</v>
          </cell>
          <cell r="AH402">
            <v>2215</v>
          </cell>
          <cell r="AI402">
            <v>2258</v>
          </cell>
          <cell r="AJ402">
            <v>0.22131266607617367</v>
          </cell>
          <cell r="AK402">
            <v>2301.5</v>
          </cell>
          <cell r="AL402">
            <v>2345</v>
          </cell>
          <cell r="AM402">
            <v>0.25020213219616211</v>
          </cell>
          <cell r="AN402">
            <v>2674.52</v>
          </cell>
          <cell r="AO402">
            <v>3004.04</v>
          </cell>
          <cell r="AP402">
            <v>3333.56</v>
          </cell>
          <cell r="AQ402">
            <v>0</v>
          </cell>
          <cell r="AS402">
            <v>5198</v>
          </cell>
        </row>
        <row r="403">
          <cell r="B403" t="str">
            <v>AC</v>
          </cell>
          <cell r="C403" t="str">
            <v>IMP</v>
          </cell>
          <cell r="D403" t="str">
            <v>BT</v>
          </cell>
          <cell r="E403" t="str">
            <v>DLR</v>
          </cell>
          <cell r="F403">
            <v>39924</v>
          </cell>
          <cell r="G403">
            <v>40001</v>
          </cell>
          <cell r="H403" t="str">
            <v>15LBX001</v>
          </cell>
          <cell r="I403">
            <v>0</v>
          </cell>
          <cell r="J403" t="str">
            <v>NLA</v>
          </cell>
          <cell r="K403" t="str">
            <v>Fax Kit (SKU)</v>
          </cell>
          <cell r="L403">
            <v>1208</v>
          </cell>
          <cell r="M403">
            <v>494</v>
          </cell>
          <cell r="N403">
            <v>513.76</v>
          </cell>
          <cell r="O403">
            <v>0.11359558316080061</v>
          </cell>
          <cell r="P403">
            <v>579.6</v>
          </cell>
          <cell r="Q403">
            <v>523.64</v>
          </cell>
          <cell r="R403">
            <v>565.53</v>
          </cell>
          <cell r="S403">
            <v>724.5</v>
          </cell>
          <cell r="T403">
            <v>0.29087646652864046</v>
          </cell>
          <cell r="U403">
            <v>561.05279999999993</v>
          </cell>
          <cell r="V403">
            <v>8.4292957810744279E-2</v>
          </cell>
          <cell r="W403">
            <v>579.6</v>
          </cell>
          <cell r="X403">
            <v>0.8</v>
          </cell>
          <cell r="AA403">
            <v>701</v>
          </cell>
          <cell r="AB403">
            <v>580</v>
          </cell>
          <cell r="AC403">
            <v>644</v>
          </cell>
          <cell r="AD403">
            <v>680</v>
          </cell>
          <cell r="AE403">
            <v>715.56</v>
          </cell>
          <cell r="AF403">
            <v>0.19000503102465194</v>
          </cell>
          <cell r="AG403">
            <v>0.28201688188272117</v>
          </cell>
          <cell r="AH403">
            <v>796</v>
          </cell>
          <cell r="AI403">
            <v>876</v>
          </cell>
          <cell r="AJ403">
            <v>0.33835616438356164</v>
          </cell>
          <cell r="AK403">
            <v>955.5</v>
          </cell>
          <cell r="AL403">
            <v>1035</v>
          </cell>
          <cell r="AM403">
            <v>0.44</v>
          </cell>
          <cell r="AN403">
            <v>1078.25</v>
          </cell>
          <cell r="AO403">
            <v>1121.5</v>
          </cell>
          <cell r="AP403">
            <v>1164.75</v>
          </cell>
          <cell r="AQ403">
            <v>0</v>
          </cell>
          <cell r="AS403">
            <v>1208</v>
          </cell>
        </row>
        <row r="404">
          <cell r="B404" t="str">
            <v>AC</v>
          </cell>
          <cell r="C404" t="str">
            <v>IMP</v>
          </cell>
          <cell r="D404" t="str">
            <v>BT</v>
          </cell>
          <cell r="E404" t="str">
            <v>DLR</v>
          </cell>
          <cell r="F404">
            <v>39924</v>
          </cell>
          <cell r="G404">
            <v>40053</v>
          </cell>
          <cell r="H404" t="str">
            <v>15LBX002</v>
          </cell>
          <cell r="I404">
            <v>0</v>
          </cell>
          <cell r="J404" t="str">
            <v>NLA</v>
          </cell>
          <cell r="K404" t="str">
            <v>Fax Kit for C250 (SKU)</v>
          </cell>
          <cell r="L404">
            <v>1208</v>
          </cell>
          <cell r="M404">
            <v>494</v>
          </cell>
          <cell r="N404">
            <v>513.76</v>
          </cell>
          <cell r="O404">
            <v>0.11359558316080061</v>
          </cell>
          <cell r="P404">
            <v>579.6</v>
          </cell>
          <cell r="Q404">
            <v>523.64</v>
          </cell>
          <cell r="R404">
            <v>565.53</v>
          </cell>
          <cell r="S404">
            <v>724.5</v>
          </cell>
          <cell r="T404">
            <v>0.29087646652864046</v>
          </cell>
          <cell r="U404">
            <v>561.05279999999993</v>
          </cell>
          <cell r="V404">
            <v>8.4292957810744279E-2</v>
          </cell>
          <cell r="W404">
            <v>579.6</v>
          </cell>
          <cell r="X404">
            <v>0.8</v>
          </cell>
          <cell r="AA404">
            <v>701</v>
          </cell>
          <cell r="AB404">
            <v>580</v>
          </cell>
          <cell r="AC404">
            <v>644</v>
          </cell>
          <cell r="AD404">
            <v>680</v>
          </cell>
          <cell r="AE404">
            <v>715.56</v>
          </cell>
          <cell r="AF404">
            <v>0.19000503102465194</v>
          </cell>
          <cell r="AG404">
            <v>0.28201688188272117</v>
          </cell>
          <cell r="AH404">
            <v>796</v>
          </cell>
          <cell r="AI404">
            <v>876</v>
          </cell>
          <cell r="AJ404">
            <v>0.33835616438356164</v>
          </cell>
          <cell r="AK404">
            <v>955.5</v>
          </cell>
          <cell r="AL404">
            <v>1035</v>
          </cell>
          <cell r="AM404">
            <v>0.44</v>
          </cell>
          <cell r="AN404">
            <v>1078.25</v>
          </cell>
          <cell r="AO404">
            <v>1121.5</v>
          </cell>
          <cell r="AP404">
            <v>1164.75</v>
          </cell>
          <cell r="AQ404">
            <v>0</v>
          </cell>
          <cell r="AS404">
            <v>1208</v>
          </cell>
        </row>
        <row r="405">
          <cell r="B405" t="str">
            <v>AC</v>
          </cell>
          <cell r="C405" t="str">
            <v>IMP</v>
          </cell>
          <cell r="D405" t="str">
            <v>BT</v>
          </cell>
          <cell r="E405" t="str">
            <v>DLR</v>
          </cell>
          <cell r="F405">
            <v>39924</v>
          </cell>
          <cell r="G405">
            <v>40001</v>
          </cell>
          <cell r="H405" t="str">
            <v>15LBX003</v>
          </cell>
          <cell r="I405" t="str">
            <v>3KMK15LBX003FXKT</v>
          </cell>
          <cell r="K405" t="str">
            <v>Fax Kit for 600/750 (SKU)</v>
          </cell>
          <cell r="L405">
            <v>1208</v>
          </cell>
          <cell r="M405">
            <v>485</v>
          </cell>
          <cell r="N405">
            <v>504.40000000000003</v>
          </cell>
          <cell r="O405">
            <v>0.12974465148378189</v>
          </cell>
          <cell r="P405">
            <v>579.6</v>
          </cell>
          <cell r="Q405">
            <v>514.1</v>
          </cell>
          <cell r="R405">
            <v>555.23</v>
          </cell>
          <cell r="S405">
            <v>724.5</v>
          </cell>
          <cell r="T405">
            <v>0.30379572118702547</v>
          </cell>
          <cell r="U405">
            <v>561.05279999999993</v>
          </cell>
          <cell r="V405">
            <v>0.10097587963200595</v>
          </cell>
          <cell r="W405">
            <v>579.6</v>
          </cell>
          <cell r="X405">
            <v>0.8</v>
          </cell>
          <cell r="AA405">
            <v>701</v>
          </cell>
          <cell r="AB405">
            <v>580</v>
          </cell>
          <cell r="AC405">
            <v>644</v>
          </cell>
          <cell r="AD405">
            <v>680</v>
          </cell>
          <cell r="AE405">
            <v>715.56</v>
          </cell>
          <cell r="AF405">
            <v>0.19000503102465194</v>
          </cell>
          <cell r="AG405">
            <v>0.29509754597797522</v>
          </cell>
          <cell r="AH405">
            <v>796</v>
          </cell>
          <cell r="AI405">
            <v>876</v>
          </cell>
          <cell r="AJ405">
            <v>0.33835616438356164</v>
          </cell>
          <cell r="AK405">
            <v>955.5</v>
          </cell>
          <cell r="AL405">
            <v>1035</v>
          </cell>
          <cell r="AM405">
            <v>0.44</v>
          </cell>
          <cell r="AN405">
            <v>1078.25</v>
          </cell>
          <cell r="AO405">
            <v>1121.5</v>
          </cell>
          <cell r="AP405">
            <v>1164.75</v>
          </cell>
          <cell r="AQ405">
            <v>0</v>
          </cell>
          <cell r="AS405">
            <v>1208</v>
          </cell>
        </row>
        <row r="406">
          <cell r="B406" t="str">
            <v>AC</v>
          </cell>
          <cell r="C406" t="str">
            <v>IMP</v>
          </cell>
          <cell r="D406" t="str">
            <v>BT</v>
          </cell>
          <cell r="E406" t="str">
            <v>DLR</v>
          </cell>
          <cell r="F406">
            <v>39924</v>
          </cell>
          <cell r="G406">
            <v>40001</v>
          </cell>
          <cell r="H406" t="str">
            <v>15LBX004</v>
          </cell>
          <cell r="I406" t="str">
            <v>3KMK15LBX004FXKT</v>
          </cell>
          <cell r="K406" t="str">
            <v>Fax Kit for 360/420/500 (SKU)</v>
          </cell>
          <cell r="L406">
            <v>1250</v>
          </cell>
          <cell r="M406">
            <v>444</v>
          </cell>
          <cell r="N406">
            <v>461.76</v>
          </cell>
          <cell r="O406">
            <v>0.21841570751523354</v>
          </cell>
          <cell r="P406">
            <v>590.79999999999995</v>
          </cell>
          <cell r="Q406">
            <v>470.64</v>
          </cell>
          <cell r="R406">
            <v>508.29</v>
          </cell>
          <cell r="S406">
            <v>738.5</v>
          </cell>
          <cell r="T406">
            <v>0.37473256601218685</v>
          </cell>
          <cell r="U406">
            <v>571.89440000000002</v>
          </cell>
          <cell r="V406">
            <v>0.19257821024300995</v>
          </cell>
          <cell r="W406">
            <v>590.79999999999995</v>
          </cell>
          <cell r="X406">
            <v>0.79999999999999993</v>
          </cell>
          <cell r="AA406">
            <v>715</v>
          </cell>
          <cell r="AB406">
            <v>591</v>
          </cell>
          <cell r="AC406">
            <v>657</v>
          </cell>
          <cell r="AD406">
            <v>694</v>
          </cell>
          <cell r="AE406">
            <v>729.38</v>
          </cell>
          <cell r="AF406">
            <v>0.18999698373961452</v>
          </cell>
          <cell r="AG406">
            <v>0.36691436562559981</v>
          </cell>
          <cell r="AH406">
            <v>812</v>
          </cell>
          <cell r="AI406">
            <v>893</v>
          </cell>
          <cell r="AJ406">
            <v>0.3384098544232923</v>
          </cell>
          <cell r="AK406">
            <v>974</v>
          </cell>
          <cell r="AL406">
            <v>1055</v>
          </cell>
          <cell r="AM406">
            <v>0.44000000000000006</v>
          </cell>
          <cell r="AN406">
            <v>1103.75</v>
          </cell>
          <cell r="AO406">
            <v>1152.5</v>
          </cell>
          <cell r="AP406">
            <v>1201.25</v>
          </cell>
          <cell r="AQ406">
            <v>0</v>
          </cell>
          <cell r="AS406">
            <v>1250</v>
          </cell>
        </row>
        <row r="407">
          <cell r="B407" t="str">
            <v>AC</v>
          </cell>
          <cell r="C407" t="str">
            <v>IMP</v>
          </cell>
          <cell r="D407" t="str">
            <v>BT</v>
          </cell>
          <cell r="E407" t="str">
            <v>DLR</v>
          </cell>
          <cell r="F407">
            <v>39924</v>
          </cell>
          <cell r="G407">
            <v>40001</v>
          </cell>
          <cell r="H407" t="str">
            <v>15LBX005</v>
          </cell>
          <cell r="I407" t="str">
            <v>3KMK15LBX005_</v>
          </cell>
          <cell r="K407" t="str">
            <v>Fax Kit (SKU including FK-502 and MK-720)</v>
          </cell>
          <cell r="L407">
            <v>1208</v>
          </cell>
          <cell r="M407">
            <v>434</v>
          </cell>
          <cell r="N407">
            <v>451.36</v>
          </cell>
          <cell r="O407">
            <v>0.221256038647343</v>
          </cell>
          <cell r="P407">
            <v>579.6</v>
          </cell>
          <cell r="Q407">
            <v>460.04</v>
          </cell>
          <cell r="R407">
            <v>496.84</v>
          </cell>
          <cell r="S407">
            <v>724.5</v>
          </cell>
          <cell r="T407">
            <v>0.3770048309178744</v>
          </cell>
          <cell r="U407">
            <v>561.05279999999993</v>
          </cell>
          <cell r="V407">
            <v>0.19551243661915588</v>
          </cell>
          <cell r="W407">
            <v>579.6</v>
          </cell>
          <cell r="X407">
            <v>0.8</v>
          </cell>
          <cell r="AA407">
            <v>701</v>
          </cell>
          <cell r="AB407">
            <v>580</v>
          </cell>
          <cell r="AC407">
            <v>644</v>
          </cell>
          <cell r="AD407">
            <v>680</v>
          </cell>
          <cell r="AE407">
            <v>715.56</v>
          </cell>
          <cell r="AF407">
            <v>0.19000503102465194</v>
          </cell>
          <cell r="AG407">
            <v>0.36922130918441493</v>
          </cell>
          <cell r="AH407">
            <v>796</v>
          </cell>
          <cell r="AI407">
            <v>876</v>
          </cell>
          <cell r="AJ407">
            <v>0.33835616438356164</v>
          </cell>
          <cell r="AK407">
            <v>955.5</v>
          </cell>
          <cell r="AL407">
            <v>1035</v>
          </cell>
          <cell r="AM407">
            <v>0.44</v>
          </cell>
          <cell r="AN407">
            <v>1078.25</v>
          </cell>
          <cell r="AO407">
            <v>1121.5</v>
          </cell>
          <cell r="AP407">
            <v>1164.75</v>
          </cell>
          <cell r="AQ407">
            <v>0</v>
          </cell>
          <cell r="AS407">
            <v>1208</v>
          </cell>
        </row>
        <row r="408">
          <cell r="B408" t="str">
            <v>AC</v>
          </cell>
          <cell r="C408" t="str">
            <v>IMP</v>
          </cell>
          <cell r="D408" t="str">
            <v>BT</v>
          </cell>
          <cell r="E408" t="str">
            <v>P3</v>
          </cell>
          <cell r="F408">
            <v>40098</v>
          </cell>
          <cell r="G408">
            <v>40098</v>
          </cell>
          <cell r="H408" t="str">
            <v>15LS</v>
          </cell>
          <cell r="K408" t="str">
            <v>Fax Unit 220V</v>
          </cell>
          <cell r="L408">
            <v>470</v>
          </cell>
          <cell r="M408">
            <v>393</v>
          </cell>
          <cell r="N408">
            <v>408.72</v>
          </cell>
          <cell r="O408">
            <v>-0.17647058823529407</v>
          </cell>
          <cell r="W408">
            <v>347.41200000000003</v>
          </cell>
          <cell r="AA408">
            <v>420</v>
          </cell>
          <cell r="AB408">
            <v>348</v>
          </cell>
          <cell r="AC408">
            <v>387</v>
          </cell>
          <cell r="AD408">
            <v>408</v>
          </cell>
          <cell r="AE408">
            <v>428.9</v>
          </cell>
          <cell r="AF408">
            <v>0.18999300536255526</v>
          </cell>
          <cell r="AG408">
            <v>4.7050594544182679E-2</v>
          </cell>
          <cell r="AH408">
            <v>438</v>
          </cell>
          <cell r="AI408">
            <v>447</v>
          </cell>
          <cell r="AJ408">
            <v>0.22279194630872476</v>
          </cell>
          <cell r="AK408">
            <v>455.5</v>
          </cell>
          <cell r="AL408">
            <v>464</v>
          </cell>
          <cell r="AM408">
            <v>0.25126724137931028</v>
          </cell>
          <cell r="AN408">
            <v>465.5</v>
          </cell>
          <cell r="AO408">
            <v>467</v>
          </cell>
          <cell r="AP408">
            <v>468.5</v>
          </cell>
          <cell r="AQ408">
            <v>0</v>
          </cell>
          <cell r="AS408">
            <v>470</v>
          </cell>
        </row>
        <row r="409">
          <cell r="B409" t="str">
            <v>AC</v>
          </cell>
          <cell r="C409" t="str">
            <v>IMP</v>
          </cell>
          <cell r="D409" t="str">
            <v>BT</v>
          </cell>
          <cell r="E409" t="str">
            <v>P3</v>
          </cell>
          <cell r="F409">
            <v>39924</v>
          </cell>
          <cell r="G409">
            <v>40001</v>
          </cell>
          <cell r="H409" t="str">
            <v>15NL</v>
          </cell>
          <cell r="I409" t="str">
            <v>3KMKHD50340GHDDK</v>
          </cell>
          <cell r="K409" t="str">
            <v xml:space="preserve">HD-503 Hard Disk </v>
          </cell>
          <cell r="L409">
            <v>840</v>
          </cell>
          <cell r="M409">
            <v>286</v>
          </cell>
          <cell r="N409">
            <v>297.44</v>
          </cell>
          <cell r="O409">
            <v>-0.17647058823529418</v>
          </cell>
          <cell r="P409">
            <v>252.82399999999998</v>
          </cell>
          <cell r="Q409">
            <v>303.16000000000003</v>
          </cell>
          <cell r="R409">
            <v>327.41000000000003</v>
          </cell>
          <cell r="S409">
            <v>438.9</v>
          </cell>
          <cell r="T409">
            <v>0.32230576441102754</v>
          </cell>
          <cell r="U409">
            <v>339.88415999999995</v>
          </cell>
          <cell r="V409">
            <v>0.12487831148118218</v>
          </cell>
          <cell r="W409">
            <v>252.82399999999998</v>
          </cell>
          <cell r="X409">
            <v>0.57604010025062657</v>
          </cell>
          <cell r="AA409">
            <v>306</v>
          </cell>
          <cell r="AB409">
            <v>253</v>
          </cell>
          <cell r="AC409">
            <v>281</v>
          </cell>
          <cell r="AD409">
            <v>297</v>
          </cell>
          <cell r="AE409">
            <v>312.13</v>
          </cell>
          <cell r="AF409">
            <v>0.19000416493127867</v>
          </cell>
          <cell r="AG409">
            <v>4.7063723448563091E-2</v>
          </cell>
          <cell r="AH409">
            <v>320</v>
          </cell>
          <cell r="AI409">
            <v>326</v>
          </cell>
          <cell r="AJ409">
            <v>0.2244662576687117</v>
          </cell>
          <cell r="AK409">
            <v>332</v>
          </cell>
          <cell r="AL409">
            <v>338</v>
          </cell>
          <cell r="AM409">
            <v>0.25200000000000006</v>
          </cell>
          <cell r="AN409">
            <v>385.18</v>
          </cell>
          <cell r="AO409">
            <v>432.36</v>
          </cell>
          <cell r="AP409">
            <v>479.54</v>
          </cell>
          <cell r="AQ409">
            <v>0</v>
          </cell>
          <cell r="AS409">
            <v>840</v>
          </cell>
        </row>
        <row r="410">
          <cell r="B410" t="str">
            <v>AC</v>
          </cell>
          <cell r="C410" t="str">
            <v>IMP</v>
          </cell>
          <cell r="D410" t="str">
            <v>BT</v>
          </cell>
          <cell r="E410" t="str">
            <v>P3</v>
          </cell>
          <cell r="F410">
            <v>39924</v>
          </cell>
          <cell r="G410">
            <v>40001</v>
          </cell>
          <cell r="H410" t="str">
            <v>15NQ</v>
          </cell>
          <cell r="I410" t="str">
            <v>3KMKEK701LIFK</v>
          </cell>
          <cell r="K410" t="str">
            <v>EK-701 Local Interface kit</v>
          </cell>
          <cell r="L410">
            <v>263</v>
          </cell>
          <cell r="M410">
            <v>97</v>
          </cell>
          <cell r="N410">
            <v>100.88000000000001</v>
          </cell>
          <cell r="O410">
            <v>-0.17647058823529416</v>
          </cell>
          <cell r="P410">
            <v>85.748000000000005</v>
          </cell>
          <cell r="Q410">
            <v>102.82</v>
          </cell>
          <cell r="R410">
            <v>111.05</v>
          </cell>
          <cell r="S410">
            <v>149.69999999999999</v>
          </cell>
          <cell r="T410">
            <v>0.32611890447561781</v>
          </cell>
          <cell r="U410">
            <v>115.92767999999998</v>
          </cell>
          <cell r="V410">
            <v>0.12980230433318404</v>
          </cell>
          <cell r="W410">
            <v>85.748000000000005</v>
          </cell>
          <cell r="X410">
            <v>0.57279893119572489</v>
          </cell>
          <cell r="AA410">
            <v>104</v>
          </cell>
          <cell r="AB410">
            <v>86</v>
          </cell>
          <cell r="AC410">
            <v>96</v>
          </cell>
          <cell r="AD410">
            <v>101</v>
          </cell>
          <cell r="AE410">
            <v>105.86</v>
          </cell>
          <cell r="AF410">
            <v>0.1899867749858303</v>
          </cell>
          <cell r="AG410">
            <v>4.7043264689212071E-2</v>
          </cell>
          <cell r="AH410">
            <v>109</v>
          </cell>
          <cell r="AI410">
            <v>111</v>
          </cell>
          <cell r="AJ410">
            <v>0.22749549549549544</v>
          </cell>
          <cell r="AK410">
            <v>113</v>
          </cell>
          <cell r="AL410">
            <v>115</v>
          </cell>
          <cell r="AM410">
            <v>0.2543652173913043</v>
          </cell>
          <cell r="AN410">
            <v>130.91</v>
          </cell>
          <cell r="AO410">
            <v>146.82</v>
          </cell>
          <cell r="AP410">
            <v>162.72999999999999</v>
          </cell>
          <cell r="AQ410">
            <v>0</v>
          </cell>
          <cell r="AS410">
            <v>263</v>
          </cell>
        </row>
        <row r="411">
          <cell r="B411" t="str">
            <v>AC</v>
          </cell>
          <cell r="C411" t="str">
            <v>IMP</v>
          </cell>
          <cell r="D411" t="str">
            <v>BT</v>
          </cell>
          <cell r="E411" t="str">
            <v>P3</v>
          </cell>
          <cell r="F411">
            <v>39924</v>
          </cell>
          <cell r="G411">
            <v>40001</v>
          </cell>
          <cell r="H411" t="str">
            <v>15SF</v>
          </cell>
          <cell r="K411" t="str">
            <v>FS-509 100 Sheet Staple Finisher</v>
          </cell>
          <cell r="L411">
            <v>5408</v>
          </cell>
          <cell r="M411">
            <v>1790</v>
          </cell>
          <cell r="N411">
            <v>1861.6000000000001</v>
          </cell>
          <cell r="O411">
            <v>-0.1764705882352941</v>
          </cell>
          <cell r="P411">
            <v>1582.3600000000001</v>
          </cell>
          <cell r="Q411">
            <v>1897.4</v>
          </cell>
          <cell r="R411">
            <v>2049.19</v>
          </cell>
          <cell r="S411">
            <v>2774.1</v>
          </cell>
          <cell r="T411">
            <v>0.32893551061605558</v>
          </cell>
          <cell r="U411">
            <v>2148.2630399999998</v>
          </cell>
          <cell r="V411">
            <v>0.13343945069222049</v>
          </cell>
          <cell r="W411">
            <v>1582.3600000000001</v>
          </cell>
          <cell r="X411">
            <v>0.57040481597635273</v>
          </cell>
          <cell r="AA411">
            <v>1914</v>
          </cell>
          <cell r="AB411">
            <v>1583</v>
          </cell>
          <cell r="AC411">
            <v>1759</v>
          </cell>
          <cell r="AD411">
            <v>1857</v>
          </cell>
          <cell r="AE411">
            <v>1953.53</v>
          </cell>
          <cell r="AF411">
            <v>0.18999964167430233</v>
          </cell>
          <cell r="AG411">
            <v>4.7058401969767467E-2</v>
          </cell>
          <cell r="AH411">
            <v>1993</v>
          </cell>
          <cell r="AI411">
            <v>2032</v>
          </cell>
          <cell r="AJ411">
            <v>0.22127952755905506</v>
          </cell>
          <cell r="AK411">
            <v>2071</v>
          </cell>
          <cell r="AL411">
            <v>2110</v>
          </cell>
          <cell r="AM411">
            <v>0.25006635071090039</v>
          </cell>
          <cell r="AN411">
            <v>2406.65</v>
          </cell>
          <cell r="AO411">
            <v>2703.3</v>
          </cell>
          <cell r="AP411">
            <v>2999.95</v>
          </cell>
          <cell r="AQ411">
            <v>0</v>
          </cell>
          <cell r="AS411">
            <v>5408</v>
          </cell>
        </row>
        <row r="412">
          <cell r="B412" t="str">
            <v>AC</v>
          </cell>
          <cell r="C412" t="str">
            <v>IMP</v>
          </cell>
          <cell r="D412" t="str">
            <v>BT</v>
          </cell>
          <cell r="E412" t="str">
            <v>P3</v>
          </cell>
          <cell r="F412">
            <v>39924</v>
          </cell>
          <cell r="G412">
            <v>40001</v>
          </cell>
          <cell r="H412" t="str">
            <v>15SJ</v>
          </cell>
          <cell r="I412" t="str">
            <v>6KMFS604BKTFIN_N</v>
          </cell>
          <cell r="J412" t="str">
            <v>NLA</v>
          </cell>
          <cell r="K412" t="str">
            <v>FS-604 Booklet Finisher</v>
          </cell>
          <cell r="L412">
            <v>5303</v>
          </cell>
          <cell r="M412">
            <v>1530</v>
          </cell>
          <cell r="N412">
            <v>1591.2</v>
          </cell>
          <cell r="O412">
            <v>-0.17647058823529416</v>
          </cell>
          <cell r="P412">
            <v>1352.52</v>
          </cell>
          <cell r="Q412">
            <v>1621.8</v>
          </cell>
          <cell r="R412">
            <v>1751.54</v>
          </cell>
          <cell r="S412">
            <v>2720.3</v>
          </cell>
          <cell r="T412">
            <v>0.41506451494320484</v>
          </cell>
          <cell r="U412">
            <v>2106.60032</v>
          </cell>
          <cell r="V412">
            <v>0.24465975586674171</v>
          </cell>
          <cell r="W412">
            <v>1352.52</v>
          </cell>
          <cell r="X412">
            <v>0.49719516229827587</v>
          </cell>
          <cell r="AA412">
            <v>1636</v>
          </cell>
          <cell r="AB412">
            <v>1353</v>
          </cell>
          <cell r="AC412">
            <v>1503</v>
          </cell>
          <cell r="AD412">
            <v>1587</v>
          </cell>
          <cell r="AE412">
            <v>1669.78</v>
          </cell>
          <cell r="AF412">
            <v>0.19000107798632154</v>
          </cell>
          <cell r="AG412">
            <v>4.7060091748613544E-2</v>
          </cell>
          <cell r="AH412">
            <v>1704</v>
          </cell>
          <cell r="AI412">
            <v>1737</v>
          </cell>
          <cell r="AJ412">
            <v>0.22134715025906737</v>
          </cell>
          <cell r="AK412">
            <v>1770.5</v>
          </cell>
          <cell r="AL412">
            <v>1804</v>
          </cell>
          <cell r="AM412">
            <v>0.25026607538802664</v>
          </cell>
          <cell r="AN412">
            <v>2057.44</v>
          </cell>
          <cell r="AO412">
            <v>2310.88</v>
          </cell>
          <cell r="AP412">
            <v>2564.3200000000002</v>
          </cell>
          <cell r="AQ412">
            <v>0</v>
          </cell>
          <cell r="AS412">
            <v>5303</v>
          </cell>
        </row>
        <row r="413">
          <cell r="B413" t="str">
            <v>AC</v>
          </cell>
          <cell r="C413" t="str">
            <v>IMP</v>
          </cell>
          <cell r="D413" t="str">
            <v>BT</v>
          </cell>
          <cell r="E413" t="str">
            <v>P3</v>
          </cell>
          <cell r="F413">
            <v>39924</v>
          </cell>
          <cell r="G413">
            <v>40001</v>
          </cell>
          <cell r="H413" t="str">
            <v>15SM</v>
          </cell>
          <cell r="I413" t="str">
            <v>6KMTU501TU_N</v>
          </cell>
          <cell r="K413" t="str">
            <v>TU-501 Trimmer unit</v>
          </cell>
          <cell r="L413">
            <v>7193</v>
          </cell>
          <cell r="M413">
            <v>2958</v>
          </cell>
          <cell r="N413">
            <v>3076.32</v>
          </cell>
          <cell r="O413">
            <v>-0.17647058823529405</v>
          </cell>
          <cell r="P413">
            <v>2614.8720000000003</v>
          </cell>
          <cell r="Q413">
            <v>3135.48</v>
          </cell>
          <cell r="R413">
            <v>3386.32</v>
          </cell>
          <cell r="S413">
            <v>4255.8</v>
          </cell>
          <cell r="T413">
            <v>0.27714648244748341</v>
          </cell>
          <cell r="U413">
            <v>3295.6915199999999</v>
          </cell>
          <cell r="V413">
            <v>6.6563122995200619E-2</v>
          </cell>
          <cell r="W413">
            <v>2614.8720000000003</v>
          </cell>
          <cell r="X413">
            <v>0.61442548991963908</v>
          </cell>
          <cell r="AA413">
            <v>3164</v>
          </cell>
          <cell r="AB413">
            <v>2615</v>
          </cell>
          <cell r="AC413">
            <v>2906</v>
          </cell>
          <cell r="AD413">
            <v>3068</v>
          </cell>
          <cell r="AE413">
            <v>3228.24</v>
          </cell>
          <cell r="AF413">
            <v>0.19000074343914936</v>
          </cell>
          <cell r="AG413">
            <v>4.7059698163705185E-2</v>
          </cell>
          <cell r="AH413">
            <v>3294</v>
          </cell>
          <cell r="AI413">
            <v>3358</v>
          </cell>
          <cell r="AJ413">
            <v>0.22130077427039896</v>
          </cell>
          <cell r="AK413">
            <v>3422.5</v>
          </cell>
          <cell r="AL413">
            <v>3487</v>
          </cell>
          <cell r="AM413">
            <v>0.25010840263837103</v>
          </cell>
          <cell r="AN413">
            <v>3977.16</v>
          </cell>
          <cell r="AO413">
            <v>4467.32</v>
          </cell>
          <cell r="AP413">
            <v>4957.4799999999996</v>
          </cell>
          <cell r="AQ413">
            <v>0</v>
          </cell>
          <cell r="AS413">
            <v>7193</v>
          </cell>
        </row>
        <row r="414">
          <cell r="B414" t="str">
            <v>AC</v>
          </cell>
          <cell r="C414" t="str">
            <v>IMP</v>
          </cell>
          <cell r="D414" t="str">
            <v>BT</v>
          </cell>
          <cell r="E414" t="str">
            <v>P3</v>
          </cell>
          <cell r="F414">
            <v>39924</v>
          </cell>
          <cell r="G414">
            <v>40001</v>
          </cell>
          <cell r="H414" t="str">
            <v>15SR</v>
          </cell>
          <cell r="I414" t="str">
            <v>3KMKMK707ADAP</v>
          </cell>
          <cell r="K414" t="str">
            <v>MK-707 Adapter kit for TU-501</v>
          </cell>
          <cell r="L414">
            <v>1575</v>
          </cell>
          <cell r="M414">
            <v>612</v>
          </cell>
          <cell r="N414">
            <v>636.48</v>
          </cell>
          <cell r="O414">
            <v>-0.17647058823529407</v>
          </cell>
          <cell r="P414">
            <v>541.00800000000004</v>
          </cell>
          <cell r="Q414">
            <v>648.72</v>
          </cell>
          <cell r="R414">
            <v>700.62</v>
          </cell>
          <cell r="S414">
            <v>972.7</v>
          </cell>
          <cell r="T414">
            <v>0.3456564202734656</v>
          </cell>
          <cell r="U414">
            <v>753.25887999999998</v>
          </cell>
          <cell r="V414">
            <v>0.15503153444404127</v>
          </cell>
          <cell r="W414">
            <v>541.00800000000004</v>
          </cell>
          <cell r="X414">
            <v>0.5561920427675543</v>
          </cell>
          <cell r="AA414">
            <v>655</v>
          </cell>
          <cell r="AB414">
            <v>542</v>
          </cell>
          <cell r="AC414">
            <v>602</v>
          </cell>
          <cell r="AD414">
            <v>635</v>
          </cell>
          <cell r="AE414">
            <v>667.91</v>
          </cell>
          <cell r="AF414">
            <v>0.18999865251306305</v>
          </cell>
          <cell r="AG414">
            <v>4.7057238250662443E-2</v>
          </cell>
          <cell r="AH414">
            <v>682</v>
          </cell>
          <cell r="AI414">
            <v>695</v>
          </cell>
          <cell r="AJ414">
            <v>0.22157122302158269</v>
          </cell>
          <cell r="AK414">
            <v>708.5</v>
          </cell>
          <cell r="AL414">
            <v>722</v>
          </cell>
          <cell r="AM414">
            <v>0.25068144044321322</v>
          </cell>
          <cell r="AN414">
            <v>823.28</v>
          </cell>
          <cell r="AO414">
            <v>924.56</v>
          </cell>
          <cell r="AP414">
            <v>1025.8399999999999</v>
          </cell>
          <cell r="AQ414">
            <v>0</v>
          </cell>
          <cell r="AS414">
            <v>1575</v>
          </cell>
        </row>
        <row r="415">
          <cell r="B415" t="str">
            <v>AC</v>
          </cell>
          <cell r="C415" t="str">
            <v>IMP</v>
          </cell>
          <cell r="D415" t="str">
            <v>BT</v>
          </cell>
          <cell r="E415" t="str">
            <v>P3</v>
          </cell>
          <cell r="F415">
            <v>39924</v>
          </cell>
          <cell r="G415">
            <v>40001</v>
          </cell>
          <cell r="H415" t="str">
            <v>15ST</v>
          </cell>
          <cell r="I415" t="str">
            <v>6KMLU403LCT_N</v>
          </cell>
          <cell r="J415" t="str">
            <v>NLA</v>
          </cell>
          <cell r="K415" t="str">
            <v>LU-403 Large Capacity Tray (LTR)</v>
          </cell>
          <cell r="L415">
            <v>2100</v>
          </cell>
          <cell r="M415">
            <v>714</v>
          </cell>
          <cell r="N415">
            <v>742.56000000000006</v>
          </cell>
          <cell r="O415">
            <v>-0.17647058823529413</v>
          </cell>
          <cell r="P415">
            <v>631.17600000000004</v>
          </cell>
          <cell r="Q415">
            <v>756.84</v>
          </cell>
          <cell r="R415">
            <v>817.39</v>
          </cell>
          <cell r="S415">
            <v>1137.2</v>
          </cell>
          <cell r="T415">
            <v>0.34702778754836439</v>
          </cell>
          <cell r="U415">
            <v>880.64768000000004</v>
          </cell>
          <cell r="V415">
            <v>0.1568024116068755</v>
          </cell>
          <cell r="W415">
            <v>631.17600000000004</v>
          </cell>
          <cell r="X415">
            <v>0.55502638058389031</v>
          </cell>
          <cell r="AA415">
            <v>764</v>
          </cell>
          <cell r="AB415">
            <v>632</v>
          </cell>
          <cell r="AC415">
            <v>702</v>
          </cell>
          <cell r="AD415">
            <v>741</v>
          </cell>
          <cell r="AE415">
            <v>779.23</v>
          </cell>
          <cell r="AF415">
            <v>0.19000038499544419</v>
          </cell>
          <cell r="AG415">
            <v>4.7059276465228443E-2</v>
          </cell>
          <cell r="AH415">
            <v>796</v>
          </cell>
          <cell r="AI415">
            <v>811</v>
          </cell>
          <cell r="AJ415">
            <v>0.22173119605425395</v>
          </cell>
          <cell r="AK415">
            <v>826.5</v>
          </cell>
          <cell r="AL415">
            <v>842</v>
          </cell>
          <cell r="AM415">
            <v>0.25038479809976244</v>
          </cell>
          <cell r="AN415">
            <v>960.24</v>
          </cell>
          <cell r="AO415">
            <v>1078.48</v>
          </cell>
          <cell r="AP415">
            <v>1196.72</v>
          </cell>
          <cell r="AQ415">
            <v>0</v>
          </cell>
          <cell r="AS415">
            <v>2100</v>
          </cell>
        </row>
        <row r="416">
          <cell r="B416" t="str">
            <v>AC</v>
          </cell>
          <cell r="C416" t="str">
            <v>IMP</v>
          </cell>
          <cell r="D416" t="str">
            <v>BT</v>
          </cell>
          <cell r="E416" t="str">
            <v>P3</v>
          </cell>
          <cell r="F416">
            <v>39924</v>
          </cell>
          <cell r="G416">
            <v>40001</v>
          </cell>
          <cell r="H416" t="str">
            <v>15SX</v>
          </cell>
          <cell r="I416" t="str">
            <v>6KMLU404LCT_N</v>
          </cell>
          <cell r="J416" t="str">
            <v>NLA</v>
          </cell>
          <cell r="K416" t="str">
            <v>LU-404 Large Capacity Tray (12x18)</v>
          </cell>
          <cell r="L416">
            <v>2940</v>
          </cell>
          <cell r="M416">
            <v>918</v>
          </cell>
          <cell r="N416">
            <v>954.72</v>
          </cell>
          <cell r="O416">
            <v>-0.17647058823529407</v>
          </cell>
          <cell r="P416">
            <v>811.51200000000006</v>
          </cell>
          <cell r="Q416">
            <v>973.08</v>
          </cell>
          <cell r="R416">
            <v>1050.93</v>
          </cell>
          <cell r="S416">
            <v>1536.2</v>
          </cell>
          <cell r="T416">
            <v>0.37851842208045827</v>
          </cell>
          <cell r="U416">
            <v>1189.63328</v>
          </cell>
          <cell r="V416">
            <v>0.19746697066174879</v>
          </cell>
          <cell r="W416">
            <v>811.51200000000006</v>
          </cell>
          <cell r="X416">
            <v>0.52825934123161045</v>
          </cell>
          <cell r="AA416">
            <v>982</v>
          </cell>
          <cell r="AB416">
            <v>812</v>
          </cell>
          <cell r="AC416">
            <v>902</v>
          </cell>
          <cell r="AD416">
            <v>952</v>
          </cell>
          <cell r="AE416">
            <v>1001.87</v>
          </cell>
          <cell r="AF416">
            <v>0.19000269496042396</v>
          </cell>
          <cell r="AG416">
            <v>4.7061994071087042E-2</v>
          </cell>
          <cell r="AH416">
            <v>1023</v>
          </cell>
          <cell r="AI416">
            <v>1043</v>
          </cell>
          <cell r="AJ416">
            <v>0.22194439117929046</v>
          </cell>
          <cell r="AK416">
            <v>1063</v>
          </cell>
          <cell r="AL416">
            <v>1083</v>
          </cell>
          <cell r="AM416">
            <v>0.25068144044321322</v>
          </cell>
          <cell r="AN416">
            <v>1234.9100000000001</v>
          </cell>
          <cell r="AO416">
            <v>1386.82</v>
          </cell>
          <cell r="AP416">
            <v>1538.73</v>
          </cell>
          <cell r="AQ416">
            <v>0</v>
          </cell>
          <cell r="AS416">
            <v>2940</v>
          </cell>
        </row>
        <row r="417">
          <cell r="B417" t="str">
            <v>AC</v>
          </cell>
          <cell r="C417" t="str">
            <v>IMP</v>
          </cell>
          <cell r="D417" t="str">
            <v>BT</v>
          </cell>
          <cell r="E417" t="str">
            <v>P3</v>
          </cell>
          <cell r="F417">
            <v>39924</v>
          </cell>
          <cell r="G417">
            <v>40001</v>
          </cell>
          <cell r="H417" t="str">
            <v>15VF</v>
          </cell>
          <cell r="I417" t="str">
            <v>6KMFS516STPFIN_N</v>
          </cell>
          <cell r="K417" t="str">
            <v>FS-516 100 Sheet Staple Finisher with Staple cut</v>
          </cell>
          <cell r="L417">
            <v>5408</v>
          </cell>
          <cell r="M417">
            <v>1790</v>
          </cell>
          <cell r="N417">
            <v>1861.6000000000001</v>
          </cell>
          <cell r="O417">
            <v>-0.1764705882352941</v>
          </cell>
          <cell r="P417">
            <v>1582.3600000000001</v>
          </cell>
          <cell r="Q417">
            <v>1897.4</v>
          </cell>
          <cell r="R417">
            <v>2049.19</v>
          </cell>
          <cell r="S417">
            <v>2774.1</v>
          </cell>
          <cell r="T417">
            <v>0.32893551061605558</v>
          </cell>
          <cell r="U417">
            <v>2148.2630399999998</v>
          </cell>
          <cell r="V417">
            <v>0.13343945069222049</v>
          </cell>
          <cell r="W417">
            <v>1582.3600000000001</v>
          </cell>
          <cell r="X417">
            <v>0.57040481597635273</v>
          </cell>
          <cell r="AA417">
            <v>1914</v>
          </cell>
          <cell r="AB417">
            <v>1583</v>
          </cell>
          <cell r="AC417">
            <v>1759</v>
          </cell>
          <cell r="AD417">
            <v>1857</v>
          </cell>
          <cell r="AE417">
            <v>1953.53</v>
          </cell>
          <cell r="AF417">
            <v>0.18999964167430233</v>
          </cell>
          <cell r="AG417">
            <v>4.7058401969767467E-2</v>
          </cell>
          <cell r="AH417">
            <v>1993</v>
          </cell>
          <cell r="AI417">
            <v>2032</v>
          </cell>
          <cell r="AJ417">
            <v>0.22127952755905506</v>
          </cell>
          <cell r="AK417">
            <v>2071</v>
          </cell>
          <cell r="AL417">
            <v>2110</v>
          </cell>
          <cell r="AM417">
            <v>0.25006635071090039</v>
          </cell>
          <cell r="AN417">
            <v>2406.65</v>
          </cell>
          <cell r="AO417">
            <v>2703.3</v>
          </cell>
          <cell r="AP417">
            <v>2999.95</v>
          </cell>
          <cell r="AQ417">
            <v>0</v>
          </cell>
          <cell r="AS417">
            <v>5408</v>
          </cell>
        </row>
        <row r="418">
          <cell r="B418" t="str">
            <v>AC</v>
          </cell>
          <cell r="C418" t="str">
            <v>IMP</v>
          </cell>
          <cell r="D418" t="str">
            <v>BT</v>
          </cell>
          <cell r="E418" t="str">
            <v>P3</v>
          </cell>
          <cell r="F418">
            <v>39924</v>
          </cell>
          <cell r="G418">
            <v>40001</v>
          </cell>
          <cell r="H418" t="str">
            <v>16AA</v>
          </cell>
          <cell r="I418" t="str">
            <v>6KMLU201LCT_N</v>
          </cell>
          <cell r="K418" t="str">
            <v>LU-201 Large Capacity Tray -2K</v>
          </cell>
          <cell r="L418">
            <v>1449</v>
          </cell>
          <cell r="M418">
            <v>449</v>
          </cell>
          <cell r="N418">
            <v>466.96000000000004</v>
          </cell>
          <cell r="O418">
            <v>-0.17647058823529421</v>
          </cell>
          <cell r="P418">
            <v>396.916</v>
          </cell>
          <cell r="Q418">
            <v>475.94</v>
          </cell>
          <cell r="R418">
            <v>514.02</v>
          </cell>
          <cell r="S418">
            <v>723.6</v>
          </cell>
          <cell r="T418">
            <v>0.35467108899944716</v>
          </cell>
          <cell r="U418">
            <v>560.35584000000006</v>
          </cell>
          <cell r="V418">
            <v>0.16667237732366635</v>
          </cell>
          <cell r="W418">
            <v>396.916</v>
          </cell>
          <cell r="X418">
            <v>0.5485295743504699</v>
          </cell>
          <cell r="AA418">
            <v>480</v>
          </cell>
          <cell r="AB418">
            <v>397</v>
          </cell>
          <cell r="AC418">
            <v>442</v>
          </cell>
          <cell r="AD418">
            <v>467</v>
          </cell>
          <cell r="AE418">
            <v>490.02</v>
          </cell>
          <cell r="AF418">
            <v>0.19000040814660624</v>
          </cell>
          <cell r="AG418">
            <v>4.7059303701889606E-2</v>
          </cell>
          <cell r="AH418">
            <v>501</v>
          </cell>
          <cell r="AI418">
            <v>511</v>
          </cell>
          <cell r="AJ418">
            <v>0.2232563600782779</v>
          </cell>
          <cell r="AK418">
            <v>520.5</v>
          </cell>
          <cell r="AL418">
            <v>530</v>
          </cell>
          <cell r="AM418">
            <v>0.25110188679245282</v>
          </cell>
          <cell r="AN418">
            <v>604.23</v>
          </cell>
          <cell r="AO418">
            <v>678.46</v>
          </cell>
          <cell r="AP418">
            <v>752.69</v>
          </cell>
          <cell r="AQ418">
            <v>0</v>
          </cell>
          <cell r="AS418">
            <v>1449</v>
          </cell>
        </row>
        <row r="419">
          <cell r="B419" t="str">
            <v>AC</v>
          </cell>
          <cell r="C419" t="str">
            <v>IMP</v>
          </cell>
          <cell r="D419" t="str">
            <v>BT</v>
          </cell>
          <cell r="E419" t="str">
            <v>P3</v>
          </cell>
          <cell r="F419">
            <v>39924</v>
          </cell>
          <cell r="G419">
            <v>40053</v>
          </cell>
          <cell r="H419" t="str">
            <v>16BA</v>
          </cell>
          <cell r="I419" t="str">
            <v>3KMHOT501OPT</v>
          </cell>
          <cell r="J419" t="str">
            <v>NLA</v>
          </cell>
          <cell r="K419" t="str">
            <v>OT-501 Output tray</v>
          </cell>
          <cell r="L419">
            <v>158</v>
          </cell>
          <cell r="M419">
            <v>51</v>
          </cell>
          <cell r="N419">
            <v>53.04</v>
          </cell>
          <cell r="O419">
            <v>-0.17647058823529421</v>
          </cell>
          <cell r="P419">
            <v>45.083999999999996</v>
          </cell>
          <cell r="Q419">
            <v>54.06</v>
          </cell>
          <cell r="R419">
            <v>58.38</v>
          </cell>
          <cell r="S419">
            <v>87.9</v>
          </cell>
          <cell r="T419">
            <v>0.39658703071672358</v>
          </cell>
          <cell r="U419">
            <v>68.069760000000002</v>
          </cell>
          <cell r="V419">
            <v>0.22079936817758727</v>
          </cell>
          <cell r="W419">
            <v>45.083999999999996</v>
          </cell>
          <cell r="X419">
            <v>0.51290102389078496</v>
          </cell>
          <cell r="AA419">
            <v>55</v>
          </cell>
          <cell r="AB419">
            <v>46</v>
          </cell>
          <cell r="AC419">
            <v>51</v>
          </cell>
          <cell r="AD419">
            <v>54</v>
          </cell>
          <cell r="AE419">
            <v>55.66</v>
          </cell>
          <cell r="AF419">
            <v>0.19001077973409991</v>
          </cell>
          <cell r="AG419">
            <v>4.7071505569529243E-2</v>
          </cell>
          <cell r="AH419">
            <v>58</v>
          </cell>
          <cell r="AI419">
            <v>59</v>
          </cell>
          <cell r="AJ419">
            <v>0.23586440677966108</v>
          </cell>
          <cell r="AK419">
            <v>60</v>
          </cell>
          <cell r="AL419">
            <v>61</v>
          </cell>
          <cell r="AM419">
            <v>0.2609180327868853</v>
          </cell>
          <cell r="AN419">
            <v>69.23</v>
          </cell>
          <cell r="AO419">
            <v>77.459999999999994</v>
          </cell>
          <cell r="AP419">
            <v>85.69</v>
          </cell>
          <cell r="AQ419">
            <v>0</v>
          </cell>
          <cell r="AS419">
            <v>158</v>
          </cell>
        </row>
        <row r="420">
          <cell r="B420" t="str">
            <v>AC</v>
          </cell>
          <cell r="C420" t="str">
            <v>IMP</v>
          </cell>
          <cell r="D420" t="str">
            <v>BT</v>
          </cell>
          <cell r="E420" t="str">
            <v>P3</v>
          </cell>
          <cell r="F420">
            <v>39924</v>
          </cell>
          <cell r="G420">
            <v>40001</v>
          </cell>
          <cell r="H420" t="str">
            <v>16FA</v>
          </cell>
          <cell r="I420" t="str">
            <v>3KMHRU502</v>
          </cell>
          <cell r="K420" t="str">
            <v>RU502</v>
          </cell>
          <cell r="L420">
            <v>263</v>
          </cell>
          <cell r="M420">
            <v>102</v>
          </cell>
          <cell r="N420">
            <v>106.08</v>
          </cell>
          <cell r="O420">
            <v>-0.17647058823529421</v>
          </cell>
          <cell r="P420">
            <v>90.167999999999992</v>
          </cell>
          <cell r="Q420">
            <v>108.12</v>
          </cell>
          <cell r="R420">
            <v>116.77</v>
          </cell>
          <cell r="S420">
            <v>149.69999999999999</v>
          </cell>
          <cell r="T420">
            <v>0.29138276553106207</v>
          </cell>
          <cell r="U420">
            <v>115.92767999999998</v>
          </cell>
          <cell r="V420">
            <v>8.4946753010152407E-2</v>
          </cell>
          <cell r="W420">
            <v>90.167999999999992</v>
          </cell>
          <cell r="X420">
            <v>0.60232464929859719</v>
          </cell>
          <cell r="AA420">
            <v>109</v>
          </cell>
          <cell r="AB420">
            <v>91</v>
          </cell>
          <cell r="AC420">
            <v>101</v>
          </cell>
          <cell r="AD420">
            <v>107</v>
          </cell>
          <cell r="AE420">
            <v>111.32</v>
          </cell>
          <cell r="AF420">
            <v>0.19001077973409991</v>
          </cell>
          <cell r="AG420">
            <v>4.7071505569529243E-2</v>
          </cell>
          <cell r="AH420">
            <v>115</v>
          </cell>
          <cell r="AI420">
            <v>117</v>
          </cell>
          <cell r="AJ420">
            <v>0.22933333333333339</v>
          </cell>
          <cell r="AK420">
            <v>119</v>
          </cell>
          <cell r="AL420">
            <v>121</v>
          </cell>
          <cell r="AM420">
            <v>0.25480991735537195</v>
          </cell>
          <cell r="AN420">
            <v>137.71</v>
          </cell>
          <cell r="AO420">
            <v>154.41999999999999</v>
          </cell>
          <cell r="AP420">
            <v>171.13</v>
          </cell>
          <cell r="AQ420">
            <v>0</v>
          </cell>
          <cell r="AS420">
            <v>263</v>
          </cell>
        </row>
        <row r="421">
          <cell r="B421" t="str">
            <v>AC</v>
          </cell>
          <cell r="C421" t="str">
            <v>IMP</v>
          </cell>
          <cell r="D421" t="str">
            <v>BT</v>
          </cell>
          <cell r="E421" t="str">
            <v>P3</v>
          </cell>
          <cell r="F421">
            <v>39924</v>
          </cell>
          <cell r="G421">
            <v>40001</v>
          </cell>
          <cell r="H421" t="str">
            <v>16GA</v>
          </cell>
          <cell r="I421" t="str">
            <v>3KMHHD50440GVHDD</v>
          </cell>
          <cell r="K421" t="str">
            <v>HD-505 HDD - 40GB</v>
          </cell>
          <cell r="L421">
            <v>893</v>
          </cell>
          <cell r="M421">
            <v>316</v>
          </cell>
          <cell r="N421">
            <v>328.64</v>
          </cell>
          <cell r="O421">
            <v>-0.1764705882352941</v>
          </cell>
          <cell r="P421">
            <v>279.34399999999999</v>
          </cell>
          <cell r="Q421">
            <v>334.96</v>
          </cell>
          <cell r="R421">
            <v>361.76</v>
          </cell>
          <cell r="S421">
            <v>508.8</v>
          </cell>
          <cell r="T421">
            <v>0.35408805031446544</v>
          </cell>
          <cell r="U421">
            <v>394.01472000000001</v>
          </cell>
          <cell r="V421">
            <v>0.16591948645979526</v>
          </cell>
          <cell r="W421">
            <v>279.34399999999999</v>
          </cell>
          <cell r="X421">
            <v>0.5490251572327044</v>
          </cell>
          <cell r="AA421">
            <v>338</v>
          </cell>
          <cell r="AB421">
            <v>280</v>
          </cell>
          <cell r="AC421">
            <v>311</v>
          </cell>
          <cell r="AD421">
            <v>328</v>
          </cell>
          <cell r="AE421">
            <v>344.87</v>
          </cell>
          <cell r="AF421">
            <v>0.19000202975034072</v>
          </cell>
          <cell r="AG421">
            <v>4.7061211470989121E-2</v>
          </cell>
          <cell r="AH421">
            <v>352</v>
          </cell>
          <cell r="AI421">
            <v>359</v>
          </cell>
          <cell r="AJ421">
            <v>0.22188300835654598</v>
          </cell>
          <cell r="AK421">
            <v>366</v>
          </cell>
          <cell r="AL421">
            <v>373</v>
          </cell>
          <cell r="AM421">
            <v>0.25108847184986599</v>
          </cell>
          <cell r="AN421">
            <v>425.24</v>
          </cell>
          <cell r="AO421">
            <v>477.48</v>
          </cell>
          <cell r="AP421">
            <v>529.72</v>
          </cell>
          <cell r="AQ421">
            <v>0</v>
          </cell>
          <cell r="AS421">
            <v>893</v>
          </cell>
        </row>
        <row r="422">
          <cell r="B422" t="str">
            <v>AC</v>
          </cell>
          <cell r="C422" t="str">
            <v>IMP</v>
          </cell>
          <cell r="D422" t="str">
            <v>BT</v>
          </cell>
          <cell r="E422" t="str">
            <v>P3</v>
          </cell>
          <cell r="F422">
            <v>39924</v>
          </cell>
          <cell r="G422">
            <v>40001</v>
          </cell>
          <cell r="H422" t="str">
            <v>16HA</v>
          </cell>
          <cell r="I422" t="str">
            <v>3KMKSC502HDDEK</v>
          </cell>
          <cell r="K422" t="str">
            <v>SC-502 HDD Encryption Kit</v>
          </cell>
          <cell r="L422">
            <v>525</v>
          </cell>
          <cell r="M422">
            <v>143</v>
          </cell>
          <cell r="N422">
            <v>148.72</v>
          </cell>
          <cell r="O422">
            <v>-0.17647058823529418</v>
          </cell>
          <cell r="P422">
            <v>126.41199999999999</v>
          </cell>
          <cell r="Q422">
            <v>151.58000000000001</v>
          </cell>
          <cell r="R422">
            <v>163.71</v>
          </cell>
          <cell r="S422">
            <v>274.39999999999998</v>
          </cell>
          <cell r="T422">
            <v>0.45801749271137021</v>
          </cell>
          <cell r="U422">
            <v>212.49535999999998</v>
          </cell>
          <cell r="V422">
            <v>0.30012589451364957</v>
          </cell>
          <cell r="W422">
            <v>126.41199999999999</v>
          </cell>
          <cell r="X422">
            <v>0.46068513119533527</v>
          </cell>
          <cell r="AA422">
            <v>153</v>
          </cell>
          <cell r="AB422">
            <v>127</v>
          </cell>
          <cell r="AC422">
            <v>141</v>
          </cell>
          <cell r="AD422">
            <v>149</v>
          </cell>
          <cell r="AE422">
            <v>156.06</v>
          </cell>
          <cell r="AF422">
            <v>0.18997821350762534</v>
          </cell>
          <cell r="AG422">
            <v>4.7033192361912106E-2</v>
          </cell>
          <cell r="AH422">
            <v>160</v>
          </cell>
          <cell r="AI422">
            <v>163</v>
          </cell>
          <cell r="AJ422">
            <v>0.2244662576687117</v>
          </cell>
          <cell r="AK422">
            <v>166</v>
          </cell>
          <cell r="AL422">
            <v>169</v>
          </cell>
          <cell r="AM422">
            <v>0.25200000000000006</v>
          </cell>
          <cell r="AN422">
            <v>192.59</v>
          </cell>
          <cell r="AO422">
            <v>216.18</v>
          </cell>
          <cell r="AP422">
            <v>239.77</v>
          </cell>
          <cell r="AQ422">
            <v>0</v>
          </cell>
          <cell r="AS422">
            <v>525</v>
          </cell>
        </row>
        <row r="423">
          <cell r="B423" t="str">
            <v>AC</v>
          </cell>
          <cell r="C423" t="str">
            <v>IMP</v>
          </cell>
          <cell r="D423" t="str">
            <v>BT</v>
          </cell>
          <cell r="E423" t="str">
            <v>P3</v>
          </cell>
          <cell r="F423">
            <v>39924</v>
          </cell>
          <cell r="G423">
            <v>40001</v>
          </cell>
          <cell r="H423" t="str">
            <v>16JE</v>
          </cell>
          <cell r="I423" t="str">
            <v>4KMIC204IC_N</v>
          </cell>
          <cell r="K423" t="str">
            <v>IC-204</v>
          </cell>
          <cell r="L423">
            <v>1575</v>
          </cell>
          <cell r="M423">
            <v>204</v>
          </cell>
          <cell r="N423">
            <v>212.16</v>
          </cell>
          <cell r="O423">
            <v>-0.17647058823529421</v>
          </cell>
          <cell r="P423">
            <v>180.33599999999998</v>
          </cell>
          <cell r="Q423">
            <v>216.24</v>
          </cell>
          <cell r="R423">
            <v>233.54</v>
          </cell>
          <cell r="S423">
            <v>798</v>
          </cell>
          <cell r="T423">
            <v>0.73413533834586475</v>
          </cell>
          <cell r="U423">
            <v>617.97119999999995</v>
          </cell>
          <cell r="V423">
            <v>0.65668302988877159</v>
          </cell>
          <cell r="W423">
            <v>180.33599999999998</v>
          </cell>
          <cell r="X423">
            <v>0.22598496240601501</v>
          </cell>
          <cell r="AA423">
            <v>218</v>
          </cell>
          <cell r="AB423">
            <v>181</v>
          </cell>
          <cell r="AC423">
            <v>201</v>
          </cell>
          <cell r="AD423">
            <v>212</v>
          </cell>
          <cell r="AE423">
            <v>222.64</v>
          </cell>
          <cell r="AF423">
            <v>0.19001077973409991</v>
          </cell>
          <cell r="AG423">
            <v>4.7071505569529243E-2</v>
          </cell>
          <cell r="AH423">
            <v>228</v>
          </cell>
          <cell r="AI423">
            <v>232</v>
          </cell>
          <cell r="AJ423">
            <v>0.22268965517241385</v>
          </cell>
          <cell r="AK423">
            <v>236.5</v>
          </cell>
          <cell r="AL423">
            <v>241</v>
          </cell>
          <cell r="AM423">
            <v>0.25171784232365152</v>
          </cell>
          <cell r="AN423">
            <v>274.68</v>
          </cell>
          <cell r="AO423">
            <v>308.36</v>
          </cell>
          <cell r="AP423">
            <v>342.04</v>
          </cell>
          <cell r="AQ423">
            <v>0</v>
          </cell>
          <cell r="AS423">
            <v>1575</v>
          </cell>
        </row>
        <row r="424">
          <cell r="B424" t="str">
            <v>AC</v>
          </cell>
          <cell r="C424" t="str">
            <v>DOM</v>
          </cell>
          <cell r="D424" t="str">
            <v>BT</v>
          </cell>
          <cell r="E424" t="str">
            <v>P3</v>
          </cell>
          <cell r="F424">
            <v>39990</v>
          </cell>
          <cell r="G424">
            <v>40001</v>
          </cell>
          <cell r="H424" t="str">
            <v>20BB</v>
          </cell>
          <cell r="K424" t="str">
            <v>IP-901 System 6.0 - ver. 2</v>
          </cell>
          <cell r="L424">
            <v>23000</v>
          </cell>
          <cell r="N424">
            <v>9476</v>
          </cell>
          <cell r="W424">
            <v>8054.5999999999995</v>
          </cell>
          <cell r="AB424">
            <v>8055</v>
          </cell>
          <cell r="AC424">
            <v>8950</v>
          </cell>
          <cell r="AD424">
            <v>9447</v>
          </cell>
          <cell r="AE424">
            <v>9943.9500000000007</v>
          </cell>
          <cell r="AF424">
            <v>0.18999994971817047</v>
          </cell>
          <cell r="AG424">
            <v>4.7058764374318121E-2</v>
          </cell>
          <cell r="AH424">
            <v>10143</v>
          </cell>
          <cell r="AI424">
            <v>10342</v>
          </cell>
          <cell r="AJ424">
            <v>0.22117578804873336</v>
          </cell>
          <cell r="AK424">
            <v>10541</v>
          </cell>
          <cell r="AL424">
            <v>10740</v>
          </cell>
          <cell r="AM424">
            <v>0.25003724394785853</v>
          </cell>
          <cell r="AN424">
            <v>12250.1</v>
          </cell>
          <cell r="AO424">
            <v>13760.2</v>
          </cell>
          <cell r="AP424">
            <v>15270.3</v>
          </cell>
          <cell r="AQ424">
            <v>0</v>
          </cell>
          <cell r="AS424">
            <v>23000</v>
          </cell>
        </row>
        <row r="425">
          <cell r="B425" t="str">
            <v>AC</v>
          </cell>
          <cell r="C425" t="str">
            <v>IMP</v>
          </cell>
          <cell r="D425" t="str">
            <v>BT</v>
          </cell>
          <cell r="E425" t="str">
            <v>P3</v>
          </cell>
          <cell r="F425">
            <v>39990</v>
          </cell>
          <cell r="G425">
            <v>40001</v>
          </cell>
          <cell r="H425" t="str">
            <v>20BF</v>
          </cell>
          <cell r="K425" t="str">
            <v>IC-302</v>
          </cell>
          <cell r="L425">
            <v>23000</v>
          </cell>
          <cell r="M425">
            <v>9200</v>
          </cell>
          <cell r="N425">
            <v>7060</v>
          </cell>
          <cell r="O425">
            <v>-0.17647058823529413</v>
          </cell>
          <cell r="S425">
            <v>10500</v>
          </cell>
          <cell r="W425">
            <v>6001</v>
          </cell>
          <cell r="AB425">
            <v>6001</v>
          </cell>
          <cell r="AC425">
            <v>6668</v>
          </cell>
          <cell r="AD425">
            <v>7039</v>
          </cell>
          <cell r="AE425">
            <v>7408.64</v>
          </cell>
          <cell r="AF425">
            <v>0.18999978403593645</v>
          </cell>
          <cell r="AG425">
            <v>4.7058569454042888E-2</v>
          </cell>
          <cell r="AH425">
            <v>7558</v>
          </cell>
          <cell r="AI425">
            <v>7706</v>
          </cell>
          <cell r="AJ425">
            <v>0.22125616402803011</v>
          </cell>
          <cell r="AK425">
            <v>7854</v>
          </cell>
          <cell r="AL425">
            <v>8002</v>
          </cell>
          <cell r="AM425">
            <v>0.25006248437890527</v>
          </cell>
          <cell r="AN425">
            <v>9127.02</v>
          </cell>
          <cell r="AO425">
            <v>10252.040000000001</v>
          </cell>
          <cell r="AP425">
            <v>11377.06</v>
          </cell>
          <cell r="AQ425">
            <v>0</v>
          </cell>
          <cell r="AS425">
            <v>23000</v>
          </cell>
        </row>
        <row r="426">
          <cell r="B426" t="str">
            <v>AC</v>
          </cell>
          <cell r="C426" t="str">
            <v>DOM</v>
          </cell>
          <cell r="D426" t="str">
            <v>BT</v>
          </cell>
          <cell r="E426" t="str">
            <v>P3</v>
          </cell>
          <cell r="F426">
            <v>39990</v>
          </cell>
          <cell r="G426">
            <v>40001</v>
          </cell>
          <cell r="H426" t="str">
            <v>20EY</v>
          </cell>
          <cell r="K426" t="str">
            <v>IP-921 (Embedded Fiery Contoller for the CF5001/8050) (1)</v>
          </cell>
          <cell r="L426">
            <v>7000</v>
          </cell>
          <cell r="N426">
            <v>3605</v>
          </cell>
          <cell r="W426">
            <v>3064.25</v>
          </cell>
          <cell r="AB426">
            <v>3065</v>
          </cell>
          <cell r="AC426">
            <v>3405</v>
          </cell>
          <cell r="AD426">
            <v>3595</v>
          </cell>
          <cell r="AE426">
            <v>3783.02</v>
          </cell>
          <cell r="AF426">
            <v>0.18999899551152252</v>
          </cell>
          <cell r="AG426">
            <v>4.7057641778261806E-2</v>
          </cell>
          <cell r="AH426">
            <v>3860</v>
          </cell>
          <cell r="AI426">
            <v>3935</v>
          </cell>
          <cell r="AJ426">
            <v>0.2212833545108005</v>
          </cell>
          <cell r="AK426">
            <v>4010.5</v>
          </cell>
          <cell r="AL426">
            <v>4086</v>
          </cell>
          <cell r="AM426">
            <v>0.25006118453255016</v>
          </cell>
          <cell r="AN426">
            <v>4660.46</v>
          </cell>
          <cell r="AO426">
            <v>5234.92</v>
          </cell>
          <cell r="AP426">
            <v>5809.38</v>
          </cell>
          <cell r="AQ426">
            <v>0</v>
          </cell>
          <cell r="AS426">
            <v>7000</v>
          </cell>
        </row>
        <row r="427">
          <cell r="B427" t="str">
            <v>AC</v>
          </cell>
          <cell r="C427" t="str">
            <v>DOM</v>
          </cell>
          <cell r="D427" t="str">
            <v>BT</v>
          </cell>
          <cell r="E427" t="str">
            <v>P3</v>
          </cell>
          <cell r="F427">
            <v>39990</v>
          </cell>
          <cell r="G427">
            <v>40001</v>
          </cell>
          <cell r="H427" t="str">
            <v>20FG</v>
          </cell>
          <cell r="K427" t="str">
            <v>IC-405 Embedded Image Controller w/Fiery System 8e</v>
          </cell>
          <cell r="L427">
            <v>7300</v>
          </cell>
          <cell r="M427">
            <v>3590</v>
          </cell>
          <cell r="N427">
            <v>3697.7000000000003</v>
          </cell>
          <cell r="O427">
            <v>-0.17647058823529418</v>
          </cell>
          <cell r="S427">
            <v>4865</v>
          </cell>
          <cell r="W427">
            <v>3143.0450000000001</v>
          </cell>
          <cell r="AB427">
            <v>3144</v>
          </cell>
          <cell r="AC427">
            <v>3493</v>
          </cell>
          <cell r="AD427">
            <v>3687</v>
          </cell>
          <cell r="AE427">
            <v>3880.3</v>
          </cell>
          <cell r="AF427">
            <v>0.18999948457593488</v>
          </cell>
          <cell r="AG427">
            <v>4.7058217148158624E-2</v>
          </cell>
          <cell r="AH427">
            <v>3959</v>
          </cell>
          <cell r="AI427">
            <v>4036</v>
          </cell>
          <cell r="AJ427">
            <v>0.22124752229930622</v>
          </cell>
          <cell r="AK427">
            <v>4113.5</v>
          </cell>
          <cell r="AL427">
            <v>4191</v>
          </cell>
          <cell r="AM427">
            <v>0.25004891434025289</v>
          </cell>
          <cell r="AN427">
            <v>4780.25</v>
          </cell>
          <cell r="AO427">
            <v>5369.5</v>
          </cell>
          <cell r="AP427">
            <v>5958.75</v>
          </cell>
          <cell r="AQ427">
            <v>0</v>
          </cell>
          <cell r="AS427">
            <v>7300</v>
          </cell>
        </row>
        <row r="428">
          <cell r="B428" t="str">
            <v>AC</v>
          </cell>
          <cell r="C428" t="str">
            <v>IMP</v>
          </cell>
          <cell r="D428" t="str">
            <v>BT</v>
          </cell>
          <cell r="E428" t="str">
            <v>P3</v>
          </cell>
          <cell r="F428">
            <v>39990</v>
          </cell>
          <cell r="G428">
            <v>40001</v>
          </cell>
          <cell r="H428" t="str">
            <v>20FU</v>
          </cell>
          <cell r="K428" t="str">
            <v>Creo Print Controller</v>
          </cell>
          <cell r="L428">
            <v>26500</v>
          </cell>
          <cell r="M428">
            <v>10500</v>
          </cell>
          <cell r="N428">
            <v>7342</v>
          </cell>
          <cell r="O428">
            <v>-0.17647058823529416</v>
          </cell>
          <cell r="S428">
            <v>17225</v>
          </cell>
          <cell r="W428">
            <v>6240.7</v>
          </cell>
          <cell r="AB428">
            <v>6241</v>
          </cell>
          <cell r="AC428">
            <v>6935</v>
          </cell>
          <cell r="AD428">
            <v>7320</v>
          </cell>
          <cell r="AE428">
            <v>7704.57</v>
          </cell>
          <cell r="AF428">
            <v>0.19000022064826461</v>
          </cell>
          <cell r="AG428">
            <v>4.7059083115605374E-2</v>
          </cell>
          <cell r="AH428">
            <v>7859</v>
          </cell>
          <cell r="AI428">
            <v>8013</v>
          </cell>
          <cell r="AJ428">
            <v>0.22117808561088234</v>
          </cell>
          <cell r="AK428">
            <v>8167</v>
          </cell>
          <cell r="AL428">
            <v>8321</v>
          </cell>
          <cell r="AM428">
            <v>0.25000600889316188</v>
          </cell>
          <cell r="AN428">
            <v>9491.11</v>
          </cell>
          <cell r="AO428">
            <v>10661.22</v>
          </cell>
          <cell r="AP428">
            <v>11831.33</v>
          </cell>
          <cell r="AQ428">
            <v>0</v>
          </cell>
          <cell r="AS428">
            <v>26500</v>
          </cell>
        </row>
        <row r="429">
          <cell r="B429" t="str">
            <v>AC</v>
          </cell>
          <cell r="C429" t="str">
            <v>IMP</v>
          </cell>
          <cell r="D429" t="str">
            <v>BT</v>
          </cell>
          <cell r="E429" t="str">
            <v>P3</v>
          </cell>
          <cell r="F429">
            <v>39990</v>
          </cell>
          <cell r="G429">
            <v>40001</v>
          </cell>
          <cell r="H429" t="str">
            <v>20GA</v>
          </cell>
          <cell r="K429" t="str">
            <v>Stapler Finisher (FS-513)</v>
          </cell>
          <cell r="L429">
            <v>2850</v>
          </cell>
          <cell r="M429">
            <v>965</v>
          </cell>
          <cell r="N429">
            <v>1003.6</v>
          </cell>
          <cell r="O429">
            <v>-0.17647058823529421</v>
          </cell>
          <cell r="S429">
            <v>1593</v>
          </cell>
          <cell r="W429">
            <v>853.06</v>
          </cell>
          <cell r="AB429">
            <v>854</v>
          </cell>
          <cell r="AC429">
            <v>948</v>
          </cell>
          <cell r="AD429">
            <v>1001</v>
          </cell>
          <cell r="AE429">
            <v>1053.1600000000001</v>
          </cell>
          <cell r="AF429">
            <v>0.18999962019066441</v>
          </cell>
          <cell r="AG429">
            <v>4.7058376694899214E-2</v>
          </cell>
          <cell r="AH429">
            <v>1075</v>
          </cell>
          <cell r="AI429">
            <v>1096</v>
          </cell>
          <cell r="AJ429">
            <v>0.2216605839416059</v>
          </cell>
          <cell r="AK429">
            <v>1117</v>
          </cell>
          <cell r="AL429">
            <v>1138</v>
          </cell>
          <cell r="AM429">
            <v>0.25038664323374343</v>
          </cell>
          <cell r="AN429">
            <v>1297.8</v>
          </cell>
          <cell r="AO429">
            <v>1457.6</v>
          </cell>
          <cell r="AP429">
            <v>1617.4</v>
          </cell>
          <cell r="AQ429">
            <v>0</v>
          </cell>
          <cell r="AS429">
            <v>2850</v>
          </cell>
        </row>
        <row r="430">
          <cell r="B430" t="str">
            <v>AC</v>
          </cell>
          <cell r="C430" t="str">
            <v>IMP</v>
          </cell>
          <cell r="D430" t="str">
            <v>BT</v>
          </cell>
          <cell r="E430" t="str">
            <v>P3</v>
          </cell>
          <cell r="F430">
            <v>39990</v>
          </cell>
          <cell r="G430">
            <v>40001</v>
          </cell>
          <cell r="H430" t="str">
            <v>20GB</v>
          </cell>
          <cell r="K430" t="str">
            <v>Saddle Stitch Finisher (FS-606)</v>
          </cell>
          <cell r="L430">
            <v>4500</v>
          </cell>
          <cell r="M430">
            <v>1495</v>
          </cell>
          <cell r="N430">
            <v>1554.8</v>
          </cell>
          <cell r="O430">
            <v>-0.17647058823529416</v>
          </cell>
          <cell r="S430">
            <v>2622</v>
          </cell>
          <cell r="W430">
            <v>1321.58</v>
          </cell>
          <cell r="AB430">
            <v>1322</v>
          </cell>
          <cell r="AC430">
            <v>1469</v>
          </cell>
          <cell r="AD430">
            <v>1551</v>
          </cell>
          <cell r="AE430">
            <v>1631.58</v>
          </cell>
          <cell r="AF430">
            <v>0.18999987741943394</v>
          </cell>
          <cell r="AG430">
            <v>4.7058679316981072E-2</v>
          </cell>
          <cell r="AH430">
            <v>1665</v>
          </cell>
          <cell r="AI430">
            <v>1698</v>
          </cell>
          <cell r="AJ430">
            <v>0.22168433451118968</v>
          </cell>
          <cell r="AK430">
            <v>1730.5</v>
          </cell>
          <cell r="AL430">
            <v>1763</v>
          </cell>
          <cell r="AM430">
            <v>0.25038003403289849</v>
          </cell>
          <cell r="AN430">
            <v>2010.57</v>
          </cell>
          <cell r="AO430">
            <v>2258.14</v>
          </cell>
          <cell r="AP430">
            <v>2505.71</v>
          </cell>
          <cell r="AQ430">
            <v>0</v>
          </cell>
          <cell r="AS430">
            <v>4500</v>
          </cell>
        </row>
        <row r="431">
          <cell r="B431" t="str">
            <v>AC</v>
          </cell>
          <cell r="C431" t="str">
            <v>IMP</v>
          </cell>
          <cell r="D431" t="str">
            <v>BT</v>
          </cell>
          <cell r="E431" t="str">
            <v>P3</v>
          </cell>
          <cell r="F431">
            <v>39990</v>
          </cell>
          <cell r="G431">
            <v>40001</v>
          </cell>
          <cell r="H431" t="str">
            <v>20GJ</v>
          </cell>
          <cell r="K431" t="str">
            <v>3- Hole Punch Kit (PK-507)</v>
          </cell>
          <cell r="L431">
            <v>775</v>
          </cell>
          <cell r="M431">
            <v>215</v>
          </cell>
          <cell r="N431">
            <v>223.6</v>
          </cell>
          <cell r="O431">
            <v>-0.17647058823529407</v>
          </cell>
          <cell r="S431">
            <v>441</v>
          </cell>
          <cell r="W431">
            <v>190.06</v>
          </cell>
          <cell r="AB431">
            <v>191</v>
          </cell>
          <cell r="AC431">
            <v>212</v>
          </cell>
          <cell r="AD431">
            <v>224</v>
          </cell>
          <cell r="AE431">
            <v>234.64</v>
          </cell>
          <cell r="AF431">
            <v>0.18999318104330032</v>
          </cell>
          <cell r="AG431">
            <v>4.7050801227412176E-2</v>
          </cell>
          <cell r="AH431">
            <v>240</v>
          </cell>
          <cell r="AI431">
            <v>245</v>
          </cell>
          <cell r="AJ431">
            <v>0.22424489795918368</v>
          </cell>
          <cell r="AK431">
            <v>249.5</v>
          </cell>
          <cell r="AL431">
            <v>254</v>
          </cell>
          <cell r="AM431">
            <v>0.25173228346456694</v>
          </cell>
          <cell r="AN431">
            <v>289.49</v>
          </cell>
          <cell r="AO431">
            <v>324.98</v>
          </cell>
          <cell r="AP431">
            <v>360.47</v>
          </cell>
          <cell r="AQ431">
            <v>0</v>
          </cell>
          <cell r="AS431">
            <v>775</v>
          </cell>
        </row>
        <row r="432">
          <cell r="B432" t="str">
            <v>AC</v>
          </cell>
          <cell r="C432" t="str">
            <v>IMP</v>
          </cell>
          <cell r="D432" t="str">
            <v>BT</v>
          </cell>
          <cell r="E432" t="str">
            <v>P3</v>
          </cell>
          <cell r="F432">
            <v>39990</v>
          </cell>
          <cell r="G432">
            <v>40001</v>
          </cell>
          <cell r="H432" t="str">
            <v>20GN</v>
          </cell>
          <cell r="K432" t="str">
            <v>2 Hole Punch Kit (PK-508)</v>
          </cell>
          <cell r="L432">
            <v>775</v>
          </cell>
          <cell r="M432">
            <v>215</v>
          </cell>
          <cell r="N432">
            <v>223.6</v>
          </cell>
          <cell r="O432">
            <v>-0.17647058823529407</v>
          </cell>
          <cell r="S432">
            <v>441</v>
          </cell>
          <cell r="W432">
            <v>190.06</v>
          </cell>
          <cell r="AB432">
            <v>191</v>
          </cell>
          <cell r="AC432">
            <v>212</v>
          </cell>
          <cell r="AD432">
            <v>224</v>
          </cell>
          <cell r="AE432">
            <v>234.64</v>
          </cell>
          <cell r="AF432">
            <v>0.18999318104330032</v>
          </cell>
          <cell r="AG432">
            <v>4.7050801227412176E-2</v>
          </cell>
          <cell r="AH432">
            <v>240</v>
          </cell>
          <cell r="AI432">
            <v>245</v>
          </cell>
          <cell r="AJ432">
            <v>0.22424489795918368</v>
          </cell>
          <cell r="AK432">
            <v>249.5</v>
          </cell>
          <cell r="AL432">
            <v>254</v>
          </cell>
          <cell r="AM432">
            <v>0.25173228346456694</v>
          </cell>
          <cell r="AN432">
            <v>289.49</v>
          </cell>
          <cell r="AO432">
            <v>324.98</v>
          </cell>
          <cell r="AP432">
            <v>360.47</v>
          </cell>
          <cell r="AQ432">
            <v>0</v>
          </cell>
          <cell r="AS432">
            <v>775</v>
          </cell>
        </row>
        <row r="433">
          <cell r="B433" t="str">
            <v>MB</v>
          </cell>
          <cell r="C433" t="str">
            <v>IMP</v>
          </cell>
          <cell r="D433" t="str">
            <v>BT</v>
          </cell>
          <cell r="E433" t="str">
            <v>P3</v>
          </cell>
          <cell r="F433">
            <v>39924</v>
          </cell>
          <cell r="G433">
            <v>40001</v>
          </cell>
          <cell r="H433" t="str">
            <v>36GE</v>
          </cell>
          <cell r="I433" t="str">
            <v>9KMBH360_N</v>
          </cell>
          <cell r="K433" t="str">
            <v>bizhub 360</v>
          </cell>
          <cell r="L433">
            <v>9660</v>
          </cell>
          <cell r="M433">
            <v>2729</v>
          </cell>
          <cell r="N433">
            <v>2838.1600000000003</v>
          </cell>
          <cell r="O433">
            <v>-0.17647058823529418</v>
          </cell>
          <cell r="P433">
            <v>2412.4360000000001</v>
          </cell>
          <cell r="Q433">
            <v>2892.74</v>
          </cell>
          <cell r="R433">
            <v>3124.16</v>
          </cell>
          <cell r="S433">
            <v>4474.1000000000004</v>
          </cell>
          <cell r="T433">
            <v>0.36564672224581479</v>
          </cell>
          <cell r="U433">
            <v>3132</v>
          </cell>
          <cell r="V433">
            <v>9.381864623243924E-2</v>
          </cell>
          <cell r="W433">
            <v>2412.4360000000001</v>
          </cell>
          <cell r="X433">
            <v>0.53920028609105741</v>
          </cell>
          <cell r="Y433">
            <v>150</v>
          </cell>
          <cell r="Z433">
            <v>300</v>
          </cell>
          <cell r="AA433">
            <v>2919</v>
          </cell>
          <cell r="AB433">
            <v>2413</v>
          </cell>
          <cell r="AC433">
            <v>2681</v>
          </cell>
          <cell r="AD433">
            <v>2830</v>
          </cell>
          <cell r="AE433">
            <v>2978.32</v>
          </cell>
          <cell r="AF433">
            <v>0.19000107443122297</v>
          </cell>
          <cell r="AG433">
            <v>4.7060087566144618E-2</v>
          </cell>
          <cell r="AH433">
            <v>3039</v>
          </cell>
          <cell r="AI433">
            <v>3098</v>
          </cell>
          <cell r="AJ433">
            <v>0.22129244673983209</v>
          </cell>
          <cell r="AK433">
            <v>3157.5</v>
          </cell>
          <cell r="AL433">
            <v>3217</v>
          </cell>
          <cell r="AM433">
            <v>0.25009760646565116</v>
          </cell>
          <cell r="AN433">
            <v>3669.23</v>
          </cell>
          <cell r="AO433">
            <v>4121.46</v>
          </cell>
          <cell r="AP433">
            <v>4573.6899999999996</v>
          </cell>
          <cell r="AQ433">
            <v>0</v>
          </cell>
          <cell r="AR433">
            <v>288</v>
          </cell>
          <cell r="AS433">
            <v>9660</v>
          </cell>
        </row>
        <row r="434">
          <cell r="B434" t="str">
            <v>MB</v>
          </cell>
          <cell r="C434" t="str">
            <v>IMP</v>
          </cell>
          <cell r="D434" t="str">
            <v>BT</v>
          </cell>
          <cell r="E434" t="str">
            <v>P3</v>
          </cell>
          <cell r="F434">
            <v>39934</v>
          </cell>
          <cell r="G434">
            <v>40001</v>
          </cell>
          <cell r="H434" t="str">
            <v>36GJ</v>
          </cell>
          <cell r="I434" t="str">
            <v>9KMBH360GSA_N</v>
          </cell>
          <cell r="K434" t="str">
            <v>bizhub 360 GSA</v>
          </cell>
          <cell r="L434">
            <v>9660</v>
          </cell>
          <cell r="M434">
            <v>2729</v>
          </cell>
          <cell r="N434">
            <v>2838.1600000000003</v>
          </cell>
          <cell r="O434">
            <v>-0.17647058823529418</v>
          </cell>
          <cell r="P434">
            <v>2412.4360000000001</v>
          </cell>
          <cell r="Q434">
            <v>2892.74</v>
          </cell>
          <cell r="R434">
            <v>3124.16</v>
          </cell>
          <cell r="S434">
            <v>4474.1000000000004</v>
          </cell>
          <cell r="T434">
            <v>0.36564672224581479</v>
          </cell>
          <cell r="U434">
            <v>3132</v>
          </cell>
          <cell r="V434">
            <v>9.381864623243924E-2</v>
          </cell>
          <cell r="W434">
            <v>2412.4360000000001</v>
          </cell>
          <cell r="X434">
            <v>0.53920028609105741</v>
          </cell>
          <cell r="Y434">
            <v>150</v>
          </cell>
          <cell r="Z434">
            <v>300</v>
          </cell>
          <cell r="AA434">
            <v>2919</v>
          </cell>
          <cell r="AB434">
            <v>2413</v>
          </cell>
          <cell r="AC434">
            <v>2681</v>
          </cell>
          <cell r="AD434">
            <v>2830</v>
          </cell>
          <cell r="AE434">
            <v>2978.32</v>
          </cell>
          <cell r="AF434">
            <v>0.19000107443122297</v>
          </cell>
          <cell r="AG434">
            <v>4.7060087566144618E-2</v>
          </cell>
          <cell r="AH434">
            <v>3039</v>
          </cell>
          <cell r="AI434">
            <v>3098</v>
          </cell>
          <cell r="AJ434">
            <v>0.22129244673983209</v>
          </cell>
          <cell r="AK434">
            <v>3157.5</v>
          </cell>
          <cell r="AL434">
            <v>3217</v>
          </cell>
          <cell r="AM434">
            <v>0.25009760646565116</v>
          </cell>
          <cell r="AN434">
            <v>3669.23</v>
          </cell>
          <cell r="AO434">
            <v>4121.46</v>
          </cell>
          <cell r="AP434">
            <v>4573.6899999999996</v>
          </cell>
          <cell r="AQ434">
            <v>0</v>
          </cell>
          <cell r="AR434">
            <v>288</v>
          </cell>
          <cell r="AS434">
            <v>9660</v>
          </cell>
        </row>
        <row r="435">
          <cell r="B435" t="str">
            <v>MB</v>
          </cell>
          <cell r="C435" t="str">
            <v>IMP</v>
          </cell>
          <cell r="D435" t="str">
            <v>BT</v>
          </cell>
          <cell r="E435" t="str">
            <v>P3</v>
          </cell>
          <cell r="F435">
            <v>39990</v>
          </cell>
          <cell r="G435">
            <v>40001</v>
          </cell>
          <cell r="H435" t="str">
            <v>4007311</v>
          </cell>
          <cell r="K435" t="str">
            <v>Di151 Digital Copier (Incl. Imaging Cartridge)</v>
          </cell>
          <cell r="L435">
            <v>1855</v>
          </cell>
          <cell r="N435">
            <v>680</v>
          </cell>
          <cell r="W435">
            <v>578</v>
          </cell>
          <cell r="AB435">
            <v>578</v>
          </cell>
          <cell r="AC435">
            <v>643</v>
          </cell>
          <cell r="AD435">
            <v>679</v>
          </cell>
          <cell r="AE435">
            <v>713.58</v>
          </cell>
          <cell r="AF435">
            <v>0.18999971972308646</v>
          </cell>
          <cell r="AG435">
            <v>4.705849379186642E-2</v>
          </cell>
          <cell r="AH435">
            <v>729</v>
          </cell>
          <cell r="AI435">
            <v>743</v>
          </cell>
          <cell r="AJ435">
            <v>0.22207267833109018</v>
          </cell>
          <cell r="AK435">
            <v>757</v>
          </cell>
          <cell r="AL435">
            <v>771</v>
          </cell>
          <cell r="AM435">
            <v>0.2503242542153048</v>
          </cell>
          <cell r="AN435">
            <v>879.29</v>
          </cell>
          <cell r="AO435">
            <v>987.58</v>
          </cell>
          <cell r="AP435">
            <v>1095.8699999999999</v>
          </cell>
          <cell r="AS435">
            <v>1855</v>
          </cell>
        </row>
        <row r="436">
          <cell r="B436" t="str">
            <v>SP</v>
          </cell>
          <cell r="C436" t="str">
            <v>IMP</v>
          </cell>
          <cell r="D436" t="str">
            <v>BT</v>
          </cell>
          <cell r="E436" t="str">
            <v>08</v>
          </cell>
          <cell r="F436">
            <v>39924</v>
          </cell>
          <cell r="G436">
            <v>39924</v>
          </cell>
          <cell r="H436" t="str">
            <v>4021029701</v>
          </cell>
          <cell r="I436">
            <v>4021029701</v>
          </cell>
          <cell r="K436" t="str">
            <v>DR-114 Drum (40K)</v>
          </cell>
          <cell r="L436">
            <v>120</v>
          </cell>
          <cell r="M436">
            <v>49</v>
          </cell>
          <cell r="N436">
            <v>50.96</v>
          </cell>
          <cell r="O436">
            <v>9.7222222222222321E-2</v>
          </cell>
          <cell r="P436">
            <v>56.448000000000008</v>
          </cell>
          <cell r="Q436">
            <v>51.94</v>
          </cell>
          <cell r="R436">
            <v>56.1</v>
          </cell>
          <cell r="S436">
            <v>70.56</v>
          </cell>
          <cell r="T436">
            <v>0.27777777777777779</v>
          </cell>
          <cell r="W436">
            <v>56.448000000000008</v>
          </cell>
          <cell r="X436">
            <v>0.8</v>
          </cell>
          <cell r="Y436" t="str">
            <v>Act freight</v>
          </cell>
          <cell r="AA436">
            <v>111</v>
          </cell>
          <cell r="AB436">
            <v>81</v>
          </cell>
          <cell r="AC436">
            <v>95</v>
          </cell>
          <cell r="AD436">
            <v>104</v>
          </cell>
          <cell r="AE436">
            <v>112.9</v>
          </cell>
          <cell r="AF436">
            <v>0.5000177147918512</v>
          </cell>
          <cell r="AG436">
            <v>0.54862710363153233</v>
          </cell>
          <cell r="AH436">
            <v>115</v>
          </cell>
          <cell r="AI436">
            <v>117</v>
          </cell>
          <cell r="AJ436">
            <v>0.5175384615384615</v>
          </cell>
          <cell r="AK436">
            <v>118.5</v>
          </cell>
          <cell r="AL436">
            <v>120</v>
          </cell>
          <cell r="AM436">
            <v>0.52959999999999996</v>
          </cell>
          <cell r="AN436">
            <v>120</v>
          </cell>
          <cell r="AO436">
            <v>120</v>
          </cell>
          <cell r="AP436">
            <v>120</v>
          </cell>
          <cell r="AQ436">
            <v>0</v>
          </cell>
          <cell r="AS436">
            <v>120</v>
          </cell>
        </row>
        <row r="437">
          <cell r="B437" t="str">
            <v>MB</v>
          </cell>
          <cell r="C437" t="str">
            <v>IMP</v>
          </cell>
          <cell r="D437" t="str">
            <v>BT</v>
          </cell>
          <cell r="E437" t="str">
            <v>P3</v>
          </cell>
          <cell r="F437">
            <v>39990</v>
          </cell>
          <cell r="G437">
            <v>40001</v>
          </cell>
          <cell r="H437" t="str">
            <v>4021311</v>
          </cell>
          <cell r="K437" t="str">
            <v>Di183 Digital Copier</v>
          </cell>
          <cell r="L437">
            <v>3540</v>
          </cell>
          <cell r="N437">
            <v>1247</v>
          </cell>
          <cell r="W437">
            <v>1059.95</v>
          </cell>
          <cell r="AB437">
            <v>1060</v>
          </cell>
          <cell r="AC437">
            <v>1178</v>
          </cell>
          <cell r="AD437">
            <v>1244</v>
          </cell>
          <cell r="AE437">
            <v>1308.58</v>
          </cell>
          <cell r="AF437">
            <v>0.18999984716257309</v>
          </cell>
          <cell r="AG437">
            <v>4.7058643720674267E-2</v>
          </cell>
          <cell r="AH437">
            <v>1336</v>
          </cell>
          <cell r="AI437">
            <v>1362</v>
          </cell>
          <cell r="AJ437">
            <v>0.22176945668135092</v>
          </cell>
          <cell r="AK437">
            <v>1388</v>
          </cell>
          <cell r="AL437">
            <v>1414</v>
          </cell>
          <cell r="AM437">
            <v>0.25038896746817535</v>
          </cell>
          <cell r="AN437">
            <v>1612.56</v>
          </cell>
          <cell r="AO437">
            <v>1811.12</v>
          </cell>
          <cell r="AP437">
            <v>2009.68</v>
          </cell>
          <cell r="AS437">
            <v>3540</v>
          </cell>
        </row>
        <row r="438">
          <cell r="B438" t="str">
            <v>MB</v>
          </cell>
          <cell r="C438" t="str">
            <v>IMP</v>
          </cell>
          <cell r="D438" t="str">
            <v>BT</v>
          </cell>
          <cell r="E438" t="str">
            <v>P3</v>
          </cell>
          <cell r="F438">
            <v>39990</v>
          </cell>
          <cell r="G438">
            <v>40001</v>
          </cell>
          <cell r="H438" t="str">
            <v>4022311</v>
          </cell>
          <cell r="K438" t="str">
            <v>Di152 Digital Copier</v>
          </cell>
          <cell r="L438">
            <v>3020</v>
          </cell>
          <cell r="N438">
            <v>1097</v>
          </cell>
          <cell r="W438">
            <v>932.44999999999993</v>
          </cell>
          <cell r="AB438">
            <v>933</v>
          </cell>
          <cell r="AC438">
            <v>1037</v>
          </cell>
          <cell r="AD438">
            <v>1095</v>
          </cell>
          <cell r="AE438">
            <v>1151.17</v>
          </cell>
          <cell r="AF438">
            <v>0.18999800203271466</v>
          </cell>
          <cell r="AG438">
            <v>4.7056472979664227E-2</v>
          </cell>
          <cell r="AH438">
            <v>1175</v>
          </cell>
          <cell r="AI438">
            <v>1198</v>
          </cell>
          <cell r="AJ438">
            <v>0.22166110183639404</v>
          </cell>
          <cell r="AK438">
            <v>1221</v>
          </cell>
          <cell r="AL438">
            <v>1244</v>
          </cell>
          <cell r="AM438">
            <v>0.25044212218649525</v>
          </cell>
          <cell r="AN438">
            <v>1418.65</v>
          </cell>
          <cell r="AO438">
            <v>1593.3</v>
          </cell>
          <cell r="AP438">
            <v>1767.95</v>
          </cell>
          <cell r="AS438">
            <v>3020</v>
          </cell>
        </row>
        <row r="439">
          <cell r="B439" t="str">
            <v>MB</v>
          </cell>
          <cell r="C439" t="str">
            <v>IMP</v>
          </cell>
          <cell r="D439" t="str">
            <v>BT</v>
          </cell>
          <cell r="E439" t="str">
            <v>P3</v>
          </cell>
          <cell r="F439">
            <v>39990</v>
          </cell>
          <cell r="G439">
            <v>40001</v>
          </cell>
          <cell r="H439" t="str">
            <v>4024311</v>
          </cell>
          <cell r="K439" t="str">
            <v>Di650 Digital Copier w/ EDH</v>
          </cell>
          <cell r="L439">
            <v>24110</v>
          </cell>
          <cell r="N439">
            <v>8202</v>
          </cell>
          <cell r="W439">
            <v>6971.7</v>
          </cell>
          <cell r="AB439">
            <v>6972</v>
          </cell>
          <cell r="AC439">
            <v>7747</v>
          </cell>
          <cell r="AD439">
            <v>8178</v>
          </cell>
          <cell r="AE439">
            <v>8607.0400000000009</v>
          </cell>
          <cell r="AF439">
            <v>0.19000027884150658</v>
          </cell>
          <cell r="AG439">
            <v>4.7059151578243023E-2</v>
          </cell>
          <cell r="AH439">
            <v>8780</v>
          </cell>
          <cell r="AI439">
            <v>8952</v>
          </cell>
          <cell r="AJ439">
            <v>0.22121313672922255</v>
          </cell>
          <cell r="AK439">
            <v>9124</v>
          </cell>
          <cell r="AL439">
            <v>9296</v>
          </cell>
          <cell r="AM439">
            <v>0.25003227194492256</v>
          </cell>
          <cell r="AN439">
            <v>10603.09</v>
          </cell>
          <cell r="AO439">
            <v>11910.18</v>
          </cell>
          <cell r="AP439">
            <v>13217.27</v>
          </cell>
          <cell r="AS439">
            <v>24110</v>
          </cell>
        </row>
        <row r="440">
          <cell r="B440" t="str">
            <v>MB</v>
          </cell>
          <cell r="C440" t="str">
            <v>IMP</v>
          </cell>
          <cell r="D440" t="str">
            <v>BT</v>
          </cell>
          <cell r="E440" t="str">
            <v>P3</v>
          </cell>
          <cell r="F440">
            <v>39990</v>
          </cell>
          <cell r="G440">
            <v>40001</v>
          </cell>
          <cell r="H440" t="str">
            <v>4025301</v>
          </cell>
          <cell r="K440" t="str">
            <v>CF2002 Copier with Imaging Units CMYK</v>
          </cell>
          <cell r="L440">
            <v>14195</v>
          </cell>
          <cell r="N440">
            <v>3914</v>
          </cell>
          <cell r="W440">
            <v>3326.9</v>
          </cell>
          <cell r="AB440">
            <v>3327</v>
          </cell>
          <cell r="AC440">
            <v>3697</v>
          </cell>
          <cell r="AD440">
            <v>3903</v>
          </cell>
          <cell r="AE440">
            <v>4107.28</v>
          </cell>
          <cell r="AF440">
            <v>0.18999922089558047</v>
          </cell>
          <cell r="AG440">
            <v>4.7057906935977036E-2</v>
          </cell>
          <cell r="AH440">
            <v>4190</v>
          </cell>
          <cell r="AI440">
            <v>4272</v>
          </cell>
          <cell r="AJ440">
            <v>0.22123127340823967</v>
          </cell>
          <cell r="AK440">
            <v>4354</v>
          </cell>
          <cell r="AL440">
            <v>4436</v>
          </cell>
          <cell r="AM440">
            <v>0.25002254283137959</v>
          </cell>
          <cell r="AN440">
            <v>5059.76</v>
          </cell>
          <cell r="AO440">
            <v>5683.52</v>
          </cell>
          <cell r="AP440">
            <v>6307.28</v>
          </cell>
          <cell r="AS440">
            <v>14195</v>
          </cell>
        </row>
        <row r="441">
          <cell r="B441" t="str">
            <v>MB</v>
          </cell>
          <cell r="C441" t="str">
            <v>IMP</v>
          </cell>
          <cell r="D441" t="str">
            <v>BT</v>
          </cell>
          <cell r="E441" t="str">
            <v>P3</v>
          </cell>
          <cell r="F441">
            <v>39990</v>
          </cell>
          <cell r="G441">
            <v>40001</v>
          </cell>
          <cell r="H441" t="str">
            <v>4025311</v>
          </cell>
          <cell r="K441" t="str">
            <v>CF3102 Copier with Imaging Units CMYK</v>
          </cell>
          <cell r="L441">
            <v>18120</v>
          </cell>
          <cell r="N441">
            <v>4921</v>
          </cell>
          <cell r="W441">
            <v>4182.8499999999995</v>
          </cell>
          <cell r="AB441">
            <v>4183</v>
          </cell>
          <cell r="AC441">
            <v>4648</v>
          </cell>
          <cell r="AD441">
            <v>4907</v>
          </cell>
          <cell r="AE441">
            <v>5164.01</v>
          </cell>
          <cell r="AF441">
            <v>0.18999963206887685</v>
          </cell>
          <cell r="AG441">
            <v>4.7058390669266752E-2</v>
          </cell>
          <cell r="AH441">
            <v>5269</v>
          </cell>
          <cell r="AI441">
            <v>5372</v>
          </cell>
          <cell r="AJ441">
            <v>0.22136075949367098</v>
          </cell>
          <cell r="AK441">
            <v>5475</v>
          </cell>
          <cell r="AL441">
            <v>5578</v>
          </cell>
          <cell r="AM441">
            <v>0.25011652922194344</v>
          </cell>
          <cell r="AN441">
            <v>6362.07</v>
          </cell>
          <cell r="AO441">
            <v>7146.14</v>
          </cell>
          <cell r="AP441">
            <v>7930.21</v>
          </cell>
          <cell r="AS441">
            <v>18120</v>
          </cell>
        </row>
        <row r="442">
          <cell r="B442" t="str">
            <v>MB</v>
          </cell>
          <cell r="C442" t="str">
            <v>IMP</v>
          </cell>
          <cell r="D442" t="str">
            <v>BT</v>
          </cell>
          <cell r="E442" t="str">
            <v>P3</v>
          </cell>
          <cell r="F442">
            <v>39990</v>
          </cell>
          <cell r="G442">
            <v>40001</v>
          </cell>
          <cell r="H442" t="str">
            <v>4027221</v>
          </cell>
          <cell r="K442" t="str">
            <v xml:space="preserve">DISCONTINUED - Di850 Digital Copier w/ EDH and HDD </v>
          </cell>
          <cell r="L442">
            <v>39610</v>
          </cell>
          <cell r="N442">
            <v>12296</v>
          </cell>
          <cell r="W442">
            <v>10451.6</v>
          </cell>
          <cell r="AB442">
            <v>10452</v>
          </cell>
          <cell r="AC442">
            <v>11613</v>
          </cell>
          <cell r="AD442">
            <v>12259</v>
          </cell>
          <cell r="AE442">
            <v>12903.21</v>
          </cell>
          <cell r="AF442">
            <v>0.19000000775000941</v>
          </cell>
          <cell r="AG442">
            <v>4.7058832647069927E-2</v>
          </cell>
          <cell r="AH442">
            <v>13162</v>
          </cell>
          <cell r="AI442">
            <v>13420</v>
          </cell>
          <cell r="AJ442">
            <v>0.22119225037257823</v>
          </cell>
          <cell r="AK442">
            <v>13678</v>
          </cell>
          <cell r="AL442">
            <v>13936</v>
          </cell>
          <cell r="AM442">
            <v>0.25002870264064292</v>
          </cell>
          <cell r="AN442">
            <v>15895.54</v>
          </cell>
          <cell r="AO442">
            <v>17855.080000000002</v>
          </cell>
          <cell r="AP442">
            <v>19814.62</v>
          </cell>
          <cell r="AS442">
            <v>39610</v>
          </cell>
        </row>
        <row r="443">
          <cell r="B443" t="str">
            <v>MB</v>
          </cell>
          <cell r="C443" t="str">
            <v>IMP</v>
          </cell>
          <cell r="D443" t="str">
            <v>BT</v>
          </cell>
          <cell r="E443" t="str">
            <v>P3</v>
          </cell>
          <cell r="F443">
            <v>39990</v>
          </cell>
          <cell r="G443">
            <v>40001</v>
          </cell>
          <cell r="H443" t="str">
            <v>4028311</v>
          </cell>
          <cell r="K443" t="str">
            <v>Di470 with PC Drum</v>
          </cell>
          <cell r="L443">
            <v>9250</v>
          </cell>
          <cell r="N443">
            <v>2621</v>
          </cell>
          <cell r="W443">
            <v>2227.85</v>
          </cell>
          <cell r="AB443">
            <v>2228</v>
          </cell>
          <cell r="AC443">
            <v>2476</v>
          </cell>
          <cell r="AD443">
            <v>2614</v>
          </cell>
          <cell r="AE443">
            <v>2750.43</v>
          </cell>
          <cell r="AF443">
            <v>0.18999938191482785</v>
          </cell>
          <cell r="AG443">
            <v>4.7058096370385667E-2</v>
          </cell>
          <cell r="AH443">
            <v>2806</v>
          </cell>
          <cell r="AI443">
            <v>2861</v>
          </cell>
          <cell r="AJ443">
            <v>0.22130373995106609</v>
          </cell>
          <cell r="AK443">
            <v>2916</v>
          </cell>
          <cell r="AL443">
            <v>2971</v>
          </cell>
          <cell r="AM443">
            <v>0.25013463480309661</v>
          </cell>
          <cell r="AN443">
            <v>3388.59</v>
          </cell>
          <cell r="AO443">
            <v>3806.18</v>
          </cell>
          <cell r="AP443">
            <v>4223.7700000000004</v>
          </cell>
          <cell r="AS443">
            <v>9250</v>
          </cell>
        </row>
        <row r="444">
          <cell r="B444" t="str">
            <v>MB</v>
          </cell>
          <cell r="C444" t="str">
            <v>IMP</v>
          </cell>
          <cell r="D444" t="str">
            <v>BT</v>
          </cell>
          <cell r="E444" t="str">
            <v>P3</v>
          </cell>
          <cell r="F444">
            <v>39990</v>
          </cell>
          <cell r="G444">
            <v>40001</v>
          </cell>
          <cell r="H444" t="str">
            <v>4030311</v>
          </cell>
          <cell r="K444" t="str">
            <v>DISCONTINUED - Di3510 w/Dup, PC Drum</v>
          </cell>
          <cell r="L444">
            <v>7320</v>
          </cell>
          <cell r="N444">
            <v>2461</v>
          </cell>
          <cell r="W444">
            <v>2091.85</v>
          </cell>
          <cell r="AB444">
            <v>2092</v>
          </cell>
          <cell r="AC444">
            <v>2325</v>
          </cell>
          <cell r="AD444">
            <v>2454</v>
          </cell>
          <cell r="AE444">
            <v>2582.5300000000002</v>
          </cell>
          <cell r="AF444">
            <v>0.18999972894796974</v>
          </cell>
          <cell r="AG444">
            <v>4.7058504644670221E-2</v>
          </cell>
          <cell r="AH444">
            <v>2635</v>
          </cell>
          <cell r="AI444">
            <v>2687</v>
          </cell>
          <cell r="AJ444">
            <v>0.22149237067361374</v>
          </cell>
          <cell r="AK444">
            <v>2738.5</v>
          </cell>
          <cell r="AL444">
            <v>2790</v>
          </cell>
          <cell r="AM444">
            <v>0.25023297491039431</v>
          </cell>
          <cell r="AN444">
            <v>3182.01</v>
          </cell>
          <cell r="AO444">
            <v>3574.02</v>
          </cell>
          <cell r="AP444">
            <v>3966.03</v>
          </cell>
          <cell r="AS444">
            <v>7320</v>
          </cell>
        </row>
        <row r="445">
          <cell r="B445" t="str">
            <v>MB</v>
          </cell>
          <cell r="C445" t="str">
            <v>IMP</v>
          </cell>
          <cell r="D445" t="str">
            <v>BT</v>
          </cell>
          <cell r="E445" t="str">
            <v>P3</v>
          </cell>
          <cell r="F445">
            <v>39990</v>
          </cell>
          <cell r="G445">
            <v>40001</v>
          </cell>
          <cell r="H445" t="str">
            <v>4031311</v>
          </cell>
          <cell r="K445" t="str">
            <v>Di3010 w/Dup, PC Drum</v>
          </cell>
          <cell r="L445">
            <v>6360</v>
          </cell>
          <cell r="N445">
            <v>2003</v>
          </cell>
          <cell r="W445">
            <v>1702.55</v>
          </cell>
          <cell r="AB445">
            <v>1703</v>
          </cell>
          <cell r="AC445">
            <v>1892</v>
          </cell>
          <cell r="AD445">
            <v>1997</v>
          </cell>
          <cell r="AE445">
            <v>2101.91</v>
          </cell>
          <cell r="AF445">
            <v>0.18999862030248676</v>
          </cell>
          <cell r="AG445">
            <v>4.7057200355866739E-2</v>
          </cell>
          <cell r="AH445">
            <v>2145</v>
          </cell>
          <cell r="AI445">
            <v>2187</v>
          </cell>
          <cell r="AJ445">
            <v>0.22151348879743943</v>
          </cell>
          <cell r="AK445">
            <v>2229</v>
          </cell>
          <cell r="AL445">
            <v>2271</v>
          </cell>
          <cell r="AM445">
            <v>0.25030823425803611</v>
          </cell>
          <cell r="AN445">
            <v>2589.9899999999998</v>
          </cell>
          <cell r="AO445">
            <v>2908.98</v>
          </cell>
          <cell r="AP445">
            <v>3227.97</v>
          </cell>
          <cell r="AS445">
            <v>6360</v>
          </cell>
        </row>
        <row r="446">
          <cell r="B446" t="str">
            <v>MB</v>
          </cell>
          <cell r="C446" t="str">
            <v>IMP</v>
          </cell>
          <cell r="D446" t="str">
            <v>BT</v>
          </cell>
          <cell r="E446" t="str">
            <v>P3</v>
          </cell>
          <cell r="F446">
            <v>39990</v>
          </cell>
          <cell r="G446">
            <v>40001</v>
          </cell>
          <cell r="H446" t="str">
            <v>4032311</v>
          </cell>
          <cell r="K446" t="str">
            <v xml:space="preserve">Di2510 w/Dup, PC Drum </v>
          </cell>
          <cell r="L446">
            <v>5310</v>
          </cell>
          <cell r="N446">
            <v>1808</v>
          </cell>
          <cell r="W446">
            <v>1536.8</v>
          </cell>
          <cell r="AB446">
            <v>1537</v>
          </cell>
          <cell r="AC446">
            <v>1708</v>
          </cell>
          <cell r="AD446">
            <v>1803</v>
          </cell>
          <cell r="AE446">
            <v>1897.28</v>
          </cell>
          <cell r="AF446">
            <v>0.18999831337493675</v>
          </cell>
          <cell r="AG446">
            <v>4.7056839264631459E-2</v>
          </cell>
          <cell r="AH446">
            <v>1936</v>
          </cell>
          <cell r="AI446">
            <v>1974</v>
          </cell>
          <cell r="AJ446">
            <v>0.2214792299898683</v>
          </cell>
          <cell r="AK446">
            <v>2012</v>
          </cell>
          <cell r="AL446">
            <v>2050</v>
          </cell>
          <cell r="AM446">
            <v>0.25034146341463415</v>
          </cell>
          <cell r="AN446">
            <v>2337.92</v>
          </cell>
          <cell r="AO446">
            <v>2625.84</v>
          </cell>
          <cell r="AP446">
            <v>2913.76</v>
          </cell>
          <cell r="AS446">
            <v>5310</v>
          </cell>
        </row>
        <row r="447">
          <cell r="B447" t="str">
            <v>MB</v>
          </cell>
          <cell r="C447" t="str">
            <v>IMP</v>
          </cell>
          <cell r="D447" t="str">
            <v>BT</v>
          </cell>
          <cell r="E447" t="str">
            <v>P3</v>
          </cell>
          <cell r="F447">
            <v>39990</v>
          </cell>
          <cell r="G447">
            <v>40001</v>
          </cell>
          <cell r="H447" t="str">
            <v>4033311</v>
          </cell>
          <cell r="K447" t="str">
            <v>Di2010 w/ PC Drum</v>
          </cell>
          <cell r="L447">
            <v>4130</v>
          </cell>
          <cell r="N447">
            <v>1579</v>
          </cell>
          <cell r="W447">
            <v>1342.1499999999999</v>
          </cell>
          <cell r="AB447">
            <v>1343</v>
          </cell>
          <cell r="AC447">
            <v>1492</v>
          </cell>
          <cell r="AD447">
            <v>1575</v>
          </cell>
          <cell r="AE447">
            <v>1656.98</v>
          </cell>
          <cell r="AF447">
            <v>0.19000229332882723</v>
          </cell>
          <cell r="AG447">
            <v>4.7061521563326061E-2</v>
          </cell>
          <cell r="AH447">
            <v>1691</v>
          </cell>
          <cell r="AI447">
            <v>1724</v>
          </cell>
          <cell r="AJ447">
            <v>0.22149071925754069</v>
          </cell>
          <cell r="AK447">
            <v>1757</v>
          </cell>
          <cell r="AL447">
            <v>1790</v>
          </cell>
          <cell r="AM447">
            <v>0.25019553072625705</v>
          </cell>
          <cell r="AN447">
            <v>2041.54</v>
          </cell>
          <cell r="AO447">
            <v>2293.08</v>
          </cell>
          <cell r="AP447">
            <v>2544.62</v>
          </cell>
          <cell r="AS447">
            <v>4130</v>
          </cell>
        </row>
        <row r="448">
          <cell r="B448" t="str">
            <v>MB</v>
          </cell>
          <cell r="C448" t="str">
            <v>IMP</v>
          </cell>
          <cell r="D448" t="str">
            <v>BT</v>
          </cell>
          <cell r="E448" t="str">
            <v>P3</v>
          </cell>
          <cell r="F448">
            <v>39934</v>
          </cell>
          <cell r="G448">
            <v>40001</v>
          </cell>
          <cell r="H448" t="str">
            <v>4034301</v>
          </cell>
          <cell r="K448" t="str">
            <v>bizhub 180</v>
          </cell>
          <cell r="L448">
            <v>2660</v>
          </cell>
          <cell r="M448">
            <v>845</v>
          </cell>
          <cell r="N448">
            <v>878.80000000000007</v>
          </cell>
          <cell r="O448">
            <v>-0.17647058823529418</v>
          </cell>
          <cell r="P448">
            <v>746.98</v>
          </cell>
          <cell r="Q448">
            <v>895.7</v>
          </cell>
          <cell r="R448">
            <v>967.36</v>
          </cell>
          <cell r="S448">
            <v>1410</v>
          </cell>
          <cell r="T448">
            <v>0.37673758865248225</v>
          </cell>
          <cell r="U448">
            <v>987</v>
          </cell>
          <cell r="V448">
            <v>0.10962512664640317</v>
          </cell>
          <cell r="W448">
            <v>746.98</v>
          </cell>
          <cell r="X448">
            <v>0.52977304964539007</v>
          </cell>
          <cell r="Y448">
            <v>60</v>
          </cell>
          <cell r="Z448">
            <v>70</v>
          </cell>
          <cell r="AA448">
            <v>904</v>
          </cell>
          <cell r="AB448">
            <v>747</v>
          </cell>
          <cell r="AC448">
            <v>830</v>
          </cell>
          <cell r="AD448">
            <v>877</v>
          </cell>
          <cell r="AE448">
            <v>922.2</v>
          </cell>
          <cell r="AF448">
            <v>0.1900021687269573</v>
          </cell>
          <cell r="AG448">
            <v>4.7061374972890889E-2</v>
          </cell>
          <cell r="AH448">
            <v>942</v>
          </cell>
          <cell r="AI448">
            <v>960</v>
          </cell>
          <cell r="AJ448">
            <v>0.22189583333333332</v>
          </cell>
          <cell r="AK448">
            <v>978</v>
          </cell>
          <cell r="AL448">
            <v>996</v>
          </cell>
          <cell r="AM448">
            <v>0.25002008032128514</v>
          </cell>
          <cell r="AN448">
            <v>1136.05</v>
          </cell>
          <cell r="AO448">
            <v>1276.0999999999999</v>
          </cell>
          <cell r="AP448">
            <v>1416.15</v>
          </cell>
          <cell r="AQ448">
            <v>0</v>
          </cell>
          <cell r="AR448">
            <v>200</v>
          </cell>
          <cell r="AS448">
            <v>2660</v>
          </cell>
        </row>
        <row r="449">
          <cell r="B449" t="str">
            <v>MB</v>
          </cell>
          <cell r="C449" t="str">
            <v>IMP</v>
          </cell>
          <cell r="D449" t="str">
            <v>BT</v>
          </cell>
          <cell r="E449" t="str">
            <v>P3</v>
          </cell>
          <cell r="F449">
            <v>39990</v>
          </cell>
          <cell r="G449">
            <v>40001</v>
          </cell>
          <cell r="H449" t="str">
            <v>4034311</v>
          </cell>
          <cell r="K449" t="str">
            <v>Di1811p Package with/ Drum, Single Bypass, GDI controller</v>
          </cell>
          <cell r="L449">
            <v>3199</v>
          </cell>
          <cell r="N449">
            <v>1007</v>
          </cell>
          <cell r="W449">
            <v>855.94999999999993</v>
          </cell>
          <cell r="AB449">
            <v>856</v>
          </cell>
          <cell r="AC449">
            <v>952</v>
          </cell>
          <cell r="AD449">
            <v>1005</v>
          </cell>
          <cell r="AE449">
            <v>1056.73</v>
          </cell>
          <cell r="AF449">
            <v>0.19000123021017676</v>
          </cell>
          <cell r="AG449">
            <v>4.7060270835501988E-2</v>
          </cell>
          <cell r="AH449">
            <v>1079</v>
          </cell>
          <cell r="AI449">
            <v>1100</v>
          </cell>
          <cell r="AJ449">
            <v>0.22186363636363643</v>
          </cell>
          <cell r="AK449">
            <v>1121</v>
          </cell>
          <cell r="AL449">
            <v>1142</v>
          </cell>
          <cell r="AM449">
            <v>0.25048161120840634</v>
          </cell>
          <cell r="AN449">
            <v>1302.31</v>
          </cell>
          <cell r="AO449">
            <v>1462.62</v>
          </cell>
          <cell r="AP449">
            <v>1622.93</v>
          </cell>
          <cell r="AS449">
            <v>3199</v>
          </cell>
        </row>
        <row r="450">
          <cell r="B450" t="str">
            <v>MB</v>
          </cell>
          <cell r="C450" t="str">
            <v>IMP</v>
          </cell>
          <cell r="D450" t="str">
            <v>BT</v>
          </cell>
          <cell r="E450" t="str">
            <v>P3</v>
          </cell>
          <cell r="F450">
            <v>39990</v>
          </cell>
          <cell r="G450">
            <v>40001</v>
          </cell>
          <cell r="H450" t="str">
            <v>4036311</v>
          </cell>
          <cell r="K450" t="str">
            <v>Bizhub C350 GSA</v>
          </cell>
          <cell r="L450">
            <v>11200</v>
          </cell>
          <cell r="N450">
            <v>4006</v>
          </cell>
          <cell r="W450">
            <v>3405.1</v>
          </cell>
          <cell r="AB450">
            <v>3406</v>
          </cell>
          <cell r="AC450">
            <v>3784</v>
          </cell>
          <cell r="AD450">
            <v>3994</v>
          </cell>
          <cell r="AE450">
            <v>4203.83</v>
          </cell>
          <cell r="AF450">
            <v>0.19000054712012618</v>
          </cell>
          <cell r="AG450">
            <v>4.7059467200148419E-2</v>
          </cell>
          <cell r="AH450">
            <v>4289</v>
          </cell>
          <cell r="AI450">
            <v>4373</v>
          </cell>
          <cell r="AJ450">
            <v>0.22133546764235082</v>
          </cell>
          <cell r="AK450">
            <v>4457</v>
          </cell>
          <cell r="AL450">
            <v>4541</v>
          </cell>
          <cell r="AM450">
            <v>0.25014314027747192</v>
          </cell>
          <cell r="AN450">
            <v>5179.24</v>
          </cell>
          <cell r="AO450">
            <v>5817.48</v>
          </cell>
          <cell r="AP450">
            <v>6455.72</v>
          </cell>
          <cell r="AS450">
            <v>11200</v>
          </cell>
        </row>
        <row r="451">
          <cell r="B451" t="str">
            <v>MB</v>
          </cell>
          <cell r="C451" t="str">
            <v>IMP</v>
          </cell>
          <cell r="D451" t="str">
            <v>BT</v>
          </cell>
          <cell r="E451" t="str">
            <v>P3</v>
          </cell>
          <cell r="F451">
            <v>39990</v>
          </cell>
          <cell r="G451">
            <v>40001</v>
          </cell>
          <cell r="H451" t="str">
            <v>4037301</v>
          </cell>
          <cell r="K451" t="str">
            <v>bizhub C450P</v>
          </cell>
          <cell r="L451">
            <v>11995</v>
          </cell>
          <cell r="N451">
            <v>4074</v>
          </cell>
          <cell r="W451">
            <v>3462.9</v>
          </cell>
          <cell r="AB451">
            <v>3463</v>
          </cell>
          <cell r="AC451">
            <v>3848</v>
          </cell>
          <cell r="AD451">
            <v>4062</v>
          </cell>
          <cell r="AE451">
            <v>4275.1899999999996</v>
          </cell>
          <cell r="AF451">
            <v>0.19000091224015764</v>
          </cell>
          <cell r="AG451">
            <v>4.7059896753126669E-2</v>
          </cell>
          <cell r="AH451">
            <v>4362</v>
          </cell>
          <cell r="AI451">
            <v>4447</v>
          </cell>
          <cell r="AJ451">
            <v>0.22129525522824373</v>
          </cell>
          <cell r="AK451">
            <v>4532.5</v>
          </cell>
          <cell r="AL451">
            <v>4618</v>
          </cell>
          <cell r="AM451">
            <v>0.2501299263750541</v>
          </cell>
          <cell r="AN451">
            <v>5267.09</v>
          </cell>
          <cell r="AO451">
            <v>5916.18</v>
          </cell>
          <cell r="AP451">
            <v>6565.27</v>
          </cell>
          <cell r="AS451">
            <v>11995</v>
          </cell>
        </row>
        <row r="452">
          <cell r="B452" t="str">
            <v>MB</v>
          </cell>
          <cell r="C452" t="str">
            <v>IMP</v>
          </cell>
          <cell r="D452" t="str">
            <v>BT</v>
          </cell>
          <cell r="E452" t="str">
            <v>P3</v>
          </cell>
          <cell r="F452">
            <v>39990</v>
          </cell>
          <cell r="G452">
            <v>40001</v>
          </cell>
          <cell r="H452" t="str">
            <v>4037311</v>
          </cell>
          <cell r="K452" t="str">
            <v>bizhub C450</v>
          </cell>
          <cell r="L452">
            <v>12165</v>
          </cell>
          <cell r="M452">
            <v>3985</v>
          </cell>
          <cell r="N452">
            <v>4144.4000000000005</v>
          </cell>
          <cell r="O452">
            <v>-0.17647058823529418</v>
          </cell>
          <cell r="P452">
            <v>3522.7400000000002</v>
          </cell>
          <cell r="Q452">
            <v>4224.1000000000004</v>
          </cell>
          <cell r="R452">
            <v>4562.03</v>
          </cell>
          <cell r="S452">
            <v>8950</v>
          </cell>
          <cell r="T452">
            <v>0.53693854748603342</v>
          </cell>
          <cell r="U452">
            <v>6265</v>
          </cell>
          <cell r="V452">
            <v>0.33848363926576208</v>
          </cell>
          <cell r="W452">
            <v>3522.7400000000002</v>
          </cell>
          <cell r="AB452">
            <v>3523</v>
          </cell>
          <cell r="AC452">
            <v>3915</v>
          </cell>
          <cell r="AD452">
            <v>4133</v>
          </cell>
          <cell r="AE452">
            <v>4349.0600000000004</v>
          </cell>
          <cell r="AF452">
            <v>0.1899996780913577</v>
          </cell>
          <cell r="AG452">
            <v>4.7058444813361931E-2</v>
          </cell>
          <cell r="AH452">
            <v>4437</v>
          </cell>
          <cell r="AI452">
            <v>4524</v>
          </cell>
          <cell r="AJ452">
            <v>0.22132183908045971</v>
          </cell>
          <cell r="AK452">
            <v>4610.5</v>
          </cell>
          <cell r="AL452">
            <v>4697</v>
          </cell>
          <cell r="AM452">
            <v>0.25000212901852242</v>
          </cell>
          <cell r="AN452">
            <v>5357.51</v>
          </cell>
          <cell r="AO452">
            <v>6018.02</v>
          </cell>
          <cell r="AP452">
            <v>6678.53</v>
          </cell>
          <cell r="AS452">
            <v>12165</v>
          </cell>
        </row>
        <row r="453">
          <cell r="B453" t="str">
            <v>MB</v>
          </cell>
          <cell r="C453" t="str">
            <v>IMP</v>
          </cell>
          <cell r="D453" t="str">
            <v>BT</v>
          </cell>
          <cell r="E453" t="str">
            <v>P3</v>
          </cell>
          <cell r="F453">
            <v>39990</v>
          </cell>
          <cell r="G453">
            <v>40001</v>
          </cell>
          <cell r="H453" t="str">
            <v>4037321</v>
          </cell>
          <cell r="K453" t="str">
            <v>bizhub C351</v>
          </cell>
          <cell r="L453">
            <v>13100</v>
          </cell>
          <cell r="N453">
            <v>4286</v>
          </cell>
          <cell r="W453">
            <v>3643.1</v>
          </cell>
          <cell r="AB453">
            <v>3644</v>
          </cell>
          <cell r="AC453">
            <v>4048</v>
          </cell>
          <cell r="AD453">
            <v>4273</v>
          </cell>
          <cell r="AE453">
            <v>4497.6499999999996</v>
          </cell>
          <cell r="AF453">
            <v>0.18999922181583712</v>
          </cell>
          <cell r="AG453">
            <v>4.7057908018631876E-2</v>
          </cell>
          <cell r="AH453">
            <v>4588</v>
          </cell>
          <cell r="AI453">
            <v>4678</v>
          </cell>
          <cell r="AJ453">
            <v>0.22122702009405731</v>
          </cell>
          <cell r="AK453">
            <v>4768</v>
          </cell>
          <cell r="AL453">
            <v>4858</v>
          </cell>
          <cell r="AM453">
            <v>0.25008233841086869</v>
          </cell>
          <cell r="AN453">
            <v>5540.95</v>
          </cell>
          <cell r="AO453">
            <v>6223.9</v>
          </cell>
          <cell r="AP453">
            <v>6906.85</v>
          </cell>
          <cell r="AS453">
            <v>13100</v>
          </cell>
        </row>
        <row r="454">
          <cell r="B454" t="str">
            <v>MB</v>
          </cell>
          <cell r="C454" t="str">
            <v>IMP</v>
          </cell>
          <cell r="D454" t="str">
            <v>BT</v>
          </cell>
          <cell r="E454" t="str">
            <v>P3</v>
          </cell>
          <cell r="F454">
            <v>39990</v>
          </cell>
          <cell r="G454">
            <v>40001</v>
          </cell>
          <cell r="H454" t="str">
            <v>4038301</v>
          </cell>
          <cell r="K454" t="str">
            <v>bizhub C250P</v>
          </cell>
          <cell r="L454">
            <v>7200</v>
          </cell>
          <cell r="N454">
            <v>2472</v>
          </cell>
          <cell r="W454">
            <v>2101.1999999999998</v>
          </cell>
          <cell r="AB454">
            <v>2102</v>
          </cell>
          <cell r="AC454">
            <v>2335</v>
          </cell>
          <cell r="AD454">
            <v>2465</v>
          </cell>
          <cell r="AE454">
            <v>2594.0700000000002</v>
          </cell>
          <cell r="AF454">
            <v>0.1899987278677909</v>
          </cell>
          <cell r="AG454">
            <v>4.705732690328332E-2</v>
          </cell>
          <cell r="AH454">
            <v>2647</v>
          </cell>
          <cell r="AI454">
            <v>2699</v>
          </cell>
          <cell r="AJ454">
            <v>0.22148944053353101</v>
          </cell>
          <cell r="AK454">
            <v>2750.5</v>
          </cell>
          <cell r="AL454">
            <v>2802</v>
          </cell>
          <cell r="AM454">
            <v>0.25010706638115637</v>
          </cell>
          <cell r="AN454">
            <v>3195.88</v>
          </cell>
          <cell r="AO454">
            <v>3589.76</v>
          </cell>
          <cell r="AP454">
            <v>3983.64</v>
          </cell>
          <cell r="AS454">
            <v>7200</v>
          </cell>
        </row>
        <row r="455">
          <cell r="B455" t="str">
            <v>MB</v>
          </cell>
          <cell r="C455" t="str">
            <v>IMP</v>
          </cell>
          <cell r="D455" t="str">
            <v>BT</v>
          </cell>
          <cell r="E455" t="str">
            <v>P3</v>
          </cell>
          <cell r="F455">
            <v>39989</v>
          </cell>
          <cell r="G455">
            <v>40001</v>
          </cell>
          <cell r="H455" t="str">
            <v>4038302</v>
          </cell>
          <cell r="K455" t="str">
            <v>bizhub C252P</v>
          </cell>
          <cell r="L455">
            <v>7655</v>
          </cell>
          <cell r="N455">
            <v>2450</v>
          </cell>
          <cell r="O455">
            <v>-0.17647058823529413</v>
          </cell>
          <cell r="W455">
            <v>2082.5</v>
          </cell>
          <cell r="AA455">
            <v>2520</v>
          </cell>
          <cell r="AB455">
            <v>2083</v>
          </cell>
          <cell r="AC455">
            <v>2314</v>
          </cell>
          <cell r="AD455">
            <v>2443</v>
          </cell>
          <cell r="AE455">
            <v>2570.9899999999998</v>
          </cell>
          <cell r="AF455">
            <v>0.19000073901493192</v>
          </cell>
          <cell r="AG455">
            <v>4.7059692958743439E-2</v>
          </cell>
          <cell r="AH455">
            <v>2623</v>
          </cell>
          <cell r="AI455">
            <v>2674</v>
          </cell>
          <cell r="AJ455">
            <v>0.22120418848167539</v>
          </cell>
          <cell r="AK455">
            <v>2725.5</v>
          </cell>
          <cell r="AL455">
            <v>2777</v>
          </cell>
          <cell r="AM455">
            <v>0.25009002520705798</v>
          </cell>
          <cell r="AN455">
            <v>3167.39</v>
          </cell>
          <cell r="AO455">
            <v>3557.78</v>
          </cell>
          <cell r="AP455">
            <v>3948.17</v>
          </cell>
          <cell r="AQ455">
            <v>0</v>
          </cell>
          <cell r="AS455">
            <v>7655</v>
          </cell>
        </row>
        <row r="456">
          <cell r="B456" t="str">
            <v>MB</v>
          </cell>
          <cell r="C456" t="str">
            <v>IMP</v>
          </cell>
          <cell r="D456" t="str">
            <v>BT</v>
          </cell>
          <cell r="E456" t="str">
            <v>P3</v>
          </cell>
          <cell r="F456">
            <v>39990</v>
          </cell>
          <cell r="G456">
            <v>40001</v>
          </cell>
          <cell r="H456" t="str">
            <v>4038311</v>
          </cell>
          <cell r="K456" t="str">
            <v>bizhub C250</v>
          </cell>
          <cell r="L456">
            <v>9995</v>
          </cell>
          <cell r="N456">
            <v>3113</v>
          </cell>
          <cell r="W456">
            <v>2646.0499999999997</v>
          </cell>
          <cell r="AB456">
            <v>2647</v>
          </cell>
          <cell r="AC456">
            <v>2941</v>
          </cell>
          <cell r="AD456">
            <v>3104</v>
          </cell>
          <cell r="AE456">
            <v>3266.73</v>
          </cell>
          <cell r="AF456">
            <v>0.19000039795146836</v>
          </cell>
          <cell r="AG456">
            <v>4.7059291707609759E-2</v>
          </cell>
          <cell r="AH456">
            <v>3333</v>
          </cell>
          <cell r="AI456">
            <v>3398</v>
          </cell>
          <cell r="AJ456">
            <v>0.22129193643319608</v>
          </cell>
          <cell r="AK456">
            <v>3463.5</v>
          </cell>
          <cell r="AL456">
            <v>3529</v>
          </cell>
          <cell r="AM456">
            <v>0.25019835647492217</v>
          </cell>
          <cell r="AN456">
            <v>4024.9</v>
          </cell>
          <cell r="AO456">
            <v>4520.8</v>
          </cell>
          <cell r="AP456">
            <v>5016.7</v>
          </cell>
          <cell r="AS456">
            <v>9995</v>
          </cell>
        </row>
        <row r="457">
          <cell r="B457" t="str">
            <v>MB</v>
          </cell>
          <cell r="C457" t="str">
            <v>IMP</v>
          </cell>
          <cell r="D457" t="str">
            <v>BT</v>
          </cell>
          <cell r="E457" t="str">
            <v>P3</v>
          </cell>
          <cell r="F457">
            <v>39989</v>
          </cell>
          <cell r="G457">
            <v>40001</v>
          </cell>
          <cell r="H457" t="str">
            <v>4038321</v>
          </cell>
          <cell r="K457" t="str">
            <v>bizhub C252</v>
          </cell>
          <cell r="L457">
            <v>10450</v>
          </cell>
          <cell r="N457">
            <v>2803</v>
          </cell>
          <cell r="O457">
            <v>-0.17647058823529424</v>
          </cell>
          <cell r="W457">
            <v>2382.5499999999997</v>
          </cell>
          <cell r="AA457">
            <v>2883</v>
          </cell>
          <cell r="AB457">
            <v>2383</v>
          </cell>
          <cell r="AC457">
            <v>2648</v>
          </cell>
          <cell r="AD457">
            <v>2795</v>
          </cell>
          <cell r="AE457">
            <v>2941.42</v>
          </cell>
          <cell r="AF457">
            <v>0.19000006799437019</v>
          </cell>
          <cell r="AG457">
            <v>4.705890352278834E-2</v>
          </cell>
          <cell r="AH457">
            <v>3001</v>
          </cell>
          <cell r="AI457">
            <v>3060</v>
          </cell>
          <cell r="AJ457">
            <v>0.22138888888888897</v>
          </cell>
          <cell r="AK457">
            <v>3118.5</v>
          </cell>
          <cell r="AL457">
            <v>3177</v>
          </cell>
          <cell r="AM457">
            <v>0.25006295247088456</v>
          </cell>
          <cell r="AN457">
            <v>3623.66</v>
          </cell>
          <cell r="AO457">
            <v>4070.32</v>
          </cell>
          <cell r="AP457">
            <v>4516.9799999999996</v>
          </cell>
          <cell r="AQ457">
            <v>0</v>
          </cell>
          <cell r="AS457">
            <v>10450</v>
          </cell>
        </row>
        <row r="458">
          <cell r="B458" t="str">
            <v>MB</v>
          </cell>
          <cell r="C458" t="str">
            <v>IMP</v>
          </cell>
          <cell r="D458" t="str">
            <v>BT</v>
          </cell>
          <cell r="E458" t="str">
            <v>P3</v>
          </cell>
          <cell r="F458">
            <v>39924</v>
          </cell>
          <cell r="G458">
            <v>40001</v>
          </cell>
          <cell r="H458" t="str">
            <v>4040311</v>
          </cell>
          <cell r="I458" t="str">
            <v>9KMBH350_N</v>
          </cell>
          <cell r="K458" t="str">
            <v>bizhub 350</v>
          </cell>
          <cell r="L458">
            <v>8033</v>
          </cell>
          <cell r="M458">
            <v>2101</v>
          </cell>
          <cell r="N458">
            <v>2185.04</v>
          </cell>
          <cell r="O458">
            <v>-0.17647058823529418</v>
          </cell>
          <cell r="P458">
            <v>1857.2839999999999</v>
          </cell>
          <cell r="Q458">
            <v>2227.06</v>
          </cell>
          <cell r="R458">
            <v>2405.2199999999998</v>
          </cell>
          <cell r="S458">
            <v>4074</v>
          </cell>
          <cell r="T458">
            <v>0.46366224840451647</v>
          </cell>
          <cell r="U458">
            <v>2852</v>
          </cell>
          <cell r="V458">
            <v>0.23385694249649369</v>
          </cell>
          <cell r="W458">
            <v>1857.2839999999999</v>
          </cell>
          <cell r="X458">
            <v>0.45588708885616097</v>
          </cell>
          <cell r="Y458">
            <v>150</v>
          </cell>
          <cell r="Z458">
            <v>300</v>
          </cell>
          <cell r="AA458">
            <v>2247</v>
          </cell>
          <cell r="AB458">
            <v>1858</v>
          </cell>
          <cell r="AC458">
            <v>2064</v>
          </cell>
          <cell r="AD458">
            <v>2179</v>
          </cell>
          <cell r="AE458">
            <v>2292.94</v>
          </cell>
          <cell r="AF458">
            <v>0.18999886608459016</v>
          </cell>
          <cell r="AG458">
            <v>4.7057489511282496E-2</v>
          </cell>
          <cell r="AH458">
            <v>2339</v>
          </cell>
          <cell r="AI458">
            <v>2385</v>
          </cell>
          <cell r="AJ458">
            <v>0.22126457023060803</v>
          </cell>
          <cell r="AK458">
            <v>2431</v>
          </cell>
          <cell r="AL458">
            <v>2477</v>
          </cell>
          <cell r="AM458">
            <v>0.25018813080339125</v>
          </cell>
          <cell r="AN458">
            <v>2825.09</v>
          </cell>
          <cell r="AO458">
            <v>3173.18</v>
          </cell>
          <cell r="AP458">
            <v>3521.27</v>
          </cell>
          <cell r="AQ458">
            <v>0</v>
          </cell>
          <cell r="AR458">
            <v>295</v>
          </cell>
          <cell r="AS458">
            <v>8033</v>
          </cell>
        </row>
        <row r="459">
          <cell r="B459" t="str">
            <v>MB</v>
          </cell>
          <cell r="C459" t="str">
            <v>IMP</v>
          </cell>
          <cell r="D459" t="str">
            <v>BT</v>
          </cell>
          <cell r="E459" t="str">
            <v>P3</v>
          </cell>
          <cell r="F459">
            <v>39924</v>
          </cell>
          <cell r="G459">
            <v>40001</v>
          </cell>
          <cell r="H459" t="str">
            <v>4041311</v>
          </cell>
          <cell r="I459" t="str">
            <v>9KMBH250_N</v>
          </cell>
          <cell r="K459" t="str">
            <v>bizhub 250</v>
          </cell>
          <cell r="L459">
            <v>5985</v>
          </cell>
          <cell r="M459">
            <v>1550</v>
          </cell>
          <cell r="N459">
            <v>1612</v>
          </cell>
          <cell r="O459">
            <v>-0.17647058823529407</v>
          </cell>
          <cell r="P459">
            <v>1370.2</v>
          </cell>
          <cell r="Q459">
            <v>1643</v>
          </cell>
          <cell r="R459">
            <v>1774.44</v>
          </cell>
          <cell r="S459">
            <v>3087</v>
          </cell>
          <cell r="T459">
            <v>0.47781017168772272</v>
          </cell>
          <cell r="U459">
            <v>2161</v>
          </cell>
          <cell r="V459">
            <v>0.25404905136510875</v>
          </cell>
          <cell r="W459">
            <v>1370.2</v>
          </cell>
          <cell r="X459">
            <v>0.4438613540654357</v>
          </cell>
          <cell r="Y459">
            <v>150</v>
          </cell>
          <cell r="Z459">
            <v>175</v>
          </cell>
          <cell r="AA459">
            <v>1658</v>
          </cell>
          <cell r="AB459">
            <v>1371</v>
          </cell>
          <cell r="AC459">
            <v>1523</v>
          </cell>
          <cell r="AD459">
            <v>1608</v>
          </cell>
          <cell r="AE459">
            <v>1691.6</v>
          </cell>
          <cell r="AF459">
            <v>0.18999763537479303</v>
          </cell>
          <cell r="AG459">
            <v>4.7056041617403593E-2</v>
          </cell>
          <cell r="AH459">
            <v>1726</v>
          </cell>
          <cell r="AI459">
            <v>1760</v>
          </cell>
          <cell r="AJ459">
            <v>0.22147727272727269</v>
          </cell>
          <cell r="AK459">
            <v>1793.5</v>
          </cell>
          <cell r="AL459">
            <v>1827</v>
          </cell>
          <cell r="AM459">
            <v>0.25002736726874658</v>
          </cell>
          <cell r="AN459">
            <v>2083.9</v>
          </cell>
          <cell r="AO459">
            <v>2340.8000000000002</v>
          </cell>
          <cell r="AP459">
            <v>2597.6999999999998</v>
          </cell>
          <cell r="AQ459">
            <v>0</v>
          </cell>
          <cell r="AR459">
            <v>295</v>
          </cell>
          <cell r="AS459">
            <v>5985</v>
          </cell>
        </row>
        <row r="460">
          <cell r="B460" t="str">
            <v>MB</v>
          </cell>
          <cell r="C460" t="str">
            <v>IMP</v>
          </cell>
          <cell r="D460" t="str">
            <v>BT</v>
          </cell>
          <cell r="E460" t="str">
            <v>P3</v>
          </cell>
          <cell r="F460">
            <v>39924</v>
          </cell>
          <cell r="G460">
            <v>40001</v>
          </cell>
          <cell r="H460" t="str">
            <v>4042311</v>
          </cell>
          <cell r="I460" t="str">
            <v>9KMBH200_N</v>
          </cell>
          <cell r="K460" t="str">
            <v>bizhub 200</v>
          </cell>
          <cell r="L460">
            <v>5040</v>
          </cell>
          <cell r="M460">
            <v>1408</v>
          </cell>
          <cell r="N460">
            <v>1464.3200000000002</v>
          </cell>
          <cell r="O460">
            <v>-0.17647058823529421</v>
          </cell>
          <cell r="P460">
            <v>1244.672</v>
          </cell>
          <cell r="Q460">
            <v>1492.48</v>
          </cell>
          <cell r="R460">
            <v>1611.88</v>
          </cell>
          <cell r="S460">
            <v>2625</v>
          </cell>
          <cell r="T460">
            <v>0.44216380952380946</v>
          </cell>
          <cell r="U460">
            <v>1838</v>
          </cell>
          <cell r="V460">
            <v>0.20330794341675726</v>
          </cell>
          <cell r="W460">
            <v>1244.672</v>
          </cell>
          <cell r="X460">
            <v>0.47416076190476192</v>
          </cell>
          <cell r="Y460">
            <v>150</v>
          </cell>
          <cell r="Z460">
            <v>175</v>
          </cell>
          <cell r="AA460">
            <v>1506</v>
          </cell>
          <cell r="AB460">
            <v>1245</v>
          </cell>
          <cell r="AC460">
            <v>1383</v>
          </cell>
          <cell r="AD460">
            <v>1460</v>
          </cell>
          <cell r="AE460">
            <v>1536.63</v>
          </cell>
          <cell r="AF460">
            <v>0.18999889368292958</v>
          </cell>
          <cell r="AG460">
            <v>4.7057521979917055E-2</v>
          </cell>
          <cell r="AH460">
            <v>1568</v>
          </cell>
          <cell r="AI460">
            <v>1599</v>
          </cell>
          <cell r="AJ460">
            <v>0.22159349593495933</v>
          </cell>
          <cell r="AK460">
            <v>1629.5</v>
          </cell>
          <cell r="AL460">
            <v>1660</v>
          </cell>
          <cell r="AM460">
            <v>0.25019759036144579</v>
          </cell>
          <cell r="AN460">
            <v>1893.27</v>
          </cell>
          <cell r="AO460">
            <v>2126.54</v>
          </cell>
          <cell r="AP460">
            <v>2359.81</v>
          </cell>
          <cell r="AQ460">
            <v>0</v>
          </cell>
          <cell r="AR460">
            <v>295</v>
          </cell>
          <cell r="AS460">
            <v>5040</v>
          </cell>
        </row>
        <row r="461">
          <cell r="B461" t="str">
            <v>AC</v>
          </cell>
          <cell r="C461" t="str">
            <v>IMP</v>
          </cell>
          <cell r="D461" t="str">
            <v>BT</v>
          </cell>
          <cell r="E461" t="str">
            <v>P3</v>
          </cell>
          <cell r="F461">
            <v>39990</v>
          </cell>
          <cell r="G461">
            <v>40001</v>
          </cell>
          <cell r="H461" t="str">
            <v>4048612</v>
          </cell>
          <cell r="K461" t="str">
            <v>AFR-19 Kit</v>
          </cell>
          <cell r="L461">
            <v>50</v>
          </cell>
          <cell r="N461">
            <v>17</v>
          </cell>
          <cell r="W461">
            <v>14.45</v>
          </cell>
          <cell r="AB461">
            <v>15</v>
          </cell>
          <cell r="AC461">
            <v>17</v>
          </cell>
          <cell r="AD461">
            <v>18</v>
          </cell>
          <cell r="AE461">
            <v>17.84</v>
          </cell>
          <cell r="AF461">
            <v>0.1900224215246637</v>
          </cell>
          <cell r="AG461">
            <v>4.7085201793721963E-2</v>
          </cell>
          <cell r="AH461">
            <v>19</v>
          </cell>
          <cell r="AI461">
            <v>19</v>
          </cell>
          <cell r="AJ461">
            <v>0.23947368421052637</v>
          </cell>
          <cell r="AK461">
            <v>19.5</v>
          </cell>
          <cell r="AL461">
            <v>20</v>
          </cell>
          <cell r="AM461">
            <v>0.27750000000000002</v>
          </cell>
          <cell r="AN461">
            <v>22.53</v>
          </cell>
          <cell r="AO461">
            <v>25.06</v>
          </cell>
          <cell r="AP461">
            <v>27.59</v>
          </cell>
          <cell r="AQ461">
            <v>0</v>
          </cell>
          <cell r="AS461">
            <v>50</v>
          </cell>
        </row>
        <row r="462">
          <cell r="B462" t="str">
            <v>AC</v>
          </cell>
          <cell r="C462" t="str">
            <v>IMP</v>
          </cell>
          <cell r="D462" t="str">
            <v>BT</v>
          </cell>
          <cell r="E462" t="str">
            <v>P3</v>
          </cell>
          <cell r="F462">
            <v>39990</v>
          </cell>
          <cell r="G462">
            <v>40001</v>
          </cell>
          <cell r="H462" t="str">
            <v>4052612</v>
          </cell>
          <cell r="K462" t="str">
            <v>Embedded Print Controller (Pi7200e)</v>
          </cell>
          <cell r="L462">
            <v>2450</v>
          </cell>
          <cell r="N462">
            <v>1308</v>
          </cell>
          <cell r="W462">
            <v>1111.8</v>
          </cell>
          <cell r="AB462">
            <v>1112</v>
          </cell>
          <cell r="AC462">
            <v>1236</v>
          </cell>
          <cell r="AD462">
            <v>1305</v>
          </cell>
          <cell r="AE462">
            <v>1372.59</v>
          </cell>
          <cell r="AF462">
            <v>0.18999847004568005</v>
          </cell>
          <cell r="AG462">
            <v>4.705702358315296E-2</v>
          </cell>
          <cell r="AH462">
            <v>1401</v>
          </cell>
          <cell r="AI462">
            <v>1428</v>
          </cell>
          <cell r="AJ462">
            <v>0.22142857142857145</v>
          </cell>
          <cell r="AK462">
            <v>1455.5</v>
          </cell>
          <cell r="AL462">
            <v>1483</v>
          </cell>
          <cell r="AM462">
            <v>0.25030343897505059</v>
          </cell>
          <cell r="AN462">
            <v>1691.31</v>
          </cell>
          <cell r="AO462">
            <v>1899.62</v>
          </cell>
          <cell r="AP462">
            <v>2107.9299999999998</v>
          </cell>
          <cell r="AQ462">
            <v>0</v>
          </cell>
          <cell r="AS462">
            <v>2450</v>
          </cell>
        </row>
        <row r="463">
          <cell r="B463" t="str">
            <v>AC</v>
          </cell>
          <cell r="C463" t="str">
            <v>IMP</v>
          </cell>
          <cell r="D463" t="str">
            <v>BT</v>
          </cell>
          <cell r="E463" t="str">
            <v>P3</v>
          </cell>
          <cell r="F463">
            <v>39990</v>
          </cell>
          <cell r="G463">
            <v>40001</v>
          </cell>
          <cell r="H463" t="str">
            <v>4054612</v>
          </cell>
          <cell r="K463" t="str">
            <v>Security Kit for Di2010-Di3510 series</v>
          </cell>
          <cell r="L463">
            <v>400</v>
          </cell>
          <cell r="N463">
            <v>132</v>
          </cell>
          <cell r="W463">
            <v>112.2</v>
          </cell>
          <cell r="AB463">
            <v>113</v>
          </cell>
          <cell r="AC463">
            <v>125</v>
          </cell>
          <cell r="AD463">
            <v>132</v>
          </cell>
          <cell r="AE463">
            <v>138.52000000000001</v>
          </cell>
          <cell r="AF463">
            <v>0.19000866300895181</v>
          </cell>
          <cell r="AG463">
            <v>4.7069015304649221E-2</v>
          </cell>
          <cell r="AH463">
            <v>142</v>
          </cell>
          <cell r="AI463">
            <v>145</v>
          </cell>
          <cell r="AJ463">
            <v>0.22620689655172413</v>
          </cell>
          <cell r="AK463">
            <v>147.5</v>
          </cell>
          <cell r="AL463">
            <v>150</v>
          </cell>
          <cell r="AM463">
            <v>0.252</v>
          </cell>
          <cell r="AN463">
            <v>170.94</v>
          </cell>
          <cell r="AO463">
            <v>191.88</v>
          </cell>
          <cell r="AP463">
            <v>212.82</v>
          </cell>
          <cell r="AQ463">
            <v>0</v>
          </cell>
          <cell r="AS463">
            <v>400</v>
          </cell>
        </row>
        <row r="464">
          <cell r="B464" t="str">
            <v>AC</v>
          </cell>
          <cell r="C464" t="str">
            <v>IMP</v>
          </cell>
          <cell r="D464" t="str">
            <v>BT</v>
          </cell>
          <cell r="E464" t="str">
            <v>P3</v>
          </cell>
          <cell r="F464">
            <v>39990</v>
          </cell>
          <cell r="G464">
            <v>40001</v>
          </cell>
          <cell r="H464" t="str">
            <v>4060612</v>
          </cell>
          <cell r="K464" t="str">
            <v>(IC-402) Embedded EFI Fiery Controller - Includes 256MB Memory and SPOT-ON</v>
          </cell>
          <cell r="L464">
            <v>3950</v>
          </cell>
          <cell r="N464">
            <v>2215</v>
          </cell>
          <cell r="W464">
            <v>1882.75</v>
          </cell>
          <cell r="AB464">
            <v>1883</v>
          </cell>
          <cell r="AC464">
            <v>2092</v>
          </cell>
          <cell r="AD464">
            <v>2209</v>
          </cell>
          <cell r="AE464">
            <v>2324.38</v>
          </cell>
          <cell r="AF464">
            <v>0.18999905351104385</v>
          </cell>
          <cell r="AG464">
            <v>4.7057710012992755E-2</v>
          </cell>
          <cell r="AH464">
            <v>2372</v>
          </cell>
          <cell r="AI464">
            <v>2418</v>
          </cell>
          <cell r="AJ464">
            <v>0.22136062861869313</v>
          </cell>
          <cell r="AK464">
            <v>2464.5</v>
          </cell>
          <cell r="AL464">
            <v>2511</v>
          </cell>
          <cell r="AM464">
            <v>0.25019912385503784</v>
          </cell>
          <cell r="AN464">
            <v>2863.85</v>
          </cell>
          <cell r="AO464">
            <v>3216.7</v>
          </cell>
          <cell r="AP464">
            <v>3569.55</v>
          </cell>
          <cell r="AQ464">
            <v>0</v>
          </cell>
          <cell r="AS464">
            <v>3950</v>
          </cell>
        </row>
        <row r="465">
          <cell r="B465" t="str">
            <v>AC</v>
          </cell>
          <cell r="C465" t="str">
            <v>IMP</v>
          </cell>
          <cell r="D465" t="str">
            <v>BT</v>
          </cell>
          <cell r="E465" t="str">
            <v>P3</v>
          </cell>
          <cell r="F465">
            <v>39990</v>
          </cell>
          <cell r="G465">
            <v>40001</v>
          </cell>
          <cell r="H465" t="str">
            <v>4060622</v>
          </cell>
          <cell r="K465" t="str">
            <v>(IC-402) Embedded EFI Fiery Controller - Includes 256MB Memory and SPOT-ON</v>
          </cell>
          <cell r="L465">
            <v>3950</v>
          </cell>
          <cell r="N465">
            <v>2214.5</v>
          </cell>
          <cell r="W465">
            <v>1882.325</v>
          </cell>
          <cell r="AB465">
            <v>1883</v>
          </cell>
          <cell r="AC465">
            <v>2092</v>
          </cell>
          <cell r="AD465">
            <v>2208</v>
          </cell>
          <cell r="AE465">
            <v>2323.86</v>
          </cell>
          <cell r="AF465">
            <v>0.19000068850963486</v>
          </cell>
          <cell r="AG465">
            <v>4.7059633540746916E-2</v>
          </cell>
          <cell r="AH465">
            <v>2371</v>
          </cell>
          <cell r="AI465">
            <v>2417</v>
          </cell>
          <cell r="AJ465">
            <v>0.22121431526685972</v>
          </cell>
          <cell r="AK465">
            <v>2463.5</v>
          </cell>
          <cell r="AL465">
            <v>2510</v>
          </cell>
          <cell r="AM465">
            <v>0.25006972111553782</v>
          </cell>
          <cell r="AN465">
            <v>2862.88</v>
          </cell>
          <cell r="AO465">
            <v>3215.76</v>
          </cell>
          <cell r="AP465">
            <v>3568.64</v>
          </cell>
          <cell r="AQ465">
            <v>0</v>
          </cell>
          <cell r="AS465">
            <v>3950</v>
          </cell>
        </row>
        <row r="466">
          <cell r="B466" t="str">
            <v>AC</v>
          </cell>
          <cell r="C466" t="str">
            <v>IMP</v>
          </cell>
          <cell r="D466" t="str">
            <v>BT</v>
          </cell>
          <cell r="E466" t="str">
            <v>P3</v>
          </cell>
          <cell r="F466">
            <v>39924</v>
          </cell>
          <cell r="G466">
            <v>40001</v>
          </cell>
          <cell r="H466" t="str">
            <v>4061112</v>
          </cell>
          <cell r="I466" t="str">
            <v>6KMPC102PFCST_N</v>
          </cell>
          <cell r="K466" t="str">
            <v>PC-102 550x1 Cassette</v>
          </cell>
          <cell r="L466">
            <v>861</v>
          </cell>
          <cell r="M466">
            <v>286</v>
          </cell>
          <cell r="N466">
            <v>297.44</v>
          </cell>
          <cell r="O466">
            <v>-0.17647058823529418</v>
          </cell>
          <cell r="P466">
            <v>252.82399999999998</v>
          </cell>
          <cell r="Q466">
            <v>303.16000000000003</v>
          </cell>
          <cell r="R466">
            <v>327.41000000000003</v>
          </cell>
          <cell r="S466">
            <v>478.5</v>
          </cell>
          <cell r="T466">
            <v>0.37839080459770114</v>
          </cell>
          <cell r="U466">
            <v>370.55039999999997</v>
          </cell>
          <cell r="V466">
            <v>0.19730217535860162</v>
          </cell>
          <cell r="W466">
            <v>252.82399999999998</v>
          </cell>
          <cell r="X466">
            <v>0.52836781609195393</v>
          </cell>
          <cell r="AA466">
            <v>306</v>
          </cell>
          <cell r="AB466">
            <v>253</v>
          </cell>
          <cell r="AC466">
            <v>281</v>
          </cell>
          <cell r="AD466">
            <v>297</v>
          </cell>
          <cell r="AE466">
            <v>312.13</v>
          </cell>
          <cell r="AF466">
            <v>0.19000416493127867</v>
          </cell>
          <cell r="AG466">
            <v>4.7063723448563091E-2</v>
          </cell>
          <cell r="AH466">
            <v>320</v>
          </cell>
          <cell r="AI466">
            <v>326</v>
          </cell>
          <cell r="AJ466">
            <v>0.2244662576687117</v>
          </cell>
          <cell r="AK466">
            <v>332</v>
          </cell>
          <cell r="AL466">
            <v>338</v>
          </cell>
          <cell r="AM466">
            <v>0.25200000000000006</v>
          </cell>
          <cell r="AN466">
            <v>385.18</v>
          </cell>
          <cell r="AO466">
            <v>432.36</v>
          </cell>
          <cell r="AP466">
            <v>479.54</v>
          </cell>
          <cell r="AQ466">
            <v>0</v>
          </cell>
          <cell r="AS466">
            <v>861</v>
          </cell>
        </row>
        <row r="467">
          <cell r="B467" t="str">
            <v>AC</v>
          </cell>
          <cell r="C467" t="str">
            <v>IMP</v>
          </cell>
          <cell r="D467" t="str">
            <v>BT</v>
          </cell>
          <cell r="E467" t="str">
            <v>P3</v>
          </cell>
          <cell r="F467">
            <v>39924</v>
          </cell>
          <cell r="G467">
            <v>40001</v>
          </cell>
          <cell r="H467" t="str">
            <v>4061212</v>
          </cell>
          <cell r="I467" t="str">
            <v>6KMPC202UCX2_N</v>
          </cell>
          <cell r="K467" t="str">
            <v>PC-202 550/500 x 2 Cassettes</v>
          </cell>
          <cell r="L467">
            <v>1124</v>
          </cell>
          <cell r="M467">
            <v>408</v>
          </cell>
          <cell r="N467">
            <v>424.32</v>
          </cell>
          <cell r="O467">
            <v>-0.17647058823529421</v>
          </cell>
          <cell r="P467">
            <v>360.67199999999997</v>
          </cell>
          <cell r="Q467">
            <v>432.48</v>
          </cell>
          <cell r="R467">
            <v>467.08</v>
          </cell>
          <cell r="S467">
            <v>672</v>
          </cell>
          <cell r="T467">
            <v>0.36857142857142861</v>
          </cell>
          <cell r="U467">
            <v>520.39679999999998</v>
          </cell>
          <cell r="V467">
            <v>0.18462219598583235</v>
          </cell>
          <cell r="W467">
            <v>360.67199999999997</v>
          </cell>
          <cell r="X467">
            <v>0.5367142857142857</v>
          </cell>
          <cell r="AA467">
            <v>436</v>
          </cell>
          <cell r="AB467">
            <v>361</v>
          </cell>
          <cell r="AC467">
            <v>401</v>
          </cell>
          <cell r="AD467">
            <v>424</v>
          </cell>
          <cell r="AE467">
            <v>445.27</v>
          </cell>
          <cell r="AF467">
            <v>0.18999258876636652</v>
          </cell>
          <cell r="AG467">
            <v>4.7050104431019354E-2</v>
          </cell>
          <cell r="AH467">
            <v>455</v>
          </cell>
          <cell r="AI467">
            <v>464</v>
          </cell>
          <cell r="AJ467">
            <v>0.22268965517241385</v>
          </cell>
          <cell r="AK467">
            <v>472.5</v>
          </cell>
          <cell r="AL467">
            <v>481</v>
          </cell>
          <cell r="AM467">
            <v>0.25016216216216225</v>
          </cell>
          <cell r="AN467">
            <v>548.6</v>
          </cell>
          <cell r="AO467">
            <v>616.20000000000005</v>
          </cell>
          <cell r="AP467">
            <v>683.8</v>
          </cell>
          <cell r="AQ467">
            <v>0</v>
          </cell>
          <cell r="AS467">
            <v>1124</v>
          </cell>
        </row>
        <row r="468">
          <cell r="B468" t="str">
            <v>AC</v>
          </cell>
          <cell r="C468" t="str">
            <v>IMP</v>
          </cell>
          <cell r="D468" t="str">
            <v>BT</v>
          </cell>
          <cell r="E468" t="str">
            <v>P3</v>
          </cell>
          <cell r="F468">
            <v>39934</v>
          </cell>
          <cell r="G468">
            <v>40001</v>
          </cell>
          <cell r="H468" t="str">
            <v>4061313</v>
          </cell>
          <cell r="I468" t="str">
            <v>6KMPC402LCT_N</v>
          </cell>
          <cell r="K468" t="str">
            <v>PC-402 2500 Sheet LCC</v>
          </cell>
          <cell r="L468">
            <v>1323</v>
          </cell>
          <cell r="M468">
            <v>408</v>
          </cell>
          <cell r="N468">
            <v>424.32</v>
          </cell>
          <cell r="O468">
            <v>-0.17647058823529421</v>
          </cell>
          <cell r="P468">
            <v>360.67199999999997</v>
          </cell>
          <cell r="Q468">
            <v>432.48</v>
          </cell>
          <cell r="R468">
            <v>467.08</v>
          </cell>
          <cell r="S468">
            <v>737.4</v>
          </cell>
          <cell r="T468">
            <v>0.42457282343368591</v>
          </cell>
          <cell r="U468">
            <v>571.04255999999998</v>
          </cell>
          <cell r="V468">
            <v>0.25693804678936716</v>
          </cell>
          <cell r="W468">
            <v>360.67199999999997</v>
          </cell>
          <cell r="X468">
            <v>0.48911310008136694</v>
          </cell>
          <cell r="AA468">
            <v>436</v>
          </cell>
          <cell r="AB468">
            <v>361</v>
          </cell>
          <cell r="AC468">
            <v>401</v>
          </cell>
          <cell r="AD468">
            <v>424</v>
          </cell>
          <cell r="AE468">
            <v>445.27</v>
          </cell>
          <cell r="AF468">
            <v>0.18999258876636652</v>
          </cell>
          <cell r="AG468">
            <v>4.7050104431019354E-2</v>
          </cell>
          <cell r="AH468">
            <v>455</v>
          </cell>
          <cell r="AI468">
            <v>464</v>
          </cell>
          <cell r="AJ468">
            <v>0.22268965517241385</v>
          </cell>
          <cell r="AK468">
            <v>472.5</v>
          </cell>
          <cell r="AL468">
            <v>481</v>
          </cell>
          <cell r="AM468">
            <v>0.25016216216216225</v>
          </cell>
          <cell r="AN468">
            <v>548.6</v>
          </cell>
          <cell r="AO468">
            <v>616.20000000000005</v>
          </cell>
          <cell r="AP468">
            <v>683.8</v>
          </cell>
          <cell r="AQ468">
            <v>0</v>
          </cell>
          <cell r="AS468">
            <v>1323</v>
          </cell>
        </row>
        <row r="469">
          <cell r="B469" t="str">
            <v>AC</v>
          </cell>
          <cell r="C469" t="str">
            <v>IMP</v>
          </cell>
          <cell r="D469" t="str">
            <v>BT</v>
          </cell>
          <cell r="E469" t="str">
            <v>P3</v>
          </cell>
          <cell r="F469">
            <v>39924</v>
          </cell>
          <cell r="G469">
            <v>40001</v>
          </cell>
          <cell r="H469" t="str">
            <v>4061317</v>
          </cell>
          <cell r="I469" t="str">
            <v>6KMPC402PFCAB_N</v>
          </cell>
          <cell r="K469" t="str">
            <v>PC-402 2.5K x1 Cabinet</v>
          </cell>
          <cell r="L469">
            <v>1323</v>
          </cell>
          <cell r="M469">
            <v>408</v>
          </cell>
          <cell r="N469">
            <v>424.32</v>
          </cell>
          <cell r="O469">
            <v>-0.17647058823529421</v>
          </cell>
          <cell r="P469">
            <v>360.67199999999997</v>
          </cell>
          <cell r="Q469">
            <v>432.48</v>
          </cell>
          <cell r="R469">
            <v>467.08</v>
          </cell>
          <cell r="S469">
            <v>737.4</v>
          </cell>
          <cell r="T469">
            <v>0.42457282343368591</v>
          </cell>
          <cell r="U469">
            <v>571.04255999999998</v>
          </cell>
          <cell r="V469">
            <v>0.25693804678936716</v>
          </cell>
          <cell r="W469">
            <v>360.67199999999997</v>
          </cell>
          <cell r="X469">
            <v>0.48911310008136694</v>
          </cell>
          <cell r="AA469">
            <v>436</v>
          </cell>
          <cell r="AB469">
            <v>361</v>
          </cell>
          <cell r="AC469">
            <v>401</v>
          </cell>
          <cell r="AD469">
            <v>424</v>
          </cell>
          <cell r="AE469">
            <v>445.27</v>
          </cell>
          <cell r="AF469">
            <v>0.18999258876636652</v>
          </cell>
          <cell r="AG469">
            <v>4.7050104431019354E-2</v>
          </cell>
          <cell r="AH469">
            <v>455</v>
          </cell>
          <cell r="AI469">
            <v>464</v>
          </cell>
          <cell r="AJ469">
            <v>0.22268965517241385</v>
          </cell>
          <cell r="AK469">
            <v>472.5</v>
          </cell>
          <cell r="AL469">
            <v>481</v>
          </cell>
          <cell r="AM469">
            <v>0.25016216216216225</v>
          </cell>
          <cell r="AN469">
            <v>548.6</v>
          </cell>
          <cell r="AO469">
            <v>616.20000000000005</v>
          </cell>
          <cell r="AP469">
            <v>683.8</v>
          </cell>
          <cell r="AQ469">
            <v>0</v>
          </cell>
          <cell r="AS469">
            <v>1323</v>
          </cell>
        </row>
        <row r="470">
          <cell r="B470" t="str">
            <v>AC</v>
          </cell>
          <cell r="C470" t="str">
            <v>IMP</v>
          </cell>
          <cell r="D470" t="str">
            <v>BT</v>
          </cell>
          <cell r="E470" t="str">
            <v>P3</v>
          </cell>
          <cell r="F470">
            <v>39989</v>
          </cell>
          <cell r="G470">
            <v>40001</v>
          </cell>
          <cell r="H470" t="str">
            <v>4061412</v>
          </cell>
          <cell r="K470" t="str">
            <v>PC-203 (500x2 sheet universal cassette)</v>
          </cell>
          <cell r="L470">
            <v>1070</v>
          </cell>
          <cell r="N470">
            <v>416</v>
          </cell>
          <cell r="O470">
            <v>-0.17647058823529424</v>
          </cell>
          <cell r="W470">
            <v>353.59999999999997</v>
          </cell>
          <cell r="AA470">
            <v>428</v>
          </cell>
          <cell r="AB470">
            <v>354</v>
          </cell>
          <cell r="AC470">
            <v>393</v>
          </cell>
          <cell r="AD470">
            <v>415</v>
          </cell>
          <cell r="AE470">
            <v>436.54</v>
          </cell>
          <cell r="AF470">
            <v>0.18999404407385359</v>
          </cell>
          <cell r="AG470">
            <v>4.7051816557474729E-2</v>
          </cell>
          <cell r="AH470">
            <v>446</v>
          </cell>
          <cell r="AI470">
            <v>455</v>
          </cell>
          <cell r="AJ470">
            <v>0.22285714285714292</v>
          </cell>
          <cell r="AK470">
            <v>463.5</v>
          </cell>
          <cell r="AL470">
            <v>472</v>
          </cell>
          <cell r="AM470">
            <v>0.25084745762711874</v>
          </cell>
          <cell r="AN470">
            <v>538.16999999999996</v>
          </cell>
          <cell r="AO470">
            <v>604.34</v>
          </cell>
          <cell r="AP470">
            <v>670.51</v>
          </cell>
          <cell r="AQ470">
            <v>0</v>
          </cell>
          <cell r="AS470">
            <v>1070</v>
          </cell>
        </row>
        <row r="471">
          <cell r="B471" t="str">
            <v>AC</v>
          </cell>
          <cell r="C471" t="str">
            <v>IMP</v>
          </cell>
          <cell r="D471" t="str">
            <v>BT</v>
          </cell>
          <cell r="E471" t="str">
            <v>P3</v>
          </cell>
          <cell r="F471">
            <v>39989</v>
          </cell>
          <cell r="G471">
            <v>40001</v>
          </cell>
          <cell r="H471" t="str">
            <v>4061512</v>
          </cell>
          <cell r="K471" t="str">
            <v>PC-103 (500 sheet universal cassette w/ storage)</v>
          </cell>
          <cell r="L471">
            <v>820</v>
          </cell>
          <cell r="N471">
            <v>320</v>
          </cell>
          <cell r="O471">
            <v>-0.17647058823529413</v>
          </cell>
          <cell r="W471">
            <v>272</v>
          </cell>
          <cell r="AA471">
            <v>329</v>
          </cell>
          <cell r="AB471">
            <v>272</v>
          </cell>
          <cell r="AC471">
            <v>303</v>
          </cell>
          <cell r="AD471">
            <v>320</v>
          </cell>
          <cell r="AE471">
            <v>335.8</v>
          </cell>
          <cell r="AF471">
            <v>0.18999404407385351</v>
          </cell>
          <cell r="AG471">
            <v>4.7051816557474722E-2</v>
          </cell>
          <cell r="AH471">
            <v>343</v>
          </cell>
          <cell r="AI471">
            <v>350</v>
          </cell>
          <cell r="AJ471">
            <v>0.22285714285714286</v>
          </cell>
          <cell r="AK471">
            <v>356.5</v>
          </cell>
          <cell r="AL471">
            <v>363</v>
          </cell>
          <cell r="AM471">
            <v>0.25068870523415976</v>
          </cell>
          <cell r="AN471">
            <v>413.92</v>
          </cell>
          <cell r="AO471">
            <v>464.84</v>
          </cell>
          <cell r="AP471">
            <v>515.76</v>
          </cell>
          <cell r="AQ471">
            <v>0</v>
          </cell>
          <cell r="AS471">
            <v>820</v>
          </cell>
        </row>
        <row r="472">
          <cell r="B472" t="str">
            <v>AC</v>
          </cell>
          <cell r="C472" t="str">
            <v>IMP</v>
          </cell>
          <cell r="D472" t="str">
            <v>BT</v>
          </cell>
          <cell r="E472" t="str">
            <v>P3</v>
          </cell>
          <cell r="F472">
            <v>39989</v>
          </cell>
          <cell r="G472">
            <v>40001</v>
          </cell>
          <cell r="H472" t="str">
            <v>4061713</v>
          </cell>
          <cell r="K472" t="str">
            <v>PC-403 (2,500 sheet LCT)</v>
          </cell>
          <cell r="L472">
            <v>1260</v>
          </cell>
          <cell r="N472">
            <v>416</v>
          </cell>
          <cell r="O472">
            <v>-0.17647058823529424</v>
          </cell>
          <cell r="W472">
            <v>353.59999999999997</v>
          </cell>
          <cell r="AA472">
            <v>428</v>
          </cell>
          <cell r="AB472">
            <v>354</v>
          </cell>
          <cell r="AC472">
            <v>393</v>
          </cell>
          <cell r="AD472">
            <v>415</v>
          </cell>
          <cell r="AE472">
            <v>436.54</v>
          </cell>
          <cell r="AF472">
            <v>0.18999404407385359</v>
          </cell>
          <cell r="AG472">
            <v>4.7051816557474729E-2</v>
          </cell>
          <cell r="AH472">
            <v>446</v>
          </cell>
          <cell r="AI472">
            <v>455</v>
          </cell>
          <cell r="AJ472">
            <v>0.22285714285714292</v>
          </cell>
          <cell r="AK472">
            <v>463.5</v>
          </cell>
          <cell r="AL472">
            <v>472</v>
          </cell>
          <cell r="AM472">
            <v>0.25084745762711874</v>
          </cell>
          <cell r="AN472">
            <v>538.16999999999996</v>
          </cell>
          <cell r="AO472">
            <v>604.34</v>
          </cell>
          <cell r="AP472">
            <v>670.51</v>
          </cell>
          <cell r="AQ472">
            <v>0</v>
          </cell>
          <cell r="AS472">
            <v>1260</v>
          </cell>
        </row>
        <row r="473">
          <cell r="B473" t="str">
            <v>AC</v>
          </cell>
          <cell r="C473" t="str">
            <v>IMP</v>
          </cell>
          <cell r="D473" t="str">
            <v>BT</v>
          </cell>
          <cell r="E473" t="str">
            <v>P3</v>
          </cell>
          <cell r="F473">
            <v>39989</v>
          </cell>
          <cell r="G473">
            <v>40001</v>
          </cell>
          <cell r="H473" t="str">
            <v>4061811</v>
          </cell>
          <cell r="K473" t="str">
            <v>DK-502 (Copy Desk)</v>
          </cell>
          <cell r="L473">
            <v>199</v>
          </cell>
          <cell r="N473">
            <v>92</v>
          </cell>
          <cell r="O473">
            <v>-0.17647058823529407</v>
          </cell>
          <cell r="W473">
            <v>78.2</v>
          </cell>
          <cell r="AA473">
            <v>95</v>
          </cell>
          <cell r="AB473">
            <v>79</v>
          </cell>
          <cell r="AC473">
            <v>87</v>
          </cell>
          <cell r="AD473">
            <v>92</v>
          </cell>
          <cell r="AE473">
            <v>96.54</v>
          </cell>
          <cell r="AF473">
            <v>0.18997306815827639</v>
          </cell>
          <cell r="AG473">
            <v>4.7027139009736957E-2</v>
          </cell>
          <cell r="AH473">
            <v>99</v>
          </cell>
          <cell r="AI473">
            <v>101</v>
          </cell>
          <cell r="AJ473">
            <v>0.22574257425742572</v>
          </cell>
          <cell r="AK473">
            <v>103</v>
          </cell>
          <cell r="AL473">
            <v>105</v>
          </cell>
          <cell r="AM473">
            <v>0.25523809523809521</v>
          </cell>
          <cell r="AN473">
            <v>119.48</v>
          </cell>
          <cell r="AO473">
            <v>133.96</v>
          </cell>
          <cell r="AP473">
            <v>148.44</v>
          </cell>
          <cell r="AQ473">
            <v>0</v>
          </cell>
          <cell r="AS473">
            <v>199</v>
          </cell>
        </row>
        <row r="474">
          <cell r="B474" t="str">
            <v>SP</v>
          </cell>
          <cell r="C474" t="str">
            <v>IMP</v>
          </cell>
          <cell r="D474" t="str">
            <v>BT</v>
          </cell>
          <cell r="E474" t="str">
            <v>08</v>
          </cell>
          <cell r="F474">
            <v>39989</v>
          </cell>
          <cell r="G474">
            <v>40001</v>
          </cell>
          <cell r="H474" t="str">
            <v>4065611</v>
          </cell>
          <cell r="K474" t="str">
            <v>Waste Toner Box (Yield: 30K)</v>
          </cell>
          <cell r="L474">
            <v>25</v>
          </cell>
          <cell r="M474">
            <v>11.5</v>
          </cell>
          <cell r="N474">
            <v>11.96</v>
          </cell>
          <cell r="O474">
            <v>0</v>
          </cell>
          <cell r="P474">
            <v>11.96</v>
          </cell>
          <cell r="Q474">
            <v>12.19</v>
          </cell>
          <cell r="R474">
            <v>13.17</v>
          </cell>
          <cell r="S474">
            <v>14</v>
          </cell>
          <cell r="T474">
            <v>0.14571428571428566</v>
          </cell>
          <cell r="W474">
            <v>11.96</v>
          </cell>
          <cell r="X474">
            <v>0.85428571428571431</v>
          </cell>
          <cell r="Y474" t="str">
            <v>Act freight</v>
          </cell>
          <cell r="AA474">
            <v>23</v>
          </cell>
          <cell r="AB474">
            <v>18</v>
          </cell>
          <cell r="AC474">
            <v>20</v>
          </cell>
          <cell r="AD474">
            <v>22</v>
          </cell>
          <cell r="AE474">
            <v>23.92</v>
          </cell>
          <cell r="AF474">
            <v>0.5</v>
          </cell>
          <cell r="AG474">
            <v>0.5</v>
          </cell>
          <cell r="AH474">
            <v>25</v>
          </cell>
          <cell r="AI474">
            <v>25</v>
          </cell>
          <cell r="AJ474">
            <v>0.52159999999999995</v>
          </cell>
          <cell r="AK474">
            <v>25</v>
          </cell>
          <cell r="AL474">
            <v>25</v>
          </cell>
          <cell r="AM474">
            <v>0.52159999999999995</v>
          </cell>
          <cell r="AN474">
            <v>25</v>
          </cell>
          <cell r="AO474">
            <v>25</v>
          </cell>
          <cell r="AP474">
            <v>25</v>
          </cell>
          <cell r="AQ474">
            <v>0</v>
          </cell>
          <cell r="AS474">
            <v>25</v>
          </cell>
        </row>
        <row r="475">
          <cell r="B475" t="str">
            <v>AC</v>
          </cell>
          <cell r="C475" t="str">
            <v>IMP</v>
          </cell>
          <cell r="D475" t="str">
            <v>BT</v>
          </cell>
          <cell r="E475" t="str">
            <v>P3</v>
          </cell>
          <cell r="F475">
            <v>39990</v>
          </cell>
          <cell r="G475">
            <v>40001</v>
          </cell>
          <cell r="H475" t="str">
            <v>4066611</v>
          </cell>
          <cell r="K475" t="str">
            <v>AD-503 (Duplex Unit)</v>
          </cell>
          <cell r="L475">
            <v>455</v>
          </cell>
          <cell r="N475">
            <v>224</v>
          </cell>
          <cell r="W475">
            <v>190.4</v>
          </cell>
          <cell r="AB475">
            <v>191</v>
          </cell>
          <cell r="AC475">
            <v>212</v>
          </cell>
          <cell r="AD475">
            <v>224</v>
          </cell>
          <cell r="AE475">
            <v>235.06</v>
          </cell>
          <cell r="AF475">
            <v>0.18999404407385348</v>
          </cell>
          <cell r="AG475">
            <v>4.7051816557474695E-2</v>
          </cell>
          <cell r="AH475">
            <v>241</v>
          </cell>
          <cell r="AI475">
            <v>245</v>
          </cell>
          <cell r="AJ475">
            <v>0.22285714285714284</v>
          </cell>
          <cell r="AK475">
            <v>249.5</v>
          </cell>
          <cell r="AL475">
            <v>254</v>
          </cell>
          <cell r="AM475">
            <v>0.25039370078740153</v>
          </cell>
          <cell r="AN475">
            <v>289.67</v>
          </cell>
          <cell r="AO475">
            <v>325.33999999999997</v>
          </cell>
          <cell r="AP475">
            <v>361.01</v>
          </cell>
          <cell r="AQ475">
            <v>0</v>
          </cell>
          <cell r="AS475">
            <v>455</v>
          </cell>
        </row>
        <row r="476">
          <cell r="B476" t="str">
            <v>AC</v>
          </cell>
          <cell r="C476" t="str">
            <v>IMP</v>
          </cell>
          <cell r="D476" t="str">
            <v>BT</v>
          </cell>
          <cell r="E476" t="str">
            <v>P3</v>
          </cell>
          <cell r="F476">
            <v>39924</v>
          </cell>
          <cell r="G476">
            <v>40190</v>
          </cell>
          <cell r="H476" t="str">
            <v>4067622</v>
          </cell>
          <cell r="I476" t="str">
            <v>6KMPC105UC_N</v>
          </cell>
          <cell r="K476" t="str">
            <v>PC-105 500 x 1</v>
          </cell>
          <cell r="L476">
            <v>458</v>
          </cell>
          <cell r="M476">
            <v>153</v>
          </cell>
          <cell r="N476">
            <v>159.12</v>
          </cell>
          <cell r="O476">
            <v>-0.17647058823529407</v>
          </cell>
          <cell r="P476">
            <v>135.25200000000001</v>
          </cell>
          <cell r="Q476">
            <v>162.18</v>
          </cell>
          <cell r="R476">
            <v>175.15</v>
          </cell>
          <cell r="S476">
            <v>252</v>
          </cell>
          <cell r="T476">
            <v>0.36857142857142855</v>
          </cell>
          <cell r="U476">
            <v>195.14879999999999</v>
          </cell>
          <cell r="V476">
            <v>0.18462219598583229</v>
          </cell>
          <cell r="W476">
            <v>135.25200000000001</v>
          </cell>
          <cell r="X476">
            <v>0.5367142857142857</v>
          </cell>
          <cell r="AA476">
            <v>164</v>
          </cell>
          <cell r="AB476">
            <v>136</v>
          </cell>
          <cell r="AC476">
            <v>151</v>
          </cell>
          <cell r="AD476">
            <v>159</v>
          </cell>
          <cell r="AE476">
            <v>166.98</v>
          </cell>
          <cell r="AF476">
            <v>0.19001077973409977</v>
          </cell>
          <cell r="AG476">
            <v>4.7071505569529201E-2</v>
          </cell>
          <cell r="AH476">
            <v>171</v>
          </cell>
          <cell r="AI476">
            <v>174</v>
          </cell>
          <cell r="AJ476">
            <v>0.22268965517241374</v>
          </cell>
          <cell r="AK476">
            <v>177.5</v>
          </cell>
          <cell r="AL476">
            <v>181</v>
          </cell>
          <cell r="AM476">
            <v>0.25275138121546958</v>
          </cell>
          <cell r="AN476">
            <v>206.19</v>
          </cell>
          <cell r="AO476">
            <v>231.38</v>
          </cell>
          <cell r="AP476">
            <v>256.57</v>
          </cell>
          <cell r="AQ476">
            <v>0</v>
          </cell>
          <cell r="AS476">
            <v>458</v>
          </cell>
        </row>
        <row r="477">
          <cell r="B477" t="str">
            <v>SP</v>
          </cell>
          <cell r="C477" t="str">
            <v>IMP</v>
          </cell>
          <cell r="D477" t="str">
            <v>BT</v>
          </cell>
          <cell r="E477" t="str">
            <v>08</v>
          </cell>
          <cell r="F477">
            <v>39924</v>
          </cell>
          <cell r="G477">
            <v>39924</v>
          </cell>
          <cell r="H477" t="str">
            <v>4068612</v>
          </cell>
          <cell r="I477">
            <v>4068612</v>
          </cell>
          <cell r="K477" t="str">
            <v xml:space="preserve">DR-310 Drum (362:100K; 282:80K; 222:65K) </v>
          </cell>
          <cell r="L477">
            <v>118</v>
          </cell>
          <cell r="M477">
            <v>40</v>
          </cell>
          <cell r="N477">
            <v>41.6</v>
          </cell>
          <cell r="O477">
            <v>0.19999999999999998</v>
          </cell>
          <cell r="P477">
            <v>52</v>
          </cell>
          <cell r="Q477">
            <v>42.4</v>
          </cell>
          <cell r="R477">
            <v>45.79</v>
          </cell>
          <cell r="S477">
            <v>65</v>
          </cell>
          <cell r="T477">
            <v>0.36</v>
          </cell>
          <cell r="W477">
            <v>52</v>
          </cell>
          <cell r="X477">
            <v>0.8</v>
          </cell>
          <cell r="Y477" t="str">
            <v>Act freight</v>
          </cell>
          <cell r="AA477">
            <v>102</v>
          </cell>
          <cell r="AB477">
            <v>75</v>
          </cell>
          <cell r="AC477">
            <v>87</v>
          </cell>
          <cell r="AD477">
            <v>96</v>
          </cell>
          <cell r="AE477">
            <v>104</v>
          </cell>
          <cell r="AF477">
            <v>0.5</v>
          </cell>
          <cell r="AG477">
            <v>0.6</v>
          </cell>
          <cell r="AH477">
            <v>108</v>
          </cell>
          <cell r="AI477">
            <v>111</v>
          </cell>
          <cell r="AJ477">
            <v>0.53153153153153154</v>
          </cell>
          <cell r="AK477">
            <v>114.5</v>
          </cell>
          <cell r="AL477">
            <v>118</v>
          </cell>
          <cell r="AM477">
            <v>0.55932203389830504</v>
          </cell>
          <cell r="AN477">
            <v>118</v>
          </cell>
          <cell r="AO477">
            <v>118</v>
          </cell>
          <cell r="AP477">
            <v>118</v>
          </cell>
          <cell r="AQ477">
            <v>0</v>
          </cell>
          <cell r="AS477">
            <v>118</v>
          </cell>
        </row>
        <row r="478">
          <cell r="B478" t="str">
            <v>SPC</v>
          </cell>
          <cell r="C478" t="str">
            <v>DOM</v>
          </cell>
          <cell r="D478" t="str">
            <v>EK</v>
          </cell>
          <cell r="E478" t="str">
            <v>21</v>
          </cell>
          <cell r="F478">
            <v>39924</v>
          </cell>
          <cell r="G478">
            <v>40532</v>
          </cell>
          <cell r="H478" t="str">
            <v>4132000</v>
          </cell>
          <cell r="I478" t="str">
            <v>STHBD1</v>
          </cell>
          <cell r="J478" t="str">
            <v>KCA09933</v>
          </cell>
          <cell r="K478" t="str">
            <v>Kodak Digimaster D1 Toner 2.5kg. (2/box)</v>
          </cell>
          <cell r="L478">
            <v>197</v>
          </cell>
          <cell r="M478">
            <v>121.8</v>
          </cell>
          <cell r="N478">
            <v>125.45</v>
          </cell>
          <cell r="O478">
            <v>0</v>
          </cell>
          <cell r="P478">
            <v>125.45</v>
          </cell>
          <cell r="Q478">
            <v>129.1</v>
          </cell>
          <cell r="R478">
            <v>139.43</v>
          </cell>
          <cell r="T478" t="e">
            <v>#DIV/0!</v>
          </cell>
          <cell r="W478">
            <v>125.45</v>
          </cell>
          <cell r="X478" t="e">
            <v>#DIV/0!</v>
          </cell>
          <cell r="AA478">
            <v>216</v>
          </cell>
          <cell r="AB478">
            <v>168</v>
          </cell>
          <cell r="AC478">
            <v>180</v>
          </cell>
          <cell r="AD478">
            <v>197</v>
          </cell>
          <cell r="AE478">
            <v>220.09</v>
          </cell>
          <cell r="AF478">
            <v>0.43000590667454225</v>
          </cell>
          <cell r="AG478">
            <v>0.43000590667454225</v>
          </cell>
          <cell r="AH478">
            <v>197</v>
          </cell>
          <cell r="AI478">
            <v>197</v>
          </cell>
          <cell r="AJ478">
            <v>0.3631979695431472</v>
          </cell>
          <cell r="AK478">
            <v>197</v>
          </cell>
          <cell r="AL478">
            <v>197</v>
          </cell>
          <cell r="AM478">
            <v>0.3631979695431472</v>
          </cell>
          <cell r="AN478">
            <v>197</v>
          </cell>
          <cell r="AO478">
            <v>197</v>
          </cell>
          <cell r="AP478">
            <v>197</v>
          </cell>
          <cell r="AQ478">
            <v>0</v>
          </cell>
          <cell r="AS478">
            <v>197</v>
          </cell>
        </row>
        <row r="479">
          <cell r="B479" t="str">
            <v>SP</v>
          </cell>
          <cell r="C479" t="str">
            <v>DOM</v>
          </cell>
          <cell r="D479" t="str">
            <v>EK</v>
          </cell>
          <cell r="E479" t="str">
            <v>21</v>
          </cell>
          <cell r="F479">
            <v>39924</v>
          </cell>
          <cell r="G479">
            <v>39925</v>
          </cell>
          <cell r="H479" t="str">
            <v>4132010</v>
          </cell>
          <cell r="J479" t="str">
            <v>KCA09934</v>
          </cell>
          <cell r="K479" t="str">
            <v>Kodak Digimaster D1 Developer 1.69kg.</v>
          </cell>
          <cell r="L479">
            <v>194</v>
          </cell>
          <cell r="M479">
            <v>126</v>
          </cell>
          <cell r="N479">
            <v>129.78</v>
          </cell>
          <cell r="O479">
            <v>0</v>
          </cell>
          <cell r="P479">
            <v>129.78</v>
          </cell>
          <cell r="Q479">
            <v>133.56</v>
          </cell>
          <cell r="R479">
            <v>144.24</v>
          </cell>
          <cell r="T479" t="e">
            <v>#DIV/0!</v>
          </cell>
          <cell r="W479">
            <v>129.78</v>
          </cell>
          <cell r="X479" t="e">
            <v>#DIV/0!</v>
          </cell>
          <cell r="AA479">
            <v>223</v>
          </cell>
          <cell r="AB479">
            <v>186</v>
          </cell>
          <cell r="AC479">
            <v>200</v>
          </cell>
          <cell r="AD479">
            <v>194</v>
          </cell>
          <cell r="AE479">
            <v>227.68</v>
          </cell>
          <cell r="AF479">
            <v>0.42998945888966972</v>
          </cell>
          <cell r="AG479">
            <v>0.42998945888966972</v>
          </cell>
          <cell r="AH479">
            <v>194</v>
          </cell>
          <cell r="AI479">
            <v>194</v>
          </cell>
          <cell r="AJ479">
            <v>0.33103092783505156</v>
          </cell>
          <cell r="AK479">
            <v>194</v>
          </cell>
          <cell r="AL479">
            <v>194</v>
          </cell>
          <cell r="AM479">
            <v>0.33103092783505156</v>
          </cell>
          <cell r="AN479">
            <v>194</v>
          </cell>
          <cell r="AO479">
            <v>194</v>
          </cell>
          <cell r="AP479">
            <v>194</v>
          </cell>
          <cell r="AQ479">
            <v>0</v>
          </cell>
          <cell r="AS479">
            <v>194</v>
          </cell>
        </row>
        <row r="480">
          <cell r="B480" t="str">
            <v>SP</v>
          </cell>
          <cell r="C480" t="str">
            <v>DOM</v>
          </cell>
          <cell r="D480" t="str">
            <v>EK</v>
          </cell>
          <cell r="E480" t="str">
            <v>21</v>
          </cell>
          <cell r="F480">
            <v>39924</v>
          </cell>
          <cell r="G480">
            <v>39925</v>
          </cell>
          <cell r="H480" t="str">
            <v>4132020</v>
          </cell>
          <cell r="I480" t="str">
            <v>SDHBD1</v>
          </cell>
          <cell r="J480" t="str">
            <v>KC4132020</v>
          </cell>
          <cell r="K480" t="str">
            <v>Kodak Digimaster D1 Developer Starter 260g.</v>
          </cell>
          <cell r="L480">
            <v>71</v>
          </cell>
          <cell r="M480">
            <v>46.2</v>
          </cell>
          <cell r="N480">
            <v>47.59</v>
          </cell>
          <cell r="O480">
            <v>0</v>
          </cell>
          <cell r="P480">
            <v>47.59</v>
          </cell>
          <cell r="Q480">
            <v>48.98</v>
          </cell>
          <cell r="R480">
            <v>52.9</v>
          </cell>
          <cell r="T480" t="e">
            <v>#DIV/0!</v>
          </cell>
          <cell r="W480">
            <v>47.59</v>
          </cell>
          <cell r="X480" t="e">
            <v>#DIV/0!</v>
          </cell>
          <cell r="AA480">
            <v>82</v>
          </cell>
          <cell r="AB480">
            <v>68</v>
          </cell>
          <cell r="AC480">
            <v>74</v>
          </cell>
          <cell r="AD480">
            <v>71</v>
          </cell>
          <cell r="AE480">
            <v>83.49</v>
          </cell>
          <cell r="AF480">
            <v>0.42999161576236666</v>
          </cell>
          <cell r="AG480">
            <v>0.42999161576236666</v>
          </cell>
          <cell r="AH480">
            <v>71</v>
          </cell>
          <cell r="AI480">
            <v>71</v>
          </cell>
          <cell r="AJ480">
            <v>0.3297183098591549</v>
          </cell>
          <cell r="AK480">
            <v>71</v>
          </cell>
          <cell r="AL480">
            <v>71</v>
          </cell>
          <cell r="AM480">
            <v>0.3297183098591549</v>
          </cell>
          <cell r="AN480">
            <v>71</v>
          </cell>
          <cell r="AO480">
            <v>71</v>
          </cell>
          <cell r="AP480">
            <v>71</v>
          </cell>
          <cell r="AQ480">
            <v>0</v>
          </cell>
          <cell r="AS480">
            <v>71</v>
          </cell>
        </row>
        <row r="481">
          <cell r="B481" t="str">
            <v>MB</v>
          </cell>
          <cell r="C481" t="str">
            <v>IMP</v>
          </cell>
          <cell r="D481" t="str">
            <v>BT</v>
          </cell>
          <cell r="E481" t="str">
            <v>08</v>
          </cell>
          <cell r="F481">
            <v>39924</v>
          </cell>
          <cell r="G481">
            <v>40001</v>
          </cell>
          <cell r="H481" t="str">
            <v>4288312</v>
          </cell>
          <cell r="I481" t="str">
            <v>9KMBH200GSA_N</v>
          </cell>
          <cell r="K481" t="str">
            <v>bizhub 350 GSA</v>
          </cell>
          <cell r="L481">
            <v>8033</v>
          </cell>
          <cell r="M481">
            <v>2101</v>
          </cell>
          <cell r="N481">
            <v>2185.04</v>
          </cell>
          <cell r="O481">
            <v>0.23380321200645213</v>
          </cell>
          <cell r="P481">
            <v>2851.8</v>
          </cell>
          <cell r="Q481">
            <v>2227.06</v>
          </cell>
          <cell r="R481">
            <v>2405.2199999999998</v>
          </cell>
          <cell r="S481">
            <v>4074</v>
          </cell>
          <cell r="T481">
            <v>0.46366224840451647</v>
          </cell>
          <cell r="U481">
            <v>2852</v>
          </cell>
          <cell r="V481">
            <v>0.23385694249649369</v>
          </cell>
          <cell r="W481">
            <v>2851.8</v>
          </cell>
          <cell r="X481">
            <v>0.70000000000000007</v>
          </cell>
          <cell r="Y481">
            <v>150</v>
          </cell>
          <cell r="Z481">
            <v>300</v>
          </cell>
          <cell r="AA481">
            <v>3871</v>
          </cell>
          <cell r="AB481">
            <v>2852</v>
          </cell>
          <cell r="AC481">
            <v>3478</v>
          </cell>
          <cell r="AD481">
            <v>3714</v>
          </cell>
          <cell r="AE481">
            <v>3949.86</v>
          </cell>
          <cell r="AF481">
            <v>0.27799972657258737</v>
          </cell>
          <cell r="AG481">
            <v>0.44680570956945315</v>
          </cell>
          <cell r="AH481">
            <v>4350</v>
          </cell>
          <cell r="AI481">
            <v>4750</v>
          </cell>
          <cell r="AJ481">
            <v>0.39962105263157893</v>
          </cell>
          <cell r="AK481">
            <v>5149.5</v>
          </cell>
          <cell r="AL481">
            <v>5549</v>
          </cell>
          <cell r="AM481">
            <v>0.48606956208325819</v>
          </cell>
          <cell r="AN481">
            <v>6170</v>
          </cell>
          <cell r="AO481">
            <v>6791</v>
          </cell>
          <cell r="AP481">
            <v>7412</v>
          </cell>
          <cell r="AQ481">
            <v>0</v>
          </cell>
          <cell r="AR481">
            <v>295</v>
          </cell>
          <cell r="AS481">
            <v>8033</v>
          </cell>
        </row>
        <row r="482">
          <cell r="B482" t="str">
            <v>MB</v>
          </cell>
          <cell r="C482" t="str">
            <v>IMP</v>
          </cell>
          <cell r="D482" t="str">
            <v>BT</v>
          </cell>
          <cell r="E482" t="str">
            <v>08</v>
          </cell>
          <cell r="F482">
            <v>39924</v>
          </cell>
          <cell r="G482">
            <v>40001</v>
          </cell>
          <cell r="H482" t="str">
            <v>4289312</v>
          </cell>
          <cell r="I482" t="str">
            <v>9KMBH250GSA_N</v>
          </cell>
          <cell r="K482" t="str">
            <v>bizhub 250 GSA</v>
          </cell>
          <cell r="L482">
            <v>5985</v>
          </cell>
          <cell r="M482">
            <v>1550</v>
          </cell>
          <cell r="N482">
            <v>1612</v>
          </cell>
          <cell r="O482">
            <v>0.25401453098246102</v>
          </cell>
          <cell r="P482">
            <v>2160.9</v>
          </cell>
          <cell r="Q482">
            <v>1643</v>
          </cell>
          <cell r="R482">
            <v>1774.44</v>
          </cell>
          <cell r="S482">
            <v>3087</v>
          </cell>
          <cell r="T482">
            <v>0.47781017168772272</v>
          </cell>
          <cell r="U482">
            <v>2161</v>
          </cell>
          <cell r="V482">
            <v>0.25404905136510875</v>
          </cell>
          <cell r="W482">
            <v>2160.9</v>
          </cell>
          <cell r="X482">
            <v>0.70000000000000007</v>
          </cell>
          <cell r="Y482">
            <v>150</v>
          </cell>
          <cell r="Z482">
            <v>175</v>
          </cell>
          <cell r="AA482">
            <v>2933</v>
          </cell>
          <cell r="AB482">
            <v>2161</v>
          </cell>
          <cell r="AC482">
            <v>2636</v>
          </cell>
          <cell r="AD482">
            <v>2815</v>
          </cell>
          <cell r="AE482">
            <v>2992.94</v>
          </cell>
          <cell r="AF482">
            <v>0.27800089544060352</v>
          </cell>
          <cell r="AG482">
            <v>0.46139915935501546</v>
          </cell>
          <cell r="AH482">
            <v>3296</v>
          </cell>
          <cell r="AI482">
            <v>3599</v>
          </cell>
          <cell r="AJ482">
            <v>0.39958321756043341</v>
          </cell>
          <cell r="AK482">
            <v>3902</v>
          </cell>
          <cell r="AL482">
            <v>4205</v>
          </cell>
          <cell r="AM482">
            <v>0.48611177170035669</v>
          </cell>
          <cell r="AN482">
            <v>4650</v>
          </cell>
          <cell r="AO482">
            <v>5095</v>
          </cell>
          <cell r="AP482">
            <v>5540</v>
          </cell>
          <cell r="AQ482">
            <v>0</v>
          </cell>
          <cell r="AR482">
            <v>295</v>
          </cell>
          <cell r="AS482">
            <v>5985</v>
          </cell>
        </row>
        <row r="483">
          <cell r="B483" t="str">
            <v>MB</v>
          </cell>
          <cell r="C483" t="str">
            <v>IMP</v>
          </cell>
          <cell r="D483" t="str">
            <v>BT</v>
          </cell>
          <cell r="E483" t="str">
            <v>P3</v>
          </cell>
          <cell r="F483">
            <v>39924</v>
          </cell>
          <cell r="G483">
            <v>40001</v>
          </cell>
          <cell r="H483" t="str">
            <v>4291312</v>
          </cell>
          <cell r="I483" t="str">
            <v>9KMBH200GSA_N</v>
          </cell>
          <cell r="K483" t="str">
            <v>bizhub 200 GSA</v>
          </cell>
          <cell r="L483">
            <v>5040</v>
          </cell>
          <cell r="M483">
            <v>1408</v>
          </cell>
          <cell r="N483">
            <v>1464.3200000000002</v>
          </cell>
          <cell r="O483">
            <v>-0.17647058823529421</v>
          </cell>
          <cell r="P483">
            <v>1244.672</v>
          </cell>
          <cell r="Q483">
            <v>1492.48</v>
          </cell>
          <cell r="R483">
            <v>1611.88</v>
          </cell>
          <cell r="S483">
            <v>2625</v>
          </cell>
          <cell r="T483">
            <v>0.44216380952380946</v>
          </cell>
          <cell r="U483">
            <v>1838</v>
          </cell>
          <cell r="V483">
            <v>0.20330794341675726</v>
          </cell>
          <cell r="W483">
            <v>1244.672</v>
          </cell>
          <cell r="X483">
            <v>0.47416076190476192</v>
          </cell>
          <cell r="Y483">
            <v>150</v>
          </cell>
          <cell r="Z483">
            <v>175</v>
          </cell>
          <cell r="AA483">
            <v>1506</v>
          </cell>
          <cell r="AB483">
            <v>1245</v>
          </cell>
          <cell r="AC483">
            <v>1383</v>
          </cell>
          <cell r="AD483">
            <v>1460</v>
          </cell>
          <cell r="AE483">
            <v>1536.63</v>
          </cell>
          <cell r="AF483">
            <v>0.18999889368292958</v>
          </cell>
          <cell r="AG483">
            <v>4.7057521979917055E-2</v>
          </cell>
          <cell r="AH483">
            <v>1568</v>
          </cell>
          <cell r="AI483">
            <v>1599</v>
          </cell>
          <cell r="AJ483">
            <v>0.22159349593495933</v>
          </cell>
          <cell r="AK483">
            <v>1629.5</v>
          </cell>
          <cell r="AL483">
            <v>1660</v>
          </cell>
          <cell r="AM483">
            <v>0.25019759036144579</v>
          </cell>
          <cell r="AN483">
            <v>1893.27</v>
          </cell>
          <cell r="AO483">
            <v>2126.54</v>
          </cell>
          <cell r="AP483">
            <v>2359.81</v>
          </cell>
          <cell r="AQ483">
            <v>0</v>
          </cell>
          <cell r="AR483">
            <v>295</v>
          </cell>
          <cell r="AS483">
            <v>5040</v>
          </cell>
        </row>
        <row r="484">
          <cell r="B484" t="str">
            <v>MB</v>
          </cell>
          <cell r="C484" t="str">
            <v>IMP</v>
          </cell>
          <cell r="D484" t="str">
            <v>BT</v>
          </cell>
          <cell r="E484" t="str">
            <v>P3</v>
          </cell>
          <cell r="F484">
            <v>39924</v>
          </cell>
          <cell r="G484">
            <v>40001</v>
          </cell>
          <cell r="H484" t="str">
            <v>42GE</v>
          </cell>
          <cell r="I484" t="str">
            <v>9KMBH420_N</v>
          </cell>
          <cell r="K484" t="str">
            <v>bizhub 420</v>
          </cell>
          <cell r="L484">
            <v>10206</v>
          </cell>
          <cell r="M484">
            <v>2882</v>
          </cell>
          <cell r="N484">
            <v>2997.28</v>
          </cell>
          <cell r="O484">
            <v>-0.17647058823529416</v>
          </cell>
          <cell r="P484">
            <v>2547.6880000000001</v>
          </cell>
          <cell r="Q484">
            <v>3054.92</v>
          </cell>
          <cell r="R484">
            <v>3299.31</v>
          </cell>
          <cell r="S484">
            <v>4993.8</v>
          </cell>
          <cell r="T484">
            <v>0.39979975169209819</v>
          </cell>
          <cell r="U484">
            <v>3496</v>
          </cell>
          <cell r="V484">
            <v>0.14265446224256287</v>
          </cell>
          <cell r="W484">
            <v>2547.6880000000001</v>
          </cell>
          <cell r="X484">
            <v>0.51017021106171656</v>
          </cell>
          <cell r="Y484">
            <v>150</v>
          </cell>
          <cell r="Z484">
            <v>300</v>
          </cell>
          <cell r="AA484">
            <v>3082</v>
          </cell>
          <cell r="AB484">
            <v>2548</v>
          </cell>
          <cell r="AC484">
            <v>2831</v>
          </cell>
          <cell r="AD484">
            <v>2989</v>
          </cell>
          <cell r="AE484">
            <v>3145.29</v>
          </cell>
          <cell r="AF484">
            <v>0.18999901439930814</v>
          </cell>
          <cell r="AG484">
            <v>4.7057663999186011E-2</v>
          </cell>
          <cell r="AH484">
            <v>3209</v>
          </cell>
          <cell r="AI484">
            <v>3272</v>
          </cell>
          <cell r="AJ484">
            <v>0.22136674816625915</v>
          </cell>
          <cell r="AK484">
            <v>3334.5</v>
          </cell>
          <cell r="AL484">
            <v>3397</v>
          </cell>
          <cell r="AM484">
            <v>0.25001825139829259</v>
          </cell>
          <cell r="AN484">
            <v>3874.67</v>
          </cell>
          <cell r="AO484">
            <v>4352.34</v>
          </cell>
          <cell r="AP484">
            <v>4830.01</v>
          </cell>
          <cell r="AQ484">
            <v>0</v>
          </cell>
          <cell r="AR484">
            <v>288</v>
          </cell>
          <cell r="AS484">
            <v>10206</v>
          </cell>
        </row>
        <row r="485">
          <cell r="B485" t="str">
            <v>MB</v>
          </cell>
          <cell r="C485" t="str">
            <v>IMP</v>
          </cell>
          <cell r="D485" t="str">
            <v>BT</v>
          </cell>
          <cell r="E485" t="str">
            <v>P3</v>
          </cell>
          <cell r="F485">
            <v>39934</v>
          </cell>
          <cell r="G485">
            <v>40001</v>
          </cell>
          <cell r="H485" t="str">
            <v>42GJ</v>
          </cell>
          <cell r="I485" t="str">
            <v>9KMBH420GSA_N</v>
          </cell>
          <cell r="K485" t="str">
            <v>bizhub 420 GSA</v>
          </cell>
          <cell r="L485">
            <v>10206</v>
          </cell>
          <cell r="M485">
            <v>2882</v>
          </cell>
          <cell r="N485">
            <v>2997.28</v>
          </cell>
          <cell r="O485">
            <v>-0.17647058823529416</v>
          </cell>
          <cell r="P485">
            <v>2547.6880000000001</v>
          </cell>
          <cell r="Q485">
            <v>3054.92</v>
          </cell>
          <cell r="R485">
            <v>3299.31</v>
          </cell>
          <cell r="S485">
            <v>4993.8</v>
          </cell>
          <cell r="T485">
            <v>0.39979975169209819</v>
          </cell>
          <cell r="U485">
            <v>3496</v>
          </cell>
          <cell r="V485">
            <v>0.14265446224256287</v>
          </cell>
          <cell r="W485">
            <v>2547.6880000000001</v>
          </cell>
          <cell r="X485">
            <v>0.51017021106171656</v>
          </cell>
          <cell r="Y485">
            <v>150</v>
          </cell>
          <cell r="Z485">
            <v>300</v>
          </cell>
          <cell r="AA485">
            <v>3082</v>
          </cell>
          <cell r="AB485">
            <v>2548</v>
          </cell>
          <cell r="AC485">
            <v>2831</v>
          </cell>
          <cell r="AD485">
            <v>2989</v>
          </cell>
          <cell r="AE485">
            <v>3145.29</v>
          </cell>
          <cell r="AF485">
            <v>0.18999901439930814</v>
          </cell>
          <cell r="AG485">
            <v>4.7057663999186011E-2</v>
          </cell>
          <cell r="AH485">
            <v>3209</v>
          </cell>
          <cell r="AI485">
            <v>3272</v>
          </cell>
          <cell r="AJ485">
            <v>0.22136674816625915</v>
          </cell>
          <cell r="AK485">
            <v>3334.5</v>
          </cell>
          <cell r="AL485">
            <v>3397</v>
          </cell>
          <cell r="AM485">
            <v>0.25001825139829259</v>
          </cell>
          <cell r="AN485">
            <v>3874.67</v>
          </cell>
          <cell r="AO485">
            <v>4352.34</v>
          </cell>
          <cell r="AP485">
            <v>4830.01</v>
          </cell>
          <cell r="AQ485">
            <v>0</v>
          </cell>
          <cell r="AR485">
            <v>288</v>
          </cell>
          <cell r="AS485">
            <v>10206</v>
          </cell>
        </row>
        <row r="486">
          <cell r="B486" t="str">
            <v>AC</v>
          </cell>
          <cell r="C486" t="str">
            <v>IMP</v>
          </cell>
          <cell r="D486" t="str">
            <v>BT</v>
          </cell>
          <cell r="E486" t="str">
            <v>P3</v>
          </cell>
          <cell r="F486">
            <v>39990</v>
          </cell>
          <cell r="G486">
            <v>40001</v>
          </cell>
          <cell r="H486" t="str">
            <v>4334612</v>
          </cell>
          <cell r="K486" t="str">
            <v>CN3101e Print Controller (Minolta)</v>
          </cell>
          <cell r="L486">
            <v>3800</v>
          </cell>
          <cell r="N486">
            <v>821</v>
          </cell>
          <cell r="W486">
            <v>697.85</v>
          </cell>
          <cell r="AB486">
            <v>698</v>
          </cell>
          <cell r="AC486">
            <v>776</v>
          </cell>
          <cell r="AD486">
            <v>819</v>
          </cell>
          <cell r="AE486">
            <v>861.54</v>
          </cell>
          <cell r="AF486">
            <v>0.18999698214824609</v>
          </cell>
          <cell r="AG486">
            <v>4.7055273115583683E-2</v>
          </cell>
          <cell r="AH486">
            <v>880</v>
          </cell>
          <cell r="AI486">
            <v>897</v>
          </cell>
          <cell r="AJ486">
            <v>0.22201783723522853</v>
          </cell>
          <cell r="AK486">
            <v>914</v>
          </cell>
          <cell r="AL486">
            <v>931</v>
          </cell>
          <cell r="AM486">
            <v>0.25042964554242747</v>
          </cell>
          <cell r="AN486">
            <v>1061.71</v>
          </cell>
          <cell r="AO486">
            <v>1192.42</v>
          </cell>
          <cell r="AP486">
            <v>1323.13</v>
          </cell>
          <cell r="AQ486">
            <v>0</v>
          </cell>
          <cell r="AS486">
            <v>3800</v>
          </cell>
        </row>
        <row r="487">
          <cell r="B487" t="str">
            <v>AC</v>
          </cell>
          <cell r="C487" t="str">
            <v>IMP</v>
          </cell>
          <cell r="D487" t="str">
            <v>BT</v>
          </cell>
          <cell r="E487" t="str">
            <v>P3</v>
          </cell>
          <cell r="F487">
            <v>39990</v>
          </cell>
          <cell r="G487">
            <v>40001</v>
          </cell>
          <cell r="H487" t="str">
            <v>4335712</v>
          </cell>
          <cell r="K487" t="str">
            <v>CN3102 Pro (Fiery S-300 External Print Controller V2.0) - CF3102 ONLY</v>
          </cell>
          <cell r="L487">
            <v>19500</v>
          </cell>
          <cell r="N487">
            <v>11387</v>
          </cell>
          <cell r="W487">
            <v>9678.9499999999989</v>
          </cell>
          <cell r="AB487">
            <v>9679</v>
          </cell>
          <cell r="AC487">
            <v>10755</v>
          </cell>
          <cell r="AD487">
            <v>11353</v>
          </cell>
          <cell r="AE487">
            <v>11949.32</v>
          </cell>
          <cell r="AF487">
            <v>0.18999993305058371</v>
          </cell>
          <cell r="AG487">
            <v>4.7058744765392485E-2</v>
          </cell>
          <cell r="AH487">
            <v>12189</v>
          </cell>
          <cell r="AI487">
            <v>12428</v>
          </cell>
          <cell r="AJ487">
            <v>0.22119810106211787</v>
          </cell>
          <cell r="AK487">
            <v>12667</v>
          </cell>
          <cell r="AL487">
            <v>12906</v>
          </cell>
          <cell r="AM487">
            <v>0.25004261583759502</v>
          </cell>
          <cell r="AN487">
            <v>14554.5</v>
          </cell>
          <cell r="AO487">
            <v>16203</v>
          </cell>
          <cell r="AP487">
            <v>17851.5</v>
          </cell>
          <cell r="AQ487">
            <v>0</v>
          </cell>
          <cell r="AS487">
            <v>19500</v>
          </cell>
        </row>
        <row r="488">
          <cell r="B488" t="str">
            <v>AC</v>
          </cell>
          <cell r="C488" t="str">
            <v>IMP</v>
          </cell>
          <cell r="D488" t="str">
            <v>BT</v>
          </cell>
          <cell r="E488" t="str">
            <v>P3</v>
          </cell>
          <cell r="F488">
            <v>39990</v>
          </cell>
          <cell r="G488">
            <v>40001</v>
          </cell>
          <cell r="H488" t="str">
            <v>4336812</v>
          </cell>
          <cell r="K488" t="str">
            <v>CN3102e Print Controller (EFI) x3e 2.0  MFP or P Version</v>
          </cell>
          <cell r="L488">
            <v>3950</v>
          </cell>
          <cell r="N488">
            <v>2232</v>
          </cell>
          <cell r="W488">
            <v>1897.2</v>
          </cell>
          <cell r="AB488">
            <v>1898</v>
          </cell>
          <cell r="AC488">
            <v>2108</v>
          </cell>
          <cell r="AD488">
            <v>2226</v>
          </cell>
          <cell r="AE488">
            <v>2342.2199999999998</v>
          </cell>
          <cell r="AF488">
            <v>0.18999923149832201</v>
          </cell>
          <cell r="AG488">
            <v>4.7057919409790629E-2</v>
          </cell>
          <cell r="AH488">
            <v>2390</v>
          </cell>
          <cell r="AI488">
            <v>2437</v>
          </cell>
          <cell r="AJ488">
            <v>0.22150184653262206</v>
          </cell>
          <cell r="AK488">
            <v>2483.5</v>
          </cell>
          <cell r="AL488">
            <v>2530</v>
          </cell>
          <cell r="AM488">
            <v>0.25011857707509877</v>
          </cell>
          <cell r="AN488">
            <v>2885</v>
          </cell>
          <cell r="AO488">
            <v>3240</v>
          </cell>
          <cell r="AP488">
            <v>3595</v>
          </cell>
          <cell r="AQ488">
            <v>0</v>
          </cell>
          <cell r="AS488">
            <v>3950</v>
          </cell>
        </row>
        <row r="489">
          <cell r="B489" t="str">
            <v>AC</v>
          </cell>
          <cell r="C489" t="str">
            <v>IMP</v>
          </cell>
          <cell r="D489" t="str">
            <v>BT</v>
          </cell>
          <cell r="E489" t="str">
            <v>P3</v>
          </cell>
          <cell r="F489">
            <v>39990</v>
          </cell>
          <cell r="G489">
            <v>40001</v>
          </cell>
          <cell r="H489" t="str">
            <v>4339611</v>
          </cell>
          <cell r="K489" t="str">
            <v>Copier Stand CS-2 (must be included)</v>
          </cell>
          <cell r="L489">
            <v>275</v>
          </cell>
          <cell r="N489">
            <v>134</v>
          </cell>
          <cell r="W489">
            <v>113.89999999999999</v>
          </cell>
          <cell r="AB489">
            <v>114</v>
          </cell>
          <cell r="AC489">
            <v>127</v>
          </cell>
          <cell r="AD489">
            <v>134</v>
          </cell>
          <cell r="AE489">
            <v>140.62</v>
          </cell>
          <cell r="AF489">
            <v>0.19001564500071122</v>
          </cell>
          <cell r="AG489">
            <v>4.7077229412601368E-2</v>
          </cell>
          <cell r="AH489">
            <v>144</v>
          </cell>
          <cell r="AI489">
            <v>147</v>
          </cell>
          <cell r="AJ489">
            <v>0.22517006802721093</v>
          </cell>
          <cell r="AK489">
            <v>149.5</v>
          </cell>
          <cell r="AL489">
            <v>152</v>
          </cell>
          <cell r="AM489">
            <v>0.25065789473684214</v>
          </cell>
          <cell r="AN489">
            <v>173.32</v>
          </cell>
          <cell r="AO489">
            <v>194.64</v>
          </cell>
          <cell r="AP489">
            <v>215.96</v>
          </cell>
          <cell r="AQ489">
            <v>0</v>
          </cell>
          <cell r="AS489">
            <v>275</v>
          </cell>
        </row>
        <row r="490">
          <cell r="B490" t="str">
            <v>AC</v>
          </cell>
          <cell r="C490" t="str">
            <v>IMP</v>
          </cell>
          <cell r="D490" t="str">
            <v>BT</v>
          </cell>
          <cell r="E490" t="str">
            <v>P3</v>
          </cell>
          <cell r="F490">
            <v>39990</v>
          </cell>
          <cell r="G490">
            <v>40001</v>
          </cell>
          <cell r="H490" t="str">
            <v>4340612</v>
          </cell>
          <cell r="K490" t="str">
            <v>Fiery Print Controller (Pi8500)</v>
          </cell>
          <cell r="L490">
            <v>6400</v>
          </cell>
          <cell r="N490">
            <v>3439</v>
          </cell>
          <cell r="W490">
            <v>2923.15</v>
          </cell>
          <cell r="AB490">
            <v>2924</v>
          </cell>
          <cell r="AC490">
            <v>3248</v>
          </cell>
          <cell r="AD490">
            <v>3429</v>
          </cell>
          <cell r="AE490">
            <v>3608.83</v>
          </cell>
          <cell r="AF490">
            <v>0.1900006373256706</v>
          </cell>
          <cell r="AG490">
            <v>4.7059573324318392E-2</v>
          </cell>
          <cell r="AH490">
            <v>3682</v>
          </cell>
          <cell r="AI490">
            <v>3754</v>
          </cell>
          <cell r="AJ490">
            <v>0.22132392115077248</v>
          </cell>
          <cell r="AK490">
            <v>3826</v>
          </cell>
          <cell r="AL490">
            <v>3898</v>
          </cell>
          <cell r="AM490">
            <v>0.2500897896357106</v>
          </cell>
          <cell r="AN490">
            <v>4445.97</v>
          </cell>
          <cell r="AO490">
            <v>4993.9399999999996</v>
          </cell>
          <cell r="AP490">
            <v>5541.91</v>
          </cell>
          <cell r="AQ490">
            <v>0</v>
          </cell>
          <cell r="AS490">
            <v>6400</v>
          </cell>
        </row>
        <row r="491">
          <cell r="B491" t="str">
            <v>AC</v>
          </cell>
          <cell r="C491" t="str">
            <v>IMP</v>
          </cell>
          <cell r="D491" t="str">
            <v>BT</v>
          </cell>
          <cell r="E491" t="str">
            <v>P3</v>
          </cell>
          <cell r="F491">
            <v>39990</v>
          </cell>
          <cell r="G491">
            <v>40001</v>
          </cell>
          <cell r="H491" t="str">
            <v>4341612</v>
          </cell>
          <cell r="K491" t="str">
            <v>Pi4700e Embedded Print Controller (for Di470 only)</v>
          </cell>
          <cell r="L491">
            <v>2495</v>
          </cell>
          <cell r="N491">
            <v>870</v>
          </cell>
          <cell r="W491">
            <v>739.5</v>
          </cell>
          <cell r="AB491">
            <v>740</v>
          </cell>
          <cell r="AC491">
            <v>822</v>
          </cell>
          <cell r="AD491">
            <v>868</v>
          </cell>
          <cell r="AE491">
            <v>912.96</v>
          </cell>
          <cell r="AF491">
            <v>0.18999737118822296</v>
          </cell>
          <cell r="AG491">
            <v>4.7055730809674068E-2</v>
          </cell>
          <cell r="AH491">
            <v>932</v>
          </cell>
          <cell r="AI491">
            <v>950</v>
          </cell>
          <cell r="AJ491">
            <v>0.22157894736842104</v>
          </cell>
          <cell r="AK491">
            <v>968</v>
          </cell>
          <cell r="AL491">
            <v>986</v>
          </cell>
          <cell r="AM491">
            <v>0.25</v>
          </cell>
          <cell r="AN491">
            <v>1124.6600000000001</v>
          </cell>
          <cell r="AO491">
            <v>1263.32</v>
          </cell>
          <cell r="AP491">
            <v>1401.98</v>
          </cell>
          <cell r="AQ491">
            <v>0</v>
          </cell>
          <cell r="AS491">
            <v>2495</v>
          </cell>
        </row>
        <row r="492">
          <cell r="B492" t="str">
            <v>AC</v>
          </cell>
          <cell r="C492" t="str">
            <v>IMP</v>
          </cell>
          <cell r="D492" t="str">
            <v>BT</v>
          </cell>
          <cell r="E492" t="str">
            <v>P3</v>
          </cell>
          <cell r="F492">
            <v>39990</v>
          </cell>
          <cell r="G492">
            <v>40001</v>
          </cell>
          <cell r="H492" t="str">
            <v>4342612</v>
          </cell>
          <cell r="K492" t="str">
            <v>Interface Kit P (required with CN3102e)</v>
          </cell>
          <cell r="L492">
            <v>265</v>
          </cell>
          <cell r="N492">
            <v>144</v>
          </cell>
          <cell r="W492">
            <v>122.39999999999999</v>
          </cell>
          <cell r="AB492">
            <v>123</v>
          </cell>
          <cell r="AC492">
            <v>136</v>
          </cell>
          <cell r="AD492">
            <v>144</v>
          </cell>
          <cell r="AE492">
            <v>151.11000000000001</v>
          </cell>
          <cell r="AF492">
            <v>0.18999404407385362</v>
          </cell>
          <cell r="AG492">
            <v>4.7051816557474771E-2</v>
          </cell>
          <cell r="AH492">
            <v>155</v>
          </cell>
          <cell r="AI492">
            <v>158</v>
          </cell>
          <cell r="AJ492">
            <v>0.22531645569620259</v>
          </cell>
          <cell r="AK492">
            <v>161</v>
          </cell>
          <cell r="AL492">
            <v>164</v>
          </cell>
          <cell r="AM492">
            <v>0.25365853658536591</v>
          </cell>
          <cell r="AN492">
            <v>186.75</v>
          </cell>
          <cell r="AO492">
            <v>209.5</v>
          </cell>
          <cell r="AP492">
            <v>232.25</v>
          </cell>
          <cell r="AQ492">
            <v>0</v>
          </cell>
          <cell r="AS492">
            <v>265</v>
          </cell>
        </row>
        <row r="493">
          <cell r="B493" t="str">
            <v>AC</v>
          </cell>
          <cell r="C493" t="str">
            <v>IMP</v>
          </cell>
          <cell r="D493" t="str">
            <v>BT</v>
          </cell>
          <cell r="E493" t="str">
            <v>P3</v>
          </cell>
          <cell r="F493">
            <v>39990</v>
          </cell>
          <cell r="G493">
            <v>40001</v>
          </cell>
          <cell r="H493" t="str">
            <v>4342812</v>
          </cell>
          <cell r="K493" t="str">
            <v>Interface Kit for IC-401 Image Controller</v>
          </cell>
          <cell r="L493">
            <v>265</v>
          </cell>
          <cell r="N493">
            <v>130</v>
          </cell>
          <cell r="W493">
            <v>110.5</v>
          </cell>
          <cell r="AB493">
            <v>111</v>
          </cell>
          <cell r="AC493">
            <v>123</v>
          </cell>
          <cell r="AD493">
            <v>130</v>
          </cell>
          <cell r="AE493">
            <v>136.41999999999999</v>
          </cell>
          <cell r="AF493">
            <v>0.19000146606069485</v>
          </cell>
          <cell r="AG493">
            <v>4.7060548306699812E-2</v>
          </cell>
          <cell r="AH493">
            <v>140</v>
          </cell>
          <cell r="AI493">
            <v>143</v>
          </cell>
          <cell r="AJ493">
            <v>0.22727272727272727</v>
          </cell>
          <cell r="AK493">
            <v>145.5</v>
          </cell>
          <cell r="AL493">
            <v>148</v>
          </cell>
          <cell r="AM493">
            <v>0.2533783783783784</v>
          </cell>
          <cell r="AN493">
            <v>168.55</v>
          </cell>
          <cell r="AO493">
            <v>189.1</v>
          </cell>
          <cell r="AP493">
            <v>209.65</v>
          </cell>
          <cell r="AQ493">
            <v>0</v>
          </cell>
          <cell r="AS493">
            <v>265</v>
          </cell>
        </row>
        <row r="494">
          <cell r="B494" t="str">
            <v>AC</v>
          </cell>
          <cell r="C494" t="str">
            <v>IMP</v>
          </cell>
          <cell r="D494" t="str">
            <v>BT</v>
          </cell>
          <cell r="E494" t="str">
            <v>P3</v>
          </cell>
          <cell r="F494">
            <v>39990</v>
          </cell>
          <cell r="G494">
            <v>40001</v>
          </cell>
          <cell r="H494" t="str">
            <v>4344612</v>
          </cell>
          <cell r="K494" t="str">
            <v>Duplexing Document Feeder (AFR-19 )</v>
          </cell>
          <cell r="L494">
            <v>1500</v>
          </cell>
          <cell r="N494">
            <v>572</v>
          </cell>
          <cell r="W494">
            <v>486.2</v>
          </cell>
          <cell r="AB494">
            <v>487</v>
          </cell>
          <cell r="AC494">
            <v>541</v>
          </cell>
          <cell r="AD494">
            <v>571</v>
          </cell>
          <cell r="AE494">
            <v>600.25</v>
          </cell>
          <cell r="AF494">
            <v>0.19000416493127864</v>
          </cell>
          <cell r="AG494">
            <v>4.7063723448563098E-2</v>
          </cell>
          <cell r="AH494">
            <v>613</v>
          </cell>
          <cell r="AI494">
            <v>625</v>
          </cell>
          <cell r="AJ494">
            <v>0.22208000000000003</v>
          </cell>
          <cell r="AK494">
            <v>637</v>
          </cell>
          <cell r="AL494">
            <v>649</v>
          </cell>
          <cell r="AM494">
            <v>0.25084745762711869</v>
          </cell>
          <cell r="AN494">
            <v>739.98</v>
          </cell>
          <cell r="AO494">
            <v>830.96</v>
          </cell>
          <cell r="AP494">
            <v>921.94</v>
          </cell>
          <cell r="AQ494">
            <v>0</v>
          </cell>
          <cell r="AS494">
            <v>1500</v>
          </cell>
        </row>
        <row r="495">
          <cell r="B495" t="str">
            <v>AC</v>
          </cell>
          <cell r="C495" t="str">
            <v>IMP</v>
          </cell>
          <cell r="D495" t="str">
            <v>BT</v>
          </cell>
          <cell r="E495" t="str">
            <v>DLR</v>
          </cell>
          <cell r="F495">
            <v>39924</v>
          </cell>
          <cell r="G495">
            <v>40001</v>
          </cell>
          <cell r="H495" t="str">
            <v>4344X002</v>
          </cell>
          <cell r="I495" t="str">
            <v>7KMRADF605_N</v>
          </cell>
          <cell r="K495" t="str">
            <v>DF-605 Kit (Includes DF-605 and MK-501 Mount Kit)</v>
          </cell>
          <cell r="L495">
            <v>1392</v>
          </cell>
          <cell r="M495">
            <v>525</v>
          </cell>
          <cell r="N495">
            <v>546</v>
          </cell>
          <cell r="O495">
            <v>0.11764705882352934</v>
          </cell>
          <cell r="P495">
            <v>618.79999999999995</v>
          </cell>
          <cell r="Q495">
            <v>556.5</v>
          </cell>
          <cell r="R495">
            <v>601.02</v>
          </cell>
          <cell r="S495">
            <v>773.5</v>
          </cell>
          <cell r="T495">
            <v>0.29411764705882354</v>
          </cell>
          <cell r="U495">
            <v>598.99839999999995</v>
          </cell>
          <cell r="V495">
            <v>8.8478366553232782E-2</v>
          </cell>
          <cell r="W495">
            <v>618.79999999999995</v>
          </cell>
          <cell r="X495">
            <v>0.79999999999999993</v>
          </cell>
          <cell r="AA495">
            <v>749</v>
          </cell>
          <cell r="AB495">
            <v>619</v>
          </cell>
          <cell r="AC495">
            <v>688</v>
          </cell>
          <cell r="AD495">
            <v>726</v>
          </cell>
          <cell r="AE495">
            <v>763.95</v>
          </cell>
          <cell r="AF495">
            <v>0.189999345506905</v>
          </cell>
          <cell r="AG495">
            <v>0.28529354015315145</v>
          </cell>
          <cell r="AH495">
            <v>850</v>
          </cell>
          <cell r="AI495">
            <v>935</v>
          </cell>
          <cell r="AJ495">
            <v>0.33818181818181825</v>
          </cell>
          <cell r="AK495">
            <v>1020</v>
          </cell>
          <cell r="AL495">
            <v>1105</v>
          </cell>
          <cell r="AM495">
            <v>0.44000000000000006</v>
          </cell>
          <cell r="AN495">
            <v>1176.75</v>
          </cell>
          <cell r="AO495">
            <v>1248.5</v>
          </cell>
          <cell r="AP495">
            <v>1320.25</v>
          </cell>
          <cell r="AQ495">
            <v>0</v>
          </cell>
          <cell r="AS495">
            <v>1392</v>
          </cell>
        </row>
        <row r="496">
          <cell r="B496" t="str">
            <v>AC</v>
          </cell>
          <cell r="C496" t="str">
            <v>IMP</v>
          </cell>
          <cell r="D496" t="str">
            <v>BT</v>
          </cell>
          <cell r="E496" t="str">
            <v>P3</v>
          </cell>
          <cell r="F496">
            <v>39990</v>
          </cell>
          <cell r="G496">
            <v>40001</v>
          </cell>
          <cell r="H496" t="str">
            <v>4346612</v>
          </cell>
          <cell r="K496" t="str">
            <v>Duplex Unit (AD-16)</v>
          </cell>
          <cell r="L496">
            <v>200</v>
          </cell>
          <cell r="N496">
            <v>80</v>
          </cell>
          <cell r="W496">
            <v>68</v>
          </cell>
          <cell r="AB496">
            <v>68</v>
          </cell>
          <cell r="AC496">
            <v>76</v>
          </cell>
          <cell r="AD496">
            <v>80</v>
          </cell>
          <cell r="AE496">
            <v>83.95</v>
          </cell>
          <cell r="AF496">
            <v>0.18999404407385351</v>
          </cell>
          <cell r="AG496">
            <v>4.7051816557474722E-2</v>
          </cell>
          <cell r="AH496">
            <v>86</v>
          </cell>
          <cell r="AI496">
            <v>88</v>
          </cell>
          <cell r="AJ496">
            <v>0.22727272727272727</v>
          </cell>
          <cell r="AK496">
            <v>89.5</v>
          </cell>
          <cell r="AL496">
            <v>91</v>
          </cell>
          <cell r="AM496">
            <v>0.25274725274725274</v>
          </cell>
          <cell r="AN496">
            <v>103.67</v>
          </cell>
          <cell r="AO496">
            <v>116.34</v>
          </cell>
          <cell r="AP496">
            <v>129.01</v>
          </cell>
          <cell r="AQ496">
            <v>0</v>
          </cell>
          <cell r="AS496">
            <v>200</v>
          </cell>
        </row>
        <row r="497">
          <cell r="B497" t="str">
            <v>AC</v>
          </cell>
          <cell r="C497" t="str">
            <v>IMP</v>
          </cell>
          <cell r="D497" t="str">
            <v>BT</v>
          </cell>
          <cell r="E497" t="str">
            <v>P3</v>
          </cell>
          <cell r="F497">
            <v>39990</v>
          </cell>
          <cell r="G497">
            <v>40001</v>
          </cell>
          <cell r="H497" t="str">
            <v>4347612</v>
          </cell>
          <cell r="K497" t="str">
            <v>2 bin Job Separator (JS-203)</v>
          </cell>
          <cell r="L497">
            <v>150</v>
          </cell>
          <cell r="N497">
            <v>57</v>
          </cell>
          <cell r="W497">
            <v>48.449999999999996</v>
          </cell>
          <cell r="AB497">
            <v>49</v>
          </cell>
          <cell r="AC497">
            <v>54</v>
          </cell>
          <cell r="AD497">
            <v>57</v>
          </cell>
          <cell r="AE497">
            <v>59.81</v>
          </cell>
          <cell r="AF497">
            <v>0.18993479351279061</v>
          </cell>
          <cell r="AG497">
            <v>4.6982110015047686E-2</v>
          </cell>
          <cell r="AH497">
            <v>62</v>
          </cell>
          <cell r="AI497">
            <v>63</v>
          </cell>
          <cell r="AJ497">
            <v>0.23095238095238102</v>
          </cell>
          <cell r="AK497">
            <v>64</v>
          </cell>
          <cell r="AL497">
            <v>65</v>
          </cell>
          <cell r="AM497">
            <v>0.25461538461538469</v>
          </cell>
          <cell r="AN497">
            <v>73.98</v>
          </cell>
          <cell r="AO497">
            <v>82.96</v>
          </cell>
          <cell r="AP497">
            <v>91.94</v>
          </cell>
          <cell r="AQ497">
            <v>0</v>
          </cell>
          <cell r="AS497">
            <v>150</v>
          </cell>
        </row>
        <row r="498">
          <cell r="B498" t="str">
            <v>AC</v>
          </cell>
          <cell r="C498" t="str">
            <v>IMP</v>
          </cell>
          <cell r="D498" t="str">
            <v>BT</v>
          </cell>
          <cell r="E498" t="str">
            <v>P3</v>
          </cell>
          <cell r="F498">
            <v>39924</v>
          </cell>
          <cell r="G498">
            <v>40001</v>
          </cell>
          <cell r="H498" t="str">
            <v>4348011</v>
          </cell>
          <cell r="I498" t="str">
            <v>6KMDK501DSD_N</v>
          </cell>
          <cell r="K498" t="str">
            <v>DK-501 Desk/Storage Drawer</v>
          </cell>
          <cell r="L498">
            <v>209</v>
          </cell>
          <cell r="M498">
            <v>82</v>
          </cell>
          <cell r="N498">
            <v>85.28</v>
          </cell>
          <cell r="O498">
            <v>-0.17647058823529413</v>
          </cell>
          <cell r="P498">
            <v>72.488</v>
          </cell>
          <cell r="Q498">
            <v>86.92</v>
          </cell>
          <cell r="R498">
            <v>93.87</v>
          </cell>
          <cell r="S498">
            <v>125.5</v>
          </cell>
          <cell r="T498">
            <v>0.32047808764940239</v>
          </cell>
          <cell r="U498">
            <v>97.18719999999999</v>
          </cell>
          <cell r="V498">
            <v>0.12251819169602571</v>
          </cell>
          <cell r="W498">
            <v>72.488</v>
          </cell>
          <cell r="X498">
            <v>0.57759362549800797</v>
          </cell>
          <cell r="AA498">
            <v>88</v>
          </cell>
          <cell r="AB498">
            <v>73</v>
          </cell>
          <cell r="AC498">
            <v>81</v>
          </cell>
          <cell r="AD498">
            <v>86</v>
          </cell>
          <cell r="AE498">
            <v>89.49</v>
          </cell>
          <cell r="AF498">
            <v>0.18998770812381269</v>
          </cell>
          <cell r="AG498">
            <v>4.704436249860313E-2</v>
          </cell>
          <cell r="AH498">
            <v>92</v>
          </cell>
          <cell r="AI498">
            <v>94</v>
          </cell>
          <cell r="AJ498">
            <v>0.22885106382978723</v>
          </cell>
          <cell r="AK498">
            <v>95.5</v>
          </cell>
          <cell r="AL498">
            <v>97</v>
          </cell>
          <cell r="AM498">
            <v>0.25270103092783508</v>
          </cell>
          <cell r="AN498">
            <v>110.5</v>
          </cell>
          <cell r="AO498">
            <v>124</v>
          </cell>
          <cell r="AP498">
            <v>137.5</v>
          </cell>
          <cell r="AQ498">
            <v>0</v>
          </cell>
          <cell r="AS498">
            <v>209</v>
          </cell>
        </row>
        <row r="499">
          <cell r="B499" t="str">
            <v>AC</v>
          </cell>
          <cell r="C499" t="str">
            <v>IMP</v>
          </cell>
          <cell r="D499" t="str">
            <v>BT</v>
          </cell>
          <cell r="E499" t="str">
            <v>P3</v>
          </cell>
          <cell r="F499">
            <v>39990</v>
          </cell>
          <cell r="G499">
            <v>40001</v>
          </cell>
          <cell r="H499" t="str">
            <v>4348112</v>
          </cell>
          <cell r="K499" t="str">
            <v>PC-101 Paper Feed Cabinet - (500 sheets x 1 Universal Cassette; includes x 1 storage drawer)</v>
          </cell>
          <cell r="L499">
            <v>820</v>
          </cell>
          <cell r="N499">
            <v>320</v>
          </cell>
          <cell r="W499">
            <v>272</v>
          </cell>
          <cell r="AB499">
            <v>272</v>
          </cell>
          <cell r="AC499">
            <v>303</v>
          </cell>
          <cell r="AD499">
            <v>320</v>
          </cell>
          <cell r="AE499">
            <v>335.8</v>
          </cell>
          <cell r="AF499">
            <v>0.18999404407385351</v>
          </cell>
          <cell r="AG499">
            <v>4.7051816557474722E-2</v>
          </cell>
          <cell r="AH499">
            <v>343</v>
          </cell>
          <cell r="AI499">
            <v>350</v>
          </cell>
          <cell r="AJ499">
            <v>0.22285714285714286</v>
          </cell>
          <cell r="AK499">
            <v>356.5</v>
          </cell>
          <cell r="AL499">
            <v>363</v>
          </cell>
          <cell r="AM499">
            <v>0.25068870523415976</v>
          </cell>
          <cell r="AN499">
            <v>413.92</v>
          </cell>
          <cell r="AO499">
            <v>464.84</v>
          </cell>
          <cell r="AP499">
            <v>515.76</v>
          </cell>
          <cell r="AQ499">
            <v>0</v>
          </cell>
          <cell r="AS499">
            <v>820</v>
          </cell>
        </row>
        <row r="500">
          <cell r="B500" t="str">
            <v>AC</v>
          </cell>
          <cell r="C500" t="str">
            <v>IMP</v>
          </cell>
          <cell r="D500" t="str">
            <v>BT</v>
          </cell>
          <cell r="E500" t="str">
            <v>P3</v>
          </cell>
          <cell r="F500">
            <v>39990</v>
          </cell>
          <cell r="G500">
            <v>40001</v>
          </cell>
          <cell r="H500" t="str">
            <v>4348212</v>
          </cell>
          <cell r="K500" t="str">
            <v>PC-201 Paper Feed Cabinet - (500 sheets x 2 Universal Cassette)</v>
          </cell>
          <cell r="L500">
            <v>1070</v>
          </cell>
          <cell r="N500">
            <v>458</v>
          </cell>
          <cell r="W500">
            <v>389.3</v>
          </cell>
          <cell r="AB500">
            <v>390</v>
          </cell>
          <cell r="AC500">
            <v>433</v>
          </cell>
          <cell r="AD500">
            <v>457</v>
          </cell>
          <cell r="AE500">
            <v>480.62</v>
          </cell>
          <cell r="AF500">
            <v>0.19000457742083141</v>
          </cell>
          <cell r="AG500">
            <v>4.7064208730389925E-2</v>
          </cell>
          <cell r="AH500">
            <v>491</v>
          </cell>
          <cell r="AI500">
            <v>501</v>
          </cell>
          <cell r="AJ500">
            <v>0.22295409181636724</v>
          </cell>
          <cell r="AK500">
            <v>510.5</v>
          </cell>
          <cell r="AL500">
            <v>520</v>
          </cell>
          <cell r="AM500">
            <v>0.25134615384615383</v>
          </cell>
          <cell r="AN500">
            <v>592.76</v>
          </cell>
          <cell r="AO500">
            <v>665.52</v>
          </cell>
          <cell r="AP500">
            <v>738.28</v>
          </cell>
          <cell r="AQ500">
            <v>0</v>
          </cell>
          <cell r="AS500">
            <v>1070</v>
          </cell>
        </row>
        <row r="501">
          <cell r="B501" t="str">
            <v>AC</v>
          </cell>
          <cell r="C501" t="str">
            <v>IMP</v>
          </cell>
          <cell r="D501" t="str">
            <v>BT</v>
          </cell>
          <cell r="E501" t="str">
            <v>P3</v>
          </cell>
          <cell r="F501">
            <v>39990</v>
          </cell>
          <cell r="G501">
            <v>40001</v>
          </cell>
          <cell r="H501" t="str">
            <v>4348313</v>
          </cell>
          <cell r="K501" t="str">
            <v>PC-401 Paper Feed Cabinet - (2500 - sheets LTR ONLY)</v>
          </cell>
          <cell r="L501">
            <v>1260</v>
          </cell>
          <cell r="N501">
            <v>458</v>
          </cell>
          <cell r="W501">
            <v>389.3</v>
          </cell>
          <cell r="AB501">
            <v>390</v>
          </cell>
          <cell r="AC501">
            <v>433</v>
          </cell>
          <cell r="AD501">
            <v>457</v>
          </cell>
          <cell r="AE501">
            <v>480.62</v>
          </cell>
          <cell r="AF501">
            <v>0.19000457742083141</v>
          </cell>
          <cell r="AG501">
            <v>4.7064208730389925E-2</v>
          </cell>
          <cell r="AH501">
            <v>491</v>
          </cell>
          <cell r="AI501">
            <v>501</v>
          </cell>
          <cell r="AJ501">
            <v>0.22295409181636724</v>
          </cell>
          <cell r="AK501">
            <v>510.5</v>
          </cell>
          <cell r="AL501">
            <v>520</v>
          </cell>
          <cell r="AM501">
            <v>0.25134615384615383</v>
          </cell>
          <cell r="AN501">
            <v>592.76</v>
          </cell>
          <cell r="AO501">
            <v>665.52</v>
          </cell>
          <cell r="AP501">
            <v>738.28</v>
          </cell>
          <cell r="AQ501">
            <v>0</v>
          </cell>
          <cell r="AS501">
            <v>1260</v>
          </cell>
        </row>
        <row r="502">
          <cell r="B502" t="str">
            <v>AC</v>
          </cell>
          <cell r="C502" t="str">
            <v>IMP</v>
          </cell>
          <cell r="D502" t="str">
            <v>BT</v>
          </cell>
          <cell r="E502" t="str">
            <v>P3</v>
          </cell>
          <cell r="F502">
            <v>39990</v>
          </cell>
          <cell r="G502">
            <v>40001</v>
          </cell>
          <cell r="H502" t="str">
            <v>4348412</v>
          </cell>
          <cell r="K502" t="str">
            <v>2 way Paper Feed Cabinet (PF-210)</v>
          </cell>
          <cell r="L502">
            <v>1070</v>
          </cell>
          <cell r="N502">
            <v>458</v>
          </cell>
          <cell r="W502">
            <v>389.3</v>
          </cell>
          <cell r="AB502">
            <v>390</v>
          </cell>
          <cell r="AC502">
            <v>433</v>
          </cell>
          <cell r="AD502">
            <v>457</v>
          </cell>
          <cell r="AE502">
            <v>480.62</v>
          </cell>
          <cell r="AF502">
            <v>0.19000457742083141</v>
          </cell>
          <cell r="AG502">
            <v>4.7064208730389925E-2</v>
          </cell>
          <cell r="AH502">
            <v>491</v>
          </cell>
          <cell r="AI502">
            <v>501</v>
          </cell>
          <cell r="AJ502">
            <v>0.22295409181636724</v>
          </cell>
          <cell r="AK502">
            <v>510.5</v>
          </cell>
          <cell r="AL502">
            <v>520</v>
          </cell>
          <cell r="AM502">
            <v>0.25134615384615383</v>
          </cell>
          <cell r="AN502">
            <v>592.76</v>
          </cell>
          <cell r="AO502">
            <v>665.52</v>
          </cell>
          <cell r="AP502">
            <v>738.28</v>
          </cell>
          <cell r="AQ502">
            <v>0</v>
          </cell>
          <cell r="AS502">
            <v>1070</v>
          </cell>
        </row>
        <row r="503">
          <cell r="B503" t="str">
            <v>AC</v>
          </cell>
          <cell r="C503" t="str">
            <v>IMP</v>
          </cell>
          <cell r="D503" t="str">
            <v>BT</v>
          </cell>
          <cell r="E503" t="str">
            <v>P3</v>
          </cell>
          <cell r="F503">
            <v>39990</v>
          </cell>
          <cell r="G503">
            <v>40001</v>
          </cell>
          <cell r="H503" t="str">
            <v>4348512</v>
          </cell>
          <cell r="K503" t="str">
            <v>Paper Feed Cabinet (PF-124)</v>
          </cell>
          <cell r="L503">
            <v>820</v>
          </cell>
          <cell r="N503">
            <v>320</v>
          </cell>
          <cell r="W503">
            <v>272</v>
          </cell>
          <cell r="AB503">
            <v>272</v>
          </cell>
          <cell r="AC503">
            <v>303</v>
          </cell>
          <cell r="AD503">
            <v>320</v>
          </cell>
          <cell r="AE503">
            <v>335.8</v>
          </cell>
          <cell r="AF503">
            <v>0.18999404407385351</v>
          </cell>
          <cell r="AG503">
            <v>4.7051816557474722E-2</v>
          </cell>
          <cell r="AH503">
            <v>343</v>
          </cell>
          <cell r="AI503">
            <v>350</v>
          </cell>
          <cell r="AJ503">
            <v>0.22285714285714286</v>
          </cell>
          <cell r="AK503">
            <v>356.5</v>
          </cell>
          <cell r="AL503">
            <v>363</v>
          </cell>
          <cell r="AM503">
            <v>0.25068870523415976</v>
          </cell>
          <cell r="AN503">
            <v>413.92</v>
          </cell>
          <cell r="AO503">
            <v>464.84</v>
          </cell>
          <cell r="AP503">
            <v>515.76</v>
          </cell>
          <cell r="AQ503">
            <v>0</v>
          </cell>
          <cell r="AS503">
            <v>820</v>
          </cell>
        </row>
        <row r="504">
          <cell r="B504" t="str">
            <v>AC</v>
          </cell>
          <cell r="C504" t="str">
            <v>IMP</v>
          </cell>
          <cell r="D504" t="str">
            <v>BT</v>
          </cell>
          <cell r="E504" t="str">
            <v>P3</v>
          </cell>
          <cell r="F504">
            <v>39990</v>
          </cell>
          <cell r="G504">
            <v>40001</v>
          </cell>
          <cell r="H504" t="str">
            <v>4348713</v>
          </cell>
          <cell r="K504" t="str">
            <v>Large Capacity Cabinet (PF-122)</v>
          </cell>
          <cell r="L504">
            <v>1260</v>
          </cell>
          <cell r="N504">
            <v>458</v>
          </cell>
          <cell r="W504">
            <v>389.3</v>
          </cell>
          <cell r="AB504">
            <v>390</v>
          </cell>
          <cell r="AC504">
            <v>433</v>
          </cell>
          <cell r="AD504">
            <v>457</v>
          </cell>
          <cell r="AE504">
            <v>480.62</v>
          </cell>
          <cell r="AF504">
            <v>0.19000457742083141</v>
          </cell>
          <cell r="AG504">
            <v>4.7064208730389925E-2</v>
          </cell>
          <cell r="AH504">
            <v>491</v>
          </cell>
          <cell r="AI504">
            <v>501</v>
          </cell>
          <cell r="AJ504">
            <v>0.22295409181636724</v>
          </cell>
          <cell r="AK504">
            <v>510.5</v>
          </cell>
          <cell r="AL504">
            <v>520</v>
          </cell>
          <cell r="AM504">
            <v>0.25134615384615383</v>
          </cell>
          <cell r="AN504">
            <v>592.76</v>
          </cell>
          <cell r="AO504">
            <v>665.52</v>
          </cell>
          <cell r="AP504">
            <v>738.28</v>
          </cell>
          <cell r="AQ504">
            <v>0</v>
          </cell>
          <cell r="AS504">
            <v>1260</v>
          </cell>
        </row>
        <row r="505">
          <cell r="B505" t="str">
            <v>AC</v>
          </cell>
          <cell r="C505" t="str">
            <v>IMP</v>
          </cell>
          <cell r="D505" t="str">
            <v>BT</v>
          </cell>
          <cell r="E505" t="str">
            <v>P3</v>
          </cell>
          <cell r="F505">
            <v>39990</v>
          </cell>
          <cell r="G505">
            <v>40001</v>
          </cell>
          <cell r="H505" t="str">
            <v>4348811</v>
          </cell>
          <cell r="K505" t="str">
            <v>Copy Desk (CD-4M)</v>
          </cell>
          <cell r="L505">
            <v>165</v>
          </cell>
          <cell r="N505">
            <v>72</v>
          </cell>
          <cell r="W505">
            <v>61.199999999999996</v>
          </cell>
          <cell r="AB505">
            <v>62</v>
          </cell>
          <cell r="AC505">
            <v>68</v>
          </cell>
          <cell r="AD505">
            <v>72</v>
          </cell>
          <cell r="AE505">
            <v>75.56</v>
          </cell>
          <cell r="AF505">
            <v>0.19004764425622031</v>
          </cell>
          <cell r="AG505">
            <v>4.7114875595553232E-2</v>
          </cell>
          <cell r="AH505">
            <v>78</v>
          </cell>
          <cell r="AI505">
            <v>79</v>
          </cell>
          <cell r="AJ505">
            <v>0.22531645569620259</v>
          </cell>
          <cell r="AK505">
            <v>80.5</v>
          </cell>
          <cell r="AL505">
            <v>82</v>
          </cell>
          <cell r="AM505">
            <v>0.25365853658536591</v>
          </cell>
          <cell r="AN505">
            <v>93.38</v>
          </cell>
          <cell r="AO505">
            <v>104.76</v>
          </cell>
          <cell r="AP505">
            <v>116.14</v>
          </cell>
          <cell r="AQ505">
            <v>0</v>
          </cell>
          <cell r="AS505">
            <v>165</v>
          </cell>
        </row>
        <row r="506">
          <cell r="B506" t="str">
            <v>AC</v>
          </cell>
          <cell r="C506" t="str">
            <v>IMP</v>
          </cell>
          <cell r="D506" t="str">
            <v>BT</v>
          </cell>
          <cell r="E506" t="str">
            <v>P3</v>
          </cell>
          <cell r="F506">
            <v>39990</v>
          </cell>
          <cell r="G506">
            <v>40001</v>
          </cell>
          <cell r="H506" t="str">
            <v>4349612</v>
          </cell>
          <cell r="K506" t="str">
            <v>Built in Finisher (FN-117)</v>
          </cell>
          <cell r="L506">
            <v>1500</v>
          </cell>
          <cell r="N506">
            <v>607</v>
          </cell>
          <cell r="W506">
            <v>515.94999999999993</v>
          </cell>
          <cell r="AB506">
            <v>516</v>
          </cell>
          <cell r="AC506">
            <v>574</v>
          </cell>
          <cell r="AD506">
            <v>606</v>
          </cell>
          <cell r="AE506">
            <v>636.98</v>
          </cell>
          <cell r="AF506">
            <v>0.19000596565041303</v>
          </cell>
          <cell r="AG506">
            <v>4.7065841941662245E-2</v>
          </cell>
          <cell r="AH506">
            <v>650</v>
          </cell>
          <cell r="AI506">
            <v>663</v>
          </cell>
          <cell r="AJ506">
            <v>0.2217948717948719</v>
          </cell>
          <cell r="AK506">
            <v>675.5</v>
          </cell>
          <cell r="AL506">
            <v>688</v>
          </cell>
          <cell r="AM506">
            <v>0.25007267441860476</v>
          </cell>
          <cell r="AN506">
            <v>784.72</v>
          </cell>
          <cell r="AO506">
            <v>881.44</v>
          </cell>
          <cell r="AP506">
            <v>978.16</v>
          </cell>
          <cell r="AQ506">
            <v>0</v>
          </cell>
          <cell r="AS506">
            <v>1500</v>
          </cell>
        </row>
        <row r="507">
          <cell r="B507" t="str">
            <v>AC</v>
          </cell>
          <cell r="C507" t="str">
            <v>IMP</v>
          </cell>
          <cell r="D507" t="str">
            <v>BT</v>
          </cell>
          <cell r="E507" t="str">
            <v>P3</v>
          </cell>
          <cell r="F507">
            <v>39924</v>
          </cell>
          <cell r="G507">
            <v>40001</v>
          </cell>
          <cell r="H507" t="str">
            <v>4349712</v>
          </cell>
          <cell r="I507" t="str">
            <v>6KMFS508BF_N</v>
          </cell>
          <cell r="K507" t="str">
            <v>FS-508 Base Finisher</v>
          </cell>
          <cell r="L507">
            <v>1575</v>
          </cell>
          <cell r="M507">
            <v>541</v>
          </cell>
          <cell r="N507">
            <v>562.64</v>
          </cell>
          <cell r="O507">
            <v>-0.17647058823529416</v>
          </cell>
          <cell r="P507">
            <v>478.24399999999997</v>
          </cell>
          <cell r="Q507">
            <v>573.46</v>
          </cell>
          <cell r="R507">
            <v>619.34</v>
          </cell>
          <cell r="S507">
            <v>878.9</v>
          </cell>
          <cell r="T507">
            <v>0.35983615883490727</v>
          </cell>
          <cell r="U507">
            <v>680.62015999999994</v>
          </cell>
          <cell r="V507">
            <v>0.17334214725582028</v>
          </cell>
          <cell r="W507">
            <v>478.24399999999997</v>
          </cell>
          <cell r="X507">
            <v>0.54413926499032883</v>
          </cell>
          <cell r="AA507">
            <v>579</v>
          </cell>
          <cell r="AB507">
            <v>479</v>
          </cell>
          <cell r="AC507">
            <v>532</v>
          </cell>
          <cell r="AD507">
            <v>562</v>
          </cell>
          <cell r="AE507">
            <v>590.41999999999996</v>
          </cell>
          <cell r="AF507">
            <v>0.18999356390366179</v>
          </cell>
          <cell r="AG507">
            <v>4.7051251651366782E-2</v>
          </cell>
          <cell r="AH507">
            <v>603</v>
          </cell>
          <cell r="AI507">
            <v>615</v>
          </cell>
          <cell r="AJ507">
            <v>0.22236747967479678</v>
          </cell>
          <cell r="AK507">
            <v>626.5</v>
          </cell>
          <cell r="AL507">
            <v>638</v>
          </cell>
          <cell r="AM507">
            <v>0.25040125391849533</v>
          </cell>
          <cell r="AN507">
            <v>727.59</v>
          </cell>
          <cell r="AO507">
            <v>817.18</v>
          </cell>
          <cell r="AP507">
            <v>906.77</v>
          </cell>
          <cell r="AQ507">
            <v>0</v>
          </cell>
          <cell r="AS507">
            <v>1575</v>
          </cell>
        </row>
        <row r="508">
          <cell r="B508" t="str">
            <v>AC</v>
          </cell>
          <cell r="C508" t="str">
            <v>IMP</v>
          </cell>
          <cell r="D508" t="str">
            <v>BT</v>
          </cell>
          <cell r="E508" t="str">
            <v>P3</v>
          </cell>
          <cell r="F508">
            <v>39924</v>
          </cell>
          <cell r="G508">
            <v>40001</v>
          </cell>
          <cell r="H508" t="str">
            <v>4349812</v>
          </cell>
          <cell r="I508" t="str">
            <v>6KMFS510BF_N</v>
          </cell>
          <cell r="K508" t="str">
            <v>FS-510 Embedded Finisher (50 sheets)</v>
          </cell>
          <cell r="L508">
            <v>1575</v>
          </cell>
          <cell r="M508">
            <v>541</v>
          </cell>
          <cell r="N508">
            <v>562.64</v>
          </cell>
          <cell r="O508">
            <v>-0.17647058823529416</v>
          </cell>
          <cell r="P508">
            <v>478.24399999999997</v>
          </cell>
          <cell r="Q508">
            <v>573.46</v>
          </cell>
          <cell r="R508">
            <v>619.34</v>
          </cell>
          <cell r="S508">
            <v>897.8</v>
          </cell>
          <cell r="T508">
            <v>0.3733125417687681</v>
          </cell>
          <cell r="U508">
            <v>695.25631999999996</v>
          </cell>
          <cell r="V508">
            <v>0.19074450125099185</v>
          </cell>
          <cell r="W508">
            <v>478.24399999999997</v>
          </cell>
          <cell r="X508">
            <v>0.53268433949654714</v>
          </cell>
          <cell r="AA508">
            <v>579</v>
          </cell>
          <cell r="AB508">
            <v>479</v>
          </cell>
          <cell r="AC508">
            <v>532</v>
          </cell>
          <cell r="AD508">
            <v>562</v>
          </cell>
          <cell r="AE508">
            <v>590.41999999999996</v>
          </cell>
          <cell r="AF508">
            <v>0.18999356390366179</v>
          </cell>
          <cell r="AG508">
            <v>4.7051251651366782E-2</v>
          </cell>
          <cell r="AH508">
            <v>603</v>
          </cell>
          <cell r="AI508">
            <v>615</v>
          </cell>
          <cell r="AJ508">
            <v>0.22236747967479678</v>
          </cell>
          <cell r="AK508">
            <v>626.5</v>
          </cell>
          <cell r="AL508">
            <v>638</v>
          </cell>
          <cell r="AM508">
            <v>0.25040125391849533</v>
          </cell>
          <cell r="AN508">
            <v>727.59</v>
          </cell>
          <cell r="AO508">
            <v>817.18</v>
          </cell>
          <cell r="AP508">
            <v>906.77</v>
          </cell>
          <cell r="AQ508">
            <v>0</v>
          </cell>
          <cell r="AS508">
            <v>1575</v>
          </cell>
        </row>
        <row r="509">
          <cell r="B509" t="str">
            <v>AC</v>
          </cell>
          <cell r="C509" t="str">
            <v>IMP</v>
          </cell>
          <cell r="D509" t="str">
            <v>BT</v>
          </cell>
          <cell r="E509" t="str">
            <v>P3</v>
          </cell>
          <cell r="F509">
            <v>39990</v>
          </cell>
          <cell r="G509">
            <v>40001</v>
          </cell>
          <cell r="H509" t="str">
            <v>4376622</v>
          </cell>
          <cell r="K509" t="str">
            <v>Stapling Finisher (100 sheets) (FN-115)</v>
          </cell>
          <cell r="L509">
            <v>4420</v>
          </cell>
          <cell r="N509">
            <v>1729</v>
          </cell>
          <cell r="W509">
            <v>1469.6499999999999</v>
          </cell>
          <cell r="AB509">
            <v>1470</v>
          </cell>
          <cell r="AC509">
            <v>1633</v>
          </cell>
          <cell r="AD509">
            <v>1724</v>
          </cell>
          <cell r="AE509">
            <v>1814.38</v>
          </cell>
          <cell r="AF509">
            <v>0.18999878746458859</v>
          </cell>
          <cell r="AG509">
            <v>4.7057397017162945E-2</v>
          </cell>
          <cell r="AH509">
            <v>1852</v>
          </cell>
          <cell r="AI509">
            <v>1888</v>
          </cell>
          <cell r="AJ509">
            <v>0.22158368644067805</v>
          </cell>
          <cell r="AK509">
            <v>1924</v>
          </cell>
          <cell r="AL509">
            <v>1960</v>
          </cell>
          <cell r="AM509">
            <v>0.25017857142857147</v>
          </cell>
          <cell r="AN509">
            <v>2235.44</v>
          </cell>
          <cell r="AO509">
            <v>2510.88</v>
          </cell>
          <cell r="AP509">
            <v>2786.32</v>
          </cell>
          <cell r="AQ509">
            <v>0</v>
          </cell>
          <cell r="AS509">
            <v>4420</v>
          </cell>
        </row>
        <row r="510">
          <cell r="B510" t="str">
            <v>AC</v>
          </cell>
          <cell r="C510" t="str">
            <v>IMP</v>
          </cell>
          <cell r="D510" t="str">
            <v>BT</v>
          </cell>
          <cell r="E510" t="str">
            <v>P3</v>
          </cell>
          <cell r="F510">
            <v>39990</v>
          </cell>
          <cell r="G510">
            <v>40001</v>
          </cell>
          <cell r="H510" t="str">
            <v>4377612</v>
          </cell>
          <cell r="K510" t="str">
            <v>Booklet/Folding Finisher (FN-7)</v>
          </cell>
          <cell r="L510">
            <v>5880</v>
          </cell>
          <cell r="N510">
            <v>2450</v>
          </cell>
          <cell r="W510">
            <v>2082.5</v>
          </cell>
          <cell r="AB510">
            <v>2083</v>
          </cell>
          <cell r="AC510">
            <v>2314</v>
          </cell>
          <cell r="AD510">
            <v>2443</v>
          </cell>
          <cell r="AE510">
            <v>2570.9899999999998</v>
          </cell>
          <cell r="AF510">
            <v>0.19000073901493192</v>
          </cell>
          <cell r="AG510">
            <v>4.7059692958743439E-2</v>
          </cell>
          <cell r="AH510">
            <v>2623</v>
          </cell>
          <cell r="AI510">
            <v>2674</v>
          </cell>
          <cell r="AJ510">
            <v>0.22120418848167539</v>
          </cell>
          <cell r="AK510">
            <v>2725.5</v>
          </cell>
          <cell r="AL510">
            <v>2777</v>
          </cell>
          <cell r="AM510">
            <v>0.25009002520705798</v>
          </cell>
          <cell r="AN510">
            <v>3167.39</v>
          </cell>
          <cell r="AO510">
            <v>3557.78</v>
          </cell>
          <cell r="AP510">
            <v>3948.17</v>
          </cell>
          <cell r="AQ510">
            <v>0</v>
          </cell>
          <cell r="AS510">
            <v>5880</v>
          </cell>
        </row>
        <row r="511">
          <cell r="B511" t="str">
            <v>AC</v>
          </cell>
          <cell r="C511" t="str">
            <v>IMP</v>
          </cell>
          <cell r="D511" t="str">
            <v>BT</v>
          </cell>
          <cell r="E511" t="str">
            <v>P3</v>
          </cell>
          <cell r="F511">
            <v>39990</v>
          </cell>
          <cell r="G511">
            <v>40001</v>
          </cell>
          <cell r="H511" t="str">
            <v>4378612</v>
          </cell>
          <cell r="K511" t="str">
            <v>Post Engine Cover Inserter C (FN-115 &amp; FN-7)</v>
          </cell>
          <cell r="L511">
            <v>950</v>
          </cell>
          <cell r="N511">
            <v>409</v>
          </cell>
          <cell r="W511">
            <v>347.65</v>
          </cell>
          <cell r="AB511">
            <v>348</v>
          </cell>
          <cell r="AC511">
            <v>387</v>
          </cell>
          <cell r="AD511">
            <v>409</v>
          </cell>
          <cell r="AE511">
            <v>429.2</v>
          </cell>
          <cell r="AF511">
            <v>0.19000465983224607</v>
          </cell>
          <cell r="AG511">
            <v>4.7064305684995318E-2</v>
          </cell>
          <cell r="AH511">
            <v>439</v>
          </cell>
          <cell r="AI511">
            <v>447</v>
          </cell>
          <cell r="AJ511">
            <v>0.22225950782997769</v>
          </cell>
          <cell r="AK511">
            <v>455.5</v>
          </cell>
          <cell r="AL511">
            <v>464</v>
          </cell>
          <cell r="AM511">
            <v>0.25075431034482765</v>
          </cell>
          <cell r="AN511">
            <v>529.07000000000005</v>
          </cell>
          <cell r="AO511">
            <v>594.14</v>
          </cell>
          <cell r="AP511">
            <v>659.21</v>
          </cell>
          <cell r="AQ511">
            <v>0</v>
          </cell>
          <cell r="AS511">
            <v>950</v>
          </cell>
        </row>
        <row r="512">
          <cell r="B512" t="str">
            <v>AC</v>
          </cell>
          <cell r="C512" t="str">
            <v>IMP</v>
          </cell>
          <cell r="D512" t="str">
            <v>BT</v>
          </cell>
          <cell r="E512" t="str">
            <v>P3</v>
          </cell>
          <cell r="F512">
            <v>39990</v>
          </cell>
          <cell r="G512">
            <v>40001</v>
          </cell>
          <cell r="H512" t="str">
            <v>4380612</v>
          </cell>
          <cell r="K512" t="str">
            <v>DISCONTINUED - Z-Folding Unit for FN-6, FN-7, FN-112, FN-115 (ZK-2)</v>
          </cell>
          <cell r="L512">
            <v>5050</v>
          </cell>
          <cell r="N512">
            <v>2663</v>
          </cell>
          <cell r="W512">
            <v>2263.5499999999997</v>
          </cell>
          <cell r="AB512">
            <v>2264</v>
          </cell>
          <cell r="AC512">
            <v>2516</v>
          </cell>
          <cell r="AD512">
            <v>2656</v>
          </cell>
          <cell r="AE512">
            <v>2794.51</v>
          </cell>
          <cell r="AF512">
            <v>0.19000110931791278</v>
          </cell>
          <cell r="AG512">
            <v>4.706012860930904E-2</v>
          </cell>
          <cell r="AH512">
            <v>2851</v>
          </cell>
          <cell r="AI512">
            <v>2907</v>
          </cell>
          <cell r="AJ512">
            <v>0.22134502923976618</v>
          </cell>
          <cell r="AK512">
            <v>2963</v>
          </cell>
          <cell r="AL512">
            <v>3019</v>
          </cell>
          <cell r="AM512">
            <v>0.25023186485591264</v>
          </cell>
          <cell r="AN512">
            <v>3443.18</v>
          </cell>
          <cell r="AO512">
            <v>3867.36</v>
          </cell>
          <cell r="AP512">
            <v>4291.54</v>
          </cell>
          <cell r="AQ512">
            <v>0</v>
          </cell>
          <cell r="AS512">
            <v>5050</v>
          </cell>
        </row>
        <row r="513">
          <cell r="B513" t="str">
            <v>AC</v>
          </cell>
          <cell r="C513" t="str">
            <v>IMP</v>
          </cell>
          <cell r="D513" t="str">
            <v>BT</v>
          </cell>
          <cell r="E513" t="str">
            <v>P3</v>
          </cell>
          <cell r="F513">
            <v>39990</v>
          </cell>
          <cell r="G513">
            <v>40001</v>
          </cell>
          <cell r="H513" t="str">
            <v>4381612</v>
          </cell>
          <cell r="K513" t="str">
            <v>Trimmer Unit for FN-7 (TMG-2)</v>
          </cell>
          <cell r="L513">
            <v>6850</v>
          </cell>
          <cell r="N513">
            <v>3556</v>
          </cell>
          <cell r="W513">
            <v>3022.6</v>
          </cell>
          <cell r="AB513">
            <v>3023</v>
          </cell>
          <cell r="AC513">
            <v>3359</v>
          </cell>
          <cell r="AD513">
            <v>3546</v>
          </cell>
          <cell r="AE513">
            <v>3731.6</v>
          </cell>
          <cell r="AF513">
            <v>0.18999892807374852</v>
          </cell>
          <cell r="AG513">
            <v>4.7057562439704125E-2</v>
          </cell>
          <cell r="AH513">
            <v>3807</v>
          </cell>
          <cell r="AI513">
            <v>3882</v>
          </cell>
          <cell r="AJ513">
            <v>0.22138073158165897</v>
          </cell>
          <cell r="AK513">
            <v>3956.5</v>
          </cell>
          <cell r="AL513">
            <v>4031</v>
          </cell>
          <cell r="AM513">
            <v>0.25016125031009678</v>
          </cell>
          <cell r="AN513">
            <v>4597.5200000000004</v>
          </cell>
          <cell r="AO513">
            <v>5164.04</v>
          </cell>
          <cell r="AP513">
            <v>5730.56</v>
          </cell>
          <cell r="AQ513">
            <v>0</v>
          </cell>
          <cell r="AS513">
            <v>6850</v>
          </cell>
        </row>
        <row r="514">
          <cell r="B514" t="str">
            <v>AC</v>
          </cell>
          <cell r="C514" t="str">
            <v>IMP</v>
          </cell>
          <cell r="D514" t="str">
            <v>BT</v>
          </cell>
          <cell r="E514" t="str">
            <v>P3</v>
          </cell>
          <cell r="F514">
            <v>39990</v>
          </cell>
          <cell r="G514">
            <v>40001</v>
          </cell>
          <cell r="H514" t="str">
            <v>4382612</v>
          </cell>
          <cell r="K514" t="str">
            <v>3-hole Punch Kit for FN-6/10/121 (PK-5)</v>
          </cell>
          <cell r="L514">
            <v>775</v>
          </cell>
          <cell r="N514">
            <v>250</v>
          </cell>
          <cell r="W514">
            <v>212.5</v>
          </cell>
          <cell r="AB514">
            <v>213</v>
          </cell>
          <cell r="AC514">
            <v>237</v>
          </cell>
          <cell r="AD514">
            <v>250</v>
          </cell>
          <cell r="AE514">
            <v>262.35000000000002</v>
          </cell>
          <cell r="AF514">
            <v>0.19001334095673725</v>
          </cell>
          <cell r="AG514">
            <v>4.7074518772632065E-2</v>
          </cell>
          <cell r="AH514">
            <v>269</v>
          </cell>
          <cell r="AI514">
            <v>274</v>
          </cell>
          <cell r="AJ514">
            <v>0.22445255474452555</v>
          </cell>
          <cell r="AK514">
            <v>279</v>
          </cell>
          <cell r="AL514">
            <v>284</v>
          </cell>
          <cell r="AM514">
            <v>0.25176056338028169</v>
          </cell>
          <cell r="AN514">
            <v>323.68</v>
          </cell>
          <cell r="AO514">
            <v>363.36</v>
          </cell>
          <cell r="AP514">
            <v>403.04</v>
          </cell>
          <cell r="AQ514">
            <v>0</v>
          </cell>
          <cell r="AS514">
            <v>775</v>
          </cell>
        </row>
        <row r="515">
          <cell r="B515" t="str">
            <v>AC</v>
          </cell>
          <cell r="C515" t="str">
            <v>IMP</v>
          </cell>
          <cell r="D515" t="str">
            <v>BT</v>
          </cell>
          <cell r="E515" t="str">
            <v>P3</v>
          </cell>
          <cell r="F515">
            <v>39990</v>
          </cell>
          <cell r="G515">
            <v>40001</v>
          </cell>
          <cell r="H515" t="str">
            <v>4382613</v>
          </cell>
          <cell r="K515" t="str">
            <v>2-hole Punch Kit for FN-10 and FN-121 (PK-5)</v>
          </cell>
          <cell r="L515">
            <v>850</v>
          </cell>
          <cell r="N515">
            <v>294</v>
          </cell>
          <cell r="W515">
            <v>249.9</v>
          </cell>
          <cell r="AB515">
            <v>250</v>
          </cell>
          <cell r="AC515">
            <v>278</v>
          </cell>
          <cell r="AD515">
            <v>294</v>
          </cell>
          <cell r="AE515">
            <v>308.52</v>
          </cell>
          <cell r="AF515">
            <v>0.190003889537145</v>
          </cell>
          <cell r="AG515">
            <v>4.7063399455464741E-2</v>
          </cell>
          <cell r="AH515">
            <v>316</v>
          </cell>
          <cell r="AI515">
            <v>322</v>
          </cell>
          <cell r="AJ515">
            <v>0.22391304347826085</v>
          </cell>
          <cell r="AK515">
            <v>328</v>
          </cell>
          <cell r="AL515">
            <v>334</v>
          </cell>
          <cell r="AM515">
            <v>0.25179640718562873</v>
          </cell>
          <cell r="AN515">
            <v>380.66</v>
          </cell>
          <cell r="AO515">
            <v>427.32</v>
          </cell>
          <cell r="AP515">
            <v>473.98</v>
          </cell>
          <cell r="AQ515">
            <v>0</v>
          </cell>
          <cell r="AS515">
            <v>850</v>
          </cell>
        </row>
        <row r="516">
          <cell r="B516" t="str">
            <v>AC</v>
          </cell>
          <cell r="C516" t="str">
            <v>IMP</v>
          </cell>
          <cell r="D516" t="str">
            <v>BT</v>
          </cell>
          <cell r="E516" t="str">
            <v>P3</v>
          </cell>
          <cell r="F516">
            <v>39990</v>
          </cell>
          <cell r="G516">
            <v>40001</v>
          </cell>
          <cell r="H516" t="str">
            <v>4382623</v>
          </cell>
          <cell r="K516" t="str">
            <v>2-Hole Punch Kit PK-5 (2 holes)</v>
          </cell>
          <cell r="L516">
            <v>850</v>
          </cell>
          <cell r="N516">
            <v>250</v>
          </cell>
          <cell r="W516">
            <v>212.5</v>
          </cell>
          <cell r="AB516">
            <v>213</v>
          </cell>
          <cell r="AC516">
            <v>237</v>
          </cell>
          <cell r="AD516">
            <v>250</v>
          </cell>
          <cell r="AE516">
            <v>262.35000000000002</v>
          </cell>
          <cell r="AF516">
            <v>0.19001334095673725</v>
          </cell>
          <cell r="AG516">
            <v>4.7074518772632065E-2</v>
          </cell>
          <cell r="AH516">
            <v>269</v>
          </cell>
          <cell r="AI516">
            <v>274</v>
          </cell>
          <cell r="AJ516">
            <v>0.22445255474452555</v>
          </cell>
          <cell r="AK516">
            <v>279</v>
          </cell>
          <cell r="AL516">
            <v>284</v>
          </cell>
          <cell r="AM516">
            <v>0.25176056338028169</v>
          </cell>
          <cell r="AN516">
            <v>323.68</v>
          </cell>
          <cell r="AO516">
            <v>363.36</v>
          </cell>
          <cell r="AP516">
            <v>403.04</v>
          </cell>
          <cell r="AQ516">
            <v>0</v>
          </cell>
          <cell r="AS516">
            <v>850</v>
          </cell>
        </row>
        <row r="517">
          <cell r="B517" t="str">
            <v>AC</v>
          </cell>
          <cell r="C517" t="str">
            <v>IMP</v>
          </cell>
          <cell r="D517" t="str">
            <v>BT</v>
          </cell>
          <cell r="E517" t="str">
            <v>P3</v>
          </cell>
          <cell r="F517">
            <v>39990</v>
          </cell>
          <cell r="G517">
            <v>40001</v>
          </cell>
          <cell r="H517" t="str">
            <v>4383611</v>
          </cell>
          <cell r="K517" t="str">
            <v>Mount Kit for ZK-3 (required w/ FN-6/112/10/121/PZ-108/9)</v>
          </cell>
          <cell r="L517">
            <v>100</v>
          </cell>
          <cell r="N517">
            <v>44</v>
          </cell>
          <cell r="W517">
            <v>37.4</v>
          </cell>
          <cell r="AB517">
            <v>38</v>
          </cell>
          <cell r="AC517">
            <v>42</v>
          </cell>
          <cell r="AD517">
            <v>45</v>
          </cell>
          <cell r="AE517">
            <v>46.17</v>
          </cell>
          <cell r="AF517">
            <v>0.18995018410223094</v>
          </cell>
          <cell r="AG517">
            <v>4.70002165908599E-2</v>
          </cell>
          <cell r="AH517">
            <v>48</v>
          </cell>
          <cell r="AI517">
            <v>49</v>
          </cell>
          <cell r="AJ517">
            <v>0.23673469387755106</v>
          </cell>
          <cell r="AK517">
            <v>49.5</v>
          </cell>
          <cell r="AL517">
            <v>50</v>
          </cell>
          <cell r="AM517">
            <v>0.252</v>
          </cell>
          <cell r="AN517">
            <v>56.98</v>
          </cell>
          <cell r="AO517">
            <v>63.96</v>
          </cell>
          <cell r="AP517">
            <v>70.94</v>
          </cell>
          <cell r="AQ517">
            <v>0</v>
          </cell>
          <cell r="AS517">
            <v>100</v>
          </cell>
        </row>
        <row r="518">
          <cell r="B518" t="str">
            <v>MB</v>
          </cell>
          <cell r="C518" t="str">
            <v>IMP</v>
          </cell>
          <cell r="D518" t="str">
            <v>BT</v>
          </cell>
          <cell r="E518" t="str">
            <v>P3</v>
          </cell>
          <cell r="F518">
            <v>39990</v>
          </cell>
          <cell r="G518">
            <v>40001</v>
          </cell>
          <cell r="H518" t="str">
            <v>4384311</v>
          </cell>
          <cell r="K518" t="str">
            <v>DISCONTINUED - Di3510f w/Dup, PC Drum</v>
          </cell>
          <cell r="L518">
            <v>8500</v>
          </cell>
          <cell r="N518">
            <v>2804</v>
          </cell>
          <cell r="W518">
            <v>2383.4</v>
          </cell>
          <cell r="AB518">
            <v>2384</v>
          </cell>
          <cell r="AC518">
            <v>2649</v>
          </cell>
          <cell r="AD518">
            <v>2796</v>
          </cell>
          <cell r="AE518">
            <v>2942.47</v>
          </cell>
          <cell r="AF518">
            <v>0.19000023789537354</v>
          </cell>
          <cell r="AG518">
            <v>4.7059103406321835E-2</v>
          </cell>
          <cell r="AH518">
            <v>3002</v>
          </cell>
          <cell r="AI518">
            <v>3061</v>
          </cell>
          <cell r="AJ518">
            <v>0.22136556680823258</v>
          </cell>
          <cell r="AK518">
            <v>3119.5</v>
          </cell>
          <cell r="AL518">
            <v>3178</v>
          </cell>
          <cell r="AM518">
            <v>0.2500314663310258</v>
          </cell>
          <cell r="AN518">
            <v>3624.85</v>
          </cell>
          <cell r="AO518">
            <v>4071.7</v>
          </cell>
          <cell r="AP518">
            <v>4518.55</v>
          </cell>
          <cell r="AS518">
            <v>8500</v>
          </cell>
        </row>
        <row r="519">
          <cell r="B519" t="str">
            <v>MB</v>
          </cell>
          <cell r="C519" t="str">
            <v>IMP</v>
          </cell>
          <cell r="D519" t="str">
            <v>BT</v>
          </cell>
          <cell r="E519" t="str">
            <v>P3</v>
          </cell>
          <cell r="F519">
            <v>39990</v>
          </cell>
          <cell r="G519">
            <v>40001</v>
          </cell>
          <cell r="H519" t="str">
            <v>4384317</v>
          </cell>
          <cell r="K519" t="str">
            <v>Di3510f GSA</v>
          </cell>
          <cell r="L519">
            <v>8500</v>
          </cell>
          <cell r="N519">
            <v>2804</v>
          </cell>
          <cell r="W519">
            <v>2383.4</v>
          </cell>
          <cell r="AB519">
            <v>2384</v>
          </cell>
          <cell r="AC519">
            <v>2649</v>
          </cell>
          <cell r="AD519">
            <v>2796</v>
          </cell>
          <cell r="AE519">
            <v>2942.47</v>
          </cell>
          <cell r="AF519">
            <v>0.19000023789537354</v>
          </cell>
          <cell r="AG519">
            <v>4.7059103406321835E-2</v>
          </cell>
          <cell r="AH519">
            <v>3002</v>
          </cell>
          <cell r="AI519">
            <v>3061</v>
          </cell>
          <cell r="AJ519">
            <v>0.22136556680823258</v>
          </cell>
          <cell r="AK519">
            <v>3119.5</v>
          </cell>
          <cell r="AL519">
            <v>3178</v>
          </cell>
          <cell r="AM519">
            <v>0.2500314663310258</v>
          </cell>
          <cell r="AN519">
            <v>3624.85</v>
          </cell>
          <cell r="AO519">
            <v>4071.7</v>
          </cell>
          <cell r="AP519">
            <v>4518.55</v>
          </cell>
          <cell r="AS519">
            <v>8500</v>
          </cell>
        </row>
        <row r="520">
          <cell r="B520" t="str">
            <v>MB</v>
          </cell>
          <cell r="C520" t="str">
            <v>IMP</v>
          </cell>
          <cell r="D520" t="str">
            <v>BT</v>
          </cell>
          <cell r="E520" t="str">
            <v>P3</v>
          </cell>
          <cell r="F520">
            <v>39990</v>
          </cell>
          <cell r="G520">
            <v>40001</v>
          </cell>
          <cell r="H520" t="str">
            <v>4385311</v>
          </cell>
          <cell r="K520" t="str">
            <v>Di3010f w/Dup, PC Drum</v>
          </cell>
          <cell r="L520">
            <v>7550</v>
          </cell>
          <cell r="N520">
            <v>2346</v>
          </cell>
          <cell r="W520">
            <v>1994.1</v>
          </cell>
          <cell r="AB520">
            <v>1995</v>
          </cell>
          <cell r="AC520">
            <v>2216</v>
          </cell>
          <cell r="AD520">
            <v>2339</v>
          </cell>
          <cell r="AE520">
            <v>2461.85</v>
          </cell>
          <cell r="AF520">
            <v>0.18999939070211427</v>
          </cell>
          <cell r="AG520">
            <v>4.7058106708369685E-2</v>
          </cell>
          <cell r="AH520">
            <v>2512</v>
          </cell>
          <cell r="AI520">
            <v>2561</v>
          </cell>
          <cell r="AJ520">
            <v>0.22135884420148383</v>
          </cell>
          <cell r="AK520">
            <v>2610</v>
          </cell>
          <cell r="AL520">
            <v>2659</v>
          </cell>
          <cell r="AM520">
            <v>0.250056412185032</v>
          </cell>
          <cell r="AN520">
            <v>3032.84</v>
          </cell>
          <cell r="AO520">
            <v>3406.68</v>
          </cell>
          <cell r="AP520">
            <v>3780.52</v>
          </cell>
          <cell r="AS520">
            <v>7550</v>
          </cell>
        </row>
        <row r="521">
          <cell r="B521" t="str">
            <v>MB</v>
          </cell>
          <cell r="C521" t="str">
            <v>IMP</v>
          </cell>
          <cell r="D521" t="str">
            <v>BT</v>
          </cell>
          <cell r="E521" t="str">
            <v>P3</v>
          </cell>
          <cell r="F521">
            <v>39990</v>
          </cell>
          <cell r="G521">
            <v>40001</v>
          </cell>
          <cell r="H521" t="str">
            <v>4385317</v>
          </cell>
          <cell r="K521" t="str">
            <v>Di3010f GSA</v>
          </cell>
          <cell r="L521">
            <v>7550</v>
          </cell>
          <cell r="N521">
            <v>2346</v>
          </cell>
          <cell r="W521">
            <v>1994.1</v>
          </cell>
          <cell r="AB521">
            <v>1995</v>
          </cell>
          <cell r="AC521">
            <v>2216</v>
          </cell>
          <cell r="AD521">
            <v>2339</v>
          </cell>
          <cell r="AE521">
            <v>2461.85</v>
          </cell>
          <cell r="AF521">
            <v>0.18999939070211427</v>
          </cell>
          <cell r="AG521">
            <v>4.7058106708369685E-2</v>
          </cell>
          <cell r="AH521">
            <v>2512</v>
          </cell>
          <cell r="AI521">
            <v>2561</v>
          </cell>
          <cell r="AJ521">
            <v>0.22135884420148383</v>
          </cell>
          <cell r="AK521">
            <v>2610</v>
          </cell>
          <cell r="AL521">
            <v>2659</v>
          </cell>
          <cell r="AM521">
            <v>0.250056412185032</v>
          </cell>
          <cell r="AN521">
            <v>3032.84</v>
          </cell>
          <cell r="AO521">
            <v>3406.68</v>
          </cell>
          <cell r="AP521">
            <v>3780.52</v>
          </cell>
          <cell r="AS521">
            <v>7550</v>
          </cell>
        </row>
        <row r="522">
          <cell r="B522" t="str">
            <v>MB</v>
          </cell>
          <cell r="C522" t="str">
            <v>IMP</v>
          </cell>
          <cell r="D522" t="str">
            <v>BT</v>
          </cell>
          <cell r="E522" t="str">
            <v>P3</v>
          </cell>
          <cell r="F522">
            <v>39990</v>
          </cell>
          <cell r="G522">
            <v>40001</v>
          </cell>
          <cell r="H522" t="str">
            <v>4386311</v>
          </cell>
          <cell r="K522" t="str">
            <v>Di2510f w/Dup, PC Drum</v>
          </cell>
          <cell r="L522">
            <v>6490</v>
          </cell>
          <cell r="N522">
            <v>2152</v>
          </cell>
          <cell r="W522">
            <v>1829.2</v>
          </cell>
          <cell r="AB522">
            <v>1830</v>
          </cell>
          <cell r="AC522">
            <v>2033</v>
          </cell>
          <cell r="AD522">
            <v>2146</v>
          </cell>
          <cell r="AE522">
            <v>2258.27</v>
          </cell>
          <cell r="AF522">
            <v>0.18999942433809949</v>
          </cell>
          <cell r="AG522">
            <v>4.7058146280117071E-2</v>
          </cell>
          <cell r="AH522">
            <v>2304</v>
          </cell>
          <cell r="AI522">
            <v>2349</v>
          </cell>
          <cell r="AJ522">
            <v>0.2212856534695615</v>
          </cell>
          <cell r="AK522">
            <v>2394</v>
          </cell>
          <cell r="AL522">
            <v>2439</v>
          </cell>
          <cell r="AM522">
            <v>0.25002050020500205</v>
          </cell>
          <cell r="AN522">
            <v>2781.96</v>
          </cell>
          <cell r="AO522">
            <v>3124.92</v>
          </cell>
          <cell r="AP522">
            <v>3467.88</v>
          </cell>
          <cell r="AS522">
            <v>6490</v>
          </cell>
        </row>
        <row r="523">
          <cell r="B523" t="str">
            <v>MB</v>
          </cell>
          <cell r="C523" t="str">
            <v>IMP</v>
          </cell>
          <cell r="D523" t="str">
            <v>BT</v>
          </cell>
          <cell r="E523" t="str">
            <v>P3</v>
          </cell>
          <cell r="F523">
            <v>39990</v>
          </cell>
          <cell r="G523">
            <v>40001</v>
          </cell>
          <cell r="H523" t="str">
            <v>4386317</v>
          </cell>
          <cell r="K523" t="str">
            <v>Di2510f GSA</v>
          </cell>
          <cell r="L523">
            <v>6490</v>
          </cell>
          <cell r="N523">
            <v>2152</v>
          </cell>
          <cell r="W523">
            <v>1829.2</v>
          </cell>
          <cell r="AB523">
            <v>1830</v>
          </cell>
          <cell r="AC523">
            <v>2033</v>
          </cell>
          <cell r="AD523">
            <v>2146</v>
          </cell>
          <cell r="AE523">
            <v>2258.27</v>
          </cell>
          <cell r="AF523">
            <v>0.18999942433809949</v>
          </cell>
          <cell r="AG523">
            <v>4.7058146280117071E-2</v>
          </cell>
          <cell r="AH523">
            <v>2304</v>
          </cell>
          <cell r="AI523">
            <v>2349</v>
          </cell>
          <cell r="AJ523">
            <v>0.2212856534695615</v>
          </cell>
          <cell r="AK523">
            <v>2394</v>
          </cell>
          <cell r="AL523">
            <v>2439</v>
          </cell>
          <cell r="AM523">
            <v>0.25002050020500205</v>
          </cell>
          <cell r="AN523">
            <v>2781.96</v>
          </cell>
          <cell r="AO523">
            <v>3124.92</v>
          </cell>
          <cell r="AP523">
            <v>3467.88</v>
          </cell>
          <cell r="AS523">
            <v>6490</v>
          </cell>
        </row>
        <row r="524">
          <cell r="B524" t="str">
            <v>AC</v>
          </cell>
          <cell r="C524" t="str">
            <v>IMP</v>
          </cell>
          <cell r="D524" t="str">
            <v>BT</v>
          </cell>
          <cell r="E524" t="str">
            <v>P3</v>
          </cell>
          <cell r="F524">
            <v>39990</v>
          </cell>
          <cell r="G524">
            <v>40001</v>
          </cell>
          <cell r="H524" t="str">
            <v>4387611</v>
          </cell>
          <cell r="K524" t="str">
            <v>Interface Kit N (required with  Pi8500Pro Controller)</v>
          </cell>
          <cell r="L524">
            <v>800</v>
          </cell>
          <cell r="N524">
            <v>426</v>
          </cell>
          <cell r="W524">
            <v>362.09999999999997</v>
          </cell>
          <cell r="AB524">
            <v>363</v>
          </cell>
          <cell r="AC524">
            <v>403</v>
          </cell>
          <cell r="AD524">
            <v>426</v>
          </cell>
          <cell r="AE524">
            <v>447.04</v>
          </cell>
          <cell r="AF524">
            <v>0.19000536864710105</v>
          </cell>
          <cell r="AG524">
            <v>4.7065139584824667E-2</v>
          </cell>
          <cell r="AH524">
            <v>457</v>
          </cell>
          <cell r="AI524">
            <v>466</v>
          </cell>
          <cell r="AJ524">
            <v>0.22296137339055802</v>
          </cell>
          <cell r="AK524">
            <v>474.5</v>
          </cell>
          <cell r="AL524">
            <v>483</v>
          </cell>
          <cell r="AM524">
            <v>0.25031055900621124</v>
          </cell>
          <cell r="AN524">
            <v>550.84</v>
          </cell>
          <cell r="AO524">
            <v>618.67999999999995</v>
          </cell>
          <cell r="AP524">
            <v>686.52</v>
          </cell>
          <cell r="AQ524">
            <v>0</v>
          </cell>
          <cell r="AS524">
            <v>800</v>
          </cell>
        </row>
        <row r="525">
          <cell r="B525" t="str">
            <v>AC</v>
          </cell>
          <cell r="C525" t="str">
            <v>IMP</v>
          </cell>
          <cell r="D525" t="str">
            <v>BT</v>
          </cell>
          <cell r="E525" t="str">
            <v>P3</v>
          </cell>
          <cell r="F525">
            <v>39990</v>
          </cell>
          <cell r="G525">
            <v>40001</v>
          </cell>
          <cell r="H525" t="str">
            <v>4388602</v>
          </cell>
          <cell r="K525" t="str">
            <v>Internet Fax, PC Fax &amp; Network Scan Kit (SU-3)</v>
          </cell>
          <cell r="L525">
            <v>1500</v>
          </cell>
          <cell r="N525">
            <v>629</v>
          </cell>
          <cell r="W525">
            <v>534.65</v>
          </cell>
          <cell r="AB525">
            <v>535</v>
          </cell>
          <cell r="AC525">
            <v>595</v>
          </cell>
          <cell r="AD525">
            <v>628</v>
          </cell>
          <cell r="AE525">
            <v>660.06</v>
          </cell>
          <cell r="AF525">
            <v>0.1899978789806987</v>
          </cell>
          <cell r="AG525">
            <v>4.7056328212586658E-2</v>
          </cell>
          <cell r="AH525">
            <v>674</v>
          </cell>
          <cell r="AI525">
            <v>687</v>
          </cell>
          <cell r="AJ525">
            <v>0.22176128093158665</v>
          </cell>
          <cell r="AK525">
            <v>700</v>
          </cell>
          <cell r="AL525">
            <v>713</v>
          </cell>
          <cell r="AM525">
            <v>0.25014025245441801</v>
          </cell>
          <cell r="AN525">
            <v>813.21</v>
          </cell>
          <cell r="AO525">
            <v>913.42</v>
          </cell>
          <cell r="AP525">
            <v>1013.63</v>
          </cell>
          <cell r="AQ525">
            <v>0</v>
          </cell>
          <cell r="AS525">
            <v>1500</v>
          </cell>
        </row>
        <row r="526">
          <cell r="B526" t="str">
            <v>AC</v>
          </cell>
          <cell r="C526" t="str">
            <v>IMP</v>
          </cell>
          <cell r="D526" t="str">
            <v>BT</v>
          </cell>
          <cell r="E526" t="str">
            <v>P3</v>
          </cell>
          <cell r="F526">
            <v>39990</v>
          </cell>
          <cell r="G526">
            <v>40001</v>
          </cell>
          <cell r="H526" t="str">
            <v>4388604</v>
          </cell>
          <cell r="K526" t="str">
            <v>32MB Memory (M32-4)</v>
          </cell>
          <cell r="L526">
            <v>145</v>
          </cell>
          <cell r="N526">
            <v>52</v>
          </cell>
          <cell r="W526">
            <v>44.199999999999996</v>
          </cell>
          <cell r="AB526">
            <v>45</v>
          </cell>
          <cell r="AC526">
            <v>50</v>
          </cell>
          <cell r="AD526">
            <v>53</v>
          </cell>
          <cell r="AE526">
            <v>54.57</v>
          </cell>
          <cell r="AF526">
            <v>0.19003115264797515</v>
          </cell>
          <cell r="AG526">
            <v>4.7095473703500097E-2</v>
          </cell>
          <cell r="AH526">
            <v>56</v>
          </cell>
          <cell r="AI526">
            <v>57</v>
          </cell>
          <cell r="AJ526">
            <v>0.22456140350877202</v>
          </cell>
          <cell r="AK526">
            <v>58</v>
          </cell>
          <cell r="AL526">
            <v>59</v>
          </cell>
          <cell r="AM526">
            <v>0.25084745762711874</v>
          </cell>
          <cell r="AN526">
            <v>67.27</v>
          </cell>
          <cell r="AO526">
            <v>75.540000000000006</v>
          </cell>
          <cell r="AP526">
            <v>83.81</v>
          </cell>
          <cell r="AQ526">
            <v>0</v>
          </cell>
          <cell r="AS526">
            <v>145</v>
          </cell>
        </row>
        <row r="527">
          <cell r="B527" t="str">
            <v>AC</v>
          </cell>
          <cell r="C527" t="str">
            <v>IMP</v>
          </cell>
          <cell r="D527" t="str">
            <v>BT</v>
          </cell>
          <cell r="E527" t="str">
            <v>P3</v>
          </cell>
          <cell r="F527">
            <v>39990</v>
          </cell>
          <cell r="G527">
            <v>40001</v>
          </cell>
          <cell r="H527" t="str">
            <v>4388605</v>
          </cell>
          <cell r="K527" t="str">
            <v>64MB Memory (M64-2)</v>
          </cell>
          <cell r="L527">
            <v>290</v>
          </cell>
          <cell r="N527">
            <v>103</v>
          </cell>
          <cell r="W527">
            <v>87.55</v>
          </cell>
          <cell r="AB527">
            <v>88</v>
          </cell>
          <cell r="AC527">
            <v>98</v>
          </cell>
          <cell r="AD527">
            <v>104</v>
          </cell>
          <cell r="AE527">
            <v>108.09</v>
          </cell>
          <cell r="AF527">
            <v>0.19002682949394029</v>
          </cell>
          <cell r="AG527">
            <v>4.7090387639929718E-2</v>
          </cell>
          <cell r="AH527">
            <v>111</v>
          </cell>
          <cell r="AI527">
            <v>113</v>
          </cell>
          <cell r="AJ527">
            <v>0.22522123893805313</v>
          </cell>
          <cell r="AK527">
            <v>115</v>
          </cell>
          <cell r="AL527">
            <v>117</v>
          </cell>
          <cell r="AM527">
            <v>0.25170940170940176</v>
          </cell>
          <cell r="AN527">
            <v>133.35</v>
          </cell>
          <cell r="AO527">
            <v>149.69999999999999</v>
          </cell>
          <cell r="AP527">
            <v>166.05</v>
          </cell>
          <cell r="AQ527">
            <v>0</v>
          </cell>
          <cell r="AS527">
            <v>290</v>
          </cell>
        </row>
        <row r="528">
          <cell r="B528" t="str">
            <v>AC</v>
          </cell>
          <cell r="C528" t="str">
            <v>IMP</v>
          </cell>
          <cell r="D528" t="str">
            <v>BT</v>
          </cell>
          <cell r="E528" t="str">
            <v>P3</v>
          </cell>
          <cell r="F528">
            <v>39990</v>
          </cell>
          <cell r="G528">
            <v>40001</v>
          </cell>
          <cell r="H528" t="str">
            <v>4388606</v>
          </cell>
          <cell r="K528" t="str">
            <v>128MB Memory (M128-3)</v>
          </cell>
          <cell r="L528">
            <v>580</v>
          </cell>
          <cell r="N528">
            <v>206</v>
          </cell>
          <cell r="W528">
            <v>175.1</v>
          </cell>
          <cell r="AB528">
            <v>176</v>
          </cell>
          <cell r="AC528">
            <v>195</v>
          </cell>
          <cell r="AD528">
            <v>206</v>
          </cell>
          <cell r="AE528">
            <v>216.17</v>
          </cell>
          <cell r="AF528">
            <v>0.18998936022574822</v>
          </cell>
          <cell r="AG528">
            <v>4.7046306147939067E-2</v>
          </cell>
          <cell r="AH528">
            <v>222</v>
          </cell>
          <cell r="AI528">
            <v>226</v>
          </cell>
          <cell r="AJ528">
            <v>0.22522123893805313</v>
          </cell>
          <cell r="AK528">
            <v>230</v>
          </cell>
          <cell r="AL528">
            <v>234</v>
          </cell>
          <cell r="AM528">
            <v>0.25170940170940176</v>
          </cell>
          <cell r="AN528">
            <v>266.7</v>
          </cell>
          <cell r="AO528">
            <v>299.39999999999998</v>
          </cell>
          <cell r="AP528">
            <v>332.1</v>
          </cell>
          <cell r="AQ528">
            <v>0</v>
          </cell>
          <cell r="AS528">
            <v>580</v>
          </cell>
        </row>
        <row r="529">
          <cell r="B529" t="str">
            <v>AC</v>
          </cell>
          <cell r="C529" t="str">
            <v>IMP</v>
          </cell>
          <cell r="D529" t="str">
            <v>BT</v>
          </cell>
          <cell r="E529" t="str">
            <v>P3</v>
          </cell>
          <cell r="F529">
            <v>39990</v>
          </cell>
          <cell r="G529">
            <v>40001</v>
          </cell>
          <cell r="H529" t="str">
            <v>4388608</v>
          </cell>
          <cell r="K529" t="str">
            <v>Network Interface Card (NC-4)</v>
          </cell>
          <cell r="L529">
            <v>360</v>
          </cell>
          <cell r="N529">
            <v>137</v>
          </cell>
          <cell r="W529">
            <v>116.45</v>
          </cell>
          <cell r="AB529">
            <v>117</v>
          </cell>
          <cell r="AC529">
            <v>130</v>
          </cell>
          <cell r="AD529">
            <v>137</v>
          </cell>
          <cell r="AE529">
            <v>143.77000000000001</v>
          </cell>
          <cell r="AF529">
            <v>0.19002573554983659</v>
          </cell>
          <cell r="AG529">
            <v>4.708910064686659E-2</v>
          </cell>
          <cell r="AH529">
            <v>147</v>
          </cell>
          <cell r="AI529">
            <v>150</v>
          </cell>
          <cell r="AJ529">
            <v>0.22366666666666665</v>
          </cell>
          <cell r="AK529">
            <v>153</v>
          </cell>
          <cell r="AL529">
            <v>156</v>
          </cell>
          <cell r="AM529">
            <v>0.25352564102564101</v>
          </cell>
          <cell r="AN529">
            <v>177.65</v>
          </cell>
          <cell r="AO529">
            <v>199.3</v>
          </cell>
          <cell r="AP529">
            <v>220.95</v>
          </cell>
          <cell r="AQ529">
            <v>0</v>
          </cell>
          <cell r="AS529">
            <v>360</v>
          </cell>
        </row>
        <row r="530">
          <cell r="B530" t="str">
            <v>AC</v>
          </cell>
          <cell r="C530" t="str">
            <v>IMP</v>
          </cell>
          <cell r="D530" t="str">
            <v>BT</v>
          </cell>
          <cell r="E530" t="str">
            <v>P3</v>
          </cell>
          <cell r="F530">
            <v>39990</v>
          </cell>
          <cell r="G530">
            <v>40001</v>
          </cell>
          <cell r="H530" t="str">
            <v>4388612</v>
          </cell>
          <cell r="K530" t="str">
            <v>Multiport (MP-5)</v>
          </cell>
          <cell r="L530">
            <v>750</v>
          </cell>
          <cell r="N530">
            <v>370</v>
          </cell>
          <cell r="W530">
            <v>314.5</v>
          </cell>
          <cell r="AB530">
            <v>315</v>
          </cell>
          <cell r="AC530">
            <v>350</v>
          </cell>
          <cell r="AD530">
            <v>370</v>
          </cell>
          <cell r="AE530">
            <v>388.27</v>
          </cell>
          <cell r="AF530">
            <v>0.18999665181445896</v>
          </cell>
          <cell r="AG530">
            <v>4.7054884487598793E-2</v>
          </cell>
          <cell r="AH530">
            <v>397</v>
          </cell>
          <cell r="AI530">
            <v>405</v>
          </cell>
          <cell r="AJ530">
            <v>0.22345679012345679</v>
          </cell>
          <cell r="AK530">
            <v>412.5</v>
          </cell>
          <cell r="AL530">
            <v>420</v>
          </cell>
          <cell r="AM530">
            <v>0.25119047619047619</v>
          </cell>
          <cell r="AN530">
            <v>478.8</v>
          </cell>
          <cell r="AO530">
            <v>537.6</v>
          </cell>
          <cell r="AP530">
            <v>596.4</v>
          </cell>
          <cell r="AQ530">
            <v>0</v>
          </cell>
          <cell r="AS530">
            <v>750</v>
          </cell>
        </row>
        <row r="531">
          <cell r="B531" t="str">
            <v>AC</v>
          </cell>
          <cell r="C531" t="str">
            <v>IMP</v>
          </cell>
          <cell r="D531" t="str">
            <v>BT</v>
          </cell>
          <cell r="E531" t="str">
            <v>P3</v>
          </cell>
          <cell r="F531">
            <v>39990</v>
          </cell>
          <cell r="G531">
            <v>40001</v>
          </cell>
          <cell r="H531" t="str">
            <v>4394612</v>
          </cell>
          <cell r="K531" t="str">
            <v>Z-Folding Unit + 2/3 hole punch for FN-115, FN-10, FN-121 (ZK-3)</v>
          </cell>
          <cell r="L531">
            <v>5050</v>
          </cell>
          <cell r="N531">
            <v>2345</v>
          </cell>
          <cell r="W531">
            <v>1993.25</v>
          </cell>
          <cell r="AB531">
            <v>1994</v>
          </cell>
          <cell r="AC531">
            <v>2215</v>
          </cell>
          <cell r="AD531">
            <v>2338</v>
          </cell>
          <cell r="AE531">
            <v>2460.8000000000002</v>
          </cell>
          <cell r="AF531">
            <v>0.1899991872561769</v>
          </cell>
          <cell r="AG531">
            <v>4.705786736020813E-2</v>
          </cell>
          <cell r="AH531">
            <v>2511</v>
          </cell>
          <cell r="AI531">
            <v>2560</v>
          </cell>
          <cell r="AJ531">
            <v>0.22138671874999999</v>
          </cell>
          <cell r="AK531">
            <v>2609</v>
          </cell>
          <cell r="AL531">
            <v>2658</v>
          </cell>
          <cell r="AM531">
            <v>0.25009405568096316</v>
          </cell>
          <cell r="AN531">
            <v>3031.65</v>
          </cell>
          <cell r="AO531">
            <v>3405.3</v>
          </cell>
          <cell r="AP531">
            <v>3778.95</v>
          </cell>
          <cell r="AQ531">
            <v>0</v>
          </cell>
          <cell r="AS531">
            <v>5050</v>
          </cell>
        </row>
        <row r="532">
          <cell r="B532" t="str">
            <v>AC</v>
          </cell>
          <cell r="C532" t="str">
            <v>IMP</v>
          </cell>
          <cell r="D532" t="str">
            <v>BT</v>
          </cell>
          <cell r="E532" t="str">
            <v>P3</v>
          </cell>
          <cell r="F532">
            <v>39990</v>
          </cell>
          <cell r="G532">
            <v>40001</v>
          </cell>
          <cell r="H532" t="str">
            <v>4395612</v>
          </cell>
          <cell r="K532" t="str">
            <v>Selectable 2 and 3-Hole Punch Kit (PK-7)</v>
          </cell>
          <cell r="L532">
            <v>2000</v>
          </cell>
          <cell r="N532">
            <v>897</v>
          </cell>
          <cell r="W532">
            <v>762.44999999999993</v>
          </cell>
          <cell r="AB532">
            <v>763</v>
          </cell>
          <cell r="AC532">
            <v>848</v>
          </cell>
          <cell r="AD532">
            <v>895</v>
          </cell>
          <cell r="AE532">
            <v>941.3</v>
          </cell>
          <cell r="AF532">
            <v>0.19000318708169556</v>
          </cell>
          <cell r="AG532">
            <v>4.7062573037288807E-2</v>
          </cell>
          <cell r="AH532">
            <v>961</v>
          </cell>
          <cell r="AI532">
            <v>980</v>
          </cell>
          <cell r="AJ532">
            <v>0.22198979591836743</v>
          </cell>
          <cell r="AK532">
            <v>998.5</v>
          </cell>
          <cell r="AL532">
            <v>1017</v>
          </cell>
          <cell r="AM532">
            <v>0.25029498525073751</v>
          </cell>
          <cell r="AN532">
            <v>1159.8599999999999</v>
          </cell>
          <cell r="AO532">
            <v>1302.72</v>
          </cell>
          <cell r="AP532">
            <v>1445.58</v>
          </cell>
          <cell r="AQ532">
            <v>0</v>
          </cell>
          <cell r="AS532">
            <v>2000</v>
          </cell>
        </row>
        <row r="533">
          <cell r="B533" t="str">
            <v>MB</v>
          </cell>
          <cell r="C533" t="str">
            <v>IMP</v>
          </cell>
          <cell r="D533" t="str">
            <v>BT</v>
          </cell>
          <cell r="E533" t="str">
            <v>P3</v>
          </cell>
          <cell r="F533">
            <v>39990</v>
          </cell>
          <cell r="G533">
            <v>40001</v>
          </cell>
          <cell r="H533" t="str">
            <v>4396311</v>
          </cell>
          <cell r="K533" t="str">
            <v>Di7210 Digital Copier Package</v>
          </cell>
          <cell r="L533">
            <v>26500</v>
          </cell>
          <cell r="N533">
            <v>7846</v>
          </cell>
          <cell r="W533">
            <v>6669.0999999999995</v>
          </cell>
          <cell r="AB533">
            <v>6670</v>
          </cell>
          <cell r="AC533">
            <v>7411</v>
          </cell>
          <cell r="AD533">
            <v>7823</v>
          </cell>
          <cell r="AE533">
            <v>8233.4599999999991</v>
          </cell>
          <cell r="AF533">
            <v>0.19000031578461543</v>
          </cell>
          <cell r="AG533">
            <v>4.7059195040723971E-2</v>
          </cell>
          <cell r="AH533">
            <v>8399</v>
          </cell>
          <cell r="AI533">
            <v>8564</v>
          </cell>
          <cell r="AJ533">
            <v>0.22126342830453066</v>
          </cell>
          <cell r="AK533">
            <v>8728.5</v>
          </cell>
          <cell r="AL533">
            <v>8893</v>
          </cell>
          <cell r="AM533">
            <v>0.25007309119532223</v>
          </cell>
          <cell r="AN533">
            <v>10143.24</v>
          </cell>
          <cell r="AO533">
            <v>11393.48</v>
          </cell>
          <cell r="AP533">
            <v>12643.72</v>
          </cell>
          <cell r="AS533">
            <v>26500</v>
          </cell>
        </row>
        <row r="534">
          <cell r="B534" t="str">
            <v>MB</v>
          </cell>
          <cell r="C534" t="str">
            <v>IMP</v>
          </cell>
          <cell r="D534" t="str">
            <v>BT</v>
          </cell>
          <cell r="E534" t="str">
            <v>P3</v>
          </cell>
          <cell r="F534">
            <v>39990</v>
          </cell>
          <cell r="G534">
            <v>40001</v>
          </cell>
          <cell r="H534" t="str">
            <v>4397311</v>
          </cell>
          <cell r="K534" t="str">
            <v>Di5510 Digital Copier Package</v>
          </cell>
          <cell r="L534">
            <v>17950</v>
          </cell>
          <cell r="N534">
            <v>5786</v>
          </cell>
          <cell r="W534">
            <v>4918.0999999999995</v>
          </cell>
          <cell r="AB534">
            <v>4919</v>
          </cell>
          <cell r="AC534">
            <v>5465</v>
          </cell>
          <cell r="AD534">
            <v>5769</v>
          </cell>
          <cell r="AE534">
            <v>6071.73</v>
          </cell>
          <cell r="AF534">
            <v>0.19000021410701731</v>
          </cell>
          <cell r="AG534">
            <v>4.7059075420020254E-2</v>
          </cell>
          <cell r="AH534">
            <v>6194</v>
          </cell>
          <cell r="AI534">
            <v>6315</v>
          </cell>
          <cell r="AJ534">
            <v>0.22120348376880453</v>
          </cell>
          <cell r="AK534">
            <v>6436.5</v>
          </cell>
          <cell r="AL534">
            <v>6558</v>
          </cell>
          <cell r="AM534">
            <v>0.25006099420555056</v>
          </cell>
          <cell r="AN534">
            <v>7480.01</v>
          </cell>
          <cell r="AO534">
            <v>8402.02</v>
          </cell>
          <cell r="AP534">
            <v>9324.0300000000007</v>
          </cell>
          <cell r="AS534">
            <v>17950</v>
          </cell>
        </row>
        <row r="535">
          <cell r="B535" t="str">
            <v>AC</v>
          </cell>
          <cell r="C535" t="str">
            <v>IMP</v>
          </cell>
          <cell r="D535" t="str">
            <v>BT</v>
          </cell>
          <cell r="E535" t="str">
            <v>P3</v>
          </cell>
          <cell r="F535">
            <v>39990</v>
          </cell>
          <cell r="G535">
            <v>40001</v>
          </cell>
          <cell r="H535" t="str">
            <v>4398622</v>
          </cell>
          <cell r="K535" t="str">
            <v>64MB memory (M64-4)</v>
          </cell>
          <cell r="L535">
            <v>290</v>
          </cell>
          <cell r="N535">
            <v>103</v>
          </cell>
          <cell r="W535">
            <v>87.55</v>
          </cell>
          <cell r="AB535">
            <v>88</v>
          </cell>
          <cell r="AC535">
            <v>98</v>
          </cell>
          <cell r="AD535">
            <v>104</v>
          </cell>
          <cell r="AE535">
            <v>108.09</v>
          </cell>
          <cell r="AF535">
            <v>0.19002682949394029</v>
          </cell>
          <cell r="AG535">
            <v>4.7090387639929718E-2</v>
          </cell>
          <cell r="AH535">
            <v>111</v>
          </cell>
          <cell r="AI535">
            <v>113</v>
          </cell>
          <cell r="AJ535">
            <v>0.22522123893805313</v>
          </cell>
          <cell r="AK535">
            <v>115</v>
          </cell>
          <cell r="AL535">
            <v>117</v>
          </cell>
          <cell r="AM535">
            <v>0.25170940170940176</v>
          </cell>
          <cell r="AN535">
            <v>133.35</v>
          </cell>
          <cell r="AO535">
            <v>149.69999999999999</v>
          </cell>
          <cell r="AP535">
            <v>166.05</v>
          </cell>
          <cell r="AQ535">
            <v>0</v>
          </cell>
          <cell r="AS535">
            <v>290</v>
          </cell>
        </row>
        <row r="536">
          <cell r="B536" t="str">
            <v>AC</v>
          </cell>
          <cell r="C536" t="str">
            <v>IMP</v>
          </cell>
          <cell r="D536" t="str">
            <v>BT</v>
          </cell>
          <cell r="E536" t="str">
            <v>P3</v>
          </cell>
          <cell r="F536">
            <v>39990</v>
          </cell>
          <cell r="G536">
            <v>40001</v>
          </cell>
          <cell r="H536" t="str">
            <v>4398624</v>
          </cell>
          <cell r="K536" t="str">
            <v>Pi1803e Print Controller</v>
          </cell>
          <cell r="L536">
            <v>580</v>
          </cell>
          <cell r="N536">
            <v>240</v>
          </cell>
          <cell r="W536">
            <v>204</v>
          </cell>
          <cell r="AB536">
            <v>204</v>
          </cell>
          <cell r="AC536">
            <v>227</v>
          </cell>
          <cell r="AD536">
            <v>240</v>
          </cell>
          <cell r="AE536">
            <v>251.85</v>
          </cell>
          <cell r="AF536">
            <v>0.18999404407385348</v>
          </cell>
          <cell r="AG536">
            <v>4.7051816557474667E-2</v>
          </cell>
          <cell r="AH536">
            <v>257</v>
          </cell>
          <cell r="AI536">
            <v>262</v>
          </cell>
          <cell r="AJ536">
            <v>0.22137404580152673</v>
          </cell>
          <cell r="AK536">
            <v>267</v>
          </cell>
          <cell r="AL536">
            <v>272</v>
          </cell>
          <cell r="AM536">
            <v>0.25</v>
          </cell>
          <cell r="AN536">
            <v>310.25</v>
          </cell>
          <cell r="AO536">
            <v>348.5</v>
          </cell>
          <cell r="AP536">
            <v>386.75</v>
          </cell>
          <cell r="AQ536">
            <v>0</v>
          </cell>
          <cell r="AS536">
            <v>580</v>
          </cell>
        </row>
        <row r="537">
          <cell r="B537" t="str">
            <v>AC</v>
          </cell>
          <cell r="C537" t="str">
            <v>IMP</v>
          </cell>
          <cell r="D537" t="str">
            <v>BT</v>
          </cell>
          <cell r="E537" t="str">
            <v>P3</v>
          </cell>
          <cell r="F537">
            <v>39990</v>
          </cell>
          <cell r="G537">
            <v>40001</v>
          </cell>
          <cell r="H537" t="str">
            <v>4398631</v>
          </cell>
          <cell r="K537" t="str">
            <v>NC-6 Network I/F Card</v>
          </cell>
          <cell r="L537">
            <v>400</v>
          </cell>
          <cell r="N537">
            <v>172</v>
          </cell>
          <cell r="W537">
            <v>146.19999999999999</v>
          </cell>
          <cell r="AB537">
            <v>147</v>
          </cell>
          <cell r="AC537">
            <v>163</v>
          </cell>
          <cell r="AD537">
            <v>172</v>
          </cell>
          <cell r="AE537">
            <v>180.49</v>
          </cell>
          <cell r="AF537">
            <v>0.18998282453321524</v>
          </cell>
          <cell r="AG537">
            <v>4.7038617097900207E-2</v>
          </cell>
          <cell r="AH537">
            <v>185</v>
          </cell>
          <cell r="AI537">
            <v>188</v>
          </cell>
          <cell r="AJ537">
            <v>0.22234042553191496</v>
          </cell>
          <cell r="AK537">
            <v>191.5</v>
          </cell>
          <cell r="AL537">
            <v>195</v>
          </cell>
          <cell r="AM537">
            <v>0.25025641025641032</v>
          </cell>
          <cell r="AN537">
            <v>222.4</v>
          </cell>
          <cell r="AO537">
            <v>249.8</v>
          </cell>
          <cell r="AP537">
            <v>277.2</v>
          </cell>
          <cell r="AQ537">
            <v>0</v>
          </cell>
          <cell r="AS537">
            <v>400</v>
          </cell>
        </row>
        <row r="538">
          <cell r="B538" t="str">
            <v>AC</v>
          </cell>
          <cell r="C538" t="str">
            <v>IMP</v>
          </cell>
          <cell r="D538" t="str">
            <v>BT</v>
          </cell>
          <cell r="E538" t="str">
            <v>P3</v>
          </cell>
          <cell r="F538">
            <v>39934</v>
          </cell>
          <cell r="G538">
            <v>40001</v>
          </cell>
          <cell r="H538" t="str">
            <v>4398702</v>
          </cell>
          <cell r="K538" t="str">
            <v>IC-205 (PCL Image Controller)</v>
          </cell>
          <cell r="L538">
            <v>535</v>
          </cell>
          <cell r="M538">
            <v>210</v>
          </cell>
          <cell r="N538">
            <v>218.4</v>
          </cell>
          <cell r="O538">
            <v>-0.17647058823529424</v>
          </cell>
          <cell r="P538">
            <v>185.64</v>
          </cell>
          <cell r="Q538">
            <v>222.6</v>
          </cell>
          <cell r="R538">
            <v>240.41</v>
          </cell>
          <cell r="S538">
            <v>320</v>
          </cell>
          <cell r="T538">
            <v>0.3175</v>
          </cell>
          <cell r="U538">
            <v>247.80799999999999</v>
          </cell>
          <cell r="V538">
            <v>0.11867252066115698</v>
          </cell>
          <cell r="W538">
            <v>185.64</v>
          </cell>
          <cell r="X538">
            <v>0.580125</v>
          </cell>
          <cell r="AA538">
            <v>225</v>
          </cell>
          <cell r="AB538">
            <v>186</v>
          </cell>
          <cell r="AC538">
            <v>207</v>
          </cell>
          <cell r="AD538">
            <v>219</v>
          </cell>
          <cell r="AE538">
            <v>229.19</v>
          </cell>
          <cell r="AF538">
            <v>0.1900170164492343</v>
          </cell>
          <cell r="AG538">
            <v>4.7078842881452039E-2</v>
          </cell>
          <cell r="AH538">
            <v>235</v>
          </cell>
          <cell r="AI538">
            <v>239</v>
          </cell>
          <cell r="AJ538">
            <v>0.22326359832635989</v>
          </cell>
          <cell r="AK538">
            <v>243.5</v>
          </cell>
          <cell r="AL538">
            <v>248</v>
          </cell>
          <cell r="AM538">
            <v>0.25145161290322587</v>
          </cell>
          <cell r="AN538">
            <v>282.69</v>
          </cell>
          <cell r="AO538">
            <v>317.38</v>
          </cell>
          <cell r="AP538">
            <v>352.07</v>
          </cell>
          <cell r="AQ538">
            <v>0</v>
          </cell>
          <cell r="AS538">
            <v>535</v>
          </cell>
        </row>
        <row r="539">
          <cell r="B539" t="str">
            <v>AC</v>
          </cell>
          <cell r="C539" t="str">
            <v>IMP</v>
          </cell>
          <cell r="D539" t="str">
            <v>BT</v>
          </cell>
          <cell r="E539" t="str">
            <v>P3</v>
          </cell>
          <cell r="F539">
            <v>39934</v>
          </cell>
          <cell r="G539">
            <v>40001</v>
          </cell>
          <cell r="H539" t="str">
            <v>4398712</v>
          </cell>
          <cell r="K539" t="str">
            <v>NC-502 (Network Interface Card)</v>
          </cell>
          <cell r="L539">
            <v>385</v>
          </cell>
          <cell r="M539">
            <v>150</v>
          </cell>
          <cell r="N539">
            <v>156</v>
          </cell>
          <cell r="O539">
            <v>-0.17647058823529416</v>
          </cell>
          <cell r="P539">
            <v>132.6</v>
          </cell>
          <cell r="Q539">
            <v>159</v>
          </cell>
          <cell r="R539">
            <v>171.72</v>
          </cell>
          <cell r="S539">
            <v>230</v>
          </cell>
          <cell r="T539">
            <v>0.32173913043478258</v>
          </cell>
          <cell r="U539">
            <v>178.11199999999999</v>
          </cell>
          <cell r="V539">
            <v>0.1241466043837585</v>
          </cell>
          <cell r="W539">
            <v>132.6</v>
          </cell>
          <cell r="X539">
            <v>0.57652173913043481</v>
          </cell>
          <cell r="AA539">
            <v>160</v>
          </cell>
          <cell r="AB539">
            <v>133</v>
          </cell>
          <cell r="AC539">
            <v>148</v>
          </cell>
          <cell r="AD539">
            <v>156</v>
          </cell>
          <cell r="AE539">
            <v>163.69999999999999</v>
          </cell>
          <cell r="AF539">
            <v>0.18998167379352471</v>
          </cell>
          <cell r="AG539">
            <v>4.7037263286499625E-2</v>
          </cell>
          <cell r="AH539">
            <v>168</v>
          </cell>
          <cell r="AI539">
            <v>171</v>
          </cell>
          <cell r="AJ539">
            <v>0.22456140350877196</v>
          </cell>
          <cell r="AK539">
            <v>174</v>
          </cell>
          <cell r="AL539">
            <v>177</v>
          </cell>
          <cell r="AM539">
            <v>0.25084745762711869</v>
          </cell>
          <cell r="AN539">
            <v>201.81</v>
          </cell>
          <cell r="AO539">
            <v>226.62</v>
          </cell>
          <cell r="AP539">
            <v>251.43</v>
          </cell>
          <cell r="AQ539">
            <v>0</v>
          </cell>
          <cell r="AS539">
            <v>385</v>
          </cell>
        </row>
        <row r="540">
          <cell r="B540" t="str">
            <v>AC</v>
          </cell>
          <cell r="C540" t="str">
            <v>IMP</v>
          </cell>
          <cell r="D540" t="str">
            <v>BT</v>
          </cell>
          <cell r="E540" t="str">
            <v>P3</v>
          </cell>
          <cell r="F540">
            <v>39934</v>
          </cell>
          <cell r="G540">
            <v>40001</v>
          </cell>
          <cell r="H540" t="str">
            <v>4398722</v>
          </cell>
          <cell r="K540" t="str">
            <v>FK-505 (Fax Kit)</v>
          </cell>
          <cell r="L540">
            <v>850</v>
          </cell>
          <cell r="M540">
            <v>340</v>
          </cell>
          <cell r="N540">
            <v>353.6</v>
          </cell>
          <cell r="O540">
            <v>-0.17647058823529418</v>
          </cell>
          <cell r="P540">
            <v>300.56</v>
          </cell>
          <cell r="Q540">
            <v>360.4</v>
          </cell>
          <cell r="R540">
            <v>389.23</v>
          </cell>
          <cell r="S540">
            <v>510</v>
          </cell>
          <cell r="T540">
            <v>0.30666666666666664</v>
          </cell>
          <cell r="U540">
            <v>394.94399999999996</v>
          </cell>
          <cell r="V540">
            <v>0.10468319559228635</v>
          </cell>
          <cell r="W540">
            <v>300.56</v>
          </cell>
          <cell r="X540">
            <v>0.58933333333333338</v>
          </cell>
          <cell r="AA540">
            <v>364</v>
          </cell>
          <cell r="AB540">
            <v>301</v>
          </cell>
          <cell r="AC540">
            <v>334</v>
          </cell>
          <cell r="AD540">
            <v>353</v>
          </cell>
          <cell r="AE540">
            <v>371.06</v>
          </cell>
          <cell r="AF540">
            <v>0.18999622702527894</v>
          </cell>
          <cell r="AG540">
            <v>4.7054384735622214E-2</v>
          </cell>
          <cell r="AH540">
            <v>380</v>
          </cell>
          <cell r="AI540">
            <v>387</v>
          </cell>
          <cell r="AJ540">
            <v>0.22335917312661499</v>
          </cell>
          <cell r="AK540">
            <v>394</v>
          </cell>
          <cell r="AL540">
            <v>401</v>
          </cell>
          <cell r="AM540">
            <v>0.25047381546134662</v>
          </cell>
          <cell r="AN540">
            <v>457.29</v>
          </cell>
          <cell r="AO540">
            <v>513.58000000000004</v>
          </cell>
          <cell r="AP540">
            <v>569.87</v>
          </cell>
          <cell r="AQ540">
            <v>0</v>
          </cell>
          <cell r="AS540">
            <v>850</v>
          </cell>
        </row>
        <row r="541">
          <cell r="B541" t="str">
            <v>AC</v>
          </cell>
          <cell r="C541" t="str">
            <v>IMP</v>
          </cell>
          <cell r="D541" t="str">
            <v>BT</v>
          </cell>
          <cell r="E541" t="str">
            <v>P3</v>
          </cell>
          <cell r="F541">
            <v>39934</v>
          </cell>
          <cell r="G541">
            <v>40001</v>
          </cell>
          <cell r="H541" t="str">
            <v>4398731</v>
          </cell>
          <cell r="K541" t="str">
            <v>EM-102 Expanded Copier Memory Unit - 64MB</v>
          </cell>
          <cell r="L541">
            <v>290</v>
          </cell>
          <cell r="M541">
            <v>90</v>
          </cell>
          <cell r="N541">
            <v>93.600000000000009</v>
          </cell>
          <cell r="O541">
            <v>-0.17647058823529418</v>
          </cell>
          <cell r="P541">
            <v>79.56</v>
          </cell>
          <cell r="Q541">
            <v>95.4</v>
          </cell>
          <cell r="R541">
            <v>103.03</v>
          </cell>
          <cell r="S541">
            <v>163</v>
          </cell>
          <cell r="T541">
            <v>0.4257668711656441</v>
          </cell>
          <cell r="U541">
            <v>126.2272</v>
          </cell>
          <cell r="V541">
            <v>0.25847994726968504</v>
          </cell>
          <cell r="W541">
            <v>79.56</v>
          </cell>
          <cell r="X541">
            <v>0.48809815950920249</v>
          </cell>
          <cell r="AA541">
            <v>96</v>
          </cell>
          <cell r="AB541">
            <v>80</v>
          </cell>
          <cell r="AC541">
            <v>89</v>
          </cell>
          <cell r="AD541">
            <v>94</v>
          </cell>
          <cell r="AE541">
            <v>98.22</v>
          </cell>
          <cell r="AF541">
            <v>0.18998167379352471</v>
          </cell>
          <cell r="AG541">
            <v>4.7037263286499598E-2</v>
          </cell>
          <cell r="AH541">
            <v>101</v>
          </cell>
          <cell r="AI541">
            <v>103</v>
          </cell>
          <cell r="AJ541">
            <v>0.22757281553398057</v>
          </cell>
          <cell r="AK541">
            <v>105</v>
          </cell>
          <cell r="AL541">
            <v>107</v>
          </cell>
          <cell r="AM541">
            <v>0.25644859813084109</v>
          </cell>
          <cell r="AN541">
            <v>121.69</v>
          </cell>
          <cell r="AO541">
            <v>136.38</v>
          </cell>
          <cell r="AP541">
            <v>151.07</v>
          </cell>
          <cell r="AQ541">
            <v>0</v>
          </cell>
          <cell r="AS541">
            <v>290</v>
          </cell>
        </row>
        <row r="542">
          <cell r="B542" t="str">
            <v>MB</v>
          </cell>
          <cell r="C542" t="str">
            <v>IMP</v>
          </cell>
          <cell r="D542" t="str">
            <v>BT</v>
          </cell>
          <cell r="E542" t="str">
            <v>P3</v>
          </cell>
          <cell r="F542">
            <v>39990</v>
          </cell>
          <cell r="G542">
            <v>40001</v>
          </cell>
          <cell r="H542" t="str">
            <v>4399311</v>
          </cell>
          <cell r="K542" t="str">
            <v>Di2010f w/ PC Drum</v>
          </cell>
          <cell r="L542">
            <v>5330</v>
          </cell>
          <cell r="N542">
            <v>1923</v>
          </cell>
          <cell r="W542">
            <v>1634.55</v>
          </cell>
          <cell r="AB542">
            <v>1635</v>
          </cell>
          <cell r="AC542">
            <v>1817</v>
          </cell>
          <cell r="AD542">
            <v>1918</v>
          </cell>
          <cell r="AE542">
            <v>2017.96</v>
          </cell>
          <cell r="AF542">
            <v>0.18999881068009281</v>
          </cell>
          <cell r="AG542">
            <v>4.7057424329520918E-2</v>
          </cell>
          <cell r="AH542">
            <v>2059</v>
          </cell>
          <cell r="AI542">
            <v>2099</v>
          </cell>
          <cell r="AJ542">
            <v>0.22127203430204861</v>
          </cell>
          <cell r="AK542">
            <v>2139.5</v>
          </cell>
          <cell r="AL542">
            <v>2180</v>
          </cell>
          <cell r="AM542">
            <v>0.25020642201834864</v>
          </cell>
          <cell r="AN542">
            <v>2486.33</v>
          </cell>
          <cell r="AO542">
            <v>2792.66</v>
          </cell>
          <cell r="AP542">
            <v>3098.99</v>
          </cell>
          <cell r="AS542">
            <v>5330</v>
          </cell>
        </row>
        <row r="543">
          <cell r="B543" t="str">
            <v>MB</v>
          </cell>
          <cell r="C543" t="str">
            <v>IMP</v>
          </cell>
          <cell r="D543" t="str">
            <v>BT</v>
          </cell>
          <cell r="E543" t="str">
            <v>P3</v>
          </cell>
          <cell r="F543">
            <v>39990</v>
          </cell>
          <cell r="G543">
            <v>40001</v>
          </cell>
          <cell r="H543" t="str">
            <v>4399317</v>
          </cell>
          <cell r="K543" t="str">
            <v>Di2010f GSA</v>
          </cell>
          <cell r="L543">
            <v>5330</v>
          </cell>
          <cell r="N543">
            <v>1923</v>
          </cell>
          <cell r="W543">
            <v>1634.55</v>
          </cell>
          <cell r="AB543">
            <v>1635</v>
          </cell>
          <cell r="AC543">
            <v>1817</v>
          </cell>
          <cell r="AD543">
            <v>1918</v>
          </cell>
          <cell r="AE543">
            <v>2017.96</v>
          </cell>
          <cell r="AF543">
            <v>0.18999881068009281</v>
          </cell>
          <cell r="AG543">
            <v>4.7057424329520918E-2</v>
          </cell>
          <cell r="AH543">
            <v>2059</v>
          </cell>
          <cell r="AI543">
            <v>2099</v>
          </cell>
          <cell r="AJ543">
            <v>0.22127203430204861</v>
          </cell>
          <cell r="AK543">
            <v>2139.5</v>
          </cell>
          <cell r="AL543">
            <v>2180</v>
          </cell>
          <cell r="AM543">
            <v>0.25020642201834864</v>
          </cell>
          <cell r="AN543">
            <v>2486.33</v>
          </cell>
          <cell r="AO543">
            <v>2792.66</v>
          </cell>
          <cell r="AP543">
            <v>3098.99</v>
          </cell>
          <cell r="AS543">
            <v>5330</v>
          </cell>
        </row>
        <row r="544">
          <cell r="B544" t="str">
            <v>AC</v>
          </cell>
          <cell r="C544" t="str">
            <v>IMP</v>
          </cell>
          <cell r="D544" t="str">
            <v>BT</v>
          </cell>
          <cell r="E544" t="str">
            <v>P3</v>
          </cell>
          <cell r="F544">
            <v>39990</v>
          </cell>
          <cell r="G544">
            <v>40001</v>
          </cell>
          <cell r="H544" t="str">
            <v>4447121</v>
          </cell>
          <cell r="K544" t="str">
            <v>Copy Tray</v>
          </cell>
          <cell r="L544">
            <v>23</v>
          </cell>
          <cell r="N544">
            <v>8</v>
          </cell>
          <cell r="W544">
            <v>6.8</v>
          </cell>
          <cell r="AB544">
            <v>7</v>
          </cell>
          <cell r="AC544">
            <v>8</v>
          </cell>
          <cell r="AD544">
            <v>9</v>
          </cell>
          <cell r="AE544">
            <v>8.4</v>
          </cell>
          <cell r="AF544">
            <v>0.19047619047619052</v>
          </cell>
          <cell r="AG544">
            <v>4.7619047619047658E-2</v>
          </cell>
          <cell r="AH544">
            <v>10</v>
          </cell>
          <cell r="AI544">
            <v>10</v>
          </cell>
          <cell r="AJ544">
            <v>0.32</v>
          </cell>
          <cell r="AK544">
            <v>10</v>
          </cell>
          <cell r="AL544">
            <v>10</v>
          </cell>
          <cell r="AM544">
            <v>0.32</v>
          </cell>
          <cell r="AN544">
            <v>11.04</v>
          </cell>
          <cell r="AO544">
            <v>12.08</v>
          </cell>
          <cell r="AP544">
            <v>13.12</v>
          </cell>
          <cell r="AQ544">
            <v>0</v>
          </cell>
          <cell r="AS544">
            <v>23</v>
          </cell>
        </row>
        <row r="545">
          <cell r="B545" t="str">
            <v>SPC</v>
          </cell>
          <cell r="C545" t="str">
            <v>IMP</v>
          </cell>
          <cell r="D545" t="str">
            <v>BT</v>
          </cell>
          <cell r="E545" t="str">
            <v>08</v>
          </cell>
          <cell r="F545">
            <v>39924</v>
          </cell>
          <cell r="G545">
            <v>39924</v>
          </cell>
          <cell r="H545" t="str">
            <v>4448121</v>
          </cell>
          <cell r="I545" t="str">
            <v>SBKM4448121</v>
          </cell>
          <cell r="K545" t="str">
            <v>MS-5C Staple Cartridge for FN-100/102/104/500/502/503/504/112/6/7/9/120/10/121, FS-602/604/607/608/610/612 and SD-508 (5K x 3)</v>
          </cell>
          <cell r="L545">
            <v>52</v>
          </cell>
          <cell r="M545">
            <v>21.12</v>
          </cell>
          <cell r="N545">
            <v>21.9648</v>
          </cell>
          <cell r="O545">
            <v>3.1192660550458728E-2</v>
          </cell>
          <cell r="P545">
            <v>22.672000000000001</v>
          </cell>
          <cell r="Q545">
            <v>22.39</v>
          </cell>
          <cell r="R545">
            <v>24.18</v>
          </cell>
          <cell r="S545">
            <v>28.34</v>
          </cell>
          <cell r="T545">
            <v>0.22495412844036697</v>
          </cell>
          <cell r="W545">
            <v>22.672000000000001</v>
          </cell>
          <cell r="X545">
            <v>0.8</v>
          </cell>
          <cell r="Y545" t="str">
            <v>Act freight</v>
          </cell>
          <cell r="AA545">
            <v>39</v>
          </cell>
          <cell r="AB545">
            <v>27</v>
          </cell>
          <cell r="AC545">
            <v>29</v>
          </cell>
          <cell r="AD545">
            <v>35</v>
          </cell>
          <cell r="AE545">
            <v>39.78</v>
          </cell>
          <cell r="AF545">
            <v>0.43006535947712421</v>
          </cell>
          <cell r="AG545">
            <v>0.44784313725490199</v>
          </cell>
          <cell r="AH545">
            <v>43</v>
          </cell>
          <cell r="AI545">
            <v>46</v>
          </cell>
          <cell r="AJ545">
            <v>0.50713043478260866</v>
          </cell>
          <cell r="AK545">
            <v>49</v>
          </cell>
          <cell r="AL545">
            <v>52</v>
          </cell>
          <cell r="AM545">
            <v>0.56399999999999995</v>
          </cell>
          <cell r="AN545">
            <v>52</v>
          </cell>
          <cell r="AO545">
            <v>52</v>
          </cell>
          <cell r="AP545">
            <v>52</v>
          </cell>
          <cell r="AQ545">
            <v>0</v>
          </cell>
          <cell r="AS545">
            <v>52</v>
          </cell>
        </row>
        <row r="546">
          <cell r="B546" t="str">
            <v>AC</v>
          </cell>
          <cell r="C546" t="str">
            <v>IMP</v>
          </cell>
          <cell r="D546" t="str">
            <v>BT</v>
          </cell>
          <cell r="E546" t="str">
            <v>P3</v>
          </cell>
          <cell r="F546">
            <v>39990</v>
          </cell>
          <cell r="G546">
            <v>40001</v>
          </cell>
          <cell r="H546" t="str">
            <v>4470712</v>
          </cell>
          <cell r="K546" t="str">
            <v>Advanced Folding Finisher (55-sheet multi-position stapling, 2/3-hole punch, and folding) (FN-5)</v>
          </cell>
          <cell r="L546">
            <v>5350</v>
          </cell>
          <cell r="N546">
            <v>1974</v>
          </cell>
          <cell r="W546">
            <v>1677.8999999999999</v>
          </cell>
          <cell r="AB546">
            <v>1678</v>
          </cell>
          <cell r="AC546">
            <v>1865</v>
          </cell>
          <cell r="AD546">
            <v>1969</v>
          </cell>
          <cell r="AE546">
            <v>2071.48</v>
          </cell>
          <cell r="AF546">
            <v>0.18999942070403777</v>
          </cell>
          <cell r="AG546">
            <v>4.7058142004750232E-2</v>
          </cell>
          <cell r="AH546">
            <v>2114</v>
          </cell>
          <cell r="AI546">
            <v>2155</v>
          </cell>
          <cell r="AJ546">
            <v>0.22139211136890957</v>
          </cell>
          <cell r="AK546">
            <v>2196.5</v>
          </cell>
          <cell r="AL546">
            <v>2238</v>
          </cell>
          <cell r="AM546">
            <v>0.25026809651474535</v>
          </cell>
          <cell r="AN546">
            <v>2552.41</v>
          </cell>
          <cell r="AO546">
            <v>2866.82</v>
          </cell>
          <cell r="AP546">
            <v>3181.23</v>
          </cell>
          <cell r="AQ546">
            <v>0</v>
          </cell>
          <cell r="AS546">
            <v>5350</v>
          </cell>
        </row>
        <row r="547">
          <cell r="B547" t="str">
            <v>MB</v>
          </cell>
          <cell r="C547" t="str">
            <v>IMP</v>
          </cell>
          <cell r="D547" t="str">
            <v>BT</v>
          </cell>
          <cell r="E547" t="str">
            <v>P3</v>
          </cell>
          <cell r="F547">
            <v>39990</v>
          </cell>
          <cell r="G547">
            <v>40001</v>
          </cell>
          <cell r="H547" t="str">
            <v>4506301</v>
          </cell>
          <cell r="K547" t="str">
            <v>Di183F Digital Copier/Fax</v>
          </cell>
          <cell r="L547">
            <v>4540</v>
          </cell>
          <cell r="N547">
            <v>1694</v>
          </cell>
          <cell r="W547">
            <v>1439.8999999999999</v>
          </cell>
          <cell r="AB547">
            <v>1440</v>
          </cell>
          <cell r="AC547">
            <v>1600</v>
          </cell>
          <cell r="AD547">
            <v>1689</v>
          </cell>
          <cell r="AE547">
            <v>1777.65</v>
          </cell>
          <cell r="AF547">
            <v>0.18999803110848604</v>
          </cell>
          <cell r="AG547">
            <v>4.7056507186454072E-2</v>
          </cell>
          <cell r="AH547">
            <v>1814</v>
          </cell>
          <cell r="AI547">
            <v>1849</v>
          </cell>
          <cell r="AJ547">
            <v>0.22125473228772316</v>
          </cell>
          <cell r="AK547">
            <v>1884.5</v>
          </cell>
          <cell r="AL547">
            <v>1920</v>
          </cell>
          <cell r="AM547">
            <v>0.2500520833333334</v>
          </cell>
          <cell r="AN547">
            <v>2189.9499999999998</v>
          </cell>
          <cell r="AO547">
            <v>2459.9</v>
          </cell>
          <cell r="AP547">
            <v>2729.85</v>
          </cell>
          <cell r="AS547">
            <v>4540</v>
          </cell>
        </row>
        <row r="548">
          <cell r="B548" t="str">
            <v>MB</v>
          </cell>
          <cell r="C548" t="str">
            <v>IMP</v>
          </cell>
          <cell r="D548" t="str">
            <v>BT</v>
          </cell>
          <cell r="E548" t="str">
            <v>P3</v>
          </cell>
          <cell r="F548">
            <v>39990</v>
          </cell>
          <cell r="G548">
            <v>40001</v>
          </cell>
          <cell r="H548" t="str">
            <v>4507301</v>
          </cell>
          <cell r="K548" t="str">
            <v>Di152f Digital Copier/Fax</v>
          </cell>
          <cell r="L548">
            <v>4020</v>
          </cell>
          <cell r="N548">
            <v>1637</v>
          </cell>
          <cell r="W548">
            <v>1391.45</v>
          </cell>
          <cell r="AB548">
            <v>1392</v>
          </cell>
          <cell r="AC548">
            <v>1547</v>
          </cell>
          <cell r="AD548">
            <v>1633</v>
          </cell>
          <cell r="AE548">
            <v>1717.84</v>
          </cell>
          <cell r="AF548">
            <v>0.19000023285055645</v>
          </cell>
          <cell r="AG548">
            <v>4.7059097471242914E-2</v>
          </cell>
          <cell r="AH548">
            <v>1753</v>
          </cell>
          <cell r="AI548">
            <v>1787</v>
          </cell>
          <cell r="AJ548">
            <v>0.22134862898712923</v>
          </cell>
          <cell r="AK548">
            <v>1821.5</v>
          </cell>
          <cell r="AL548">
            <v>1856</v>
          </cell>
          <cell r="AM548">
            <v>0.25029633620689651</v>
          </cell>
          <cell r="AN548">
            <v>2116.71</v>
          </cell>
          <cell r="AO548">
            <v>2377.42</v>
          </cell>
          <cell r="AP548">
            <v>2638.13</v>
          </cell>
          <cell r="AS548">
            <v>4020</v>
          </cell>
        </row>
        <row r="549">
          <cell r="B549" t="str">
            <v>AC</v>
          </cell>
          <cell r="C549" t="str">
            <v>IMP</v>
          </cell>
          <cell r="D549" t="str">
            <v>BT</v>
          </cell>
          <cell r="E549" t="str">
            <v>P3</v>
          </cell>
          <cell r="F549">
            <v>39990</v>
          </cell>
          <cell r="G549">
            <v>40001</v>
          </cell>
          <cell r="H549" t="str">
            <v>4510612</v>
          </cell>
          <cell r="K549" t="str">
            <v>Mail Bin Kit (MK-1)</v>
          </cell>
          <cell r="L549">
            <v>1000</v>
          </cell>
          <cell r="N549">
            <v>401</v>
          </cell>
          <cell r="W549">
            <v>340.84999999999997</v>
          </cell>
          <cell r="AB549">
            <v>341</v>
          </cell>
          <cell r="AC549">
            <v>379</v>
          </cell>
          <cell r="AD549">
            <v>400</v>
          </cell>
          <cell r="AE549">
            <v>420.8</v>
          </cell>
          <cell r="AF549">
            <v>0.18999524714828908</v>
          </cell>
          <cell r="AG549">
            <v>4.7053231939163526E-2</v>
          </cell>
          <cell r="AH549">
            <v>430</v>
          </cell>
          <cell r="AI549">
            <v>438</v>
          </cell>
          <cell r="AJ549">
            <v>0.22180365296803661</v>
          </cell>
          <cell r="AK549">
            <v>446.5</v>
          </cell>
          <cell r="AL549">
            <v>455</v>
          </cell>
          <cell r="AM549">
            <v>0.25087912087912095</v>
          </cell>
          <cell r="AN549">
            <v>518.78</v>
          </cell>
          <cell r="AO549">
            <v>582.55999999999995</v>
          </cell>
          <cell r="AP549">
            <v>646.34</v>
          </cell>
          <cell r="AQ549">
            <v>0</v>
          </cell>
          <cell r="AS549">
            <v>1000</v>
          </cell>
        </row>
        <row r="550">
          <cell r="B550" t="str">
            <v>AC</v>
          </cell>
          <cell r="C550" t="str">
            <v>IMP</v>
          </cell>
          <cell r="D550" t="str">
            <v>BT</v>
          </cell>
          <cell r="E550" t="str">
            <v>P3</v>
          </cell>
          <cell r="F550">
            <v>39924</v>
          </cell>
          <cell r="G550">
            <v>40001</v>
          </cell>
          <cell r="H550" t="str">
            <v>4510712</v>
          </cell>
          <cell r="K550" t="str">
            <v xml:space="preserve">MT-501 Mailbin Kit  </v>
          </cell>
          <cell r="L550">
            <v>1050</v>
          </cell>
          <cell r="M550">
            <v>357</v>
          </cell>
          <cell r="N550">
            <v>371.28000000000003</v>
          </cell>
          <cell r="O550">
            <v>-0.17647058823529413</v>
          </cell>
          <cell r="P550">
            <v>315.58800000000002</v>
          </cell>
          <cell r="Q550">
            <v>378.42</v>
          </cell>
          <cell r="R550">
            <v>408.69</v>
          </cell>
          <cell r="S550">
            <v>585.9</v>
          </cell>
          <cell r="T550">
            <v>0.36630824372759851</v>
          </cell>
          <cell r="U550">
            <v>453.72095999999999</v>
          </cell>
          <cell r="V550">
            <v>0.18169969489617574</v>
          </cell>
          <cell r="W550">
            <v>315.58800000000002</v>
          </cell>
          <cell r="X550">
            <v>0.53863799283154123</v>
          </cell>
          <cell r="AA550">
            <v>382</v>
          </cell>
          <cell r="AB550">
            <v>316</v>
          </cell>
          <cell r="AC550">
            <v>351</v>
          </cell>
          <cell r="AD550">
            <v>371</v>
          </cell>
          <cell r="AE550">
            <v>389.61</v>
          </cell>
          <cell r="AF550">
            <v>0.18998998998998995</v>
          </cell>
          <cell r="AG550">
            <v>4.7047047047047007E-2</v>
          </cell>
          <cell r="AH550">
            <v>398</v>
          </cell>
          <cell r="AI550">
            <v>406</v>
          </cell>
          <cell r="AJ550">
            <v>0.22268965517241374</v>
          </cell>
          <cell r="AK550">
            <v>413.5</v>
          </cell>
          <cell r="AL550">
            <v>421</v>
          </cell>
          <cell r="AM550">
            <v>0.25038479809976244</v>
          </cell>
          <cell r="AN550">
            <v>480.12</v>
          </cell>
          <cell r="AO550">
            <v>539.24</v>
          </cell>
          <cell r="AP550">
            <v>598.36</v>
          </cell>
          <cell r="AQ550">
            <v>0</v>
          </cell>
          <cell r="AS550">
            <v>1050</v>
          </cell>
        </row>
        <row r="551">
          <cell r="B551" t="str">
            <v>AC</v>
          </cell>
          <cell r="C551" t="str">
            <v>IMP</v>
          </cell>
          <cell r="D551" t="str">
            <v>BT</v>
          </cell>
          <cell r="E551" t="str">
            <v>P3</v>
          </cell>
          <cell r="F551">
            <v>39924</v>
          </cell>
          <cell r="G551">
            <v>40001</v>
          </cell>
          <cell r="H551" t="str">
            <v>4510716</v>
          </cell>
          <cell r="I551" t="str">
            <v>6KMMT501MBK_N</v>
          </cell>
          <cell r="K551" t="str">
            <v xml:space="preserve">MT-501 Mailbin Kit  </v>
          </cell>
          <cell r="L551">
            <v>1050</v>
          </cell>
          <cell r="M551">
            <v>357</v>
          </cell>
          <cell r="N551">
            <v>371.28000000000003</v>
          </cell>
          <cell r="O551">
            <v>-0.17647058823529413</v>
          </cell>
          <cell r="P551">
            <v>315.58800000000002</v>
          </cell>
          <cell r="Q551">
            <v>378.42</v>
          </cell>
          <cell r="R551">
            <v>408.69</v>
          </cell>
          <cell r="S551">
            <v>585.9</v>
          </cell>
          <cell r="T551">
            <v>0.36630824372759851</v>
          </cell>
          <cell r="U551">
            <v>453.72095999999999</v>
          </cell>
          <cell r="V551">
            <v>0.18169969489617574</v>
          </cell>
          <cell r="W551">
            <v>315.58800000000002</v>
          </cell>
          <cell r="X551">
            <v>0.53863799283154123</v>
          </cell>
          <cell r="AA551">
            <v>382</v>
          </cell>
          <cell r="AB551">
            <v>316</v>
          </cell>
          <cell r="AC551">
            <v>351</v>
          </cell>
          <cell r="AD551">
            <v>371</v>
          </cell>
          <cell r="AE551">
            <v>389.61</v>
          </cell>
          <cell r="AF551">
            <v>0.18998998998998995</v>
          </cell>
          <cell r="AG551">
            <v>4.7047047047047007E-2</v>
          </cell>
          <cell r="AH551">
            <v>398</v>
          </cell>
          <cell r="AI551">
            <v>406</v>
          </cell>
          <cell r="AJ551">
            <v>0.22268965517241374</v>
          </cell>
          <cell r="AK551">
            <v>413.5</v>
          </cell>
          <cell r="AL551">
            <v>421</v>
          </cell>
          <cell r="AM551">
            <v>0.25038479809976244</v>
          </cell>
          <cell r="AN551">
            <v>480.12</v>
          </cell>
          <cell r="AO551">
            <v>539.24</v>
          </cell>
          <cell r="AP551">
            <v>598.36</v>
          </cell>
          <cell r="AQ551">
            <v>0</v>
          </cell>
          <cell r="AS551">
            <v>1050</v>
          </cell>
        </row>
        <row r="552">
          <cell r="B552" t="str">
            <v>AC</v>
          </cell>
          <cell r="C552" t="str">
            <v>IMP</v>
          </cell>
          <cell r="D552" t="str">
            <v>BT</v>
          </cell>
          <cell r="E552" t="str">
            <v>P3</v>
          </cell>
          <cell r="F552">
            <v>39990</v>
          </cell>
          <cell r="G552">
            <v>40001</v>
          </cell>
          <cell r="H552" t="str">
            <v>4511612</v>
          </cell>
          <cell r="K552" t="str">
            <v>Saddle Stitch Kit (SK-1)</v>
          </cell>
          <cell r="L552">
            <v>1290</v>
          </cell>
          <cell r="N552">
            <v>515</v>
          </cell>
          <cell r="W552">
            <v>437.75</v>
          </cell>
          <cell r="AB552">
            <v>438</v>
          </cell>
          <cell r="AC552">
            <v>487</v>
          </cell>
          <cell r="AD552">
            <v>514</v>
          </cell>
          <cell r="AE552">
            <v>540.42999999999995</v>
          </cell>
          <cell r="AF552">
            <v>0.18999685435671587</v>
          </cell>
          <cell r="AG552">
            <v>4.7055122772606907E-2</v>
          </cell>
          <cell r="AH552">
            <v>552</v>
          </cell>
          <cell r="AI552">
            <v>563</v>
          </cell>
          <cell r="AJ552">
            <v>0.22246891651865008</v>
          </cell>
          <cell r="AK552">
            <v>573.5</v>
          </cell>
          <cell r="AL552">
            <v>584</v>
          </cell>
          <cell r="AM552">
            <v>0.25042808219178081</v>
          </cell>
          <cell r="AN552">
            <v>665.99</v>
          </cell>
          <cell r="AO552">
            <v>747.98</v>
          </cell>
          <cell r="AP552">
            <v>829.97</v>
          </cell>
          <cell r="AQ552">
            <v>0</v>
          </cell>
          <cell r="AS552">
            <v>1290</v>
          </cell>
        </row>
        <row r="553">
          <cell r="B553" t="str">
            <v>AC</v>
          </cell>
          <cell r="C553" t="str">
            <v>IMP</v>
          </cell>
          <cell r="D553" t="str">
            <v>BT</v>
          </cell>
          <cell r="E553" t="str">
            <v>P3</v>
          </cell>
          <cell r="F553">
            <v>39989</v>
          </cell>
          <cell r="G553">
            <v>40001</v>
          </cell>
          <cell r="H553" t="str">
            <v>4511711</v>
          </cell>
          <cell r="K553" t="str">
            <v>SD-503 Saddle Stitcher</v>
          </cell>
          <cell r="L553">
            <v>1290</v>
          </cell>
          <cell r="N553">
            <v>488.8</v>
          </cell>
          <cell r="O553">
            <v>-0.1764705882352941</v>
          </cell>
          <cell r="W553">
            <v>415.48</v>
          </cell>
          <cell r="AA553">
            <v>503</v>
          </cell>
          <cell r="AB553">
            <v>416</v>
          </cell>
          <cell r="AC553">
            <v>462</v>
          </cell>
          <cell r="AD553">
            <v>488</v>
          </cell>
          <cell r="AE553">
            <v>512.94000000000005</v>
          </cell>
          <cell r="AF553">
            <v>0.19000272936405824</v>
          </cell>
          <cell r="AG553">
            <v>4.706203454595087E-2</v>
          </cell>
          <cell r="AH553">
            <v>524</v>
          </cell>
          <cell r="AI553">
            <v>534</v>
          </cell>
          <cell r="AJ553">
            <v>0.22194756554307113</v>
          </cell>
          <cell r="AK553">
            <v>544</v>
          </cell>
          <cell r="AL553">
            <v>554</v>
          </cell>
          <cell r="AM553">
            <v>0.25003610108303248</v>
          </cell>
          <cell r="AN553">
            <v>631.9</v>
          </cell>
          <cell r="AO553">
            <v>709.8</v>
          </cell>
          <cell r="AP553">
            <v>787.7</v>
          </cell>
          <cell r="AQ553">
            <v>0</v>
          </cell>
          <cell r="AS553">
            <v>1290</v>
          </cell>
        </row>
        <row r="554">
          <cell r="B554" t="str">
            <v>AC</v>
          </cell>
          <cell r="C554" t="str">
            <v>IMP</v>
          </cell>
          <cell r="D554" t="str">
            <v>BT</v>
          </cell>
          <cell r="E554" t="str">
            <v>08</v>
          </cell>
          <cell r="F554">
            <v>39924</v>
          </cell>
          <cell r="G554">
            <v>40232</v>
          </cell>
          <cell r="H554" t="str">
            <v>4511761</v>
          </cell>
          <cell r="I554" t="str">
            <v>3KMKSD505SSK</v>
          </cell>
          <cell r="J554" t="str">
            <v>changed to 08</v>
          </cell>
          <cell r="K554" t="str">
            <v>SD-505 Saddle Kit for FS-519</v>
          </cell>
          <cell r="L554">
            <v>1428</v>
          </cell>
          <cell r="M554">
            <v>479</v>
          </cell>
          <cell r="N554">
            <v>498.16</v>
          </cell>
          <cell r="O554">
            <v>0.17730215352094061</v>
          </cell>
          <cell r="P554">
            <v>605.52</v>
          </cell>
          <cell r="Q554">
            <v>507.74</v>
          </cell>
          <cell r="R554">
            <v>548.36</v>
          </cell>
          <cell r="S554">
            <v>756.9</v>
          </cell>
          <cell r="T554">
            <v>0.34184172281675251</v>
          </cell>
          <cell r="U554">
            <v>586.14335999999992</v>
          </cell>
          <cell r="V554">
            <v>0.15010553049683939</v>
          </cell>
          <cell r="W554">
            <v>605.52</v>
          </cell>
          <cell r="X554">
            <v>0.8</v>
          </cell>
          <cell r="AA554">
            <v>733</v>
          </cell>
          <cell r="AB554">
            <v>606</v>
          </cell>
          <cell r="AC554">
            <v>673</v>
          </cell>
          <cell r="AD554">
            <v>711</v>
          </cell>
          <cell r="AE554">
            <v>747.56</v>
          </cell>
          <cell r="AF554">
            <v>0.19000481566696983</v>
          </cell>
          <cell r="AG554">
            <v>0.33361870619080736</v>
          </cell>
          <cell r="AH554">
            <v>832</v>
          </cell>
          <cell r="AI554">
            <v>915</v>
          </cell>
          <cell r="AJ554">
            <v>0.33822950819672132</v>
          </cell>
          <cell r="AK554">
            <v>998.5</v>
          </cell>
          <cell r="AL554">
            <v>1082</v>
          </cell>
          <cell r="AM554">
            <v>0.44036968576709801</v>
          </cell>
          <cell r="AN554">
            <v>1168.5</v>
          </cell>
          <cell r="AO554">
            <v>1255</v>
          </cell>
          <cell r="AP554">
            <v>1341.5</v>
          </cell>
          <cell r="AQ554">
            <v>0</v>
          </cell>
          <cell r="AS554">
            <v>1428</v>
          </cell>
        </row>
        <row r="555">
          <cell r="B555" t="str">
            <v>AC</v>
          </cell>
          <cell r="C555" t="str">
            <v>IMP</v>
          </cell>
          <cell r="D555" t="str">
            <v>BT</v>
          </cell>
          <cell r="E555" t="str">
            <v>P3</v>
          </cell>
          <cell r="F555">
            <v>39924</v>
          </cell>
          <cell r="G555">
            <v>40001</v>
          </cell>
          <cell r="H555" t="str">
            <v>4511811</v>
          </cell>
          <cell r="I555" t="str">
            <v>6KMSD502SSK_N</v>
          </cell>
          <cell r="K555" t="str">
            <v>SD-502 Saddle Kit</v>
          </cell>
          <cell r="L555">
            <v>1355</v>
          </cell>
          <cell r="M555">
            <v>459</v>
          </cell>
          <cell r="N555">
            <v>477.36</v>
          </cell>
          <cell r="O555">
            <v>-0.17647058823529407</v>
          </cell>
          <cell r="P555">
            <v>405.75600000000003</v>
          </cell>
          <cell r="Q555">
            <v>486.54</v>
          </cell>
          <cell r="R555">
            <v>525.46</v>
          </cell>
          <cell r="S555">
            <v>756.9</v>
          </cell>
          <cell r="T555">
            <v>0.36932223543400711</v>
          </cell>
          <cell r="U555">
            <v>586.14335999999992</v>
          </cell>
          <cell r="V555">
            <v>0.18559172964102147</v>
          </cell>
          <cell r="W555">
            <v>405.75600000000003</v>
          </cell>
          <cell r="X555">
            <v>0.53607609988109395</v>
          </cell>
          <cell r="AA555">
            <v>491</v>
          </cell>
          <cell r="AB555">
            <v>406</v>
          </cell>
          <cell r="AC555">
            <v>451</v>
          </cell>
          <cell r="AD555">
            <v>476</v>
          </cell>
          <cell r="AE555">
            <v>500.93</v>
          </cell>
          <cell r="AF555">
            <v>0.18999461002535281</v>
          </cell>
          <cell r="AG555">
            <v>4.7052482382768039E-2</v>
          </cell>
          <cell r="AH555">
            <v>512</v>
          </cell>
          <cell r="AI555">
            <v>522</v>
          </cell>
          <cell r="AJ555">
            <v>0.22268965517241374</v>
          </cell>
          <cell r="AK555">
            <v>532</v>
          </cell>
          <cell r="AL555">
            <v>542</v>
          </cell>
          <cell r="AM555">
            <v>0.25137269372693721</v>
          </cell>
          <cell r="AN555">
            <v>617.83000000000004</v>
          </cell>
          <cell r="AO555">
            <v>693.66</v>
          </cell>
          <cell r="AP555">
            <v>769.49</v>
          </cell>
          <cell r="AQ555">
            <v>0</v>
          </cell>
          <cell r="AS555">
            <v>1355</v>
          </cell>
        </row>
        <row r="556">
          <cell r="B556" t="str">
            <v>AC</v>
          </cell>
          <cell r="C556" t="str">
            <v>IMP</v>
          </cell>
          <cell r="D556" t="str">
            <v>BT</v>
          </cell>
          <cell r="E556" t="str">
            <v>P3</v>
          </cell>
          <cell r="F556">
            <v>39990</v>
          </cell>
          <cell r="G556">
            <v>40001</v>
          </cell>
          <cell r="H556" t="str">
            <v>4512612</v>
          </cell>
          <cell r="K556" t="str">
            <v>Punch Kit (PK-6)</v>
          </cell>
          <cell r="L556">
            <v>500</v>
          </cell>
          <cell r="N556">
            <v>200</v>
          </cell>
          <cell r="W556">
            <v>170</v>
          </cell>
          <cell r="AB556">
            <v>170</v>
          </cell>
          <cell r="AC556">
            <v>189</v>
          </cell>
          <cell r="AD556">
            <v>200</v>
          </cell>
          <cell r="AE556">
            <v>209.88</v>
          </cell>
          <cell r="AF556">
            <v>0.19001334095673716</v>
          </cell>
          <cell r="AG556">
            <v>4.7074518772631961E-2</v>
          </cell>
          <cell r="AH556">
            <v>215</v>
          </cell>
          <cell r="AI556">
            <v>219</v>
          </cell>
          <cell r="AJ556">
            <v>0.22374429223744291</v>
          </cell>
          <cell r="AK556">
            <v>223</v>
          </cell>
          <cell r="AL556">
            <v>227</v>
          </cell>
          <cell r="AM556">
            <v>0.25110132158590309</v>
          </cell>
          <cell r="AN556">
            <v>258.79000000000002</v>
          </cell>
          <cell r="AO556">
            <v>290.58</v>
          </cell>
          <cell r="AP556">
            <v>322.37</v>
          </cell>
          <cell r="AQ556">
            <v>0</v>
          </cell>
          <cell r="AS556">
            <v>500</v>
          </cell>
        </row>
        <row r="557">
          <cell r="B557" t="str">
            <v>AC</v>
          </cell>
          <cell r="C557" t="str">
            <v>IMP</v>
          </cell>
          <cell r="D557" t="str">
            <v>BT</v>
          </cell>
          <cell r="E557" t="str">
            <v>P3</v>
          </cell>
          <cell r="F557">
            <v>39989</v>
          </cell>
          <cell r="G557">
            <v>40001</v>
          </cell>
          <cell r="H557" t="str">
            <v>4512712</v>
          </cell>
          <cell r="K557" t="str">
            <v>PK-510 Punch Kit 2/3 Hole Punch (option for the FS-514)</v>
          </cell>
          <cell r="L557">
            <v>500</v>
          </cell>
          <cell r="N557">
            <v>182</v>
          </cell>
          <cell r="O557">
            <v>-0.17647058823529421</v>
          </cell>
          <cell r="W557">
            <v>154.69999999999999</v>
          </cell>
          <cell r="AA557">
            <v>187</v>
          </cell>
          <cell r="AB557">
            <v>155</v>
          </cell>
          <cell r="AC557">
            <v>172</v>
          </cell>
          <cell r="AD557">
            <v>182</v>
          </cell>
          <cell r="AE557">
            <v>190.99</v>
          </cell>
          <cell r="AF557">
            <v>0.19000994816482547</v>
          </cell>
          <cell r="AG557">
            <v>4.7070527252735792E-2</v>
          </cell>
          <cell r="AH557">
            <v>195</v>
          </cell>
          <cell r="AI557">
            <v>199</v>
          </cell>
          <cell r="AJ557">
            <v>0.22261306532663322</v>
          </cell>
          <cell r="AK557">
            <v>203</v>
          </cell>
          <cell r="AL557">
            <v>207</v>
          </cell>
          <cell r="AM557">
            <v>0.25265700483091791</v>
          </cell>
          <cell r="AN557">
            <v>235.82</v>
          </cell>
          <cell r="AO557">
            <v>264.64</v>
          </cell>
          <cell r="AP557">
            <v>293.45999999999998</v>
          </cell>
          <cell r="AQ557">
            <v>0</v>
          </cell>
          <cell r="AS557">
            <v>500</v>
          </cell>
        </row>
        <row r="558">
          <cell r="B558" t="str">
            <v>AC</v>
          </cell>
          <cell r="C558" t="str">
            <v>IMP</v>
          </cell>
          <cell r="D558" t="str">
            <v>BT</v>
          </cell>
          <cell r="E558" t="str">
            <v>P3</v>
          </cell>
          <cell r="F558">
            <v>39990</v>
          </cell>
          <cell r="G558">
            <v>40001</v>
          </cell>
          <cell r="H558" t="str">
            <v>4513612</v>
          </cell>
          <cell r="K558" t="str">
            <v>Printer Controller (Pi3505e PCL)</v>
          </cell>
          <cell r="L558">
            <v>580</v>
          </cell>
          <cell r="N558">
            <v>229</v>
          </cell>
          <cell r="W558">
            <v>194.65</v>
          </cell>
          <cell r="AB558">
            <v>195</v>
          </cell>
          <cell r="AC558">
            <v>217</v>
          </cell>
          <cell r="AD558">
            <v>229</v>
          </cell>
          <cell r="AE558">
            <v>240.31</v>
          </cell>
          <cell r="AF558">
            <v>0.19000457742083141</v>
          </cell>
          <cell r="AG558">
            <v>4.7064208730389925E-2</v>
          </cell>
          <cell r="AH558">
            <v>246</v>
          </cell>
          <cell r="AI558">
            <v>251</v>
          </cell>
          <cell r="AJ558">
            <v>0.22450199203187249</v>
          </cell>
          <cell r="AK558">
            <v>255.5</v>
          </cell>
          <cell r="AL558">
            <v>260</v>
          </cell>
          <cell r="AM558">
            <v>0.25134615384615383</v>
          </cell>
          <cell r="AN558">
            <v>296.38</v>
          </cell>
          <cell r="AO558">
            <v>332.76</v>
          </cell>
          <cell r="AP558">
            <v>369.14</v>
          </cell>
          <cell r="AQ558">
            <v>0</v>
          </cell>
          <cell r="AS558">
            <v>580</v>
          </cell>
        </row>
        <row r="559">
          <cell r="B559" t="str">
            <v>AC</v>
          </cell>
          <cell r="C559" t="str">
            <v>IMP</v>
          </cell>
          <cell r="D559" t="str">
            <v>BT</v>
          </cell>
          <cell r="E559" t="str">
            <v>P3</v>
          </cell>
          <cell r="F559">
            <v>39990</v>
          </cell>
          <cell r="G559">
            <v>40001</v>
          </cell>
          <cell r="H559" t="str">
            <v>4513712</v>
          </cell>
          <cell r="K559" t="str">
            <v>Printer Controller (Pi3505e PS3+PCL)</v>
          </cell>
          <cell r="L559">
            <v>960</v>
          </cell>
          <cell r="N559">
            <v>378</v>
          </cell>
          <cell r="W559">
            <v>321.3</v>
          </cell>
          <cell r="AB559">
            <v>322</v>
          </cell>
          <cell r="AC559">
            <v>357</v>
          </cell>
          <cell r="AD559">
            <v>377</v>
          </cell>
          <cell r="AE559">
            <v>396.67</v>
          </cell>
          <cell r="AF559">
            <v>0.19000680666549022</v>
          </cell>
          <cell r="AG559">
            <v>4.7066831371164984E-2</v>
          </cell>
          <cell r="AH559">
            <v>405</v>
          </cell>
          <cell r="AI559">
            <v>413</v>
          </cell>
          <cell r="AJ559">
            <v>0.22203389830508471</v>
          </cell>
          <cell r="AK559">
            <v>421</v>
          </cell>
          <cell r="AL559">
            <v>429</v>
          </cell>
          <cell r="AM559">
            <v>0.25104895104895103</v>
          </cell>
          <cell r="AN559">
            <v>489.09</v>
          </cell>
          <cell r="AO559">
            <v>549.17999999999995</v>
          </cell>
          <cell r="AP559">
            <v>609.27</v>
          </cell>
          <cell r="AQ559">
            <v>0</v>
          </cell>
          <cell r="AS559">
            <v>960</v>
          </cell>
        </row>
        <row r="560">
          <cell r="B560" t="str">
            <v>AC</v>
          </cell>
          <cell r="C560" t="str">
            <v>IMP</v>
          </cell>
          <cell r="D560" t="str">
            <v>BT</v>
          </cell>
          <cell r="E560" t="str">
            <v>P3</v>
          </cell>
          <cell r="F560">
            <v>39990</v>
          </cell>
          <cell r="G560">
            <v>40001</v>
          </cell>
          <cell r="H560" t="str">
            <v>4514612</v>
          </cell>
          <cell r="K560" t="str">
            <v>Network Scan Kit (SU-2)</v>
          </cell>
          <cell r="L560">
            <v>480</v>
          </cell>
          <cell r="N560">
            <v>183</v>
          </cell>
          <cell r="W560">
            <v>155.54999999999998</v>
          </cell>
          <cell r="AB560">
            <v>156</v>
          </cell>
          <cell r="AC560">
            <v>173</v>
          </cell>
          <cell r="AD560">
            <v>183</v>
          </cell>
          <cell r="AE560">
            <v>192.04</v>
          </cell>
          <cell r="AF560">
            <v>0.19001249739637582</v>
          </cell>
          <cell r="AG560">
            <v>4.7073526348677321E-2</v>
          </cell>
          <cell r="AH560">
            <v>197</v>
          </cell>
          <cell r="AI560">
            <v>201</v>
          </cell>
          <cell r="AJ560">
            <v>0.22611940298507471</v>
          </cell>
          <cell r="AK560">
            <v>204.5</v>
          </cell>
          <cell r="AL560">
            <v>208</v>
          </cell>
          <cell r="AM560">
            <v>0.25216346153846164</v>
          </cell>
          <cell r="AN560">
            <v>237.02</v>
          </cell>
          <cell r="AO560">
            <v>266.04000000000002</v>
          </cell>
          <cell r="AP560">
            <v>295.06</v>
          </cell>
          <cell r="AQ560">
            <v>0</v>
          </cell>
          <cell r="AS560">
            <v>480</v>
          </cell>
        </row>
        <row r="561">
          <cell r="B561" t="str">
            <v>AC</v>
          </cell>
          <cell r="C561" t="str">
            <v>IMP</v>
          </cell>
          <cell r="D561" t="str">
            <v>BT</v>
          </cell>
          <cell r="E561" t="str">
            <v>P3</v>
          </cell>
          <cell r="F561">
            <v>39990</v>
          </cell>
          <cell r="G561">
            <v>40001</v>
          </cell>
          <cell r="H561" t="str">
            <v>4516612</v>
          </cell>
          <cell r="K561" t="str">
            <v>Paper Feed unit (PF-125)</v>
          </cell>
          <cell r="L561">
            <v>199</v>
          </cell>
          <cell r="N561">
            <v>57</v>
          </cell>
          <cell r="W561">
            <v>48.449999999999996</v>
          </cell>
          <cell r="AB561">
            <v>49</v>
          </cell>
          <cell r="AC561">
            <v>54</v>
          </cell>
          <cell r="AD561">
            <v>57</v>
          </cell>
          <cell r="AE561">
            <v>59.81</v>
          </cell>
          <cell r="AF561">
            <v>0.18993479351279061</v>
          </cell>
          <cell r="AG561">
            <v>4.6982110015047686E-2</v>
          </cell>
          <cell r="AH561">
            <v>62</v>
          </cell>
          <cell r="AI561">
            <v>63</v>
          </cell>
          <cell r="AJ561">
            <v>0.23095238095238102</v>
          </cell>
          <cell r="AK561">
            <v>64</v>
          </cell>
          <cell r="AL561">
            <v>65</v>
          </cell>
          <cell r="AM561">
            <v>0.25461538461538469</v>
          </cell>
          <cell r="AN561">
            <v>73.98</v>
          </cell>
          <cell r="AO561">
            <v>82.96</v>
          </cell>
          <cell r="AP561">
            <v>91.94</v>
          </cell>
          <cell r="AQ561">
            <v>0</v>
          </cell>
          <cell r="AS561">
            <v>199</v>
          </cell>
        </row>
        <row r="562">
          <cell r="B562" t="str">
            <v>SPC</v>
          </cell>
          <cell r="C562" t="str">
            <v>IMP</v>
          </cell>
          <cell r="D562" t="str">
            <v>BT</v>
          </cell>
          <cell r="E562" t="str">
            <v>08</v>
          </cell>
          <cell r="F562">
            <v>39924</v>
          </cell>
          <cell r="G562">
            <v>39924</v>
          </cell>
          <cell r="H562" t="str">
            <v>4518605</v>
          </cell>
          <cell r="I562" t="str">
            <v>STKM4518605</v>
          </cell>
          <cell r="K562" t="str">
            <v>TN-113 Toner (5K)</v>
          </cell>
          <cell r="L562">
            <v>50</v>
          </cell>
          <cell r="M562">
            <v>13.76</v>
          </cell>
          <cell r="N562">
            <v>14.3104</v>
          </cell>
          <cell r="O562">
            <v>0.36114285714285721</v>
          </cell>
          <cell r="P562">
            <v>22.400000000000002</v>
          </cell>
          <cell r="Q562">
            <v>14.59</v>
          </cell>
          <cell r="R562">
            <v>15.76</v>
          </cell>
          <cell r="S562">
            <v>28</v>
          </cell>
          <cell r="T562">
            <v>0.48891428571428575</v>
          </cell>
          <cell r="W562">
            <v>22.400000000000002</v>
          </cell>
          <cell r="X562">
            <v>0.8</v>
          </cell>
          <cell r="Y562" t="str">
            <v>Act freight</v>
          </cell>
          <cell r="AA562">
            <v>39</v>
          </cell>
          <cell r="AB562">
            <v>27</v>
          </cell>
          <cell r="AC562">
            <v>28</v>
          </cell>
          <cell r="AD562">
            <v>34</v>
          </cell>
          <cell r="AE562">
            <v>39.299999999999997</v>
          </cell>
          <cell r="AF562">
            <v>0.43002544529262077</v>
          </cell>
          <cell r="AG562">
            <v>0.63586768447837139</v>
          </cell>
          <cell r="AH562">
            <v>43</v>
          </cell>
          <cell r="AI562">
            <v>45</v>
          </cell>
          <cell r="AJ562">
            <v>0.50222222222222213</v>
          </cell>
          <cell r="AK562">
            <v>47.5</v>
          </cell>
          <cell r="AL562">
            <v>50</v>
          </cell>
          <cell r="AM562">
            <v>0.55199999999999994</v>
          </cell>
          <cell r="AN562">
            <v>50</v>
          </cell>
          <cell r="AO562">
            <v>50</v>
          </cell>
          <cell r="AP562">
            <v>50</v>
          </cell>
          <cell r="AQ562">
            <v>0</v>
          </cell>
          <cell r="AS562">
            <v>50</v>
          </cell>
        </row>
        <row r="563">
          <cell r="B563" t="str">
            <v>SPC</v>
          </cell>
          <cell r="C563" t="str">
            <v>IMP</v>
          </cell>
          <cell r="D563" t="str">
            <v>BT</v>
          </cell>
          <cell r="E563" t="str">
            <v>08</v>
          </cell>
          <cell r="F563">
            <v>39924</v>
          </cell>
          <cell r="G563">
            <v>39924</v>
          </cell>
          <cell r="H563" t="str">
            <v>4518826</v>
          </cell>
          <cell r="I563" t="str">
            <v>STKM4518826_</v>
          </cell>
          <cell r="K563" t="str">
            <v>Toner Cartridge - 6,000 yield (TN-110)</v>
          </cell>
          <cell r="L563">
            <v>126</v>
          </cell>
          <cell r="M563">
            <v>36.299999999999997</v>
          </cell>
          <cell r="N563">
            <v>37.751999999999995</v>
          </cell>
          <cell r="O563">
            <v>0.36229729729729743</v>
          </cell>
          <cell r="P563">
            <v>59.2</v>
          </cell>
          <cell r="Q563">
            <v>38.479999999999997</v>
          </cell>
          <cell r="R563">
            <v>41.56</v>
          </cell>
          <cell r="S563">
            <v>74</v>
          </cell>
          <cell r="T563">
            <v>0.48983783783783791</v>
          </cell>
          <cell r="W563">
            <v>59.2</v>
          </cell>
          <cell r="X563">
            <v>0.8</v>
          </cell>
          <cell r="Y563" t="str">
            <v>Act freight</v>
          </cell>
          <cell r="AA563">
            <v>102</v>
          </cell>
          <cell r="AB563">
            <v>70</v>
          </cell>
          <cell r="AC563">
            <v>74</v>
          </cell>
          <cell r="AD563">
            <v>89</v>
          </cell>
          <cell r="AE563">
            <v>103.86</v>
          </cell>
          <cell r="AF563">
            <v>0.43000192566917</v>
          </cell>
          <cell r="AG563">
            <v>0.63651068746389372</v>
          </cell>
          <cell r="AH563">
            <v>110</v>
          </cell>
          <cell r="AI563">
            <v>115</v>
          </cell>
          <cell r="AJ563">
            <v>0.48521739130434782</v>
          </cell>
          <cell r="AK563">
            <v>120.5</v>
          </cell>
          <cell r="AL563">
            <v>126</v>
          </cell>
          <cell r="AM563">
            <v>0.53015873015873016</v>
          </cell>
          <cell r="AN563">
            <v>126</v>
          </cell>
          <cell r="AO563">
            <v>126</v>
          </cell>
          <cell r="AP563">
            <v>126</v>
          </cell>
          <cell r="AQ563">
            <v>0</v>
          </cell>
          <cell r="AS563">
            <v>126</v>
          </cell>
        </row>
        <row r="564">
          <cell r="B564" t="str">
            <v>SPC</v>
          </cell>
          <cell r="C564" t="str">
            <v>IMP</v>
          </cell>
          <cell r="D564" t="str">
            <v>BT</v>
          </cell>
          <cell r="E564" t="str">
            <v>08</v>
          </cell>
          <cell r="F564">
            <v>39924</v>
          </cell>
          <cell r="G564">
            <v>39924</v>
          </cell>
          <cell r="H564" t="str">
            <v>4519322</v>
          </cell>
          <cell r="I564" t="str">
            <v>SOKM4519322_</v>
          </cell>
          <cell r="K564" t="str">
            <v>Drum Cartridge - 20,000 yield (DN-110)</v>
          </cell>
          <cell r="L564">
            <v>92</v>
          </cell>
          <cell r="M564">
            <v>23.57</v>
          </cell>
          <cell r="N564">
            <v>24.512800000000002</v>
          </cell>
          <cell r="O564">
            <v>0.43257407407407406</v>
          </cell>
          <cell r="P564">
            <v>43.2</v>
          </cell>
          <cell r="Q564">
            <v>24.98</v>
          </cell>
          <cell r="R564">
            <v>26.98</v>
          </cell>
          <cell r="S564">
            <v>54</v>
          </cell>
          <cell r="T564">
            <v>0.54605925925925924</v>
          </cell>
          <cell r="W564">
            <v>43.2</v>
          </cell>
          <cell r="X564">
            <v>0.8</v>
          </cell>
          <cell r="Y564" t="str">
            <v>Act freight</v>
          </cell>
          <cell r="AA564">
            <v>74</v>
          </cell>
          <cell r="AB564">
            <v>51</v>
          </cell>
          <cell r="AC564">
            <v>54</v>
          </cell>
          <cell r="AD564">
            <v>65</v>
          </cell>
          <cell r="AE564">
            <v>75.790000000000006</v>
          </cell>
          <cell r="AF564">
            <v>0.43000395830584509</v>
          </cell>
          <cell r="AG564">
            <v>0.67656946826758158</v>
          </cell>
          <cell r="AH564">
            <v>80</v>
          </cell>
          <cell r="AI564">
            <v>84</v>
          </cell>
          <cell r="AJ564">
            <v>0.48571428571428565</v>
          </cell>
          <cell r="AK564">
            <v>88</v>
          </cell>
          <cell r="AL564">
            <v>92</v>
          </cell>
          <cell r="AM564">
            <v>0.53043478260869559</v>
          </cell>
          <cell r="AN564">
            <v>92</v>
          </cell>
          <cell r="AO564">
            <v>92</v>
          </cell>
          <cell r="AP564">
            <v>92</v>
          </cell>
          <cell r="AQ564">
            <v>0</v>
          </cell>
          <cell r="AS564">
            <v>92</v>
          </cell>
        </row>
        <row r="565">
          <cell r="B565" t="str">
            <v>SP</v>
          </cell>
          <cell r="C565" t="str">
            <v>IMP</v>
          </cell>
          <cell r="D565" t="str">
            <v>BT</v>
          </cell>
          <cell r="E565" t="str">
            <v>08</v>
          </cell>
          <cell r="F565">
            <v>39924</v>
          </cell>
          <cell r="G565">
            <v>39924</v>
          </cell>
          <cell r="H565" t="str">
            <v>4519601</v>
          </cell>
          <cell r="I565">
            <v>4519601</v>
          </cell>
          <cell r="K565" t="str">
            <v>DR-113 Drum (16K)</v>
          </cell>
          <cell r="L565">
            <v>65</v>
          </cell>
          <cell r="M565">
            <v>20</v>
          </cell>
          <cell r="N565">
            <v>20.8</v>
          </cell>
          <cell r="O565">
            <v>0.26760563380281693</v>
          </cell>
          <cell r="P565">
            <v>28.400000000000002</v>
          </cell>
          <cell r="Q565">
            <v>21.2</v>
          </cell>
          <cell r="R565">
            <v>22.9</v>
          </cell>
          <cell r="S565">
            <v>35.5</v>
          </cell>
          <cell r="T565">
            <v>0.41408450704225352</v>
          </cell>
          <cell r="W565">
            <v>28.400000000000002</v>
          </cell>
          <cell r="X565">
            <v>0.8</v>
          </cell>
          <cell r="Y565" t="str">
            <v>Act freight</v>
          </cell>
          <cell r="AA565">
            <v>56</v>
          </cell>
          <cell r="AB565">
            <v>41</v>
          </cell>
          <cell r="AC565">
            <v>48</v>
          </cell>
          <cell r="AD565">
            <v>53</v>
          </cell>
          <cell r="AE565">
            <v>56.8</v>
          </cell>
          <cell r="AF565">
            <v>0.49999999999999994</v>
          </cell>
          <cell r="AG565">
            <v>0.63380281690140849</v>
          </cell>
          <cell r="AH565">
            <v>59</v>
          </cell>
          <cell r="AI565">
            <v>61</v>
          </cell>
          <cell r="AJ565">
            <v>0.53442622950819663</v>
          </cell>
          <cell r="AK565">
            <v>63</v>
          </cell>
          <cell r="AL565">
            <v>65</v>
          </cell>
          <cell r="AM565">
            <v>0.56307692307692303</v>
          </cell>
          <cell r="AN565">
            <v>65</v>
          </cell>
          <cell r="AO565">
            <v>65</v>
          </cell>
          <cell r="AP565">
            <v>65</v>
          </cell>
          <cell r="AQ565">
            <v>0</v>
          </cell>
          <cell r="AS565">
            <v>65</v>
          </cell>
        </row>
        <row r="566">
          <cell r="B566" t="str">
            <v>AC</v>
          </cell>
          <cell r="C566" t="str">
            <v>IMP</v>
          </cell>
          <cell r="D566" t="str">
            <v>BT</v>
          </cell>
          <cell r="E566" t="str">
            <v>P3</v>
          </cell>
          <cell r="F566">
            <v>39924</v>
          </cell>
          <cell r="G566">
            <v>40001</v>
          </cell>
          <cell r="H566" t="str">
            <v>4521812</v>
          </cell>
          <cell r="I566" t="str">
            <v>6KMFS511_N</v>
          </cell>
          <cell r="K566" t="str">
            <v>FS-511</v>
          </cell>
          <cell r="L566">
            <v>2993</v>
          </cell>
          <cell r="M566">
            <v>918</v>
          </cell>
          <cell r="N566">
            <v>954.72</v>
          </cell>
          <cell r="O566">
            <v>-0.17647058823529407</v>
          </cell>
          <cell r="P566">
            <v>811.51200000000006</v>
          </cell>
          <cell r="Q566">
            <v>973.08</v>
          </cell>
          <cell r="R566">
            <v>1050.93</v>
          </cell>
          <cell r="S566">
            <v>1507.3</v>
          </cell>
          <cell r="T566">
            <v>0.36660253433291312</v>
          </cell>
          <cell r="U566">
            <v>1167.2531199999999</v>
          </cell>
          <cell r="V566">
            <v>0.1820797189216336</v>
          </cell>
          <cell r="W566">
            <v>811.51200000000006</v>
          </cell>
          <cell r="X566">
            <v>0.53838784581702392</v>
          </cell>
          <cell r="AA566">
            <v>982</v>
          </cell>
          <cell r="AB566">
            <v>812</v>
          </cell>
          <cell r="AC566">
            <v>902</v>
          </cell>
          <cell r="AD566">
            <v>952</v>
          </cell>
          <cell r="AE566">
            <v>1001.87</v>
          </cell>
          <cell r="AF566">
            <v>0.19000269496042396</v>
          </cell>
          <cell r="AG566">
            <v>4.7061994071087042E-2</v>
          </cell>
          <cell r="AH566">
            <v>1023</v>
          </cell>
          <cell r="AI566">
            <v>1043</v>
          </cell>
          <cell r="AJ566">
            <v>0.22194439117929046</v>
          </cell>
          <cell r="AK566">
            <v>1063</v>
          </cell>
          <cell r="AL566">
            <v>1083</v>
          </cell>
          <cell r="AM566">
            <v>0.25068144044321322</v>
          </cell>
          <cell r="AN566">
            <v>1234.9100000000001</v>
          </cell>
          <cell r="AO566">
            <v>1386.82</v>
          </cell>
          <cell r="AP566">
            <v>1538.73</v>
          </cell>
          <cell r="AQ566">
            <v>0</v>
          </cell>
          <cell r="AS566">
            <v>2993</v>
          </cell>
        </row>
        <row r="567">
          <cell r="B567" t="str">
            <v>AC</v>
          </cell>
          <cell r="C567" t="str">
            <v>IMP</v>
          </cell>
          <cell r="D567" t="str">
            <v>BT</v>
          </cell>
          <cell r="E567" t="str">
            <v>DLR</v>
          </cell>
          <cell r="F567">
            <v>39924</v>
          </cell>
          <cell r="G567">
            <v>40001</v>
          </cell>
          <cell r="H567" t="str">
            <v>4521X001</v>
          </cell>
          <cell r="I567" t="str">
            <v>6KMFS511CF_N</v>
          </cell>
          <cell r="K567" t="str">
            <v>FS-511 50 sheets staple with RU-502</v>
          </cell>
          <cell r="L567">
            <v>3255</v>
          </cell>
          <cell r="M567">
            <v>1020</v>
          </cell>
          <cell r="N567">
            <v>1060.8</v>
          </cell>
          <cell r="O567">
            <v>0.19971030237189935</v>
          </cell>
          <cell r="P567">
            <v>1325.52</v>
          </cell>
          <cell r="Q567">
            <v>1081.2</v>
          </cell>
          <cell r="R567">
            <v>1167.7</v>
          </cell>
          <cell r="S567">
            <v>1656.9</v>
          </cell>
          <cell r="T567">
            <v>0.35976824189751955</v>
          </cell>
          <cell r="U567">
            <v>1283.1033600000001</v>
          </cell>
          <cell r="V567">
            <v>0.17325444459906963</v>
          </cell>
          <cell r="W567">
            <v>1325.52</v>
          </cell>
          <cell r="X567">
            <v>0.79999999999999993</v>
          </cell>
          <cell r="AA567">
            <v>1604</v>
          </cell>
          <cell r="AB567">
            <v>1326</v>
          </cell>
          <cell r="AC567">
            <v>1473</v>
          </cell>
          <cell r="AD567">
            <v>1555</v>
          </cell>
          <cell r="AE567">
            <v>1636.44</v>
          </cell>
          <cell r="AF567">
            <v>0.1899978001026619</v>
          </cell>
          <cell r="AG567">
            <v>0.35176358436606298</v>
          </cell>
          <cell r="AH567">
            <v>1820</v>
          </cell>
          <cell r="AI567">
            <v>2002</v>
          </cell>
          <cell r="AJ567">
            <v>0.33790209790209791</v>
          </cell>
          <cell r="AK567">
            <v>2184.5</v>
          </cell>
          <cell r="AL567">
            <v>2367</v>
          </cell>
          <cell r="AM567">
            <v>0.44</v>
          </cell>
          <cell r="AN567">
            <v>2589</v>
          </cell>
          <cell r="AO567">
            <v>2811</v>
          </cell>
          <cell r="AP567">
            <v>3033</v>
          </cell>
          <cell r="AQ567">
            <v>0</v>
          </cell>
          <cell r="AS567">
            <v>3255</v>
          </cell>
        </row>
        <row r="568">
          <cell r="B568" t="str">
            <v>AC</v>
          </cell>
          <cell r="C568" t="str">
            <v>IMP</v>
          </cell>
          <cell r="D568" t="str">
            <v>BT</v>
          </cell>
          <cell r="E568" t="str">
            <v>P3</v>
          </cell>
          <cell r="F568">
            <v>39990</v>
          </cell>
          <cell r="G568">
            <v>40001</v>
          </cell>
          <cell r="H568" t="str">
            <v>4526612</v>
          </cell>
          <cell r="K568" t="str">
            <v>Switchback Unit (SB-1)</v>
          </cell>
          <cell r="L568">
            <v>87</v>
          </cell>
          <cell r="N568">
            <v>34</v>
          </cell>
          <cell r="W568">
            <v>28.9</v>
          </cell>
          <cell r="AB568">
            <v>29</v>
          </cell>
          <cell r="AC568">
            <v>33</v>
          </cell>
          <cell r="AD568">
            <v>35</v>
          </cell>
          <cell r="AE568">
            <v>35.68</v>
          </cell>
          <cell r="AF568">
            <v>0.1900224215246637</v>
          </cell>
          <cell r="AG568">
            <v>4.7085201793721963E-2</v>
          </cell>
          <cell r="AH568">
            <v>37</v>
          </cell>
          <cell r="AI568">
            <v>38</v>
          </cell>
          <cell r="AJ568">
            <v>0.23947368421052637</v>
          </cell>
          <cell r="AK568">
            <v>38.5</v>
          </cell>
          <cell r="AL568">
            <v>39</v>
          </cell>
          <cell r="AM568">
            <v>0.258974358974359</v>
          </cell>
          <cell r="AN568">
            <v>44.3</v>
          </cell>
          <cell r="AO568">
            <v>49.6</v>
          </cell>
          <cell r="AP568">
            <v>54.9</v>
          </cell>
          <cell r="AQ568">
            <v>0</v>
          </cell>
          <cell r="AS568">
            <v>87</v>
          </cell>
        </row>
        <row r="569">
          <cell r="B569" t="str">
            <v>AC</v>
          </cell>
          <cell r="C569" t="str">
            <v>IMP</v>
          </cell>
          <cell r="D569" t="str">
            <v>BT</v>
          </cell>
          <cell r="E569" t="str">
            <v>P3</v>
          </cell>
          <cell r="F569">
            <v>39990</v>
          </cell>
          <cell r="G569">
            <v>40001</v>
          </cell>
          <cell r="H569" t="str">
            <v>4532602</v>
          </cell>
          <cell r="K569" t="str">
            <v>Duplex Unit (AD-17)</v>
          </cell>
          <cell r="L569">
            <v>200</v>
          </cell>
          <cell r="N569">
            <v>80</v>
          </cell>
          <cell r="W569">
            <v>68</v>
          </cell>
          <cell r="AB569">
            <v>68</v>
          </cell>
          <cell r="AC569">
            <v>76</v>
          </cell>
          <cell r="AD569">
            <v>80</v>
          </cell>
          <cell r="AE569">
            <v>83.95</v>
          </cell>
          <cell r="AF569">
            <v>0.18999404407385351</v>
          </cell>
          <cell r="AG569">
            <v>4.7051816557474722E-2</v>
          </cell>
          <cell r="AH569">
            <v>86</v>
          </cell>
          <cell r="AI569">
            <v>88</v>
          </cell>
          <cell r="AJ569">
            <v>0.22727272727272727</v>
          </cell>
          <cell r="AK569">
            <v>89.5</v>
          </cell>
          <cell r="AL569">
            <v>91</v>
          </cell>
          <cell r="AM569">
            <v>0.25274725274725274</v>
          </cell>
          <cell r="AN569">
            <v>103.67</v>
          </cell>
          <cell r="AO569">
            <v>116.34</v>
          </cell>
          <cell r="AP569">
            <v>129.01</v>
          </cell>
          <cell r="AQ569">
            <v>0</v>
          </cell>
          <cell r="AS569">
            <v>200</v>
          </cell>
        </row>
        <row r="570">
          <cell r="B570" t="str">
            <v>AC</v>
          </cell>
          <cell r="C570" t="str">
            <v>IMP</v>
          </cell>
          <cell r="D570" t="str">
            <v>BT</v>
          </cell>
          <cell r="E570" t="str">
            <v>P3</v>
          </cell>
          <cell r="F570">
            <v>39990</v>
          </cell>
          <cell r="G570">
            <v>40001</v>
          </cell>
          <cell r="H570" t="str">
            <v>4535611</v>
          </cell>
          <cell r="K570" t="str">
            <v>AD-501 Automatic Duplex Unit</v>
          </cell>
          <cell r="L570">
            <v>455</v>
          </cell>
          <cell r="N570">
            <v>224</v>
          </cell>
          <cell r="W570">
            <v>190.4</v>
          </cell>
          <cell r="AB570">
            <v>191</v>
          </cell>
          <cell r="AC570">
            <v>212</v>
          </cell>
          <cell r="AD570">
            <v>224</v>
          </cell>
          <cell r="AE570">
            <v>235.06</v>
          </cell>
          <cell r="AF570">
            <v>0.18999404407385348</v>
          </cell>
          <cell r="AG570">
            <v>4.7051816557474695E-2</v>
          </cell>
          <cell r="AH570">
            <v>241</v>
          </cell>
          <cell r="AI570">
            <v>245</v>
          </cell>
          <cell r="AJ570">
            <v>0.22285714285714284</v>
          </cell>
          <cell r="AK570">
            <v>249.5</v>
          </cell>
          <cell r="AL570">
            <v>254</v>
          </cell>
          <cell r="AM570">
            <v>0.25039370078740153</v>
          </cell>
          <cell r="AN570">
            <v>289.67</v>
          </cell>
          <cell r="AO570">
            <v>325.33999999999997</v>
          </cell>
          <cell r="AP570">
            <v>361.01</v>
          </cell>
          <cell r="AQ570">
            <v>0</v>
          </cell>
          <cell r="AS570">
            <v>455</v>
          </cell>
        </row>
        <row r="571">
          <cell r="B571" t="str">
            <v>AC</v>
          </cell>
          <cell r="C571" t="str">
            <v>IMP</v>
          </cell>
          <cell r="D571" t="str">
            <v>BT</v>
          </cell>
          <cell r="E571" t="str">
            <v>P3</v>
          </cell>
          <cell r="F571">
            <v>39990</v>
          </cell>
          <cell r="G571">
            <v>40001</v>
          </cell>
          <cell r="H571" t="str">
            <v>4536612</v>
          </cell>
          <cell r="K571" t="str">
            <v>IC-401 Image Controller (EFI)</v>
          </cell>
          <cell r="L571">
            <v>3950</v>
          </cell>
          <cell r="N571">
            <v>2009</v>
          </cell>
          <cell r="W571">
            <v>1707.6499999999999</v>
          </cell>
          <cell r="AB571">
            <v>1708</v>
          </cell>
          <cell r="AC571">
            <v>1898</v>
          </cell>
          <cell r="AD571">
            <v>2004</v>
          </cell>
          <cell r="AE571">
            <v>2108.21</v>
          </cell>
          <cell r="AF571">
            <v>0.19000004743360488</v>
          </cell>
          <cell r="AG571">
            <v>4.7058879333652735E-2</v>
          </cell>
          <cell r="AH571">
            <v>2151</v>
          </cell>
          <cell r="AI571">
            <v>2193</v>
          </cell>
          <cell r="AJ571">
            <v>0.22131782945736439</v>
          </cell>
          <cell r="AK571">
            <v>2235</v>
          </cell>
          <cell r="AL571">
            <v>2277</v>
          </cell>
          <cell r="AM571">
            <v>0.25004391743522186</v>
          </cell>
          <cell r="AN571">
            <v>2597.15</v>
          </cell>
          <cell r="AO571">
            <v>2917.3</v>
          </cell>
          <cell r="AP571">
            <v>3237.45</v>
          </cell>
          <cell r="AQ571">
            <v>0</v>
          </cell>
          <cell r="AS571">
            <v>3950</v>
          </cell>
        </row>
        <row r="572">
          <cell r="B572" t="str">
            <v>AC</v>
          </cell>
          <cell r="C572" t="str">
            <v>IMP</v>
          </cell>
          <cell r="D572" t="str">
            <v>BT</v>
          </cell>
          <cell r="E572" t="str">
            <v>P3</v>
          </cell>
          <cell r="F572">
            <v>39924</v>
          </cell>
          <cell r="G572">
            <v>40318</v>
          </cell>
          <cell r="H572" t="str">
            <v>4551613</v>
          </cell>
          <cell r="I572" t="str">
            <v>3KMKFK503FAXKIT</v>
          </cell>
          <cell r="K572" t="str">
            <v>FK-503 Fax Kit</v>
          </cell>
          <cell r="L572">
            <v>1150</v>
          </cell>
          <cell r="M572">
            <v>357</v>
          </cell>
          <cell r="N572">
            <v>371.28000000000003</v>
          </cell>
          <cell r="O572">
            <v>-0.17647058823529413</v>
          </cell>
          <cell r="P572">
            <v>315.58800000000002</v>
          </cell>
          <cell r="Q572">
            <v>378.42</v>
          </cell>
          <cell r="R572">
            <v>408.69</v>
          </cell>
          <cell r="S572">
            <v>634.79999999999995</v>
          </cell>
          <cell r="T572">
            <v>0.41512287334593562</v>
          </cell>
          <cell r="U572">
            <v>491.58911999999992</v>
          </cell>
          <cell r="V572">
            <v>0.24473511537440029</v>
          </cell>
          <cell r="W572">
            <v>315.58800000000002</v>
          </cell>
          <cell r="X572">
            <v>0.4971455576559547</v>
          </cell>
          <cell r="AA572">
            <v>382</v>
          </cell>
          <cell r="AB572">
            <v>316</v>
          </cell>
          <cell r="AC572">
            <v>351</v>
          </cell>
          <cell r="AD572">
            <v>371</v>
          </cell>
          <cell r="AE572">
            <v>389.61</v>
          </cell>
          <cell r="AF572">
            <v>0.18998998998998995</v>
          </cell>
          <cell r="AG572">
            <v>4.7047047047047007E-2</v>
          </cell>
          <cell r="AH572">
            <v>398</v>
          </cell>
          <cell r="AI572">
            <v>406</v>
          </cell>
          <cell r="AJ572">
            <v>0.22268965517241374</v>
          </cell>
          <cell r="AK572">
            <v>413.5</v>
          </cell>
          <cell r="AL572">
            <v>421</v>
          </cell>
          <cell r="AM572">
            <v>0.25038479809976244</v>
          </cell>
          <cell r="AN572">
            <v>480.12</v>
          </cell>
          <cell r="AO572">
            <v>539.24</v>
          </cell>
          <cell r="AP572">
            <v>598.36</v>
          </cell>
          <cell r="AQ572">
            <v>0</v>
          </cell>
          <cell r="AS572">
            <v>1150</v>
          </cell>
        </row>
        <row r="573">
          <cell r="B573" t="str">
            <v>AC</v>
          </cell>
          <cell r="C573" t="str">
            <v>IMP</v>
          </cell>
          <cell r="D573" t="str">
            <v>BT</v>
          </cell>
          <cell r="E573" t="str">
            <v>P3</v>
          </cell>
          <cell r="F573">
            <v>39924</v>
          </cell>
          <cell r="G573">
            <v>40318</v>
          </cell>
          <cell r="H573" t="str">
            <v>4551621</v>
          </cell>
          <cell r="I573" t="str">
            <v>3KMHML502FAXML</v>
          </cell>
          <cell r="K573" t="str">
            <v>ML-502 Fax Multi-Line</v>
          </cell>
          <cell r="L573">
            <v>1103</v>
          </cell>
          <cell r="M573">
            <v>408</v>
          </cell>
          <cell r="N573">
            <v>424.32</v>
          </cell>
          <cell r="O573">
            <v>-0.17647058823529421</v>
          </cell>
          <cell r="P573">
            <v>360.67199999999997</v>
          </cell>
          <cell r="Q573">
            <v>432.48</v>
          </cell>
          <cell r="R573">
            <v>467.08</v>
          </cell>
          <cell r="S573">
            <v>628.5</v>
          </cell>
          <cell r="T573">
            <v>0.32486873508353226</v>
          </cell>
          <cell r="U573">
            <v>486.71039999999999</v>
          </cell>
          <cell r="V573">
            <v>0.12818793270084222</v>
          </cell>
          <cell r="W573">
            <v>360.67199999999997</v>
          </cell>
          <cell r="X573">
            <v>0.57386157517899761</v>
          </cell>
          <cell r="AA573">
            <v>436</v>
          </cell>
          <cell r="AB573">
            <v>361</v>
          </cell>
          <cell r="AC573">
            <v>401</v>
          </cell>
          <cell r="AD573">
            <v>424</v>
          </cell>
          <cell r="AE573">
            <v>445.27</v>
          </cell>
          <cell r="AF573">
            <v>0.18999258876636652</v>
          </cell>
          <cell r="AG573">
            <v>4.7050104431019354E-2</v>
          </cell>
          <cell r="AH573">
            <v>455</v>
          </cell>
          <cell r="AI573">
            <v>464</v>
          </cell>
          <cell r="AJ573">
            <v>0.22268965517241385</v>
          </cell>
          <cell r="AK573">
            <v>472.5</v>
          </cell>
          <cell r="AL573">
            <v>481</v>
          </cell>
          <cell r="AM573">
            <v>0.25016216216216225</v>
          </cell>
          <cell r="AN573">
            <v>548.6</v>
          </cell>
          <cell r="AO573">
            <v>616.20000000000005</v>
          </cell>
          <cell r="AP573">
            <v>683.8</v>
          </cell>
          <cell r="AQ573">
            <v>0</v>
          </cell>
          <cell r="AS573">
            <v>1103</v>
          </cell>
        </row>
        <row r="574">
          <cell r="B574" t="str">
            <v>AC</v>
          </cell>
          <cell r="C574" t="str">
            <v>IMP</v>
          </cell>
          <cell r="D574" t="str">
            <v>BT</v>
          </cell>
          <cell r="E574" t="str">
            <v>P3</v>
          </cell>
          <cell r="F574">
            <v>39924</v>
          </cell>
          <cell r="G574">
            <v>40318</v>
          </cell>
          <cell r="H574" t="str">
            <v>4551641</v>
          </cell>
          <cell r="I574" t="str">
            <v>3KMMEM303EMU32MB</v>
          </cell>
          <cell r="K574" t="str">
            <v>EM-303 Expanded Memory Unit 32MB</v>
          </cell>
          <cell r="L574">
            <v>153</v>
          </cell>
          <cell r="M574">
            <v>46</v>
          </cell>
          <cell r="N574">
            <v>47.84</v>
          </cell>
          <cell r="O574">
            <v>-0.17647058823529416</v>
          </cell>
          <cell r="P574">
            <v>40.664000000000001</v>
          </cell>
          <cell r="Q574">
            <v>48.76</v>
          </cell>
          <cell r="R574">
            <v>52.66</v>
          </cell>
          <cell r="S574">
            <v>76.2</v>
          </cell>
          <cell r="T574">
            <v>0.37217847769028867</v>
          </cell>
          <cell r="U574">
            <v>59.009280000000004</v>
          </cell>
          <cell r="V574">
            <v>0.18928005900088934</v>
          </cell>
          <cell r="W574">
            <v>40.664000000000001</v>
          </cell>
          <cell r="X574">
            <v>0.53364829396325464</v>
          </cell>
          <cell r="AA574">
            <v>49</v>
          </cell>
          <cell r="AB574">
            <v>41</v>
          </cell>
          <cell r="AC574">
            <v>46</v>
          </cell>
          <cell r="AD574">
            <v>49</v>
          </cell>
          <cell r="AE574">
            <v>50.2</v>
          </cell>
          <cell r="AF574">
            <v>0.18996015936254981</v>
          </cell>
          <cell r="AG574">
            <v>4.7011952191235044E-2</v>
          </cell>
          <cell r="AH574">
            <v>52</v>
          </cell>
          <cell r="AI574">
            <v>53</v>
          </cell>
          <cell r="AJ574">
            <v>0.23275471698113204</v>
          </cell>
          <cell r="AK574">
            <v>54</v>
          </cell>
          <cell r="AL574">
            <v>55</v>
          </cell>
          <cell r="AM574">
            <v>0.26065454545454542</v>
          </cell>
          <cell r="AN574">
            <v>62.43</v>
          </cell>
          <cell r="AO574">
            <v>69.86</v>
          </cell>
          <cell r="AP574">
            <v>77.290000000000006</v>
          </cell>
          <cell r="AQ574">
            <v>0</v>
          </cell>
          <cell r="AS574">
            <v>153</v>
          </cell>
        </row>
        <row r="575">
          <cell r="B575" t="str">
            <v>AC</v>
          </cell>
          <cell r="C575" t="str">
            <v>IMP</v>
          </cell>
          <cell r="D575" t="str">
            <v>BT</v>
          </cell>
          <cell r="E575" t="str">
            <v>P3</v>
          </cell>
          <cell r="F575">
            <v>39924</v>
          </cell>
          <cell r="G575">
            <v>40318</v>
          </cell>
          <cell r="H575" t="str">
            <v>4551651</v>
          </cell>
          <cell r="I575" t="str">
            <v>3KMMEM304EMU64MB</v>
          </cell>
          <cell r="K575" t="str">
            <v>EM-304 Expanded Memory Unit 64MB</v>
          </cell>
          <cell r="L575">
            <v>305</v>
          </cell>
          <cell r="M575">
            <v>92</v>
          </cell>
          <cell r="N575">
            <v>95.68</v>
          </cell>
          <cell r="O575">
            <v>-0.17647058823529416</v>
          </cell>
          <cell r="P575">
            <v>81.328000000000003</v>
          </cell>
          <cell r="Q575">
            <v>97.52</v>
          </cell>
          <cell r="R575">
            <v>105.32</v>
          </cell>
          <cell r="S575">
            <v>152.4</v>
          </cell>
          <cell r="T575">
            <v>0.37217847769028867</v>
          </cell>
          <cell r="U575">
            <v>118.01856000000001</v>
          </cell>
          <cell r="V575">
            <v>0.18928005900088934</v>
          </cell>
          <cell r="W575">
            <v>81.328000000000003</v>
          </cell>
          <cell r="X575">
            <v>0.53364829396325464</v>
          </cell>
          <cell r="AA575">
            <v>98</v>
          </cell>
          <cell r="AB575">
            <v>82</v>
          </cell>
          <cell r="AC575">
            <v>91</v>
          </cell>
          <cell r="AD575">
            <v>96</v>
          </cell>
          <cell r="AE575">
            <v>100.4</v>
          </cell>
          <cell r="AF575">
            <v>0.18996015936254981</v>
          </cell>
          <cell r="AG575">
            <v>4.7011952191235044E-2</v>
          </cell>
          <cell r="AH575">
            <v>103</v>
          </cell>
          <cell r="AI575">
            <v>105</v>
          </cell>
          <cell r="AJ575">
            <v>0.22544761904761901</v>
          </cell>
          <cell r="AK575">
            <v>107</v>
          </cell>
          <cell r="AL575">
            <v>109</v>
          </cell>
          <cell r="AM575">
            <v>0.25387155963302749</v>
          </cell>
          <cell r="AN575">
            <v>124.11</v>
          </cell>
          <cell r="AO575">
            <v>139.22</v>
          </cell>
          <cell r="AP575">
            <v>154.33000000000001</v>
          </cell>
          <cell r="AQ575">
            <v>0</v>
          </cell>
          <cell r="AS575">
            <v>305</v>
          </cell>
        </row>
        <row r="576">
          <cell r="B576" t="str">
            <v>AC</v>
          </cell>
          <cell r="C576" t="str">
            <v>IMP</v>
          </cell>
          <cell r="D576" t="str">
            <v>BT</v>
          </cell>
          <cell r="E576" t="str">
            <v>P3</v>
          </cell>
          <cell r="F576">
            <v>39924</v>
          </cell>
          <cell r="G576">
            <v>40318</v>
          </cell>
          <cell r="H576" t="str">
            <v>4551661</v>
          </cell>
          <cell r="I576" t="str">
            <v>3KMMEM305EMU128MB</v>
          </cell>
          <cell r="K576" t="str">
            <v>EM-305 Expanded Memory Unit 128MB</v>
          </cell>
          <cell r="L576">
            <v>609</v>
          </cell>
          <cell r="M576">
            <v>184</v>
          </cell>
          <cell r="N576">
            <v>191.36</v>
          </cell>
          <cell r="O576">
            <v>-0.17647058823529416</v>
          </cell>
          <cell r="P576">
            <v>162.65600000000001</v>
          </cell>
          <cell r="Q576">
            <v>195.04</v>
          </cell>
          <cell r="R576">
            <v>210.64</v>
          </cell>
          <cell r="S576">
            <v>304.8</v>
          </cell>
          <cell r="T576">
            <v>0.37217847769028867</v>
          </cell>
          <cell r="U576">
            <v>236.03712000000002</v>
          </cell>
          <cell r="V576">
            <v>0.18928005900088934</v>
          </cell>
          <cell r="W576">
            <v>162.65600000000001</v>
          </cell>
          <cell r="X576">
            <v>0.53364829396325464</v>
          </cell>
          <cell r="AA576">
            <v>197</v>
          </cell>
          <cell r="AB576">
            <v>163</v>
          </cell>
          <cell r="AC576">
            <v>181</v>
          </cell>
          <cell r="AD576">
            <v>191</v>
          </cell>
          <cell r="AE576">
            <v>200.81</v>
          </cell>
          <cell r="AF576">
            <v>0.19000049798316815</v>
          </cell>
          <cell r="AG576">
            <v>4.7059409391962494E-2</v>
          </cell>
          <cell r="AH576">
            <v>205</v>
          </cell>
          <cell r="AI576">
            <v>209</v>
          </cell>
          <cell r="AJ576">
            <v>0.22174162679425835</v>
          </cell>
          <cell r="AK576">
            <v>213</v>
          </cell>
          <cell r="AL576">
            <v>217</v>
          </cell>
          <cell r="AM576">
            <v>0.25043317972350226</v>
          </cell>
          <cell r="AN576">
            <v>247.47</v>
          </cell>
          <cell r="AO576">
            <v>277.94</v>
          </cell>
          <cell r="AP576">
            <v>308.41000000000003</v>
          </cell>
          <cell r="AQ576">
            <v>0</v>
          </cell>
          <cell r="AS576">
            <v>609</v>
          </cell>
        </row>
        <row r="577">
          <cell r="B577" t="str">
            <v>MB</v>
          </cell>
          <cell r="C577" t="str">
            <v>IMP</v>
          </cell>
          <cell r="D577" t="str">
            <v>BT</v>
          </cell>
          <cell r="E577" t="str">
            <v>P3</v>
          </cell>
          <cell r="F577">
            <v>39990</v>
          </cell>
          <cell r="G577">
            <v>40001</v>
          </cell>
          <cell r="H577" t="str">
            <v>4555311</v>
          </cell>
          <cell r="K577" t="str">
            <v>bizhub C450 GSA</v>
          </cell>
          <cell r="L577">
            <v>16035</v>
          </cell>
          <cell r="N577">
            <v>5007</v>
          </cell>
          <cell r="W577">
            <v>4255.95</v>
          </cell>
          <cell r="AB577">
            <v>4256</v>
          </cell>
          <cell r="AC577">
            <v>4729</v>
          </cell>
          <cell r="AD577">
            <v>4992</v>
          </cell>
          <cell r="AE577">
            <v>5254.26</v>
          </cell>
          <cell r="AF577">
            <v>0.19000011419305485</v>
          </cell>
          <cell r="AG577">
            <v>4.7058957874182135E-2</v>
          </cell>
          <cell r="AH577">
            <v>5360</v>
          </cell>
          <cell r="AI577">
            <v>5465</v>
          </cell>
          <cell r="AJ577">
            <v>0.22123513266239711</v>
          </cell>
          <cell r="AK577">
            <v>5570</v>
          </cell>
          <cell r="AL577">
            <v>5675</v>
          </cell>
          <cell r="AM577">
            <v>0.25005286343612337</v>
          </cell>
          <cell r="AN577">
            <v>6472.89</v>
          </cell>
          <cell r="AO577">
            <v>7270.78</v>
          </cell>
          <cell r="AP577">
            <v>8068.67</v>
          </cell>
          <cell r="AS577">
            <v>16035</v>
          </cell>
        </row>
        <row r="578">
          <cell r="B578" t="str">
            <v>AC</v>
          </cell>
          <cell r="C578" t="str">
            <v>IMP</v>
          </cell>
          <cell r="D578" t="str">
            <v>BT</v>
          </cell>
          <cell r="E578" t="str">
            <v>P3</v>
          </cell>
          <cell r="F578">
            <v>39990</v>
          </cell>
          <cell r="G578">
            <v>40001</v>
          </cell>
          <cell r="H578" t="str">
            <v>4581311</v>
          </cell>
          <cell r="K578" t="str">
            <v>Scanner SC-1 (must be included)</v>
          </cell>
          <cell r="L578">
            <v>2080</v>
          </cell>
          <cell r="N578">
            <v>1144</v>
          </cell>
          <cell r="W578">
            <v>972.4</v>
          </cell>
          <cell r="AB578">
            <v>973</v>
          </cell>
          <cell r="AC578">
            <v>1081</v>
          </cell>
          <cell r="AD578">
            <v>1141</v>
          </cell>
          <cell r="AE578">
            <v>1200.49</v>
          </cell>
          <cell r="AF578">
            <v>0.18999741772109724</v>
          </cell>
          <cell r="AG578">
            <v>4.7055785554232031E-2</v>
          </cell>
          <cell r="AH578">
            <v>1225</v>
          </cell>
          <cell r="AI578">
            <v>1249</v>
          </cell>
          <cell r="AJ578">
            <v>0.22145716573258609</v>
          </cell>
          <cell r="AK578">
            <v>1273</v>
          </cell>
          <cell r="AL578">
            <v>1297</v>
          </cell>
          <cell r="AM578">
            <v>0.25026985350809561</v>
          </cell>
          <cell r="AN578">
            <v>1479.21</v>
          </cell>
          <cell r="AO578">
            <v>1661.42</v>
          </cell>
          <cell r="AP578">
            <v>1843.63</v>
          </cell>
          <cell r="AQ578">
            <v>0</v>
          </cell>
          <cell r="AS578">
            <v>2080</v>
          </cell>
        </row>
        <row r="579">
          <cell r="B579" t="str">
            <v>AC</v>
          </cell>
          <cell r="C579" t="str">
            <v>IMP</v>
          </cell>
          <cell r="D579" t="str">
            <v>BT</v>
          </cell>
          <cell r="E579" t="str">
            <v>P3</v>
          </cell>
          <cell r="F579">
            <v>39990</v>
          </cell>
          <cell r="G579">
            <v>40001</v>
          </cell>
          <cell r="H579" t="str">
            <v>4582612</v>
          </cell>
          <cell r="K579" t="str">
            <v>AFR-18 Duplexing Document Feeder</v>
          </cell>
          <cell r="L579">
            <v>1465</v>
          </cell>
          <cell r="N579">
            <v>687</v>
          </cell>
          <cell r="W579">
            <v>583.94999999999993</v>
          </cell>
          <cell r="AB579">
            <v>584</v>
          </cell>
          <cell r="AC579">
            <v>649</v>
          </cell>
          <cell r="AD579">
            <v>685</v>
          </cell>
          <cell r="AE579">
            <v>720.93</v>
          </cell>
          <cell r="AF579">
            <v>0.19000457742083146</v>
          </cell>
          <cell r="AG579">
            <v>4.7064208730389849E-2</v>
          </cell>
          <cell r="AH579">
            <v>736</v>
          </cell>
          <cell r="AI579">
            <v>750</v>
          </cell>
          <cell r="AJ579">
            <v>0.2214000000000001</v>
          </cell>
          <cell r="AK579">
            <v>764.5</v>
          </cell>
          <cell r="AL579">
            <v>779</v>
          </cell>
          <cell r="AM579">
            <v>0.2503851091142491</v>
          </cell>
          <cell r="AN579">
            <v>888.39</v>
          </cell>
          <cell r="AO579">
            <v>997.78</v>
          </cell>
          <cell r="AP579">
            <v>1107.17</v>
          </cell>
          <cell r="AQ579">
            <v>0</v>
          </cell>
          <cell r="AS579">
            <v>1465</v>
          </cell>
        </row>
        <row r="580">
          <cell r="B580" t="str">
            <v>AC</v>
          </cell>
          <cell r="C580" t="str">
            <v>IMP</v>
          </cell>
          <cell r="D580" t="str">
            <v>BT</v>
          </cell>
          <cell r="E580" t="str">
            <v>P3</v>
          </cell>
          <cell r="F580">
            <v>39989</v>
          </cell>
          <cell r="G580">
            <v>40001</v>
          </cell>
          <cell r="H580" t="str">
            <v>4582811</v>
          </cell>
          <cell r="K580" t="str">
            <v>DF-601 Reversing Automatic Document Feeder</v>
          </cell>
          <cell r="L580">
            <v>1465</v>
          </cell>
          <cell r="N580">
            <v>598</v>
          </cell>
          <cell r="O580">
            <v>-0.1764705882352941</v>
          </cell>
          <cell r="W580">
            <v>508.3</v>
          </cell>
          <cell r="AA580">
            <v>615</v>
          </cell>
          <cell r="AB580">
            <v>509</v>
          </cell>
          <cell r="AC580">
            <v>565</v>
          </cell>
          <cell r="AD580">
            <v>597</v>
          </cell>
          <cell r="AE580">
            <v>627.53</v>
          </cell>
          <cell r="AF580">
            <v>0.18999888451548128</v>
          </cell>
          <cell r="AG580">
            <v>4.7057511194683876E-2</v>
          </cell>
          <cell r="AH580">
            <v>641</v>
          </cell>
          <cell r="AI580">
            <v>653</v>
          </cell>
          <cell r="AJ580">
            <v>0.22159264931087289</v>
          </cell>
          <cell r="AK580">
            <v>665.5</v>
          </cell>
          <cell r="AL580">
            <v>678</v>
          </cell>
          <cell r="AM580">
            <v>0.25029498525073746</v>
          </cell>
          <cell r="AN580">
            <v>773.24</v>
          </cell>
          <cell r="AO580">
            <v>868.48</v>
          </cell>
          <cell r="AP580">
            <v>963.72</v>
          </cell>
          <cell r="AQ580">
            <v>0</v>
          </cell>
          <cell r="AS580">
            <v>1465</v>
          </cell>
        </row>
        <row r="581">
          <cell r="B581" t="str">
            <v>AC</v>
          </cell>
          <cell r="C581" t="str">
            <v>IMP</v>
          </cell>
          <cell r="D581" t="str">
            <v>BT</v>
          </cell>
          <cell r="E581" t="str">
            <v>P3</v>
          </cell>
          <cell r="F581">
            <v>39990</v>
          </cell>
          <cell r="G581">
            <v>40001</v>
          </cell>
          <cell r="H581" t="str">
            <v>4583612</v>
          </cell>
          <cell r="K581" t="str">
            <v>FN-8 Booklet Finisher</v>
          </cell>
          <cell r="L581">
            <v>3000</v>
          </cell>
          <cell r="N581">
            <v>1230</v>
          </cell>
          <cell r="W581">
            <v>1045.5</v>
          </cell>
          <cell r="AB581">
            <v>1046</v>
          </cell>
          <cell r="AC581">
            <v>1162</v>
          </cell>
          <cell r="AD581">
            <v>1227</v>
          </cell>
          <cell r="AE581">
            <v>1290.74</v>
          </cell>
          <cell r="AF581">
            <v>0.18999953515037885</v>
          </cell>
          <cell r="AG581">
            <v>4.7058276647504539E-2</v>
          </cell>
          <cell r="AH581">
            <v>1317</v>
          </cell>
          <cell r="AI581">
            <v>1343</v>
          </cell>
          <cell r="AJ581">
            <v>0.22151898734177214</v>
          </cell>
          <cell r="AK581">
            <v>1368.5</v>
          </cell>
          <cell r="AL581">
            <v>1394</v>
          </cell>
          <cell r="AM581">
            <v>0.25</v>
          </cell>
          <cell r="AN581">
            <v>1590.03</v>
          </cell>
          <cell r="AO581">
            <v>1786.06</v>
          </cell>
          <cell r="AP581">
            <v>1982.09</v>
          </cell>
          <cell r="AQ581">
            <v>0</v>
          </cell>
          <cell r="AS581">
            <v>3000</v>
          </cell>
        </row>
        <row r="582">
          <cell r="B582" t="str">
            <v>AC</v>
          </cell>
          <cell r="C582" t="str">
            <v>IMP</v>
          </cell>
          <cell r="D582" t="str">
            <v>BT</v>
          </cell>
          <cell r="E582" t="str">
            <v>P3</v>
          </cell>
          <cell r="F582">
            <v>39990</v>
          </cell>
          <cell r="G582">
            <v>40001</v>
          </cell>
          <cell r="H582" t="str">
            <v>4583712</v>
          </cell>
          <cell r="K582" t="str">
            <v>(FS-603) Booklet Finisher</v>
          </cell>
          <cell r="L582">
            <v>3000</v>
          </cell>
          <cell r="N582">
            <v>1230</v>
          </cell>
          <cell r="W582">
            <v>1045.5</v>
          </cell>
          <cell r="AB582">
            <v>1046</v>
          </cell>
          <cell r="AC582">
            <v>1162</v>
          </cell>
          <cell r="AD582">
            <v>1227</v>
          </cell>
          <cell r="AE582">
            <v>1290.74</v>
          </cell>
          <cell r="AF582">
            <v>0.18999953515037885</v>
          </cell>
          <cell r="AG582">
            <v>4.7058276647504539E-2</v>
          </cell>
          <cell r="AH582">
            <v>1317</v>
          </cell>
          <cell r="AI582">
            <v>1343</v>
          </cell>
          <cell r="AJ582">
            <v>0.22151898734177214</v>
          </cell>
          <cell r="AK582">
            <v>1368.5</v>
          </cell>
          <cell r="AL582">
            <v>1394</v>
          </cell>
          <cell r="AM582">
            <v>0.25</v>
          </cell>
          <cell r="AN582">
            <v>1590.03</v>
          </cell>
          <cell r="AO582">
            <v>1786.06</v>
          </cell>
          <cell r="AP582">
            <v>1982.09</v>
          </cell>
          <cell r="AQ582">
            <v>0</v>
          </cell>
          <cell r="AS582">
            <v>3000</v>
          </cell>
        </row>
        <row r="583">
          <cell r="B583" t="str">
            <v>AC</v>
          </cell>
          <cell r="C583" t="str">
            <v>IMP</v>
          </cell>
          <cell r="D583" t="str">
            <v>BT</v>
          </cell>
          <cell r="E583" t="str">
            <v>P3</v>
          </cell>
          <cell r="F583">
            <v>39990</v>
          </cell>
          <cell r="G583">
            <v>40001</v>
          </cell>
          <cell r="H583" t="str">
            <v>4583812</v>
          </cell>
          <cell r="K583" t="str">
            <v>FS-601 Booket Finisher</v>
          </cell>
          <cell r="L583">
            <v>3000</v>
          </cell>
          <cell r="N583">
            <v>1230</v>
          </cell>
          <cell r="W583">
            <v>1045.5</v>
          </cell>
          <cell r="AB583">
            <v>1046</v>
          </cell>
          <cell r="AC583">
            <v>1162</v>
          </cell>
          <cell r="AD583">
            <v>1227</v>
          </cell>
          <cell r="AE583">
            <v>1290.74</v>
          </cell>
          <cell r="AF583">
            <v>0.18999953515037885</v>
          </cell>
          <cell r="AG583">
            <v>4.7058276647504539E-2</v>
          </cell>
          <cell r="AH583">
            <v>1317</v>
          </cell>
          <cell r="AI583">
            <v>1343</v>
          </cell>
          <cell r="AJ583">
            <v>0.22151898734177214</v>
          </cell>
          <cell r="AK583">
            <v>1368.5</v>
          </cell>
          <cell r="AL583">
            <v>1394</v>
          </cell>
          <cell r="AM583">
            <v>0.25</v>
          </cell>
          <cell r="AN583">
            <v>1590.03</v>
          </cell>
          <cell r="AO583">
            <v>1786.06</v>
          </cell>
          <cell r="AP583">
            <v>1982.09</v>
          </cell>
          <cell r="AQ583">
            <v>0</v>
          </cell>
          <cell r="AS583">
            <v>3000</v>
          </cell>
        </row>
        <row r="584">
          <cell r="B584" t="str">
            <v>AC</v>
          </cell>
          <cell r="C584" t="str">
            <v>IMP</v>
          </cell>
          <cell r="D584" t="str">
            <v>BT</v>
          </cell>
          <cell r="E584" t="str">
            <v>P3</v>
          </cell>
          <cell r="F584">
            <v>39990</v>
          </cell>
          <cell r="G584">
            <v>40001</v>
          </cell>
          <cell r="H584" t="str">
            <v>4584612</v>
          </cell>
          <cell r="K584" t="str">
            <v>Interface Kit M (for Pi6500Pro)</v>
          </cell>
          <cell r="L584">
            <v>500</v>
          </cell>
          <cell r="N584">
            <v>252</v>
          </cell>
          <cell r="W584">
            <v>214.2</v>
          </cell>
          <cell r="AB584">
            <v>215</v>
          </cell>
          <cell r="AC584">
            <v>238</v>
          </cell>
          <cell r="AD584">
            <v>252</v>
          </cell>
          <cell r="AE584">
            <v>264.44</v>
          </cell>
          <cell r="AF584">
            <v>0.18998638632582063</v>
          </cell>
          <cell r="AG584">
            <v>4.7042807442141878E-2</v>
          </cell>
          <cell r="AH584">
            <v>271</v>
          </cell>
          <cell r="AI584">
            <v>276</v>
          </cell>
          <cell r="AJ584">
            <v>0.22391304347826091</v>
          </cell>
          <cell r="AK584">
            <v>281</v>
          </cell>
          <cell r="AL584">
            <v>286</v>
          </cell>
          <cell r="AM584">
            <v>0.25104895104895109</v>
          </cell>
          <cell r="AN584">
            <v>326.06</v>
          </cell>
          <cell r="AO584">
            <v>366.12</v>
          </cell>
          <cell r="AP584">
            <v>406.18</v>
          </cell>
          <cell r="AQ584">
            <v>0</v>
          </cell>
          <cell r="AS584">
            <v>500</v>
          </cell>
        </row>
        <row r="585">
          <cell r="B585" t="str">
            <v>AC</v>
          </cell>
          <cell r="C585" t="str">
            <v>IMP</v>
          </cell>
          <cell r="D585" t="str">
            <v>BT</v>
          </cell>
          <cell r="E585" t="str">
            <v>P3</v>
          </cell>
          <cell r="F585">
            <v>39990</v>
          </cell>
          <cell r="G585">
            <v>40001</v>
          </cell>
          <cell r="H585" t="str">
            <v>4586612</v>
          </cell>
          <cell r="K585" t="str">
            <v>Print Controller (Pi6500)</v>
          </cell>
          <cell r="L585">
            <v>5000</v>
          </cell>
          <cell r="N585">
            <v>2493</v>
          </cell>
          <cell r="W585">
            <v>2119.0499999999997</v>
          </cell>
          <cell r="AB585">
            <v>2120</v>
          </cell>
          <cell r="AC585">
            <v>2355</v>
          </cell>
          <cell r="AD585">
            <v>2486</v>
          </cell>
          <cell r="AE585">
            <v>2616.11</v>
          </cell>
          <cell r="AF585">
            <v>0.18999965597776866</v>
          </cell>
          <cell r="AG585">
            <v>4.7058418797374775E-2</v>
          </cell>
          <cell r="AH585">
            <v>2670</v>
          </cell>
          <cell r="AI585">
            <v>2722</v>
          </cell>
          <cell r="AJ585">
            <v>0.22150991917707577</v>
          </cell>
          <cell r="AK585">
            <v>2774</v>
          </cell>
          <cell r="AL585">
            <v>2826</v>
          </cell>
          <cell r="AM585">
            <v>0.25015923566878989</v>
          </cell>
          <cell r="AN585">
            <v>3223.17</v>
          </cell>
          <cell r="AO585">
            <v>3620.34</v>
          </cell>
          <cell r="AP585">
            <v>4017.51</v>
          </cell>
          <cell r="AQ585">
            <v>0</v>
          </cell>
          <cell r="AS585">
            <v>5000</v>
          </cell>
        </row>
        <row r="586">
          <cell r="B586" t="str">
            <v>AC</v>
          </cell>
          <cell r="C586" t="str">
            <v>IMP</v>
          </cell>
          <cell r="D586" t="str">
            <v>BT</v>
          </cell>
          <cell r="E586" t="str">
            <v>P3</v>
          </cell>
          <cell r="F586">
            <v>39990</v>
          </cell>
          <cell r="G586">
            <v>40001</v>
          </cell>
          <cell r="H586" t="str">
            <v>4592622</v>
          </cell>
          <cell r="K586" t="str">
            <v>Enhanced LCT (4,400-sheets 12"x18") (C-404)</v>
          </cell>
          <cell r="L586">
            <v>3185</v>
          </cell>
          <cell r="N586">
            <v>1097</v>
          </cell>
          <cell r="W586">
            <v>932.44999999999993</v>
          </cell>
          <cell r="AB586">
            <v>933</v>
          </cell>
          <cell r="AC586">
            <v>1037</v>
          </cell>
          <cell r="AD586">
            <v>1095</v>
          </cell>
          <cell r="AE586">
            <v>1151.17</v>
          </cell>
          <cell r="AF586">
            <v>0.18999800203271466</v>
          </cell>
          <cell r="AG586">
            <v>4.7056472979664227E-2</v>
          </cell>
          <cell r="AH586">
            <v>1175</v>
          </cell>
          <cell r="AI586">
            <v>1198</v>
          </cell>
          <cell r="AJ586">
            <v>0.22166110183639404</v>
          </cell>
          <cell r="AK586">
            <v>1221</v>
          </cell>
          <cell r="AL586">
            <v>1244</v>
          </cell>
          <cell r="AM586">
            <v>0.25044212218649525</v>
          </cell>
          <cell r="AN586">
            <v>1418.65</v>
          </cell>
          <cell r="AO586">
            <v>1593.3</v>
          </cell>
          <cell r="AP586">
            <v>1767.95</v>
          </cell>
          <cell r="AQ586">
            <v>0</v>
          </cell>
          <cell r="AS586">
            <v>3185</v>
          </cell>
        </row>
        <row r="587">
          <cell r="B587" t="str">
            <v>AC</v>
          </cell>
          <cell r="C587" t="str">
            <v>IMP</v>
          </cell>
          <cell r="D587" t="str">
            <v>BT</v>
          </cell>
          <cell r="E587" t="str">
            <v>P3</v>
          </cell>
          <cell r="F587">
            <v>39990</v>
          </cell>
          <cell r="G587">
            <v>40001</v>
          </cell>
          <cell r="H587" t="str">
            <v>4593622</v>
          </cell>
          <cell r="K587" t="str">
            <v>Enhanced LCT (4,400-sheets Letter) (C-403)</v>
          </cell>
          <cell r="L587">
            <v>2000</v>
          </cell>
          <cell r="N587">
            <v>828</v>
          </cell>
          <cell r="W587">
            <v>703.8</v>
          </cell>
          <cell r="AB587">
            <v>704</v>
          </cell>
          <cell r="AC587">
            <v>782</v>
          </cell>
          <cell r="AD587">
            <v>826</v>
          </cell>
          <cell r="AE587">
            <v>868.89</v>
          </cell>
          <cell r="AF587">
            <v>0.19000103580430208</v>
          </cell>
          <cell r="AG587">
            <v>4.706004212270827E-2</v>
          </cell>
          <cell r="AH587">
            <v>887</v>
          </cell>
          <cell r="AI587">
            <v>904</v>
          </cell>
          <cell r="AJ587">
            <v>0.2214601769911505</v>
          </cell>
          <cell r="AK587">
            <v>921.5</v>
          </cell>
          <cell r="AL587">
            <v>939</v>
          </cell>
          <cell r="AM587">
            <v>0.25047923322683713</v>
          </cell>
          <cell r="AN587">
            <v>1070.81</v>
          </cell>
          <cell r="AO587">
            <v>1202.6199999999999</v>
          </cell>
          <cell r="AP587">
            <v>1334.43</v>
          </cell>
          <cell r="AQ587">
            <v>0</v>
          </cell>
          <cell r="AS587">
            <v>2000</v>
          </cell>
        </row>
        <row r="588">
          <cell r="B588" t="str">
            <v>AC</v>
          </cell>
          <cell r="C588" t="str">
            <v>IMP</v>
          </cell>
          <cell r="D588" t="str">
            <v>BT</v>
          </cell>
          <cell r="E588" t="str">
            <v>P3</v>
          </cell>
          <cell r="F588">
            <v>39990</v>
          </cell>
          <cell r="G588">
            <v>40001</v>
          </cell>
          <cell r="H588" t="str">
            <v>4594622</v>
          </cell>
          <cell r="K588" t="str">
            <v>Advanced Finisher (FN-6)</v>
          </cell>
          <cell r="L588">
            <v>4500</v>
          </cell>
          <cell r="N588">
            <v>1976</v>
          </cell>
          <cell r="W588">
            <v>1679.6</v>
          </cell>
          <cell r="AB588">
            <v>1680</v>
          </cell>
          <cell r="AC588">
            <v>1867</v>
          </cell>
          <cell r="AD588">
            <v>1971</v>
          </cell>
          <cell r="AE588">
            <v>2073.58</v>
          </cell>
          <cell r="AF588">
            <v>0.18999990354845245</v>
          </cell>
          <cell r="AG588">
            <v>4.705871005700283E-2</v>
          </cell>
          <cell r="AH588">
            <v>2116</v>
          </cell>
          <cell r="AI588">
            <v>2157</v>
          </cell>
          <cell r="AJ588">
            <v>0.22132591562355128</v>
          </cell>
          <cell r="AK588">
            <v>2198.5</v>
          </cell>
          <cell r="AL588">
            <v>2240</v>
          </cell>
          <cell r="AM588">
            <v>0.25017857142857147</v>
          </cell>
          <cell r="AN588">
            <v>2554.79</v>
          </cell>
          <cell r="AO588">
            <v>2869.58</v>
          </cell>
          <cell r="AP588">
            <v>3184.37</v>
          </cell>
          <cell r="AQ588">
            <v>0</v>
          </cell>
          <cell r="AS588">
            <v>4500</v>
          </cell>
        </row>
        <row r="589">
          <cell r="B589" t="str">
            <v>AC</v>
          </cell>
          <cell r="C589" t="str">
            <v>IMP</v>
          </cell>
          <cell r="D589" t="str">
            <v>BT</v>
          </cell>
          <cell r="E589" t="str">
            <v>P3</v>
          </cell>
          <cell r="F589">
            <v>39990</v>
          </cell>
          <cell r="G589">
            <v>40001</v>
          </cell>
          <cell r="H589" t="str">
            <v>4595611</v>
          </cell>
          <cell r="K589" t="str">
            <v>Hard Disk Drive Kit (HDD-2)</v>
          </cell>
          <cell r="L589">
            <v>850</v>
          </cell>
          <cell r="N589">
            <v>378</v>
          </cell>
          <cell r="W589">
            <v>321.3</v>
          </cell>
          <cell r="AB589">
            <v>322</v>
          </cell>
          <cell r="AC589">
            <v>357</v>
          </cell>
          <cell r="AD589">
            <v>377</v>
          </cell>
          <cell r="AE589">
            <v>396.67</v>
          </cell>
          <cell r="AF589">
            <v>0.19000680666549022</v>
          </cell>
          <cell r="AG589">
            <v>4.7066831371164984E-2</v>
          </cell>
          <cell r="AH589">
            <v>405</v>
          </cell>
          <cell r="AI589">
            <v>413</v>
          </cell>
          <cell r="AJ589">
            <v>0.22203389830508471</v>
          </cell>
          <cell r="AK589">
            <v>421</v>
          </cell>
          <cell r="AL589">
            <v>429</v>
          </cell>
          <cell r="AM589">
            <v>0.25104895104895103</v>
          </cell>
          <cell r="AN589">
            <v>489.09</v>
          </cell>
          <cell r="AO589">
            <v>549.17999999999995</v>
          </cell>
          <cell r="AP589">
            <v>609.27</v>
          </cell>
          <cell r="AQ589">
            <v>0</v>
          </cell>
          <cell r="AS589">
            <v>850</v>
          </cell>
        </row>
        <row r="590">
          <cell r="B590" t="str">
            <v>AC</v>
          </cell>
          <cell r="C590" t="str">
            <v>IMP</v>
          </cell>
          <cell r="D590" t="str">
            <v>BT</v>
          </cell>
          <cell r="E590" t="str">
            <v>P3</v>
          </cell>
          <cell r="F590">
            <v>39990</v>
          </cell>
          <cell r="G590">
            <v>40001</v>
          </cell>
          <cell r="H590" t="str">
            <v>4598622</v>
          </cell>
          <cell r="K590" t="str">
            <v>Cover Inserter B for FN-10/FN-6, supports PK-5</v>
          </cell>
          <cell r="L590">
            <v>1045</v>
          </cell>
          <cell r="N590">
            <v>465</v>
          </cell>
          <cell r="W590">
            <v>395.25</v>
          </cell>
          <cell r="AB590">
            <v>396</v>
          </cell>
          <cell r="AC590">
            <v>440</v>
          </cell>
          <cell r="AD590">
            <v>464</v>
          </cell>
          <cell r="AE590">
            <v>487.96</v>
          </cell>
          <cell r="AF590">
            <v>0.18999508156406258</v>
          </cell>
          <cell r="AG590">
            <v>4.7053037134191289E-2</v>
          </cell>
          <cell r="AH590">
            <v>498</v>
          </cell>
          <cell r="AI590">
            <v>508</v>
          </cell>
          <cell r="AJ590">
            <v>0.22194881889763779</v>
          </cell>
          <cell r="AK590">
            <v>517.5</v>
          </cell>
          <cell r="AL590">
            <v>527</v>
          </cell>
          <cell r="AM590">
            <v>0.25</v>
          </cell>
          <cell r="AN590">
            <v>601.11</v>
          </cell>
          <cell r="AO590">
            <v>675.22</v>
          </cell>
          <cell r="AP590">
            <v>749.33</v>
          </cell>
          <cell r="AQ590">
            <v>0</v>
          </cell>
          <cell r="AS590">
            <v>1045</v>
          </cell>
        </row>
        <row r="591">
          <cell r="B591" t="str">
            <v>SPC</v>
          </cell>
          <cell r="C591" t="str">
            <v>IMP</v>
          </cell>
          <cell r="D591" t="str">
            <v>BT</v>
          </cell>
          <cell r="E591" t="str">
            <v>08</v>
          </cell>
          <cell r="F591">
            <v>39924</v>
          </cell>
          <cell r="G591">
            <v>40988</v>
          </cell>
          <cell r="H591" t="str">
            <v>4599141</v>
          </cell>
          <cell r="I591" t="str">
            <v>SBKM4599141</v>
          </cell>
          <cell r="K591" t="str">
            <v>MS-10A Staple Kit (5K x 3) for FN-115, FS-503/505/509/525/526/535</v>
          </cell>
          <cell r="L591">
            <v>160</v>
          </cell>
          <cell r="M591">
            <v>52</v>
          </cell>
          <cell r="N591">
            <v>54.08</v>
          </cell>
          <cell r="O591">
            <v>0.23164355535348946</v>
          </cell>
          <cell r="P591">
            <v>70.384</v>
          </cell>
          <cell r="Q591">
            <v>55.12</v>
          </cell>
          <cell r="R591">
            <v>59.53</v>
          </cell>
          <cell r="S591">
            <v>87.98</v>
          </cell>
          <cell r="T591">
            <v>0.38531484428279161</v>
          </cell>
          <cell r="W591">
            <v>70.384</v>
          </cell>
          <cell r="X591">
            <v>0.79999999999999993</v>
          </cell>
          <cell r="Y591" t="str">
            <v>Act freight</v>
          </cell>
          <cell r="AA591">
            <v>121</v>
          </cell>
          <cell r="AB591">
            <v>83</v>
          </cell>
          <cell r="AC591">
            <v>88</v>
          </cell>
          <cell r="AD591">
            <v>106</v>
          </cell>
          <cell r="AE591">
            <v>123.48</v>
          </cell>
          <cell r="AF591">
            <v>0.42999676060900555</v>
          </cell>
          <cell r="AG591">
            <v>0.56203433754454168</v>
          </cell>
          <cell r="AH591">
            <v>133</v>
          </cell>
          <cell r="AI591">
            <v>142</v>
          </cell>
          <cell r="AJ591">
            <v>0.50433802816901407</v>
          </cell>
          <cell r="AK591">
            <v>151</v>
          </cell>
          <cell r="AL591">
            <v>160</v>
          </cell>
          <cell r="AM591">
            <v>0.56010000000000004</v>
          </cell>
          <cell r="AN591">
            <v>160</v>
          </cell>
          <cell r="AO591">
            <v>160</v>
          </cell>
          <cell r="AP591">
            <v>160</v>
          </cell>
          <cell r="AQ591">
            <v>0</v>
          </cell>
          <cell r="AS591">
            <v>160</v>
          </cell>
        </row>
        <row r="592">
          <cell r="B592" t="str">
            <v>SPC</v>
          </cell>
          <cell r="C592" t="str">
            <v>IMP</v>
          </cell>
          <cell r="D592" t="str">
            <v>BT</v>
          </cell>
          <cell r="E592" t="str">
            <v>08</v>
          </cell>
          <cell r="F592">
            <v>39924</v>
          </cell>
          <cell r="G592">
            <v>39924</v>
          </cell>
          <cell r="H592" t="str">
            <v>4599161</v>
          </cell>
          <cell r="I592" t="str">
            <v>SBKM4599161</v>
          </cell>
          <cell r="K592" t="str">
            <v>MS-2C Staples (2K x 4) for SK-1, SD-502/503/505/507</v>
          </cell>
          <cell r="L592">
            <v>70</v>
          </cell>
          <cell r="M592">
            <v>20</v>
          </cell>
          <cell r="N592">
            <v>20.8</v>
          </cell>
          <cell r="O592">
            <v>0.14473684210526314</v>
          </cell>
          <cell r="P592">
            <v>24.32</v>
          </cell>
          <cell r="Q592">
            <v>21.2</v>
          </cell>
          <cell r="R592">
            <v>22.9</v>
          </cell>
          <cell r="S592">
            <v>30.4</v>
          </cell>
          <cell r="T592">
            <v>0.31578947368421045</v>
          </cell>
          <cell r="W592">
            <v>24.32</v>
          </cell>
          <cell r="X592">
            <v>0.8</v>
          </cell>
          <cell r="Y592" t="str">
            <v>Act freight</v>
          </cell>
          <cell r="AA592">
            <v>42</v>
          </cell>
          <cell r="AB592">
            <v>29</v>
          </cell>
          <cell r="AC592">
            <v>31</v>
          </cell>
          <cell r="AD592">
            <v>37</v>
          </cell>
          <cell r="AE592">
            <v>42.67</v>
          </cell>
          <cell r="AF592">
            <v>0.43004452777126789</v>
          </cell>
          <cell r="AG592">
            <v>0.51253808296226855</v>
          </cell>
          <cell r="AH592">
            <v>50</v>
          </cell>
          <cell r="AI592">
            <v>57</v>
          </cell>
          <cell r="AJ592">
            <v>0.57333333333333336</v>
          </cell>
          <cell r="AK592">
            <v>63.5</v>
          </cell>
          <cell r="AL592">
            <v>70</v>
          </cell>
          <cell r="AM592">
            <v>0.65257142857142858</v>
          </cell>
          <cell r="AN592">
            <v>70</v>
          </cell>
          <cell r="AO592">
            <v>70</v>
          </cell>
          <cell r="AP592">
            <v>70</v>
          </cell>
          <cell r="AQ592">
            <v>0</v>
          </cell>
          <cell r="AS592">
            <v>70</v>
          </cell>
        </row>
        <row r="593">
          <cell r="B593" t="str">
            <v>AC</v>
          </cell>
          <cell r="C593" t="str">
            <v>IMP</v>
          </cell>
          <cell r="D593" t="str">
            <v>BT</v>
          </cell>
          <cell r="E593" t="str">
            <v>P3</v>
          </cell>
          <cell r="F593">
            <v>39990</v>
          </cell>
          <cell r="G593">
            <v>40001</v>
          </cell>
          <cell r="H593" t="str">
            <v>4599171</v>
          </cell>
          <cell r="K593" t="str">
            <v>Hard Disk Drive Kit (HDD-6)</v>
          </cell>
          <cell r="L593">
            <v>540</v>
          </cell>
          <cell r="N593">
            <v>206</v>
          </cell>
          <cell r="W593">
            <v>175.1</v>
          </cell>
          <cell r="AB593">
            <v>176</v>
          </cell>
          <cell r="AC593">
            <v>195</v>
          </cell>
          <cell r="AD593">
            <v>206</v>
          </cell>
          <cell r="AE593">
            <v>216.17</v>
          </cell>
          <cell r="AF593">
            <v>0.18998936022574822</v>
          </cell>
          <cell r="AG593">
            <v>4.7046306147939067E-2</v>
          </cell>
          <cell r="AH593">
            <v>222</v>
          </cell>
          <cell r="AI593">
            <v>226</v>
          </cell>
          <cell r="AJ593">
            <v>0.22522123893805313</v>
          </cell>
          <cell r="AK593">
            <v>230</v>
          </cell>
          <cell r="AL593">
            <v>234</v>
          </cell>
          <cell r="AM593">
            <v>0.25170940170940176</v>
          </cell>
          <cell r="AN593">
            <v>266.7</v>
          </cell>
          <cell r="AO593">
            <v>299.39999999999998</v>
          </cell>
          <cell r="AP593">
            <v>332.1</v>
          </cell>
          <cell r="AQ593">
            <v>0</v>
          </cell>
          <cell r="AS593">
            <v>540</v>
          </cell>
        </row>
        <row r="594">
          <cell r="B594" t="str">
            <v>AC</v>
          </cell>
          <cell r="C594" t="str">
            <v>IMP</v>
          </cell>
          <cell r="D594" t="str">
            <v>BT</v>
          </cell>
          <cell r="E594" t="str">
            <v>P3</v>
          </cell>
          <cell r="F594">
            <v>39990</v>
          </cell>
          <cell r="G594">
            <v>40001</v>
          </cell>
          <cell r="H594" t="str">
            <v>4599181</v>
          </cell>
          <cell r="K594" t="str">
            <v>Parallel Interface Kit</v>
          </cell>
          <cell r="L594">
            <v>90</v>
          </cell>
          <cell r="N594">
            <v>29</v>
          </cell>
          <cell r="W594">
            <v>24.65</v>
          </cell>
          <cell r="AB594">
            <v>25</v>
          </cell>
          <cell r="AC594">
            <v>28</v>
          </cell>
          <cell r="AD594">
            <v>30</v>
          </cell>
          <cell r="AE594">
            <v>30.43</v>
          </cell>
          <cell r="AF594">
            <v>0.18994413407821234</v>
          </cell>
          <cell r="AG594">
            <v>4.699309891554386E-2</v>
          </cell>
          <cell r="AH594">
            <v>32</v>
          </cell>
          <cell r="AI594">
            <v>32</v>
          </cell>
          <cell r="AJ594">
            <v>0.22968750000000004</v>
          </cell>
          <cell r="AK594">
            <v>32.5</v>
          </cell>
          <cell r="AL594">
            <v>33</v>
          </cell>
          <cell r="AM594">
            <v>0.25303030303030305</v>
          </cell>
          <cell r="AN594">
            <v>37.590000000000003</v>
          </cell>
          <cell r="AO594">
            <v>42.18</v>
          </cell>
          <cell r="AP594">
            <v>46.77</v>
          </cell>
          <cell r="AQ594">
            <v>0</v>
          </cell>
          <cell r="AS594">
            <v>90</v>
          </cell>
        </row>
        <row r="595">
          <cell r="B595" t="str">
            <v>AC</v>
          </cell>
          <cell r="C595" t="str">
            <v>IMP</v>
          </cell>
          <cell r="D595" t="str">
            <v>BT</v>
          </cell>
          <cell r="E595" t="str">
            <v>P3</v>
          </cell>
          <cell r="F595">
            <v>39990</v>
          </cell>
          <cell r="G595">
            <v>40001</v>
          </cell>
          <cell r="H595" t="str">
            <v>4599192</v>
          </cell>
          <cell r="K595" t="str">
            <v>Printer Panel 1</v>
          </cell>
          <cell r="L595">
            <v>65</v>
          </cell>
          <cell r="N595">
            <v>37</v>
          </cell>
          <cell r="W595">
            <v>31.45</v>
          </cell>
          <cell r="AB595">
            <v>32</v>
          </cell>
          <cell r="AC595">
            <v>35</v>
          </cell>
          <cell r="AD595">
            <v>37</v>
          </cell>
          <cell r="AE595">
            <v>38.83</v>
          </cell>
          <cell r="AF595">
            <v>0.19005923255215038</v>
          </cell>
          <cell r="AG595">
            <v>4.7128508884882778E-2</v>
          </cell>
          <cell r="AH595">
            <v>40</v>
          </cell>
          <cell r="AI595">
            <v>41</v>
          </cell>
          <cell r="AJ595">
            <v>0.2329268292682927</v>
          </cell>
          <cell r="AK595">
            <v>41.5</v>
          </cell>
          <cell r="AL595">
            <v>42</v>
          </cell>
          <cell r="AM595">
            <v>0.25119047619047619</v>
          </cell>
          <cell r="AN595">
            <v>47.75</v>
          </cell>
          <cell r="AO595">
            <v>53.5</v>
          </cell>
          <cell r="AP595">
            <v>59.25</v>
          </cell>
          <cell r="AQ595">
            <v>0</v>
          </cell>
          <cell r="AS595">
            <v>65</v>
          </cell>
        </row>
        <row r="596">
          <cell r="B596" t="str">
            <v>AC</v>
          </cell>
          <cell r="C596" t="str">
            <v>IMP</v>
          </cell>
          <cell r="D596" t="str">
            <v>BT</v>
          </cell>
          <cell r="E596" t="str">
            <v>P3</v>
          </cell>
          <cell r="F596">
            <v>39990</v>
          </cell>
          <cell r="G596">
            <v>40001</v>
          </cell>
          <cell r="H596" t="str">
            <v>4599211</v>
          </cell>
          <cell r="K596" t="str">
            <v>Key Counter Kit 4</v>
          </cell>
          <cell r="L596">
            <v>110</v>
          </cell>
          <cell r="N596">
            <v>63</v>
          </cell>
          <cell r="W596">
            <v>53.55</v>
          </cell>
          <cell r="AB596">
            <v>54</v>
          </cell>
          <cell r="AC596">
            <v>60</v>
          </cell>
          <cell r="AD596">
            <v>64</v>
          </cell>
          <cell r="AE596">
            <v>66.11</v>
          </cell>
          <cell r="AF596">
            <v>0.18998638632582063</v>
          </cell>
          <cell r="AG596">
            <v>4.7042807442141878E-2</v>
          </cell>
          <cell r="AH596">
            <v>69</v>
          </cell>
          <cell r="AI596">
            <v>70</v>
          </cell>
          <cell r="AJ596">
            <v>0.23500000000000004</v>
          </cell>
          <cell r="AK596">
            <v>71</v>
          </cell>
          <cell r="AL596">
            <v>72</v>
          </cell>
          <cell r="AM596">
            <v>0.25625000000000003</v>
          </cell>
          <cell r="AN596">
            <v>81.5</v>
          </cell>
          <cell r="AO596">
            <v>91</v>
          </cell>
          <cell r="AP596">
            <v>100.5</v>
          </cell>
          <cell r="AQ596">
            <v>0</v>
          </cell>
          <cell r="AS596">
            <v>110</v>
          </cell>
        </row>
        <row r="597">
          <cell r="B597" t="str">
            <v>AC</v>
          </cell>
          <cell r="C597" t="str">
            <v>IMP</v>
          </cell>
          <cell r="D597" t="str">
            <v>BT</v>
          </cell>
          <cell r="E597" t="str">
            <v>P3</v>
          </cell>
          <cell r="F597">
            <v>39990</v>
          </cell>
          <cell r="G597">
            <v>40001</v>
          </cell>
          <cell r="H597" t="str">
            <v>4599221</v>
          </cell>
          <cell r="K597" t="str">
            <v>Original Cover Kit (OC-6)</v>
          </cell>
          <cell r="L597">
            <v>90</v>
          </cell>
          <cell r="N597">
            <v>29</v>
          </cell>
          <cell r="W597">
            <v>24.65</v>
          </cell>
          <cell r="AB597">
            <v>25</v>
          </cell>
          <cell r="AC597">
            <v>28</v>
          </cell>
          <cell r="AD597">
            <v>30</v>
          </cell>
          <cell r="AE597">
            <v>30.43</v>
          </cell>
          <cell r="AF597">
            <v>0.18994413407821234</v>
          </cell>
          <cell r="AG597">
            <v>4.699309891554386E-2</v>
          </cell>
          <cell r="AH597">
            <v>32</v>
          </cell>
          <cell r="AI597">
            <v>32</v>
          </cell>
          <cell r="AJ597">
            <v>0.22968750000000004</v>
          </cell>
          <cell r="AK597">
            <v>32.5</v>
          </cell>
          <cell r="AL597">
            <v>33</v>
          </cell>
          <cell r="AM597">
            <v>0.25303030303030305</v>
          </cell>
          <cell r="AN597">
            <v>37.590000000000003</v>
          </cell>
          <cell r="AO597">
            <v>42.18</v>
          </cell>
          <cell r="AP597">
            <v>46.77</v>
          </cell>
          <cell r="AQ597">
            <v>0</v>
          </cell>
          <cell r="AS597">
            <v>90</v>
          </cell>
        </row>
        <row r="598">
          <cell r="B598" t="str">
            <v>AC</v>
          </cell>
          <cell r="C598" t="str">
            <v>IMP</v>
          </cell>
          <cell r="D598" t="str">
            <v>BT</v>
          </cell>
          <cell r="E598" t="str">
            <v>P3</v>
          </cell>
          <cell r="F598">
            <v>39924</v>
          </cell>
          <cell r="G598">
            <v>40001</v>
          </cell>
          <cell r="H598" t="str">
            <v>4599225</v>
          </cell>
          <cell r="I598" t="str">
            <v>3KMHOC502OC</v>
          </cell>
          <cell r="K598" t="str">
            <v xml:space="preserve">OC-502 Original Cover </v>
          </cell>
          <cell r="L598">
            <v>95</v>
          </cell>
          <cell r="M598">
            <v>26</v>
          </cell>
          <cell r="N598">
            <v>27.04</v>
          </cell>
          <cell r="O598">
            <v>-0.17647058823529418</v>
          </cell>
          <cell r="P598">
            <v>22.983999999999998</v>
          </cell>
          <cell r="Q598">
            <v>27.56</v>
          </cell>
          <cell r="R598">
            <v>29.76</v>
          </cell>
          <cell r="S598">
            <v>46.9</v>
          </cell>
          <cell r="T598">
            <v>0.42345415778251599</v>
          </cell>
          <cell r="U598">
            <v>36.319359999999996</v>
          </cell>
          <cell r="V598">
            <v>0.25549348887205053</v>
          </cell>
          <cell r="W598">
            <v>22.983999999999998</v>
          </cell>
          <cell r="X598">
            <v>0.4900639658848614</v>
          </cell>
          <cell r="AA598">
            <v>28</v>
          </cell>
          <cell r="AB598">
            <v>23</v>
          </cell>
          <cell r="AC598">
            <v>26</v>
          </cell>
          <cell r="AD598">
            <v>28</v>
          </cell>
          <cell r="AE598">
            <v>28.38</v>
          </cell>
          <cell r="AF598">
            <v>0.19013389711064133</v>
          </cell>
          <cell r="AG598">
            <v>4.7216349541930935E-2</v>
          </cell>
          <cell r="AH598">
            <v>30</v>
          </cell>
          <cell r="AI598">
            <v>30</v>
          </cell>
          <cell r="AJ598">
            <v>0.23386666666666672</v>
          </cell>
          <cell r="AK598">
            <v>30.5</v>
          </cell>
          <cell r="AL598">
            <v>31</v>
          </cell>
          <cell r="AM598">
            <v>0.25858064516129037</v>
          </cell>
          <cell r="AN598">
            <v>35.22</v>
          </cell>
          <cell r="AO598">
            <v>39.44</v>
          </cell>
          <cell r="AP598">
            <v>43.66</v>
          </cell>
          <cell r="AQ598">
            <v>0</v>
          </cell>
          <cell r="AS598">
            <v>95</v>
          </cell>
        </row>
        <row r="599">
          <cell r="B599" t="str">
            <v>AC</v>
          </cell>
          <cell r="C599" t="str">
            <v>IMP</v>
          </cell>
          <cell r="D599" t="str">
            <v>BT</v>
          </cell>
          <cell r="E599" t="str">
            <v>P3</v>
          </cell>
          <cell r="F599">
            <v>39924</v>
          </cell>
          <cell r="G599">
            <v>40318</v>
          </cell>
          <cell r="H599" t="str">
            <v>4599226</v>
          </cell>
          <cell r="I599" t="str">
            <v>3KMHOC510_</v>
          </cell>
          <cell r="K599" t="str">
            <v>OC-510 Original Cover</v>
          </cell>
          <cell r="L599">
            <v>95</v>
          </cell>
          <cell r="M599">
            <v>26</v>
          </cell>
          <cell r="N599">
            <v>27.04</v>
          </cell>
          <cell r="O599">
            <v>-0.17647058823529418</v>
          </cell>
          <cell r="P599">
            <v>22.983999999999998</v>
          </cell>
          <cell r="Q599">
            <v>27.56</v>
          </cell>
          <cell r="R599">
            <v>29.76</v>
          </cell>
          <cell r="S599">
            <v>46.9</v>
          </cell>
          <cell r="T599">
            <v>0.42345415778251599</v>
          </cell>
          <cell r="U599">
            <v>36.319359999999996</v>
          </cell>
          <cell r="V599">
            <v>0.25549348887205053</v>
          </cell>
          <cell r="W599">
            <v>22.983999999999998</v>
          </cell>
          <cell r="X599">
            <v>0.4900639658848614</v>
          </cell>
          <cell r="AA599">
            <v>28</v>
          </cell>
          <cell r="AB599">
            <v>23</v>
          </cell>
          <cell r="AC599">
            <v>26</v>
          </cell>
          <cell r="AD599">
            <v>28</v>
          </cell>
          <cell r="AE599">
            <v>28.38</v>
          </cell>
          <cell r="AF599">
            <v>0.19013389711064133</v>
          </cell>
          <cell r="AG599">
            <v>4.7216349541930935E-2</v>
          </cell>
          <cell r="AH599">
            <v>30</v>
          </cell>
          <cell r="AI599">
            <v>30</v>
          </cell>
          <cell r="AJ599">
            <v>0.23386666666666672</v>
          </cell>
          <cell r="AK599">
            <v>30.5</v>
          </cell>
          <cell r="AL599">
            <v>31</v>
          </cell>
          <cell r="AM599">
            <v>0.25858064516129037</v>
          </cell>
          <cell r="AN599">
            <v>35.22</v>
          </cell>
          <cell r="AO599">
            <v>39.44</v>
          </cell>
          <cell r="AP599">
            <v>43.66</v>
          </cell>
          <cell r="AQ599">
            <v>0</v>
          </cell>
          <cell r="AS599">
            <v>95</v>
          </cell>
        </row>
        <row r="600">
          <cell r="B600" t="str">
            <v>AC</v>
          </cell>
          <cell r="C600" t="str">
            <v>IMP</v>
          </cell>
          <cell r="D600" t="str">
            <v>BT</v>
          </cell>
          <cell r="E600" t="str">
            <v>P3</v>
          </cell>
          <cell r="F600">
            <v>39990</v>
          </cell>
          <cell r="G600">
            <v>40001</v>
          </cell>
          <cell r="H600" t="str">
            <v>4599232</v>
          </cell>
          <cell r="K600" t="str">
            <v>Copy Vendor Kit</v>
          </cell>
          <cell r="L600">
            <v>40</v>
          </cell>
          <cell r="N600">
            <v>19</v>
          </cell>
          <cell r="W600">
            <v>16.149999999999999</v>
          </cell>
          <cell r="AB600">
            <v>17</v>
          </cell>
          <cell r="AC600">
            <v>18</v>
          </cell>
          <cell r="AD600">
            <v>19</v>
          </cell>
          <cell r="AE600">
            <v>19.940000000000001</v>
          </cell>
          <cell r="AF600">
            <v>0.1900702106318958</v>
          </cell>
          <cell r="AG600">
            <v>4.7141424272818519E-2</v>
          </cell>
          <cell r="AH600">
            <v>21</v>
          </cell>
          <cell r="AI600">
            <v>21</v>
          </cell>
          <cell r="AJ600">
            <v>0.23095238095238102</v>
          </cell>
          <cell r="AK600">
            <v>21.5</v>
          </cell>
          <cell r="AL600">
            <v>22</v>
          </cell>
          <cell r="AM600">
            <v>0.26590909090909098</v>
          </cell>
          <cell r="AN600">
            <v>24.91</v>
          </cell>
          <cell r="AO600">
            <v>27.82</v>
          </cell>
          <cell r="AP600">
            <v>30.73</v>
          </cell>
          <cell r="AQ600">
            <v>0</v>
          </cell>
          <cell r="AS600">
            <v>40</v>
          </cell>
        </row>
        <row r="601">
          <cell r="B601" t="str">
            <v>AC</v>
          </cell>
          <cell r="C601" t="str">
            <v>IMP</v>
          </cell>
          <cell r="D601" t="str">
            <v>BT</v>
          </cell>
          <cell r="E601" t="str">
            <v>08</v>
          </cell>
          <cell r="F601">
            <v>39924</v>
          </cell>
          <cell r="G601">
            <v>40001</v>
          </cell>
          <cell r="H601" t="str">
            <v>4599234</v>
          </cell>
          <cell r="I601" t="str">
            <v>3KMKVK501</v>
          </cell>
          <cell r="K601" t="str">
            <v>VK-501 Copy Vendor Kit</v>
          </cell>
          <cell r="L601">
            <v>42</v>
          </cell>
          <cell r="M601">
            <v>17</v>
          </cell>
          <cell r="N601">
            <v>17.68</v>
          </cell>
          <cell r="O601">
            <v>0.12301587301587304</v>
          </cell>
          <cell r="P601">
            <v>20.16</v>
          </cell>
          <cell r="Q601">
            <v>18.02</v>
          </cell>
          <cell r="R601">
            <v>19.46</v>
          </cell>
          <cell r="S601">
            <v>25.2</v>
          </cell>
          <cell r="T601">
            <v>0.29841269841269841</v>
          </cell>
          <cell r="U601">
            <v>19.514879999999998</v>
          </cell>
          <cell r="V601">
            <v>9.4024662206480314E-2</v>
          </cell>
          <cell r="W601">
            <v>20.16</v>
          </cell>
          <cell r="X601">
            <v>0.8</v>
          </cell>
          <cell r="AA601">
            <v>24</v>
          </cell>
          <cell r="AB601">
            <v>21</v>
          </cell>
          <cell r="AC601">
            <v>23</v>
          </cell>
          <cell r="AD601">
            <v>24</v>
          </cell>
          <cell r="AE601">
            <v>24.89</v>
          </cell>
          <cell r="AF601">
            <v>0.19003615910004018</v>
          </cell>
          <cell r="AG601">
            <v>0.28967456809963843</v>
          </cell>
          <cell r="AH601">
            <v>28</v>
          </cell>
          <cell r="AI601">
            <v>31</v>
          </cell>
          <cell r="AJ601">
            <v>0.3496774193548387</v>
          </cell>
          <cell r="AK601">
            <v>33.5</v>
          </cell>
          <cell r="AL601">
            <v>36</v>
          </cell>
          <cell r="AM601">
            <v>0.44</v>
          </cell>
          <cell r="AN601">
            <v>37.5</v>
          </cell>
          <cell r="AO601">
            <v>39</v>
          </cell>
          <cell r="AP601">
            <v>40.5</v>
          </cell>
          <cell r="AQ601">
            <v>0</v>
          </cell>
          <cell r="AS601">
            <v>42</v>
          </cell>
        </row>
        <row r="602">
          <cell r="B602" t="str">
            <v>AC</v>
          </cell>
          <cell r="C602" t="str">
            <v>IMP</v>
          </cell>
          <cell r="D602" t="str">
            <v>BT</v>
          </cell>
          <cell r="E602" t="str">
            <v>P3</v>
          </cell>
          <cell r="F602">
            <v>39990</v>
          </cell>
          <cell r="G602">
            <v>40001</v>
          </cell>
          <cell r="H602" t="str">
            <v>4599308</v>
          </cell>
          <cell r="K602" t="str">
            <v xml:space="preserve">HD-501 </v>
          </cell>
          <cell r="L602">
            <v>321</v>
          </cell>
          <cell r="N602">
            <v>212</v>
          </cell>
          <cell r="W602">
            <v>180.2</v>
          </cell>
          <cell r="AB602">
            <v>181</v>
          </cell>
          <cell r="AC602">
            <v>201</v>
          </cell>
          <cell r="AD602">
            <v>212</v>
          </cell>
          <cell r="AE602">
            <v>222.47</v>
          </cell>
          <cell r="AF602">
            <v>0.19000314649166183</v>
          </cell>
          <cell r="AG602">
            <v>4.7062525284307995E-2</v>
          </cell>
          <cell r="AH602">
            <v>228</v>
          </cell>
          <cell r="AI602">
            <v>232</v>
          </cell>
          <cell r="AJ602">
            <v>0.22327586206896557</v>
          </cell>
          <cell r="AK602">
            <v>236.5</v>
          </cell>
          <cell r="AL602">
            <v>241</v>
          </cell>
          <cell r="AM602">
            <v>0.2522821576763486</v>
          </cell>
          <cell r="AN602">
            <v>261</v>
          </cell>
          <cell r="AO602">
            <v>281</v>
          </cell>
          <cell r="AP602">
            <v>301</v>
          </cell>
          <cell r="AQ602">
            <v>0</v>
          </cell>
          <cell r="AS602">
            <v>321</v>
          </cell>
        </row>
        <row r="603">
          <cell r="B603" t="str">
            <v>AC</v>
          </cell>
          <cell r="C603" t="str">
            <v>IMP</v>
          </cell>
          <cell r="D603" t="str">
            <v>BT</v>
          </cell>
          <cell r="E603" t="str">
            <v>P3</v>
          </cell>
          <cell r="F603">
            <v>39990</v>
          </cell>
          <cell r="G603">
            <v>40001</v>
          </cell>
          <cell r="H603" t="str">
            <v>4599311</v>
          </cell>
          <cell r="K603" t="str">
            <v>Parallel I/F Kit EK-501</v>
          </cell>
          <cell r="L603">
            <v>150</v>
          </cell>
          <cell r="N603">
            <v>65</v>
          </cell>
          <cell r="W603">
            <v>55.25</v>
          </cell>
          <cell r="AB603">
            <v>56</v>
          </cell>
          <cell r="AC603">
            <v>62</v>
          </cell>
          <cell r="AD603">
            <v>66</v>
          </cell>
          <cell r="AE603">
            <v>68.209999999999994</v>
          </cell>
          <cell r="AF603">
            <v>0.19000146606069485</v>
          </cell>
          <cell r="AG603">
            <v>4.7060548306699812E-2</v>
          </cell>
          <cell r="AH603">
            <v>71</v>
          </cell>
          <cell r="AI603">
            <v>72</v>
          </cell>
          <cell r="AJ603">
            <v>0.2326388888888889</v>
          </cell>
          <cell r="AK603">
            <v>73</v>
          </cell>
          <cell r="AL603">
            <v>74</v>
          </cell>
          <cell r="AM603">
            <v>0.2533783783783784</v>
          </cell>
          <cell r="AN603">
            <v>84.28</v>
          </cell>
          <cell r="AO603">
            <v>94.56</v>
          </cell>
          <cell r="AP603">
            <v>104.84</v>
          </cell>
          <cell r="AQ603">
            <v>0</v>
          </cell>
          <cell r="AS603">
            <v>150</v>
          </cell>
        </row>
        <row r="604">
          <cell r="B604" t="str">
            <v>AC</v>
          </cell>
          <cell r="C604" t="str">
            <v>IMP</v>
          </cell>
          <cell r="D604" t="str">
            <v>BT</v>
          </cell>
          <cell r="E604" t="str">
            <v>P3</v>
          </cell>
          <cell r="F604">
            <v>39989</v>
          </cell>
          <cell r="G604">
            <v>40001</v>
          </cell>
          <cell r="H604" t="str">
            <v>4599321</v>
          </cell>
          <cell r="K604" t="str">
            <v>OC-501 Original Cover</v>
          </cell>
          <cell r="L604">
            <v>84</v>
          </cell>
          <cell r="N604">
            <v>29.12</v>
          </cell>
          <cell r="O604">
            <v>-0.17647058823529421</v>
          </cell>
          <cell r="W604">
            <v>24.751999999999999</v>
          </cell>
          <cell r="AA604">
            <v>30</v>
          </cell>
          <cell r="AB604">
            <v>25</v>
          </cell>
          <cell r="AC604">
            <v>28</v>
          </cell>
          <cell r="AD604">
            <v>30</v>
          </cell>
          <cell r="AE604">
            <v>30.56</v>
          </cell>
          <cell r="AF604">
            <v>0.19005235602094242</v>
          </cell>
          <cell r="AG604">
            <v>4.7120418848167464E-2</v>
          </cell>
          <cell r="AH604">
            <v>32</v>
          </cell>
          <cell r="AI604">
            <v>33</v>
          </cell>
          <cell r="AJ604">
            <v>0.24993939393939396</v>
          </cell>
          <cell r="AK604">
            <v>33.5</v>
          </cell>
          <cell r="AL604">
            <v>34</v>
          </cell>
          <cell r="AM604">
            <v>0.27200000000000002</v>
          </cell>
          <cell r="AN604">
            <v>38.39</v>
          </cell>
          <cell r="AO604">
            <v>42.78</v>
          </cell>
          <cell r="AP604">
            <v>47.17</v>
          </cell>
          <cell r="AQ604">
            <v>0</v>
          </cell>
          <cell r="AS604">
            <v>84</v>
          </cell>
        </row>
        <row r="605">
          <cell r="B605" t="str">
            <v>AC</v>
          </cell>
          <cell r="C605" t="str">
            <v>IMP</v>
          </cell>
          <cell r="D605" t="str">
            <v>BT</v>
          </cell>
          <cell r="E605" t="str">
            <v>P3</v>
          </cell>
          <cell r="F605">
            <v>39990</v>
          </cell>
          <cell r="G605">
            <v>40001</v>
          </cell>
          <cell r="H605" t="str">
            <v>4599362</v>
          </cell>
          <cell r="K605" t="str">
            <v>(VI-502) I/F Kit for IC-402</v>
          </cell>
          <cell r="L605">
            <v>265</v>
          </cell>
          <cell r="N605">
            <v>131.04</v>
          </cell>
          <cell r="W605">
            <v>111.38399999999999</v>
          </cell>
          <cell r="AB605">
            <v>112</v>
          </cell>
          <cell r="AC605">
            <v>124</v>
          </cell>
          <cell r="AD605">
            <v>131</v>
          </cell>
          <cell r="AE605">
            <v>137.51</v>
          </cell>
          <cell r="AF605">
            <v>0.18999345502145304</v>
          </cell>
          <cell r="AG605">
            <v>4.7051123554650569E-2</v>
          </cell>
          <cell r="AH605">
            <v>141</v>
          </cell>
          <cell r="AI605">
            <v>144</v>
          </cell>
          <cell r="AJ605">
            <v>0.22650000000000009</v>
          </cell>
          <cell r="AK605">
            <v>146.5</v>
          </cell>
          <cell r="AL605">
            <v>149</v>
          </cell>
          <cell r="AM605">
            <v>0.25245637583892627</v>
          </cell>
          <cell r="AN605">
            <v>169.76</v>
          </cell>
          <cell r="AO605">
            <v>190.52</v>
          </cell>
          <cell r="AP605">
            <v>211.28</v>
          </cell>
          <cell r="AQ605">
            <v>0</v>
          </cell>
          <cell r="AS605">
            <v>265</v>
          </cell>
        </row>
        <row r="606">
          <cell r="B606" t="str">
            <v>AC</v>
          </cell>
          <cell r="C606" t="str">
            <v>IMP</v>
          </cell>
          <cell r="D606" t="str">
            <v>BT</v>
          </cell>
          <cell r="E606" t="str">
            <v>P3</v>
          </cell>
          <cell r="F606">
            <v>39989</v>
          </cell>
          <cell r="G606">
            <v>40001</v>
          </cell>
          <cell r="H606" t="str">
            <v>4599372</v>
          </cell>
          <cell r="K606" t="str">
            <v>EK-702 Local I/F Kit (Parallel. USB 2.0)</v>
          </cell>
          <cell r="L606">
            <v>150</v>
          </cell>
          <cell r="N606">
            <v>62.4</v>
          </cell>
          <cell r="O606">
            <v>-0.1764705882352941</v>
          </cell>
          <cell r="W606">
            <v>53.04</v>
          </cell>
          <cell r="AA606">
            <v>64</v>
          </cell>
          <cell r="AB606">
            <v>54</v>
          </cell>
          <cell r="AC606">
            <v>59</v>
          </cell>
          <cell r="AD606">
            <v>63</v>
          </cell>
          <cell r="AE606">
            <v>65.48</v>
          </cell>
          <cell r="AF606">
            <v>0.18998167379352479</v>
          </cell>
          <cell r="AG606">
            <v>4.7037263286499771E-2</v>
          </cell>
          <cell r="AH606">
            <v>68</v>
          </cell>
          <cell r="AI606">
            <v>69</v>
          </cell>
          <cell r="AJ606">
            <v>0.23130434782608697</v>
          </cell>
          <cell r="AK606">
            <v>70</v>
          </cell>
          <cell r="AL606">
            <v>71</v>
          </cell>
          <cell r="AM606">
            <v>0.25295774647887326</v>
          </cell>
          <cell r="AN606">
            <v>80.88</v>
          </cell>
          <cell r="AO606">
            <v>90.76</v>
          </cell>
          <cell r="AP606">
            <v>100.64</v>
          </cell>
          <cell r="AQ606">
            <v>0</v>
          </cell>
          <cell r="AS606">
            <v>150</v>
          </cell>
        </row>
        <row r="607">
          <cell r="B607" t="str">
            <v>AC</v>
          </cell>
          <cell r="C607" t="str">
            <v>IMP</v>
          </cell>
          <cell r="D607" t="str">
            <v>BT</v>
          </cell>
          <cell r="E607" t="str">
            <v>P3</v>
          </cell>
          <cell r="F607">
            <v>39989</v>
          </cell>
          <cell r="G607">
            <v>40001</v>
          </cell>
          <cell r="H607" t="str">
            <v>4599381</v>
          </cell>
          <cell r="K607" t="str">
            <v>SA-501Scan Accelerator Kit</v>
          </cell>
          <cell r="L607">
            <v>400</v>
          </cell>
          <cell r="N607">
            <v>176.99968000000001</v>
          </cell>
          <cell r="O607">
            <v>-0.17647058823529424</v>
          </cell>
          <cell r="W607">
            <v>150.44972799999999</v>
          </cell>
          <cell r="AA607">
            <v>182</v>
          </cell>
          <cell r="AB607">
            <v>151</v>
          </cell>
          <cell r="AC607">
            <v>168</v>
          </cell>
          <cell r="AD607">
            <v>177</v>
          </cell>
          <cell r="AE607">
            <v>185.74</v>
          </cell>
          <cell r="AF607">
            <v>0.18999823409066444</v>
          </cell>
          <cell r="AG607">
            <v>4.7056745989016886E-2</v>
          </cell>
          <cell r="AH607">
            <v>190</v>
          </cell>
          <cell r="AI607">
            <v>194</v>
          </cell>
          <cell r="AJ607">
            <v>0.22448593814432993</v>
          </cell>
          <cell r="AK607">
            <v>197.5</v>
          </cell>
          <cell r="AL607">
            <v>201</v>
          </cell>
          <cell r="AM607">
            <v>0.25149389054726373</v>
          </cell>
          <cell r="AN607">
            <v>229.11</v>
          </cell>
          <cell r="AO607">
            <v>257.22000000000003</v>
          </cell>
          <cell r="AP607">
            <v>285.33</v>
          </cell>
          <cell r="AQ607">
            <v>0</v>
          </cell>
          <cell r="AS607">
            <v>400</v>
          </cell>
        </row>
        <row r="608">
          <cell r="B608" t="str">
            <v>AC</v>
          </cell>
          <cell r="C608" t="str">
            <v>IMP</v>
          </cell>
          <cell r="D608" t="str">
            <v>BT</v>
          </cell>
          <cell r="E608" t="str">
            <v>P3</v>
          </cell>
          <cell r="F608">
            <v>39924</v>
          </cell>
          <cell r="G608">
            <v>40001</v>
          </cell>
          <cell r="H608" t="str">
            <v>4599386</v>
          </cell>
          <cell r="I608" t="str">
            <v>3KMKSA501SAK</v>
          </cell>
          <cell r="J608" t="str">
            <v>x</v>
          </cell>
          <cell r="K608" t="str">
            <v>SA-501 Scan Accelerator Kit</v>
          </cell>
          <cell r="L608">
            <v>420</v>
          </cell>
          <cell r="M608">
            <v>173</v>
          </cell>
          <cell r="N608">
            <v>179.92000000000002</v>
          </cell>
          <cell r="O608">
            <v>-0.1764705882352941</v>
          </cell>
          <cell r="P608">
            <v>152.93200000000002</v>
          </cell>
          <cell r="Q608">
            <v>183.38</v>
          </cell>
          <cell r="R608">
            <v>198.05</v>
          </cell>
          <cell r="S608">
            <v>252</v>
          </cell>
          <cell r="T608">
            <v>0.28603174603174597</v>
          </cell>
          <cell r="U608">
            <v>195.14879999999999</v>
          </cell>
          <cell r="V608">
            <v>7.8036862127771112E-2</v>
          </cell>
          <cell r="W608">
            <v>152.93200000000002</v>
          </cell>
          <cell r="X608">
            <v>0.6068730158730159</v>
          </cell>
          <cell r="AA608">
            <v>185</v>
          </cell>
          <cell r="AB608">
            <v>153</v>
          </cell>
          <cell r="AC608">
            <v>170</v>
          </cell>
          <cell r="AD608">
            <v>180</v>
          </cell>
          <cell r="AE608">
            <v>188.8</v>
          </cell>
          <cell r="AF608">
            <v>0.189978813559322</v>
          </cell>
          <cell r="AG608">
            <v>4.7033898305084719E-2</v>
          </cell>
          <cell r="AH608">
            <v>193</v>
          </cell>
          <cell r="AI608">
            <v>197</v>
          </cell>
          <cell r="AJ608">
            <v>0.22369543147208112</v>
          </cell>
          <cell r="AK608">
            <v>200.5</v>
          </cell>
          <cell r="AL608">
            <v>204</v>
          </cell>
          <cell r="AM608">
            <v>0.25033333333333324</v>
          </cell>
          <cell r="AN608">
            <v>232.65</v>
          </cell>
          <cell r="AO608">
            <v>261.3</v>
          </cell>
          <cell r="AP608">
            <v>289.95</v>
          </cell>
          <cell r="AQ608">
            <v>0</v>
          </cell>
          <cell r="AS608">
            <v>420</v>
          </cell>
        </row>
        <row r="609">
          <cell r="B609" t="str">
            <v>AC</v>
          </cell>
          <cell r="C609" t="str">
            <v>IMP</v>
          </cell>
          <cell r="D609" t="str">
            <v>BT</v>
          </cell>
          <cell r="E609" t="str">
            <v>P3</v>
          </cell>
          <cell r="F609">
            <v>39990</v>
          </cell>
          <cell r="G609">
            <v>40001</v>
          </cell>
          <cell r="H609" t="str">
            <v>4599391</v>
          </cell>
          <cell r="K609" t="str">
            <v>(MK-703) Enhanced Option Connection</v>
          </cell>
          <cell r="L609">
            <v>90</v>
          </cell>
          <cell r="N609">
            <v>41.6</v>
          </cell>
          <cell r="W609">
            <v>35.36</v>
          </cell>
          <cell r="AB609">
            <v>36</v>
          </cell>
          <cell r="AC609">
            <v>40</v>
          </cell>
          <cell r="AD609">
            <v>42</v>
          </cell>
          <cell r="AE609">
            <v>43.65</v>
          </cell>
          <cell r="AF609">
            <v>0.18991981672394043</v>
          </cell>
          <cell r="AG609">
            <v>4.6964490263459273E-2</v>
          </cell>
          <cell r="AH609">
            <v>45</v>
          </cell>
          <cell r="AI609">
            <v>46</v>
          </cell>
          <cell r="AJ609">
            <v>0.23130434782608697</v>
          </cell>
          <cell r="AK609">
            <v>47</v>
          </cell>
          <cell r="AL609">
            <v>48</v>
          </cell>
          <cell r="AM609">
            <v>0.26333333333333336</v>
          </cell>
          <cell r="AN609">
            <v>54.42</v>
          </cell>
          <cell r="AO609">
            <v>60.84</v>
          </cell>
          <cell r="AP609">
            <v>67.260000000000005</v>
          </cell>
          <cell r="AQ609">
            <v>0</v>
          </cell>
          <cell r="AS609">
            <v>90</v>
          </cell>
        </row>
        <row r="610">
          <cell r="B610" t="str">
            <v>AC</v>
          </cell>
          <cell r="C610" t="str">
            <v>IMP</v>
          </cell>
          <cell r="D610" t="str">
            <v>BT</v>
          </cell>
          <cell r="E610" t="str">
            <v>P3</v>
          </cell>
          <cell r="F610">
            <v>39989</v>
          </cell>
          <cell r="G610">
            <v>40053</v>
          </cell>
          <cell r="H610" t="str">
            <v>4599401</v>
          </cell>
          <cell r="J610" t="str">
            <v>NLA</v>
          </cell>
          <cell r="K610" t="str">
            <v>MK-704 Mount Kit</v>
          </cell>
          <cell r="L610">
            <v>100</v>
          </cell>
          <cell r="N610">
            <v>52</v>
          </cell>
          <cell r="O610">
            <v>-0.17647058823529424</v>
          </cell>
          <cell r="W610">
            <v>44.199999999999996</v>
          </cell>
          <cell r="AA610">
            <v>53</v>
          </cell>
          <cell r="AB610">
            <v>45</v>
          </cell>
          <cell r="AC610">
            <v>50</v>
          </cell>
          <cell r="AD610">
            <v>53</v>
          </cell>
          <cell r="AE610">
            <v>54.57</v>
          </cell>
          <cell r="AF610">
            <v>0.19003115264797515</v>
          </cell>
          <cell r="AG610">
            <v>4.7095473703500097E-2</v>
          </cell>
          <cell r="AH610">
            <v>56</v>
          </cell>
          <cell r="AI610">
            <v>57</v>
          </cell>
          <cell r="AJ610">
            <v>0.22456140350877202</v>
          </cell>
          <cell r="AK610">
            <v>58</v>
          </cell>
          <cell r="AL610">
            <v>59</v>
          </cell>
          <cell r="AM610">
            <v>0.25084745762711874</v>
          </cell>
          <cell r="AN610">
            <v>67.27</v>
          </cell>
          <cell r="AO610">
            <v>75.540000000000006</v>
          </cell>
          <cell r="AP610">
            <v>83.81</v>
          </cell>
          <cell r="AQ610">
            <v>0</v>
          </cell>
          <cell r="AS610">
            <v>100</v>
          </cell>
        </row>
        <row r="611">
          <cell r="B611" t="str">
            <v>AC</v>
          </cell>
          <cell r="C611" t="str">
            <v>IMP</v>
          </cell>
          <cell r="D611" t="str">
            <v>BT</v>
          </cell>
          <cell r="E611" t="str">
            <v>P3</v>
          </cell>
          <cell r="F611">
            <v>39989</v>
          </cell>
          <cell r="G611">
            <v>40001</v>
          </cell>
          <cell r="H611" t="str">
            <v>4599411</v>
          </cell>
          <cell r="K611" t="str">
            <v>ML-501 Multi Line</v>
          </cell>
          <cell r="L611">
            <v>300</v>
          </cell>
          <cell r="N611">
            <v>135.19999999999999</v>
          </cell>
          <cell r="O611">
            <v>-0.17647058823529416</v>
          </cell>
          <cell r="W611">
            <v>114.91999999999999</v>
          </cell>
          <cell r="AA611">
            <v>139</v>
          </cell>
          <cell r="AB611">
            <v>115</v>
          </cell>
          <cell r="AC611">
            <v>128</v>
          </cell>
          <cell r="AD611">
            <v>135</v>
          </cell>
          <cell r="AE611">
            <v>141.88</v>
          </cell>
          <cell r="AF611">
            <v>0.19001973498731328</v>
          </cell>
          <cell r="AG611">
            <v>4.7082041161545019E-2</v>
          </cell>
          <cell r="AH611">
            <v>145</v>
          </cell>
          <cell r="AI611">
            <v>148</v>
          </cell>
          <cell r="AJ611">
            <v>0.22351351351351359</v>
          </cell>
          <cell r="AK611">
            <v>151</v>
          </cell>
          <cell r="AL611">
            <v>154</v>
          </cell>
          <cell r="AM611">
            <v>0.25376623376623386</v>
          </cell>
          <cell r="AN611">
            <v>175.35</v>
          </cell>
          <cell r="AO611">
            <v>196.7</v>
          </cell>
          <cell r="AP611">
            <v>218.05</v>
          </cell>
          <cell r="AQ611">
            <v>0</v>
          </cell>
          <cell r="AS611">
            <v>300</v>
          </cell>
        </row>
        <row r="612">
          <cell r="B612" t="str">
            <v>AC</v>
          </cell>
          <cell r="C612" t="str">
            <v>IMP</v>
          </cell>
          <cell r="D612" t="str">
            <v>BT</v>
          </cell>
          <cell r="E612" t="str">
            <v>P3</v>
          </cell>
          <cell r="F612">
            <v>39924</v>
          </cell>
          <cell r="G612">
            <v>40001</v>
          </cell>
          <cell r="H612" t="str">
            <v>4599414</v>
          </cell>
          <cell r="I612" t="str">
            <v>3KMKML501</v>
          </cell>
          <cell r="J612" t="str">
            <v>x</v>
          </cell>
          <cell r="K612" t="str">
            <v>ML-501 Multi-Line Kit</v>
          </cell>
          <cell r="L612">
            <v>315</v>
          </cell>
          <cell r="M612">
            <v>133</v>
          </cell>
          <cell r="N612">
            <v>138.32</v>
          </cell>
          <cell r="O612">
            <v>-0.17647058823529418</v>
          </cell>
          <cell r="P612">
            <v>117.57199999999999</v>
          </cell>
          <cell r="Q612">
            <v>140.97999999999999</v>
          </cell>
          <cell r="R612">
            <v>152.26</v>
          </cell>
          <cell r="S612">
            <v>194.3</v>
          </cell>
          <cell r="T612">
            <v>0.28811116829644889</v>
          </cell>
          <cell r="U612">
            <v>150.46592000000001</v>
          </cell>
          <cell r="V612">
            <v>8.0722066498513531E-2</v>
          </cell>
          <cell r="W612">
            <v>117.57199999999999</v>
          </cell>
          <cell r="X612">
            <v>0.60510550694801846</v>
          </cell>
          <cell r="AA612">
            <v>142</v>
          </cell>
          <cell r="AB612">
            <v>118</v>
          </cell>
          <cell r="AC612">
            <v>131</v>
          </cell>
          <cell r="AD612">
            <v>139</v>
          </cell>
          <cell r="AE612">
            <v>145.15</v>
          </cell>
          <cell r="AF612">
            <v>0.1899965552876336</v>
          </cell>
          <cell r="AG612">
            <v>4.7054770926627708E-2</v>
          </cell>
          <cell r="AH612">
            <v>149</v>
          </cell>
          <cell r="AI612">
            <v>152</v>
          </cell>
          <cell r="AJ612">
            <v>0.22650000000000006</v>
          </cell>
          <cell r="AK612">
            <v>154.5</v>
          </cell>
          <cell r="AL612">
            <v>157</v>
          </cell>
          <cell r="AM612">
            <v>0.2511337579617835</v>
          </cell>
          <cell r="AN612">
            <v>178.99</v>
          </cell>
          <cell r="AO612">
            <v>200.98</v>
          </cell>
          <cell r="AP612">
            <v>222.97</v>
          </cell>
          <cell r="AQ612">
            <v>0</v>
          </cell>
          <cell r="AS612">
            <v>315</v>
          </cell>
        </row>
        <row r="613">
          <cell r="B613" t="str">
            <v>AC</v>
          </cell>
          <cell r="C613" t="str">
            <v>IMP</v>
          </cell>
          <cell r="D613" t="str">
            <v>BT</v>
          </cell>
          <cell r="E613" t="str">
            <v>08</v>
          </cell>
          <cell r="F613">
            <v>39924</v>
          </cell>
          <cell r="G613">
            <v>40231</v>
          </cell>
          <cell r="H613" t="str">
            <v>4599441</v>
          </cell>
          <cell r="I613" t="str">
            <v>3KMKSC503HDDEK</v>
          </cell>
          <cell r="J613" t="str">
            <v>changed to 08</v>
          </cell>
          <cell r="K613" t="str">
            <v>SC-503 Security Kit</v>
          </cell>
          <cell r="L613">
            <v>452</v>
          </cell>
          <cell r="M613">
            <v>133</v>
          </cell>
          <cell r="N613">
            <v>138.32</v>
          </cell>
          <cell r="O613">
            <v>0.29197379197379209</v>
          </cell>
          <cell r="P613">
            <v>195.36</v>
          </cell>
          <cell r="Q613">
            <v>140.97999999999999</v>
          </cell>
          <cell r="R613">
            <v>152.26</v>
          </cell>
          <cell r="S613">
            <v>244.2</v>
          </cell>
          <cell r="T613">
            <v>0.4335790335790336</v>
          </cell>
          <cell r="U613">
            <v>189.10847999999999</v>
          </cell>
          <cell r="V613">
            <v>0.26856796691507434</v>
          </cell>
          <cell r="W613">
            <v>195.36</v>
          </cell>
          <cell r="X613">
            <v>0.8</v>
          </cell>
          <cell r="AA613">
            <v>236</v>
          </cell>
          <cell r="AB613">
            <v>196</v>
          </cell>
          <cell r="AC613">
            <v>218</v>
          </cell>
          <cell r="AD613">
            <v>230</v>
          </cell>
          <cell r="AE613">
            <v>241.19</v>
          </cell>
          <cell r="AF613">
            <v>0.19001616982461952</v>
          </cell>
          <cell r="AG613">
            <v>0.42651022015838136</v>
          </cell>
          <cell r="AH613">
            <v>269</v>
          </cell>
          <cell r="AI613">
            <v>296</v>
          </cell>
          <cell r="AJ613">
            <v>0.33999999999999997</v>
          </cell>
          <cell r="AK613">
            <v>322.5</v>
          </cell>
          <cell r="AL613">
            <v>349</v>
          </cell>
          <cell r="AM613">
            <v>0.44022922636103146</v>
          </cell>
          <cell r="AN613">
            <v>374.75</v>
          </cell>
          <cell r="AO613">
            <v>400.5</v>
          </cell>
          <cell r="AP613">
            <v>426.25</v>
          </cell>
          <cell r="AQ613">
            <v>0</v>
          </cell>
          <cell r="AS613">
            <v>452</v>
          </cell>
        </row>
        <row r="614">
          <cell r="B614" t="str">
            <v>AC</v>
          </cell>
          <cell r="C614" t="str">
            <v>IMP</v>
          </cell>
          <cell r="D614" t="str">
            <v>BT</v>
          </cell>
          <cell r="E614" t="str">
            <v>P3</v>
          </cell>
          <cell r="F614">
            <v>39924</v>
          </cell>
          <cell r="G614">
            <v>40318</v>
          </cell>
          <cell r="H614" t="str">
            <v>4599444</v>
          </cell>
          <cell r="I614" t="str">
            <v>3KMKSC504HDDEK</v>
          </cell>
          <cell r="K614" t="str">
            <v>SC-504 HDD Encryption Kit</v>
          </cell>
          <cell r="L614">
            <v>452</v>
          </cell>
          <cell r="M614">
            <v>133</v>
          </cell>
          <cell r="N614">
            <v>138.32</v>
          </cell>
          <cell r="O614">
            <v>-0.17647058823529418</v>
          </cell>
          <cell r="P614">
            <v>117.57199999999999</v>
          </cell>
          <cell r="Q614">
            <v>140.97999999999999</v>
          </cell>
          <cell r="R614">
            <v>152.26</v>
          </cell>
          <cell r="S614">
            <v>244.2</v>
          </cell>
          <cell r="T614">
            <v>0.4335790335790336</v>
          </cell>
          <cell r="U614">
            <v>189.10847999999999</v>
          </cell>
          <cell r="V614">
            <v>0.26856796691507434</v>
          </cell>
          <cell r="W614">
            <v>117.57199999999999</v>
          </cell>
          <cell r="X614">
            <v>0.48145782145782146</v>
          </cell>
          <cell r="AA614">
            <v>142</v>
          </cell>
          <cell r="AB614">
            <v>118</v>
          </cell>
          <cell r="AC614">
            <v>131</v>
          </cell>
          <cell r="AD614">
            <v>139</v>
          </cell>
          <cell r="AE614">
            <v>145.15</v>
          </cell>
          <cell r="AF614">
            <v>0.1899965552876336</v>
          </cell>
          <cell r="AG614">
            <v>4.7054770926627708E-2</v>
          </cell>
          <cell r="AH614">
            <v>149</v>
          </cell>
          <cell r="AI614">
            <v>152</v>
          </cell>
          <cell r="AJ614">
            <v>0.22650000000000006</v>
          </cell>
          <cell r="AK614">
            <v>154.5</v>
          </cell>
          <cell r="AL614">
            <v>157</v>
          </cell>
          <cell r="AM614">
            <v>0.2511337579617835</v>
          </cell>
          <cell r="AN614">
            <v>178.99</v>
          </cell>
          <cell r="AO614">
            <v>200.98</v>
          </cell>
          <cell r="AP614">
            <v>222.97</v>
          </cell>
          <cell r="AQ614">
            <v>0</v>
          </cell>
          <cell r="AS614">
            <v>452</v>
          </cell>
        </row>
        <row r="615">
          <cell r="B615" t="str">
            <v>AC</v>
          </cell>
          <cell r="C615" t="str">
            <v>IMP</v>
          </cell>
          <cell r="D615" t="str">
            <v>BT</v>
          </cell>
          <cell r="E615" t="str">
            <v>P3</v>
          </cell>
          <cell r="F615">
            <v>39924</v>
          </cell>
          <cell r="G615">
            <v>40001</v>
          </cell>
          <cell r="H615" t="str">
            <v>4599461</v>
          </cell>
          <cell r="I615" t="str">
            <v>3KMHHD50440GHDD</v>
          </cell>
          <cell r="K615" t="str">
            <v>HD-504 Hard Disk Drive</v>
          </cell>
          <cell r="L615">
            <v>567</v>
          </cell>
          <cell r="M615">
            <v>214</v>
          </cell>
          <cell r="N615">
            <v>222.56</v>
          </cell>
          <cell r="O615">
            <v>-0.17647058823529421</v>
          </cell>
          <cell r="P615">
            <v>189.17599999999999</v>
          </cell>
          <cell r="Q615">
            <v>226.84</v>
          </cell>
          <cell r="R615">
            <v>244.99</v>
          </cell>
          <cell r="S615">
            <v>319.2</v>
          </cell>
          <cell r="T615">
            <v>0.30275689223057639</v>
          </cell>
          <cell r="U615">
            <v>247.18847999999997</v>
          </cell>
          <cell r="V615">
            <v>9.9634416620062435E-2</v>
          </cell>
          <cell r="W615">
            <v>189.17599999999999</v>
          </cell>
          <cell r="X615">
            <v>0.59265664160400999</v>
          </cell>
          <cell r="AA615">
            <v>229</v>
          </cell>
          <cell r="AB615">
            <v>190</v>
          </cell>
          <cell r="AC615">
            <v>211</v>
          </cell>
          <cell r="AD615">
            <v>223</v>
          </cell>
          <cell r="AE615">
            <v>233.55</v>
          </cell>
          <cell r="AF615">
            <v>0.18999785913080719</v>
          </cell>
          <cell r="AG615">
            <v>4.7056304859773107E-2</v>
          </cell>
          <cell r="AH615">
            <v>239</v>
          </cell>
          <cell r="AI615">
            <v>244</v>
          </cell>
          <cell r="AJ615">
            <v>0.22468852459016397</v>
          </cell>
          <cell r="AK615">
            <v>248.5</v>
          </cell>
          <cell r="AL615">
            <v>253</v>
          </cell>
          <cell r="AM615">
            <v>0.25226877470355735</v>
          </cell>
          <cell r="AN615">
            <v>288.27999999999997</v>
          </cell>
          <cell r="AO615">
            <v>323.56</v>
          </cell>
          <cell r="AP615">
            <v>358.84</v>
          </cell>
          <cell r="AQ615">
            <v>0</v>
          </cell>
          <cell r="AS615">
            <v>567</v>
          </cell>
        </row>
        <row r="616">
          <cell r="B616" t="str">
            <v>AC</v>
          </cell>
          <cell r="C616" t="str">
            <v>IMP</v>
          </cell>
          <cell r="D616" t="str">
            <v>BT</v>
          </cell>
          <cell r="E616" t="str">
            <v>P3</v>
          </cell>
          <cell r="F616">
            <v>39989</v>
          </cell>
          <cell r="G616">
            <v>40001</v>
          </cell>
          <cell r="H616" t="str">
            <v>4599471</v>
          </cell>
          <cell r="K616" t="str">
            <v>MK-706 Mount Kit (Enhanced Option Connection Kit)</v>
          </cell>
          <cell r="L616">
            <v>100</v>
          </cell>
          <cell r="N616">
            <v>52</v>
          </cell>
          <cell r="O616">
            <v>-0.17647058823529424</v>
          </cell>
          <cell r="W616">
            <v>44.199999999999996</v>
          </cell>
          <cell r="AA616">
            <v>53</v>
          </cell>
          <cell r="AB616">
            <v>45</v>
          </cell>
          <cell r="AC616">
            <v>50</v>
          </cell>
          <cell r="AD616">
            <v>53</v>
          </cell>
          <cell r="AE616">
            <v>54.57</v>
          </cell>
          <cell r="AF616">
            <v>0.19003115264797515</v>
          </cell>
          <cell r="AG616">
            <v>4.7095473703500097E-2</v>
          </cell>
          <cell r="AH616">
            <v>56</v>
          </cell>
          <cell r="AI616">
            <v>57</v>
          </cell>
          <cell r="AJ616">
            <v>0.22456140350877202</v>
          </cell>
          <cell r="AK616">
            <v>58</v>
          </cell>
          <cell r="AL616">
            <v>59</v>
          </cell>
          <cell r="AM616">
            <v>0.25084745762711874</v>
          </cell>
          <cell r="AN616">
            <v>67.27</v>
          </cell>
          <cell r="AO616">
            <v>75.540000000000006</v>
          </cell>
          <cell r="AP616">
            <v>83.81</v>
          </cell>
          <cell r="AQ616">
            <v>0</v>
          </cell>
          <cell r="AS616">
            <v>100</v>
          </cell>
        </row>
        <row r="617">
          <cell r="B617" t="str">
            <v>AC</v>
          </cell>
          <cell r="C617" t="str">
            <v>IMP</v>
          </cell>
          <cell r="D617" t="str">
            <v>BT</v>
          </cell>
          <cell r="E617" t="str">
            <v>P3</v>
          </cell>
          <cell r="F617">
            <v>39924</v>
          </cell>
          <cell r="G617">
            <v>40318</v>
          </cell>
          <cell r="H617" t="str">
            <v>4599481</v>
          </cell>
          <cell r="I617" t="str">
            <v>3KMKEK502LIFK</v>
          </cell>
          <cell r="K617" t="str">
            <v>EK-502 Local Interface Kit</v>
          </cell>
          <cell r="L617">
            <v>158</v>
          </cell>
          <cell r="M617">
            <v>51</v>
          </cell>
          <cell r="N617">
            <v>53.04</v>
          </cell>
          <cell r="O617">
            <v>-0.17647058823529421</v>
          </cell>
          <cell r="P617">
            <v>45.083999999999996</v>
          </cell>
          <cell r="Q617">
            <v>54.06</v>
          </cell>
          <cell r="R617">
            <v>58.38</v>
          </cell>
          <cell r="S617">
            <v>89.8</v>
          </cell>
          <cell r="T617">
            <v>0.40935412026726059</v>
          </cell>
          <cell r="U617">
            <v>69.541119999999992</v>
          </cell>
          <cell r="V617">
            <v>0.23728579579966494</v>
          </cell>
          <cell r="W617">
            <v>45.083999999999996</v>
          </cell>
          <cell r="X617">
            <v>0.50204899777282852</v>
          </cell>
          <cell r="AA617">
            <v>55</v>
          </cell>
          <cell r="AB617">
            <v>46</v>
          </cell>
          <cell r="AC617">
            <v>51</v>
          </cell>
          <cell r="AD617">
            <v>54</v>
          </cell>
          <cell r="AE617">
            <v>55.66</v>
          </cell>
          <cell r="AF617">
            <v>0.19001077973409991</v>
          </cell>
          <cell r="AG617">
            <v>4.7071505569529243E-2</v>
          </cell>
          <cell r="AH617">
            <v>58</v>
          </cell>
          <cell r="AI617">
            <v>59</v>
          </cell>
          <cell r="AJ617">
            <v>0.23586440677966108</v>
          </cell>
          <cell r="AK617">
            <v>60</v>
          </cell>
          <cell r="AL617">
            <v>61</v>
          </cell>
          <cell r="AM617">
            <v>0.2609180327868853</v>
          </cell>
          <cell r="AN617">
            <v>69.23</v>
          </cell>
          <cell r="AO617">
            <v>77.459999999999994</v>
          </cell>
          <cell r="AP617">
            <v>85.69</v>
          </cell>
          <cell r="AQ617">
            <v>0</v>
          </cell>
          <cell r="AS617">
            <v>158</v>
          </cell>
        </row>
        <row r="618">
          <cell r="B618" t="str">
            <v>AC</v>
          </cell>
          <cell r="C618" t="str">
            <v>IMP</v>
          </cell>
          <cell r="D618" t="str">
            <v>BT</v>
          </cell>
          <cell r="E618" t="str">
            <v>P3</v>
          </cell>
          <cell r="F618">
            <v>39990</v>
          </cell>
          <cell r="G618">
            <v>40001</v>
          </cell>
          <cell r="H618" t="str">
            <v>4599X001</v>
          </cell>
          <cell r="K618" t="str">
            <v>ML-501 Multi Line Kit</v>
          </cell>
          <cell r="L618">
            <v>1260</v>
          </cell>
          <cell r="N618">
            <v>535.6</v>
          </cell>
          <cell r="W618">
            <v>455.26</v>
          </cell>
          <cell r="AB618">
            <v>456</v>
          </cell>
          <cell r="AC618">
            <v>506</v>
          </cell>
          <cell r="AD618">
            <v>535</v>
          </cell>
          <cell r="AE618">
            <v>562.04999999999995</v>
          </cell>
          <cell r="AF618">
            <v>0.19000088960056929</v>
          </cell>
          <cell r="AG618">
            <v>4.7059870118316756E-2</v>
          </cell>
          <cell r="AH618">
            <v>575</v>
          </cell>
          <cell r="AI618">
            <v>586</v>
          </cell>
          <cell r="AJ618">
            <v>0.22310580204778158</v>
          </cell>
          <cell r="AK618">
            <v>597</v>
          </cell>
          <cell r="AL618">
            <v>608</v>
          </cell>
          <cell r="AM618">
            <v>0.25121710526315794</v>
          </cell>
          <cell r="AN618">
            <v>693.11</v>
          </cell>
          <cell r="AO618">
            <v>778.22</v>
          </cell>
          <cell r="AP618">
            <v>863.33</v>
          </cell>
          <cell r="AQ618">
            <v>0</v>
          </cell>
          <cell r="AS618">
            <v>1260</v>
          </cell>
        </row>
        <row r="619">
          <cell r="B619" t="str">
            <v>AC</v>
          </cell>
          <cell r="C619" t="str">
            <v>IMP</v>
          </cell>
          <cell r="D619" t="str">
            <v>BT</v>
          </cell>
          <cell r="E619" t="str">
            <v>DLR</v>
          </cell>
          <cell r="F619">
            <v>39924</v>
          </cell>
          <cell r="G619">
            <v>40001</v>
          </cell>
          <cell r="H619" t="str">
            <v>4599X002</v>
          </cell>
          <cell r="I619" t="str">
            <v>3KMKML501MLK</v>
          </cell>
          <cell r="K619" t="str">
            <v>ML-501 Multi-Line Kit (SKU)</v>
          </cell>
          <cell r="L619">
            <v>1323</v>
          </cell>
          <cell r="M619">
            <v>526</v>
          </cell>
          <cell r="N619">
            <v>547.04</v>
          </cell>
          <cell r="O619">
            <v>0.14310776942355893</v>
          </cell>
          <cell r="P619">
            <v>638.4</v>
          </cell>
          <cell r="Q619">
            <v>557.55999999999995</v>
          </cell>
          <cell r="R619">
            <v>602.16</v>
          </cell>
          <cell r="S619">
            <v>798</v>
          </cell>
          <cell r="T619">
            <v>0.31448621553884715</v>
          </cell>
          <cell r="U619">
            <v>617.97119999999995</v>
          </cell>
          <cell r="V619">
            <v>0.11478075353673439</v>
          </cell>
          <cell r="W619">
            <v>638.4</v>
          </cell>
          <cell r="X619">
            <v>0.79999999999999993</v>
          </cell>
          <cell r="AA619">
            <v>772</v>
          </cell>
          <cell r="AB619">
            <v>639</v>
          </cell>
          <cell r="AC619">
            <v>710</v>
          </cell>
          <cell r="AD619">
            <v>750</v>
          </cell>
          <cell r="AE619">
            <v>788.15</v>
          </cell>
          <cell r="AF619">
            <v>0.19000190319101695</v>
          </cell>
          <cell r="AG619">
            <v>0.30591892406267845</v>
          </cell>
          <cell r="AH619">
            <v>877</v>
          </cell>
          <cell r="AI619">
            <v>965</v>
          </cell>
          <cell r="AJ619">
            <v>0.33844559585492229</v>
          </cell>
          <cell r="AK619">
            <v>1052.5</v>
          </cell>
          <cell r="AL619">
            <v>1140</v>
          </cell>
          <cell r="AM619">
            <v>0.44</v>
          </cell>
          <cell r="AN619">
            <v>1185.75</v>
          </cell>
          <cell r="AO619">
            <v>1231.5</v>
          </cell>
          <cell r="AP619">
            <v>1277.25</v>
          </cell>
          <cell r="AQ619">
            <v>0</v>
          </cell>
          <cell r="AS619">
            <v>1323</v>
          </cell>
        </row>
        <row r="620">
          <cell r="B620" t="str">
            <v>AC</v>
          </cell>
          <cell r="C620" t="str">
            <v>IMP</v>
          </cell>
          <cell r="D620" t="str">
            <v>BT</v>
          </cell>
          <cell r="E620" t="str">
            <v>P3</v>
          </cell>
          <cell r="F620">
            <v>39990</v>
          </cell>
          <cell r="G620">
            <v>40001</v>
          </cell>
          <cell r="H620" t="str">
            <v>4612712</v>
          </cell>
          <cell r="K620" t="str">
            <v>Mailbin Finisher (50-sheet single position stapling, 2 or 3-hole punch, offsetting, and mailbins) (FN-503)</v>
          </cell>
          <cell r="L620">
            <v>2850</v>
          </cell>
          <cell r="N620">
            <v>1163</v>
          </cell>
          <cell r="W620">
            <v>988.55</v>
          </cell>
          <cell r="AB620">
            <v>989</v>
          </cell>
          <cell r="AC620">
            <v>1099</v>
          </cell>
          <cell r="AD620">
            <v>1160</v>
          </cell>
          <cell r="AE620">
            <v>1220.43</v>
          </cell>
          <cell r="AF620">
            <v>0.18999860704833552</v>
          </cell>
          <cell r="AG620">
            <v>4.7057184762747603E-2</v>
          </cell>
          <cell r="AH620">
            <v>1246</v>
          </cell>
          <cell r="AI620">
            <v>1270</v>
          </cell>
          <cell r="AJ620">
            <v>0.22161417322834651</v>
          </cell>
          <cell r="AK620">
            <v>1294.5</v>
          </cell>
          <cell r="AL620">
            <v>1319</v>
          </cell>
          <cell r="AM620">
            <v>0.25053070507960579</v>
          </cell>
          <cell r="AN620">
            <v>1504.12</v>
          </cell>
          <cell r="AO620">
            <v>1689.24</v>
          </cell>
          <cell r="AP620">
            <v>1874.36</v>
          </cell>
          <cell r="AQ620">
            <v>0</v>
          </cell>
          <cell r="AS620">
            <v>2850</v>
          </cell>
        </row>
        <row r="621">
          <cell r="B621" t="str">
            <v>AC</v>
          </cell>
          <cell r="C621" t="str">
            <v>IMP</v>
          </cell>
          <cell r="D621" t="str">
            <v>BT</v>
          </cell>
          <cell r="E621" t="str">
            <v>P3</v>
          </cell>
          <cell r="F621">
            <v>39990</v>
          </cell>
          <cell r="G621">
            <v>40001</v>
          </cell>
          <cell r="H621" t="str">
            <v>4614101</v>
          </cell>
          <cell r="K621" t="str">
            <v>Modification Kit for Letter R &amp; Legal-Size Paper in LCC (LCC Landscape Kit)</v>
          </cell>
          <cell r="L621">
            <v>194</v>
          </cell>
          <cell r="N621">
            <v>88</v>
          </cell>
          <cell r="W621">
            <v>74.8</v>
          </cell>
          <cell r="AB621">
            <v>75</v>
          </cell>
          <cell r="AC621">
            <v>84</v>
          </cell>
          <cell r="AD621">
            <v>89</v>
          </cell>
          <cell r="AE621">
            <v>92.35</v>
          </cell>
          <cell r="AF621">
            <v>0.19003789929615592</v>
          </cell>
          <cell r="AG621">
            <v>4.7103410936653975E-2</v>
          </cell>
          <cell r="AH621">
            <v>95</v>
          </cell>
          <cell r="AI621">
            <v>97</v>
          </cell>
          <cell r="AJ621">
            <v>0.22886597938144332</v>
          </cell>
          <cell r="AK621">
            <v>98.5</v>
          </cell>
          <cell r="AL621">
            <v>100</v>
          </cell>
          <cell r="AM621">
            <v>0.252</v>
          </cell>
          <cell r="AN621">
            <v>113.96</v>
          </cell>
          <cell r="AO621">
            <v>127.92</v>
          </cell>
          <cell r="AP621">
            <v>141.88</v>
          </cell>
          <cell r="AQ621">
            <v>0</v>
          </cell>
          <cell r="AS621">
            <v>194</v>
          </cell>
        </row>
        <row r="622">
          <cell r="B622" t="str">
            <v>AC</v>
          </cell>
          <cell r="C622" t="str">
            <v>IMP</v>
          </cell>
          <cell r="D622" t="str">
            <v>BT</v>
          </cell>
          <cell r="E622" t="str">
            <v>P3</v>
          </cell>
          <cell r="F622">
            <v>39990</v>
          </cell>
          <cell r="G622">
            <v>40001</v>
          </cell>
          <cell r="H622" t="str">
            <v>4614211</v>
          </cell>
          <cell r="K622" t="str">
            <v>2-Hole Punch Kit for FN-100/500/503/504 (Kit C)</v>
          </cell>
          <cell r="L622">
            <v>242</v>
          </cell>
          <cell r="N622">
            <v>103</v>
          </cell>
          <cell r="W622">
            <v>87.55</v>
          </cell>
          <cell r="AB622">
            <v>88</v>
          </cell>
          <cell r="AC622">
            <v>98</v>
          </cell>
          <cell r="AD622">
            <v>104</v>
          </cell>
          <cell r="AE622">
            <v>108.09</v>
          </cell>
          <cell r="AF622">
            <v>0.19002682949394029</v>
          </cell>
          <cell r="AG622">
            <v>4.7090387639929718E-2</v>
          </cell>
          <cell r="AH622">
            <v>111</v>
          </cell>
          <cell r="AI622">
            <v>113</v>
          </cell>
          <cell r="AJ622">
            <v>0.22522123893805313</v>
          </cell>
          <cell r="AK622">
            <v>115</v>
          </cell>
          <cell r="AL622">
            <v>117</v>
          </cell>
          <cell r="AM622">
            <v>0.25170940170940176</v>
          </cell>
          <cell r="AN622">
            <v>133.35</v>
          </cell>
          <cell r="AO622">
            <v>149.69999999999999</v>
          </cell>
          <cell r="AP622">
            <v>166.05</v>
          </cell>
          <cell r="AQ622">
            <v>0</v>
          </cell>
          <cell r="AS622">
            <v>242</v>
          </cell>
        </row>
        <row r="623">
          <cell r="B623" t="str">
            <v>AC</v>
          </cell>
          <cell r="C623" t="str">
            <v>IMP</v>
          </cell>
          <cell r="D623" t="str">
            <v>BT</v>
          </cell>
          <cell r="E623" t="str">
            <v>08</v>
          </cell>
          <cell r="F623">
            <v>39924</v>
          </cell>
          <cell r="G623">
            <v>40231</v>
          </cell>
          <cell r="H623" t="str">
            <v>4614452</v>
          </cell>
          <cell r="I623" t="str">
            <v>6KMPK501PUNKT_N</v>
          </cell>
          <cell r="J623" t="str">
            <v>changed to 08</v>
          </cell>
          <cell r="K623" t="str">
            <v>PK-501 Punch Kit</v>
          </cell>
          <cell r="L623">
            <v>552</v>
          </cell>
          <cell r="M623">
            <v>181</v>
          </cell>
          <cell r="N623">
            <v>188.24</v>
          </cell>
          <cell r="O623">
            <v>0.28869407496977018</v>
          </cell>
          <cell r="P623">
            <v>264.64</v>
          </cell>
          <cell r="Q623">
            <v>191.86</v>
          </cell>
          <cell r="R623">
            <v>207.21</v>
          </cell>
          <cell r="S623">
            <v>330.8</v>
          </cell>
          <cell r="T623">
            <v>0.43095525997581619</v>
          </cell>
          <cell r="U623">
            <v>256.17151999999999</v>
          </cell>
          <cell r="V623">
            <v>0.26517982951422542</v>
          </cell>
          <cell r="W623">
            <v>264.64</v>
          </cell>
          <cell r="X623">
            <v>0.79999999999999993</v>
          </cell>
          <cell r="AA623">
            <v>320</v>
          </cell>
          <cell r="AB623">
            <v>265</v>
          </cell>
          <cell r="AC623">
            <v>295</v>
          </cell>
          <cell r="AD623">
            <v>311</v>
          </cell>
          <cell r="AE623">
            <v>326.72000000000003</v>
          </cell>
          <cell r="AF623">
            <v>0.19000979431929491</v>
          </cell>
          <cell r="AG623">
            <v>0.42384916748285995</v>
          </cell>
          <cell r="AH623">
            <v>364</v>
          </cell>
          <cell r="AI623">
            <v>400</v>
          </cell>
          <cell r="AJ623">
            <v>0.33840000000000003</v>
          </cell>
          <cell r="AK623">
            <v>436.5</v>
          </cell>
          <cell r="AL623">
            <v>473</v>
          </cell>
          <cell r="AM623">
            <v>0.44050739957716706</v>
          </cell>
          <cell r="AN623">
            <v>492.75</v>
          </cell>
          <cell r="AO623">
            <v>512.5</v>
          </cell>
          <cell r="AP623">
            <v>532.25</v>
          </cell>
          <cell r="AQ623">
            <v>0</v>
          </cell>
          <cell r="AS623">
            <v>552</v>
          </cell>
        </row>
        <row r="624">
          <cell r="B624" t="str">
            <v>AC</v>
          </cell>
          <cell r="C624" t="str">
            <v>IMP</v>
          </cell>
          <cell r="D624" t="str">
            <v>BT</v>
          </cell>
          <cell r="E624" t="str">
            <v>P3</v>
          </cell>
          <cell r="F624">
            <v>39990</v>
          </cell>
          <cell r="G624">
            <v>40001</v>
          </cell>
          <cell r="H624" t="str">
            <v>4614501</v>
          </cell>
          <cell r="K624" t="str">
            <v>TX Marker Stamp (UNIT 2)</v>
          </cell>
          <cell r="L624">
            <v>45</v>
          </cell>
          <cell r="N624">
            <v>14</v>
          </cell>
          <cell r="W624">
            <v>11.9</v>
          </cell>
          <cell r="AB624">
            <v>12</v>
          </cell>
          <cell r="AC624">
            <v>14</v>
          </cell>
          <cell r="AD624">
            <v>15</v>
          </cell>
          <cell r="AE624">
            <v>14.69</v>
          </cell>
          <cell r="AF624">
            <v>0.18992511912865889</v>
          </cell>
          <cell r="AG624">
            <v>4.6970728386657556E-2</v>
          </cell>
          <cell r="AH624">
            <v>16</v>
          </cell>
          <cell r="AI624">
            <v>16</v>
          </cell>
          <cell r="AJ624">
            <v>0.25624999999999998</v>
          </cell>
          <cell r="AK624">
            <v>16</v>
          </cell>
          <cell r="AL624">
            <v>16</v>
          </cell>
          <cell r="AM624">
            <v>0.25624999999999998</v>
          </cell>
          <cell r="AN624">
            <v>18.2</v>
          </cell>
          <cell r="AO624">
            <v>20.399999999999999</v>
          </cell>
          <cell r="AP624">
            <v>22.6</v>
          </cell>
          <cell r="AQ624">
            <v>0</v>
          </cell>
          <cell r="AS624">
            <v>45</v>
          </cell>
        </row>
        <row r="625">
          <cell r="B625" t="str">
            <v>AC</v>
          </cell>
          <cell r="C625" t="str">
            <v>IMP</v>
          </cell>
          <cell r="D625" t="str">
            <v>BT</v>
          </cell>
          <cell r="E625" t="str">
            <v>P3</v>
          </cell>
          <cell r="F625">
            <v>39990</v>
          </cell>
          <cell r="G625">
            <v>40001</v>
          </cell>
          <cell r="H625" t="str">
            <v>4623242</v>
          </cell>
          <cell r="K625" t="str">
            <v>Interface Kit for Di450/Di470/Di550 connectivity (bundled with controller)</v>
          </cell>
          <cell r="L625">
            <v>400</v>
          </cell>
          <cell r="N625">
            <v>119</v>
          </cell>
          <cell r="W625">
            <v>101.14999999999999</v>
          </cell>
          <cell r="AB625">
            <v>102</v>
          </cell>
          <cell r="AC625">
            <v>113</v>
          </cell>
          <cell r="AD625">
            <v>119</v>
          </cell>
          <cell r="AE625">
            <v>124.88</v>
          </cell>
          <cell r="AF625">
            <v>0.19002242152466373</v>
          </cell>
          <cell r="AG625">
            <v>4.7085201793721936E-2</v>
          </cell>
          <cell r="AH625">
            <v>128</v>
          </cell>
          <cell r="AI625">
            <v>130</v>
          </cell>
          <cell r="AJ625">
            <v>0.221923076923077</v>
          </cell>
          <cell r="AK625">
            <v>132.5</v>
          </cell>
          <cell r="AL625">
            <v>135</v>
          </cell>
          <cell r="AM625">
            <v>0.25074074074074082</v>
          </cell>
          <cell r="AN625">
            <v>153.93</v>
          </cell>
          <cell r="AO625">
            <v>172.86</v>
          </cell>
          <cell r="AP625">
            <v>191.79</v>
          </cell>
          <cell r="AQ625">
            <v>0</v>
          </cell>
          <cell r="AS625">
            <v>400</v>
          </cell>
        </row>
        <row r="626">
          <cell r="B626" t="str">
            <v>AC</v>
          </cell>
          <cell r="C626" t="str">
            <v>IMP</v>
          </cell>
          <cell r="D626" t="str">
            <v>BT</v>
          </cell>
          <cell r="E626" t="str">
            <v>P3</v>
          </cell>
          <cell r="F626">
            <v>39990</v>
          </cell>
          <cell r="G626">
            <v>40001</v>
          </cell>
          <cell r="H626" t="str">
            <v>4623251</v>
          </cell>
          <cell r="K626" t="str">
            <v>HDD for Copier without 32MB RAM (HDD-1)</v>
          </cell>
          <cell r="L626">
            <v>695</v>
          </cell>
          <cell r="N626">
            <v>237</v>
          </cell>
          <cell r="W626">
            <v>201.45</v>
          </cell>
          <cell r="AB626">
            <v>202</v>
          </cell>
          <cell r="AC626">
            <v>224</v>
          </cell>
          <cell r="AD626">
            <v>237</v>
          </cell>
          <cell r="AE626">
            <v>248.7</v>
          </cell>
          <cell r="AF626">
            <v>0.1899879372738239</v>
          </cell>
          <cell r="AG626">
            <v>4.7044632086851584E-2</v>
          </cell>
          <cell r="AH626">
            <v>254</v>
          </cell>
          <cell r="AI626">
            <v>259</v>
          </cell>
          <cell r="AJ626">
            <v>0.22220077220077225</v>
          </cell>
          <cell r="AK626">
            <v>264</v>
          </cell>
          <cell r="AL626">
            <v>269</v>
          </cell>
          <cell r="AM626">
            <v>0.25111524163568777</v>
          </cell>
          <cell r="AN626">
            <v>306.67</v>
          </cell>
          <cell r="AO626">
            <v>344.34</v>
          </cell>
          <cell r="AP626">
            <v>382.01</v>
          </cell>
          <cell r="AQ626">
            <v>0</v>
          </cell>
          <cell r="AS626">
            <v>695</v>
          </cell>
        </row>
        <row r="627">
          <cell r="B627" t="str">
            <v>AC</v>
          </cell>
          <cell r="C627" t="str">
            <v>IMP</v>
          </cell>
          <cell r="D627" t="str">
            <v>BT</v>
          </cell>
          <cell r="E627" t="str">
            <v>P3</v>
          </cell>
          <cell r="F627">
            <v>39990</v>
          </cell>
          <cell r="G627">
            <v>40001</v>
          </cell>
          <cell r="H627" t="str">
            <v>4623259</v>
          </cell>
          <cell r="K627" t="str">
            <v>HDD-1 + M32-2 : Di450/550 Upgrade Kit (HDD-1 Kit)</v>
          </cell>
          <cell r="L627">
            <v>810</v>
          </cell>
          <cell r="N627">
            <v>284</v>
          </cell>
          <cell r="W627">
            <v>241.4</v>
          </cell>
          <cell r="AB627">
            <v>242</v>
          </cell>
          <cell r="AC627">
            <v>269</v>
          </cell>
          <cell r="AD627">
            <v>284</v>
          </cell>
          <cell r="AE627">
            <v>298.02</v>
          </cell>
          <cell r="AF627">
            <v>0.18998724917790746</v>
          </cell>
          <cell r="AG627">
            <v>4.7043822562244084E-2</v>
          </cell>
          <cell r="AH627">
            <v>305</v>
          </cell>
          <cell r="AI627">
            <v>311</v>
          </cell>
          <cell r="AJ627">
            <v>0.22379421221864951</v>
          </cell>
          <cell r="AK627">
            <v>316.5</v>
          </cell>
          <cell r="AL627">
            <v>322</v>
          </cell>
          <cell r="AM627">
            <v>0.25031055900621119</v>
          </cell>
          <cell r="AN627">
            <v>367.23</v>
          </cell>
          <cell r="AO627">
            <v>412.46</v>
          </cell>
          <cell r="AP627">
            <v>457.69</v>
          </cell>
          <cell r="AQ627">
            <v>0</v>
          </cell>
          <cell r="AS627">
            <v>810</v>
          </cell>
        </row>
        <row r="628">
          <cell r="B628" t="str">
            <v>AC</v>
          </cell>
          <cell r="C628" t="str">
            <v>IMP</v>
          </cell>
          <cell r="D628" t="str">
            <v>BT</v>
          </cell>
          <cell r="E628" t="str">
            <v>P3</v>
          </cell>
          <cell r="F628">
            <v>39990</v>
          </cell>
          <cell r="G628">
            <v>40001</v>
          </cell>
          <cell r="H628" t="str">
            <v>4623261</v>
          </cell>
          <cell r="K628" t="str">
            <v>32MB Memory for Copier (M32-2)</v>
          </cell>
          <cell r="L628">
            <v>245</v>
          </cell>
          <cell r="N628">
            <v>84</v>
          </cell>
          <cell r="W628">
            <v>71.399999999999991</v>
          </cell>
          <cell r="AB628">
            <v>72</v>
          </cell>
          <cell r="AC628">
            <v>80</v>
          </cell>
          <cell r="AD628">
            <v>85</v>
          </cell>
          <cell r="AE628">
            <v>88.15</v>
          </cell>
          <cell r="AF628">
            <v>0.19001701644923441</v>
          </cell>
          <cell r="AG628">
            <v>4.7078842881452129E-2</v>
          </cell>
          <cell r="AH628">
            <v>91</v>
          </cell>
          <cell r="AI628">
            <v>93</v>
          </cell>
          <cell r="AJ628">
            <v>0.23225806451612913</v>
          </cell>
          <cell r="AK628">
            <v>94.5</v>
          </cell>
          <cell r="AL628">
            <v>96</v>
          </cell>
          <cell r="AM628">
            <v>0.25625000000000009</v>
          </cell>
          <cell r="AN628">
            <v>109.19</v>
          </cell>
          <cell r="AO628">
            <v>122.38</v>
          </cell>
          <cell r="AP628">
            <v>135.57</v>
          </cell>
          <cell r="AQ628">
            <v>0</v>
          </cell>
          <cell r="AS628">
            <v>245</v>
          </cell>
        </row>
        <row r="629">
          <cell r="B629" t="str">
            <v>AC</v>
          </cell>
          <cell r="C629" t="str">
            <v>IMP</v>
          </cell>
          <cell r="D629" t="str">
            <v>BT</v>
          </cell>
          <cell r="E629" t="str">
            <v>P3</v>
          </cell>
          <cell r="F629">
            <v>39990</v>
          </cell>
          <cell r="G629">
            <v>40001</v>
          </cell>
          <cell r="H629" t="str">
            <v>4623351</v>
          </cell>
          <cell r="K629" t="str">
            <v>OC-2 (Original Cover)</v>
          </cell>
          <cell r="L629">
            <v>84</v>
          </cell>
          <cell r="N629">
            <v>32</v>
          </cell>
          <cell r="W629">
            <v>27.2</v>
          </cell>
          <cell r="AB629">
            <v>28</v>
          </cell>
          <cell r="AC629">
            <v>31</v>
          </cell>
          <cell r="AD629">
            <v>33</v>
          </cell>
          <cell r="AE629">
            <v>33.58</v>
          </cell>
          <cell r="AF629">
            <v>0.18999404407385345</v>
          </cell>
          <cell r="AG629">
            <v>4.7051816557474639E-2</v>
          </cell>
          <cell r="AH629">
            <v>35</v>
          </cell>
          <cell r="AI629">
            <v>36</v>
          </cell>
          <cell r="AJ629">
            <v>0.24444444444444446</v>
          </cell>
          <cell r="AK629">
            <v>36.5</v>
          </cell>
          <cell r="AL629">
            <v>37</v>
          </cell>
          <cell r="AM629">
            <v>0.26486486486486488</v>
          </cell>
          <cell r="AN629">
            <v>41.92</v>
          </cell>
          <cell r="AO629">
            <v>46.84</v>
          </cell>
          <cell r="AP629">
            <v>51.76</v>
          </cell>
          <cell r="AQ629">
            <v>0</v>
          </cell>
          <cell r="AS629">
            <v>84</v>
          </cell>
        </row>
        <row r="630">
          <cell r="B630" t="str">
            <v>SPC</v>
          </cell>
          <cell r="C630" t="str">
            <v>IMP</v>
          </cell>
          <cell r="D630" t="str">
            <v>BT</v>
          </cell>
          <cell r="E630" t="str">
            <v>08</v>
          </cell>
          <cell r="F630">
            <v>39924</v>
          </cell>
          <cell r="G630">
            <v>39924</v>
          </cell>
          <cell r="H630" t="str">
            <v>4623361</v>
          </cell>
          <cell r="I630" t="str">
            <v>SBKM4623361</v>
          </cell>
          <cell r="K630" t="str">
            <v>MS-5D Staples (5K x 3) for FN-8/105/107/109/113/117/122, FS-601/507/603/508/510/511/522/523/609</v>
          </cell>
          <cell r="L630">
            <v>52</v>
          </cell>
          <cell r="M630">
            <v>21.8</v>
          </cell>
          <cell r="N630">
            <v>22.672000000000001</v>
          </cell>
          <cell r="O630">
            <v>9.6301020408163282E-2</v>
          </cell>
          <cell r="P630">
            <v>25.088000000000001</v>
          </cell>
          <cell r="Q630">
            <v>23.11</v>
          </cell>
          <cell r="R630">
            <v>24.96</v>
          </cell>
          <cell r="S630">
            <v>31.36</v>
          </cell>
          <cell r="T630">
            <v>0.2770408163265306</v>
          </cell>
          <cell r="W630">
            <v>25.088000000000001</v>
          </cell>
          <cell r="X630">
            <v>0.8</v>
          </cell>
          <cell r="Y630" t="str">
            <v>Act freight</v>
          </cell>
          <cell r="AA630">
            <v>43</v>
          </cell>
          <cell r="AB630">
            <v>30</v>
          </cell>
          <cell r="AC630">
            <v>32</v>
          </cell>
          <cell r="AD630">
            <v>39</v>
          </cell>
          <cell r="AE630">
            <v>44.01</v>
          </cell>
          <cell r="AF630">
            <v>0.42994773915019308</v>
          </cell>
          <cell r="AG630">
            <v>0.48484435355600997</v>
          </cell>
          <cell r="AH630">
            <v>47</v>
          </cell>
          <cell r="AI630">
            <v>49</v>
          </cell>
          <cell r="AJ630">
            <v>0.48799999999999999</v>
          </cell>
          <cell r="AK630">
            <v>50.5</v>
          </cell>
          <cell r="AL630">
            <v>52</v>
          </cell>
          <cell r="AM630">
            <v>0.5175384615384615</v>
          </cell>
          <cell r="AN630">
            <v>52</v>
          </cell>
          <cell r="AO630">
            <v>52</v>
          </cell>
          <cell r="AP630">
            <v>52</v>
          </cell>
          <cell r="AQ630">
            <v>0</v>
          </cell>
          <cell r="AS630">
            <v>52</v>
          </cell>
        </row>
        <row r="631">
          <cell r="B631" t="str">
            <v>SP</v>
          </cell>
          <cell r="C631" t="str">
            <v>IMP</v>
          </cell>
          <cell r="D631" t="str">
            <v>BT</v>
          </cell>
          <cell r="E631" t="str">
            <v>08</v>
          </cell>
          <cell r="F631">
            <v>39989</v>
          </cell>
          <cell r="G631">
            <v>40001</v>
          </cell>
          <cell r="H631" t="str">
            <v>4623371</v>
          </cell>
          <cell r="K631" t="str">
            <v>MS-3D Staple Cartridge (3K x 3) FN-106/108/110/116, FS-501</v>
          </cell>
          <cell r="L631">
            <v>40</v>
          </cell>
          <cell r="M631">
            <v>17.5</v>
          </cell>
          <cell r="N631">
            <v>18.2</v>
          </cell>
          <cell r="O631">
            <v>0.22619047619047622</v>
          </cell>
          <cell r="P631">
            <v>23.52</v>
          </cell>
          <cell r="Q631">
            <v>18.55</v>
          </cell>
          <cell r="R631">
            <v>20.03</v>
          </cell>
          <cell r="S631">
            <v>29.4</v>
          </cell>
          <cell r="T631">
            <v>0.38095238095238093</v>
          </cell>
          <cell r="W631">
            <v>23.52</v>
          </cell>
          <cell r="X631">
            <v>0.8</v>
          </cell>
          <cell r="Y631" t="str">
            <v>Act freight</v>
          </cell>
          <cell r="AA631">
            <v>46</v>
          </cell>
          <cell r="AB631">
            <v>34</v>
          </cell>
          <cell r="AC631">
            <v>40</v>
          </cell>
          <cell r="AD631">
            <v>40</v>
          </cell>
          <cell r="AE631">
            <v>47.04</v>
          </cell>
          <cell r="AF631">
            <v>0.5</v>
          </cell>
          <cell r="AG631">
            <v>0.61309523809523814</v>
          </cell>
          <cell r="AH631">
            <v>40</v>
          </cell>
          <cell r="AI631">
            <v>40</v>
          </cell>
          <cell r="AJ631">
            <v>0.41200000000000003</v>
          </cell>
          <cell r="AK631">
            <v>40</v>
          </cell>
          <cell r="AL631">
            <v>40</v>
          </cell>
          <cell r="AM631">
            <v>0.41200000000000003</v>
          </cell>
          <cell r="AN631">
            <v>40</v>
          </cell>
          <cell r="AO631">
            <v>40</v>
          </cell>
          <cell r="AP631">
            <v>40</v>
          </cell>
          <cell r="AQ631">
            <v>0</v>
          </cell>
          <cell r="AS631">
            <v>40</v>
          </cell>
        </row>
        <row r="632">
          <cell r="B632" t="str">
            <v>AC</v>
          </cell>
          <cell r="C632" t="str">
            <v>IMP</v>
          </cell>
          <cell r="D632" t="str">
            <v>BT</v>
          </cell>
          <cell r="E632" t="str">
            <v>P3</v>
          </cell>
          <cell r="F632">
            <v>39990</v>
          </cell>
          <cell r="G632">
            <v>40001</v>
          </cell>
          <cell r="H632" t="str">
            <v>4623401</v>
          </cell>
          <cell r="K632" t="str">
            <v>Mechanical Counter</v>
          </cell>
          <cell r="L632">
            <v>31</v>
          </cell>
          <cell r="N632">
            <v>12</v>
          </cell>
          <cell r="W632">
            <v>10.199999999999999</v>
          </cell>
          <cell r="AB632">
            <v>11</v>
          </cell>
          <cell r="AC632">
            <v>12</v>
          </cell>
          <cell r="AD632">
            <v>13</v>
          </cell>
          <cell r="AE632">
            <v>12.59</v>
          </cell>
          <cell r="AF632">
            <v>0.18983320095313747</v>
          </cell>
          <cell r="AG632">
            <v>4.6862589356632234E-2</v>
          </cell>
          <cell r="AH632">
            <v>14</v>
          </cell>
          <cell r="AI632">
            <v>14</v>
          </cell>
          <cell r="AJ632">
            <v>0.27142857142857146</v>
          </cell>
          <cell r="AK632">
            <v>14</v>
          </cell>
          <cell r="AL632">
            <v>14</v>
          </cell>
          <cell r="AM632">
            <v>0.27142857142857146</v>
          </cell>
          <cell r="AN632">
            <v>15.81</v>
          </cell>
          <cell r="AO632">
            <v>17.62</v>
          </cell>
          <cell r="AP632">
            <v>19.43</v>
          </cell>
          <cell r="AQ632">
            <v>0</v>
          </cell>
          <cell r="AS632">
            <v>31</v>
          </cell>
        </row>
        <row r="633">
          <cell r="B633" t="str">
            <v>AC</v>
          </cell>
          <cell r="C633" t="str">
            <v>IMP</v>
          </cell>
          <cell r="D633" t="str">
            <v>BT</v>
          </cell>
          <cell r="E633" t="str">
            <v>P3</v>
          </cell>
          <cell r="F633">
            <v>39990</v>
          </cell>
          <cell r="G633">
            <v>40001</v>
          </cell>
          <cell r="H633" t="str">
            <v>4623441</v>
          </cell>
          <cell r="K633" t="str">
            <v>HDD for Pi5501</v>
          </cell>
          <cell r="L633">
            <v>750</v>
          </cell>
          <cell r="N633">
            <v>215</v>
          </cell>
          <cell r="W633">
            <v>182.75</v>
          </cell>
          <cell r="AB633">
            <v>183</v>
          </cell>
          <cell r="AC633">
            <v>204</v>
          </cell>
          <cell r="AD633">
            <v>215</v>
          </cell>
          <cell r="AE633">
            <v>225.62</v>
          </cell>
          <cell r="AF633">
            <v>0.19000975090860742</v>
          </cell>
          <cell r="AG633">
            <v>4.7070295186596951E-2</v>
          </cell>
          <cell r="AH633">
            <v>231</v>
          </cell>
          <cell r="AI633">
            <v>235</v>
          </cell>
          <cell r="AJ633">
            <v>0.22234042553191488</v>
          </cell>
          <cell r="AK633">
            <v>239.5</v>
          </cell>
          <cell r="AL633">
            <v>244</v>
          </cell>
          <cell r="AM633">
            <v>0.25102459016393441</v>
          </cell>
          <cell r="AN633">
            <v>278.18</v>
          </cell>
          <cell r="AO633">
            <v>312.36</v>
          </cell>
          <cell r="AP633">
            <v>346.54</v>
          </cell>
          <cell r="AQ633">
            <v>0</v>
          </cell>
          <cell r="AS633">
            <v>750</v>
          </cell>
        </row>
        <row r="634">
          <cell r="B634" t="str">
            <v>AC</v>
          </cell>
          <cell r="C634" t="str">
            <v>IMP</v>
          </cell>
          <cell r="D634" t="str">
            <v>BT</v>
          </cell>
          <cell r="E634" t="str">
            <v>P3</v>
          </cell>
          <cell r="F634">
            <v>39990</v>
          </cell>
          <cell r="G634">
            <v>40001</v>
          </cell>
          <cell r="H634" t="str">
            <v>4623475</v>
          </cell>
          <cell r="K634" t="str">
            <v>Mechanical Counter</v>
          </cell>
          <cell r="L634">
            <v>40</v>
          </cell>
          <cell r="N634">
            <v>12</v>
          </cell>
          <cell r="W634">
            <v>10.199999999999999</v>
          </cell>
          <cell r="AB634">
            <v>11</v>
          </cell>
          <cell r="AC634">
            <v>12</v>
          </cell>
          <cell r="AD634">
            <v>13</v>
          </cell>
          <cell r="AE634">
            <v>12.59</v>
          </cell>
          <cell r="AF634">
            <v>0.18983320095313747</v>
          </cell>
          <cell r="AG634">
            <v>4.6862589356632234E-2</v>
          </cell>
          <cell r="AH634">
            <v>14</v>
          </cell>
          <cell r="AI634">
            <v>14</v>
          </cell>
          <cell r="AJ634">
            <v>0.27142857142857146</v>
          </cell>
          <cell r="AK634">
            <v>14</v>
          </cell>
          <cell r="AL634">
            <v>14</v>
          </cell>
          <cell r="AM634">
            <v>0.27142857142857146</v>
          </cell>
          <cell r="AN634">
            <v>15.81</v>
          </cell>
          <cell r="AO634">
            <v>17.62</v>
          </cell>
          <cell r="AP634">
            <v>19.43</v>
          </cell>
          <cell r="AQ634">
            <v>0</v>
          </cell>
          <cell r="AS634">
            <v>40</v>
          </cell>
        </row>
        <row r="635">
          <cell r="B635" t="str">
            <v>AC</v>
          </cell>
          <cell r="C635" t="str">
            <v>IMP</v>
          </cell>
          <cell r="D635" t="str">
            <v>BT</v>
          </cell>
          <cell r="E635" t="str">
            <v>P3</v>
          </cell>
          <cell r="F635">
            <v>39924</v>
          </cell>
          <cell r="G635">
            <v>40318</v>
          </cell>
          <cell r="H635" t="str">
            <v>4623481</v>
          </cell>
          <cell r="I635" t="str">
            <v>3KMK4623481KCMK</v>
          </cell>
          <cell r="K635" t="str">
            <v>Key Counter Attachment Kit (legacy Minolta)</v>
          </cell>
          <cell r="L635">
            <v>86</v>
          </cell>
          <cell r="M635">
            <v>41</v>
          </cell>
          <cell r="N635">
            <v>42.64</v>
          </cell>
          <cell r="O635">
            <v>-0.17647058823529413</v>
          </cell>
          <cell r="P635">
            <v>36.244</v>
          </cell>
          <cell r="Q635">
            <v>43.46</v>
          </cell>
          <cell r="R635">
            <v>46.94</v>
          </cell>
          <cell r="S635">
            <v>59.9</v>
          </cell>
          <cell r="T635">
            <v>0.28814691151919863</v>
          </cell>
          <cell r="U635">
            <v>46.386559999999996</v>
          </cell>
          <cell r="V635">
            <v>8.0768222519626273E-2</v>
          </cell>
          <cell r="W635">
            <v>36.244</v>
          </cell>
          <cell r="X635">
            <v>0.60507512520868112</v>
          </cell>
          <cell r="AA635">
            <v>44</v>
          </cell>
          <cell r="AB635">
            <v>37</v>
          </cell>
          <cell r="AC635">
            <v>41</v>
          </cell>
          <cell r="AD635">
            <v>43</v>
          </cell>
          <cell r="AE635">
            <v>44.75</v>
          </cell>
          <cell r="AF635">
            <v>0.19007821229050278</v>
          </cell>
          <cell r="AG635">
            <v>4.7150837988826806E-2</v>
          </cell>
          <cell r="AH635">
            <v>46</v>
          </cell>
          <cell r="AI635">
            <v>47</v>
          </cell>
          <cell r="AJ635">
            <v>0.22885106382978723</v>
          </cell>
          <cell r="AK635">
            <v>48</v>
          </cell>
          <cell r="AL635">
            <v>49</v>
          </cell>
          <cell r="AM635">
            <v>0.26032653061224492</v>
          </cell>
          <cell r="AN635">
            <v>55.63</v>
          </cell>
          <cell r="AO635">
            <v>62.26</v>
          </cell>
          <cell r="AP635">
            <v>68.89</v>
          </cell>
          <cell r="AQ635">
            <v>0</v>
          </cell>
          <cell r="AS635">
            <v>86</v>
          </cell>
        </row>
        <row r="636">
          <cell r="B636" t="str">
            <v>AC</v>
          </cell>
          <cell r="C636" t="str">
            <v>IMP</v>
          </cell>
          <cell r="D636" t="str">
            <v>BT</v>
          </cell>
          <cell r="E636" t="str">
            <v>P3</v>
          </cell>
          <cell r="F636">
            <v>39990</v>
          </cell>
          <cell r="G636">
            <v>40001</v>
          </cell>
          <cell r="H636" t="str">
            <v>4625151</v>
          </cell>
          <cell r="K636" t="str">
            <v>Original Cover (Item number must be keyed in when shipped w/o AF-8)</v>
          </cell>
          <cell r="L636">
            <v>50</v>
          </cell>
          <cell r="N636">
            <v>23</v>
          </cell>
          <cell r="W636">
            <v>19.55</v>
          </cell>
          <cell r="AB636">
            <v>20</v>
          </cell>
          <cell r="AC636">
            <v>22</v>
          </cell>
          <cell r="AD636">
            <v>24</v>
          </cell>
          <cell r="AE636">
            <v>24.14</v>
          </cell>
          <cell r="AF636">
            <v>0.19014084507042253</v>
          </cell>
          <cell r="AG636">
            <v>4.7224523612261829E-2</v>
          </cell>
          <cell r="AH636">
            <v>26</v>
          </cell>
          <cell r="AI636">
            <v>26</v>
          </cell>
          <cell r="AJ636">
            <v>0.24807692307692306</v>
          </cell>
          <cell r="AK636">
            <v>26.5</v>
          </cell>
          <cell r="AL636">
            <v>27</v>
          </cell>
          <cell r="AM636">
            <v>0.27592592592592591</v>
          </cell>
          <cell r="AN636">
            <v>30.43</v>
          </cell>
          <cell r="AO636">
            <v>33.86</v>
          </cell>
          <cell r="AP636">
            <v>37.29</v>
          </cell>
          <cell r="AQ636">
            <v>0</v>
          </cell>
          <cell r="AS636">
            <v>50</v>
          </cell>
        </row>
        <row r="637">
          <cell r="B637" t="str">
            <v>AC</v>
          </cell>
          <cell r="C637" t="str">
            <v>IMP</v>
          </cell>
          <cell r="D637" t="str">
            <v>BT</v>
          </cell>
          <cell r="E637" t="str">
            <v>P3</v>
          </cell>
          <cell r="F637">
            <v>39990</v>
          </cell>
          <cell r="G637">
            <v>40001</v>
          </cell>
          <cell r="H637" t="str">
            <v>4625171</v>
          </cell>
          <cell r="K637" t="str">
            <v>NIC 10/100 Base T</v>
          </cell>
          <cell r="L637">
            <v>520</v>
          </cell>
          <cell r="N637">
            <v>197</v>
          </cell>
          <cell r="W637">
            <v>167.45</v>
          </cell>
          <cell r="AB637">
            <v>168</v>
          </cell>
          <cell r="AC637">
            <v>187</v>
          </cell>
          <cell r="AD637">
            <v>197</v>
          </cell>
          <cell r="AE637">
            <v>206.73</v>
          </cell>
          <cell r="AF637">
            <v>0.19000628839549172</v>
          </cell>
          <cell r="AG637">
            <v>4.7066221641754898E-2</v>
          </cell>
          <cell r="AH637">
            <v>212</v>
          </cell>
          <cell r="AI637">
            <v>216</v>
          </cell>
          <cell r="AJ637">
            <v>0.22476851851851856</v>
          </cell>
          <cell r="AK637">
            <v>220</v>
          </cell>
          <cell r="AL637">
            <v>224</v>
          </cell>
          <cell r="AM637">
            <v>0.25245535714285722</v>
          </cell>
          <cell r="AN637">
            <v>255.21</v>
          </cell>
          <cell r="AO637">
            <v>286.42</v>
          </cell>
          <cell r="AP637">
            <v>317.63</v>
          </cell>
          <cell r="AQ637">
            <v>0</v>
          </cell>
          <cell r="AS637">
            <v>520</v>
          </cell>
        </row>
        <row r="638">
          <cell r="B638" t="str">
            <v>AC</v>
          </cell>
          <cell r="C638" t="str">
            <v>IMP</v>
          </cell>
          <cell r="D638" t="str">
            <v>BT</v>
          </cell>
          <cell r="E638" t="str">
            <v>P3</v>
          </cell>
          <cell r="F638">
            <v>39990</v>
          </cell>
          <cell r="G638">
            <v>40001</v>
          </cell>
          <cell r="H638" t="str">
            <v>4625181</v>
          </cell>
          <cell r="K638" t="str">
            <v>Original Cover (must be keyed if AF-10 not ordered) (OC-5)</v>
          </cell>
          <cell r="L638">
            <v>82</v>
          </cell>
          <cell r="N638">
            <v>36</v>
          </cell>
          <cell r="W638">
            <v>30.599999999999998</v>
          </cell>
          <cell r="AB638">
            <v>31</v>
          </cell>
          <cell r="AC638">
            <v>34</v>
          </cell>
          <cell r="AD638">
            <v>36</v>
          </cell>
          <cell r="AE638">
            <v>37.78</v>
          </cell>
          <cell r="AF638">
            <v>0.19004764425622031</v>
          </cell>
          <cell r="AG638">
            <v>4.7114875595553232E-2</v>
          </cell>
          <cell r="AH638">
            <v>39</v>
          </cell>
          <cell r="AI638">
            <v>40</v>
          </cell>
          <cell r="AJ638">
            <v>0.23500000000000004</v>
          </cell>
          <cell r="AK638">
            <v>40.5</v>
          </cell>
          <cell r="AL638">
            <v>41</v>
          </cell>
          <cell r="AM638">
            <v>0.25365853658536591</v>
          </cell>
          <cell r="AN638">
            <v>46.69</v>
          </cell>
          <cell r="AO638">
            <v>52.38</v>
          </cell>
          <cell r="AP638">
            <v>58.07</v>
          </cell>
          <cell r="AQ638">
            <v>0</v>
          </cell>
          <cell r="AS638">
            <v>82</v>
          </cell>
        </row>
        <row r="639">
          <cell r="B639" t="str">
            <v>AC</v>
          </cell>
          <cell r="C639" t="str">
            <v>IMP</v>
          </cell>
          <cell r="D639" t="str">
            <v>BT</v>
          </cell>
          <cell r="E639" t="str">
            <v>P3</v>
          </cell>
          <cell r="F639">
            <v>39990</v>
          </cell>
          <cell r="G639">
            <v>40001</v>
          </cell>
          <cell r="H639" t="str">
            <v>4625184</v>
          </cell>
          <cell r="K639" t="str">
            <v>Original Cover (OC-8)</v>
          </cell>
          <cell r="L639">
            <v>82</v>
          </cell>
          <cell r="N639">
            <v>38</v>
          </cell>
          <cell r="W639">
            <v>32.299999999999997</v>
          </cell>
          <cell r="AB639">
            <v>33</v>
          </cell>
          <cell r="AC639">
            <v>36</v>
          </cell>
          <cell r="AD639">
            <v>38</v>
          </cell>
          <cell r="AE639">
            <v>39.880000000000003</v>
          </cell>
          <cell r="AF639">
            <v>0.1900702106318958</v>
          </cell>
          <cell r="AG639">
            <v>4.7141424272818519E-2</v>
          </cell>
          <cell r="AH639">
            <v>41</v>
          </cell>
          <cell r="AI639">
            <v>42</v>
          </cell>
          <cell r="AJ639">
            <v>0.23095238095238102</v>
          </cell>
          <cell r="AK639">
            <v>43</v>
          </cell>
          <cell r="AL639">
            <v>44</v>
          </cell>
          <cell r="AM639">
            <v>0.26590909090909098</v>
          </cell>
          <cell r="AN639">
            <v>49.82</v>
          </cell>
          <cell r="AO639">
            <v>55.64</v>
          </cell>
          <cell r="AP639">
            <v>61.46</v>
          </cell>
          <cell r="AQ639">
            <v>0</v>
          </cell>
          <cell r="AS639">
            <v>82</v>
          </cell>
        </row>
        <row r="640">
          <cell r="B640" t="str">
            <v>AC</v>
          </cell>
          <cell r="C640" t="str">
            <v>IMP</v>
          </cell>
          <cell r="D640" t="str">
            <v>BT</v>
          </cell>
          <cell r="E640" t="str">
            <v>P3</v>
          </cell>
          <cell r="F640">
            <v>39990</v>
          </cell>
          <cell r="G640">
            <v>40001</v>
          </cell>
          <cell r="H640" t="str">
            <v>4625202</v>
          </cell>
          <cell r="K640" t="str">
            <v>Additional Bin Kit (AK-1)</v>
          </cell>
          <cell r="L640">
            <v>50</v>
          </cell>
          <cell r="N640">
            <v>17</v>
          </cell>
          <cell r="W640">
            <v>14.45</v>
          </cell>
          <cell r="AB640">
            <v>15</v>
          </cell>
          <cell r="AC640">
            <v>17</v>
          </cell>
          <cell r="AD640">
            <v>18</v>
          </cell>
          <cell r="AE640">
            <v>17.84</v>
          </cell>
          <cell r="AF640">
            <v>0.1900224215246637</v>
          </cell>
          <cell r="AG640">
            <v>4.7085201793721963E-2</v>
          </cell>
          <cell r="AH640">
            <v>19</v>
          </cell>
          <cell r="AI640">
            <v>19</v>
          </cell>
          <cell r="AJ640">
            <v>0.23947368421052637</v>
          </cell>
          <cell r="AK640">
            <v>19.5</v>
          </cell>
          <cell r="AL640">
            <v>20</v>
          </cell>
          <cell r="AM640">
            <v>0.27750000000000002</v>
          </cell>
          <cell r="AN640">
            <v>22.53</v>
          </cell>
          <cell r="AO640">
            <v>25.06</v>
          </cell>
          <cell r="AP640">
            <v>27.59</v>
          </cell>
          <cell r="AQ640">
            <v>0</v>
          </cell>
          <cell r="AS640">
            <v>50</v>
          </cell>
        </row>
        <row r="641">
          <cell r="B641" t="str">
            <v>AC</v>
          </cell>
          <cell r="C641" t="str">
            <v>IMP</v>
          </cell>
          <cell r="D641" t="str">
            <v>BT</v>
          </cell>
          <cell r="E641" t="str">
            <v>P3</v>
          </cell>
          <cell r="F641">
            <v>39924</v>
          </cell>
          <cell r="G641">
            <v>40001</v>
          </cell>
          <cell r="H641" t="str">
            <v>4625241</v>
          </cell>
          <cell r="I641" t="str">
            <v>3KMCOT601OPT</v>
          </cell>
          <cell r="K641" t="str">
            <v xml:space="preserve">OT-601 Output Tray  </v>
          </cell>
          <cell r="L641">
            <v>53</v>
          </cell>
          <cell r="M641">
            <v>15</v>
          </cell>
          <cell r="N641">
            <v>15.600000000000001</v>
          </cell>
          <cell r="O641">
            <v>-0.17647058823529407</v>
          </cell>
          <cell r="P641">
            <v>13.260000000000002</v>
          </cell>
          <cell r="Q641">
            <v>15.9</v>
          </cell>
          <cell r="R641">
            <v>17.170000000000002</v>
          </cell>
          <cell r="S641">
            <v>29.3</v>
          </cell>
          <cell r="T641">
            <v>0.46757679180887368</v>
          </cell>
          <cell r="U641">
            <v>22.689920000000001</v>
          </cell>
          <cell r="V641">
            <v>0.31247003074492985</v>
          </cell>
          <cell r="W641">
            <v>13.260000000000002</v>
          </cell>
          <cell r="X641">
            <v>0.45255972696245739</v>
          </cell>
          <cell r="AA641">
            <v>16</v>
          </cell>
          <cell r="AB641">
            <v>14</v>
          </cell>
          <cell r="AC641">
            <v>15</v>
          </cell>
          <cell r="AD641">
            <v>16</v>
          </cell>
          <cell r="AE641">
            <v>16.37</v>
          </cell>
          <cell r="AF641">
            <v>0.18998167379352471</v>
          </cell>
          <cell r="AG641">
            <v>4.7037263286499667E-2</v>
          </cell>
          <cell r="AH641">
            <v>18</v>
          </cell>
          <cell r="AI641">
            <v>18</v>
          </cell>
          <cell r="AJ641">
            <v>0.26333333333333325</v>
          </cell>
          <cell r="AK641">
            <v>18</v>
          </cell>
          <cell r="AL641">
            <v>18</v>
          </cell>
          <cell r="AM641">
            <v>0.26333333333333325</v>
          </cell>
          <cell r="AN641">
            <v>20.41</v>
          </cell>
          <cell r="AO641">
            <v>22.82</v>
          </cell>
          <cell r="AP641">
            <v>25.23</v>
          </cell>
          <cell r="AQ641">
            <v>0</v>
          </cell>
          <cell r="AS641">
            <v>53</v>
          </cell>
        </row>
        <row r="642">
          <cell r="B642" t="str">
            <v>AC</v>
          </cell>
          <cell r="C642" t="str">
            <v>IMP</v>
          </cell>
          <cell r="D642" t="str">
            <v>BT</v>
          </cell>
          <cell r="E642" t="str">
            <v>P3</v>
          </cell>
          <cell r="F642">
            <v>39990</v>
          </cell>
          <cell r="G642">
            <v>40001</v>
          </cell>
          <cell r="H642" t="str">
            <v>4640130</v>
          </cell>
          <cell r="K642" t="str">
            <v>Duplex Cabinet Base (PF-7D)</v>
          </cell>
          <cell r="L642">
            <v>1650</v>
          </cell>
          <cell r="N642">
            <v>572</v>
          </cell>
          <cell r="W642">
            <v>486.2</v>
          </cell>
          <cell r="AB642">
            <v>487</v>
          </cell>
          <cell r="AC642">
            <v>541</v>
          </cell>
          <cell r="AD642">
            <v>571</v>
          </cell>
          <cell r="AE642">
            <v>600.25</v>
          </cell>
          <cell r="AF642">
            <v>0.19000416493127864</v>
          </cell>
          <cell r="AG642">
            <v>4.7063723448563098E-2</v>
          </cell>
          <cell r="AH642">
            <v>613</v>
          </cell>
          <cell r="AI642">
            <v>625</v>
          </cell>
          <cell r="AJ642">
            <v>0.22208000000000003</v>
          </cell>
          <cell r="AK642">
            <v>637</v>
          </cell>
          <cell r="AL642">
            <v>649</v>
          </cell>
          <cell r="AM642">
            <v>0.25084745762711869</v>
          </cell>
          <cell r="AN642">
            <v>739.98</v>
          </cell>
          <cell r="AO642">
            <v>830.96</v>
          </cell>
          <cell r="AP642">
            <v>921.94</v>
          </cell>
          <cell r="AQ642">
            <v>0</v>
          </cell>
          <cell r="AS642">
            <v>1650</v>
          </cell>
        </row>
        <row r="643">
          <cell r="B643" t="str">
            <v>AC</v>
          </cell>
          <cell r="C643" t="str">
            <v>IMP</v>
          </cell>
          <cell r="D643" t="str">
            <v>BT</v>
          </cell>
          <cell r="E643" t="str">
            <v>P3</v>
          </cell>
          <cell r="F643">
            <v>39990</v>
          </cell>
          <cell r="G643">
            <v>40001</v>
          </cell>
          <cell r="H643" t="str">
            <v>4640230</v>
          </cell>
          <cell r="K643" t="str">
            <v>2 Drawer Cabinet Base (550 sheets x 2) and Duplex Unit (PF-208)</v>
          </cell>
          <cell r="L643">
            <v>2300</v>
          </cell>
          <cell r="N643">
            <v>744</v>
          </cell>
          <cell r="W643">
            <v>632.4</v>
          </cell>
          <cell r="AB643">
            <v>633</v>
          </cell>
          <cell r="AC643">
            <v>703</v>
          </cell>
          <cell r="AD643">
            <v>742</v>
          </cell>
          <cell r="AE643">
            <v>780.74</v>
          </cell>
          <cell r="AF643">
            <v>0.18999923149832215</v>
          </cell>
          <cell r="AG643">
            <v>4.7057919409790726E-2</v>
          </cell>
          <cell r="AH643">
            <v>797</v>
          </cell>
          <cell r="AI643">
            <v>813</v>
          </cell>
          <cell r="AJ643">
            <v>0.22214022140221404</v>
          </cell>
          <cell r="AK643">
            <v>828.5</v>
          </cell>
          <cell r="AL643">
            <v>844</v>
          </cell>
          <cell r="AM643">
            <v>0.25071090047393368</v>
          </cell>
          <cell r="AN643">
            <v>962.38</v>
          </cell>
          <cell r="AO643">
            <v>1080.76</v>
          </cell>
          <cell r="AP643">
            <v>1199.1400000000001</v>
          </cell>
          <cell r="AQ643">
            <v>0</v>
          </cell>
          <cell r="AS643">
            <v>2300</v>
          </cell>
        </row>
        <row r="644">
          <cell r="B644" t="str">
            <v>AC</v>
          </cell>
          <cell r="C644" t="str">
            <v>IMP</v>
          </cell>
          <cell r="D644" t="str">
            <v>BT</v>
          </cell>
          <cell r="E644" t="str">
            <v>P3</v>
          </cell>
          <cell r="F644">
            <v>39990</v>
          </cell>
          <cell r="G644">
            <v>40001</v>
          </cell>
          <cell r="H644" t="str">
            <v>4640430</v>
          </cell>
          <cell r="K644" t="str">
            <v>Tandem Drawer Base (2,700 sheets) and Duplex Unit (PF-115)</v>
          </cell>
          <cell r="L644">
            <v>2300</v>
          </cell>
          <cell r="N644">
            <v>744</v>
          </cell>
          <cell r="W644">
            <v>632.4</v>
          </cell>
          <cell r="AB644">
            <v>633</v>
          </cell>
          <cell r="AC644">
            <v>703</v>
          </cell>
          <cell r="AD644">
            <v>742</v>
          </cell>
          <cell r="AE644">
            <v>780.74</v>
          </cell>
          <cell r="AF644">
            <v>0.18999923149832215</v>
          </cell>
          <cell r="AG644">
            <v>4.7057919409790726E-2</v>
          </cell>
          <cell r="AH644">
            <v>797</v>
          </cell>
          <cell r="AI644">
            <v>813</v>
          </cell>
          <cell r="AJ644">
            <v>0.22214022140221404</v>
          </cell>
          <cell r="AK644">
            <v>828.5</v>
          </cell>
          <cell r="AL644">
            <v>844</v>
          </cell>
          <cell r="AM644">
            <v>0.25071090047393368</v>
          </cell>
          <cell r="AN644">
            <v>962.38</v>
          </cell>
          <cell r="AO644">
            <v>1080.76</v>
          </cell>
          <cell r="AP644">
            <v>1199.1400000000001</v>
          </cell>
          <cell r="AQ644">
            <v>0</v>
          </cell>
          <cell r="AS644">
            <v>2300</v>
          </cell>
        </row>
        <row r="645">
          <cell r="B645" t="str">
            <v>AC</v>
          </cell>
          <cell r="C645" t="str">
            <v>IMP</v>
          </cell>
          <cell r="D645" t="str">
            <v>BT</v>
          </cell>
          <cell r="E645" t="str">
            <v>P3</v>
          </cell>
          <cell r="F645">
            <v>39990</v>
          </cell>
          <cell r="G645">
            <v>40001</v>
          </cell>
          <cell r="H645" t="str">
            <v>4641612</v>
          </cell>
          <cell r="K645" t="str">
            <v>EDH-3 (bundled with mainframe)</v>
          </cell>
          <cell r="L645">
            <v>2000</v>
          </cell>
          <cell r="N645">
            <v>572</v>
          </cell>
          <cell r="W645">
            <v>486.2</v>
          </cell>
          <cell r="AB645">
            <v>487</v>
          </cell>
          <cell r="AC645">
            <v>541</v>
          </cell>
          <cell r="AD645">
            <v>571</v>
          </cell>
          <cell r="AE645">
            <v>600.25</v>
          </cell>
          <cell r="AF645">
            <v>0.19000416493127864</v>
          </cell>
          <cell r="AG645">
            <v>4.7063723448563098E-2</v>
          </cell>
          <cell r="AH645">
            <v>613</v>
          </cell>
          <cell r="AI645">
            <v>625</v>
          </cell>
          <cell r="AJ645">
            <v>0.22208000000000003</v>
          </cell>
          <cell r="AK645">
            <v>637</v>
          </cell>
          <cell r="AL645">
            <v>649</v>
          </cell>
          <cell r="AM645">
            <v>0.25084745762711869</v>
          </cell>
          <cell r="AN645">
            <v>739.98</v>
          </cell>
          <cell r="AO645">
            <v>830.96</v>
          </cell>
          <cell r="AP645">
            <v>921.94</v>
          </cell>
          <cell r="AQ645">
            <v>0</v>
          </cell>
          <cell r="AS645">
            <v>2000</v>
          </cell>
        </row>
        <row r="646">
          <cell r="B646" t="str">
            <v>AC</v>
          </cell>
          <cell r="C646" t="str">
            <v>IMP</v>
          </cell>
          <cell r="D646" t="str">
            <v>BT</v>
          </cell>
          <cell r="E646" t="str">
            <v>P3</v>
          </cell>
          <cell r="F646">
            <v>39990</v>
          </cell>
          <cell r="G646">
            <v>40001</v>
          </cell>
          <cell r="H646" t="str">
            <v>4642612</v>
          </cell>
          <cell r="K646" t="str">
            <v>3,400 Sheet LCC (C-306)</v>
          </cell>
          <cell r="L646">
            <v>1300</v>
          </cell>
          <cell r="N646">
            <v>572</v>
          </cell>
          <cell r="W646">
            <v>486.2</v>
          </cell>
          <cell r="AB646">
            <v>487</v>
          </cell>
          <cell r="AC646">
            <v>541</v>
          </cell>
          <cell r="AD646">
            <v>571</v>
          </cell>
          <cell r="AE646">
            <v>600.25</v>
          </cell>
          <cell r="AF646">
            <v>0.19000416493127864</v>
          </cell>
          <cell r="AG646">
            <v>4.7063723448563098E-2</v>
          </cell>
          <cell r="AH646">
            <v>613</v>
          </cell>
          <cell r="AI646">
            <v>625</v>
          </cell>
          <cell r="AJ646">
            <v>0.22208000000000003</v>
          </cell>
          <cell r="AK646">
            <v>637</v>
          </cell>
          <cell r="AL646">
            <v>649</v>
          </cell>
          <cell r="AM646">
            <v>0.25084745762711869</v>
          </cell>
          <cell r="AN646">
            <v>739.98</v>
          </cell>
          <cell r="AO646">
            <v>830.96</v>
          </cell>
          <cell r="AP646">
            <v>921.94</v>
          </cell>
          <cell r="AQ646">
            <v>0</v>
          </cell>
          <cell r="AS646">
            <v>1300</v>
          </cell>
        </row>
        <row r="647">
          <cell r="B647" t="str">
            <v>AC</v>
          </cell>
          <cell r="C647" t="str">
            <v>IMP</v>
          </cell>
          <cell r="D647" t="str">
            <v>BT</v>
          </cell>
          <cell r="E647" t="str">
            <v>P3</v>
          </cell>
          <cell r="F647">
            <v>39990</v>
          </cell>
          <cell r="G647">
            <v>40001</v>
          </cell>
          <cell r="H647" t="str">
            <v>4642812</v>
          </cell>
          <cell r="K647" t="str">
            <v>3,400 Sheet LCC (letter-R/Legal) (C-306L)</v>
          </cell>
          <cell r="L647">
            <v>1500</v>
          </cell>
          <cell r="N647">
            <v>670</v>
          </cell>
          <cell r="W647">
            <v>569.5</v>
          </cell>
          <cell r="AB647">
            <v>570</v>
          </cell>
          <cell r="AC647">
            <v>633</v>
          </cell>
          <cell r="AD647">
            <v>669</v>
          </cell>
          <cell r="AE647">
            <v>703.09</v>
          </cell>
          <cell r="AF647">
            <v>0.19000412464976038</v>
          </cell>
          <cell r="AG647">
            <v>4.7063676058541622E-2</v>
          </cell>
          <cell r="AH647">
            <v>718</v>
          </cell>
          <cell r="AI647">
            <v>732</v>
          </cell>
          <cell r="AJ647">
            <v>0.22199453551912568</v>
          </cell>
          <cell r="AK647">
            <v>746</v>
          </cell>
          <cell r="AL647">
            <v>760</v>
          </cell>
          <cell r="AM647">
            <v>0.25065789473684208</v>
          </cell>
          <cell r="AN647">
            <v>866.61</v>
          </cell>
          <cell r="AO647">
            <v>973.22</v>
          </cell>
          <cell r="AP647">
            <v>1079.83</v>
          </cell>
          <cell r="AQ647">
            <v>0</v>
          </cell>
          <cell r="AS647">
            <v>1500</v>
          </cell>
        </row>
        <row r="648">
          <cell r="B648" t="str">
            <v>AC</v>
          </cell>
          <cell r="C648" t="str">
            <v>IMP</v>
          </cell>
          <cell r="D648" t="str">
            <v>BT</v>
          </cell>
          <cell r="E648" t="str">
            <v>P3</v>
          </cell>
          <cell r="F648">
            <v>39990</v>
          </cell>
          <cell r="G648">
            <v>40001</v>
          </cell>
          <cell r="H648" t="str">
            <v>4643612</v>
          </cell>
          <cell r="K648" t="str">
            <v>Multi-Position Staple &amp; 2/3 Hole Punch Finisher (FN-105)</v>
          </cell>
          <cell r="L648">
            <v>3050</v>
          </cell>
          <cell r="N648">
            <v>1030</v>
          </cell>
          <cell r="W648">
            <v>875.5</v>
          </cell>
          <cell r="AB648">
            <v>876</v>
          </cell>
          <cell r="AC648">
            <v>973</v>
          </cell>
          <cell r="AD648">
            <v>1027</v>
          </cell>
          <cell r="AE648">
            <v>1080.8599999999999</v>
          </cell>
          <cell r="AF648">
            <v>0.18999685435671587</v>
          </cell>
          <cell r="AG648">
            <v>4.7055122772606907E-2</v>
          </cell>
          <cell r="AH648">
            <v>1103</v>
          </cell>
          <cell r="AI648">
            <v>1125</v>
          </cell>
          <cell r="AJ648">
            <v>0.22177777777777777</v>
          </cell>
          <cell r="AK648">
            <v>1146.5</v>
          </cell>
          <cell r="AL648">
            <v>1168</v>
          </cell>
          <cell r="AM648">
            <v>0.25042808219178081</v>
          </cell>
          <cell r="AN648">
            <v>1331.99</v>
          </cell>
          <cell r="AO648">
            <v>1495.98</v>
          </cell>
          <cell r="AP648">
            <v>1659.97</v>
          </cell>
          <cell r="AQ648">
            <v>0</v>
          </cell>
          <cell r="AS648">
            <v>3050</v>
          </cell>
        </row>
        <row r="649">
          <cell r="B649" t="str">
            <v>AC</v>
          </cell>
          <cell r="C649" t="str">
            <v>IMP</v>
          </cell>
          <cell r="D649" t="str">
            <v>BT</v>
          </cell>
          <cell r="E649" t="str">
            <v>P3</v>
          </cell>
          <cell r="F649">
            <v>39990</v>
          </cell>
          <cell r="G649">
            <v>40001</v>
          </cell>
          <cell r="H649" t="str">
            <v>4644612</v>
          </cell>
          <cell r="K649" t="str">
            <v>1 Position Staple Finisher (FN-106)</v>
          </cell>
          <cell r="L649">
            <v>1900</v>
          </cell>
          <cell r="N649">
            <v>699</v>
          </cell>
          <cell r="W649">
            <v>594.15</v>
          </cell>
          <cell r="AB649">
            <v>595</v>
          </cell>
          <cell r="AC649">
            <v>661</v>
          </cell>
          <cell r="AD649">
            <v>698</v>
          </cell>
          <cell r="AE649">
            <v>733.52</v>
          </cell>
          <cell r="AF649">
            <v>0.19000163594721345</v>
          </cell>
          <cell r="AG649">
            <v>4.7060748173192252E-2</v>
          </cell>
          <cell r="AH649">
            <v>749</v>
          </cell>
          <cell r="AI649">
            <v>764</v>
          </cell>
          <cell r="AJ649">
            <v>0.22231675392670161</v>
          </cell>
          <cell r="AK649">
            <v>778.5</v>
          </cell>
          <cell r="AL649">
            <v>793</v>
          </cell>
          <cell r="AM649">
            <v>0.25075662042875163</v>
          </cell>
          <cell r="AN649">
            <v>904.2</v>
          </cell>
          <cell r="AO649">
            <v>1015.4</v>
          </cell>
          <cell r="AP649">
            <v>1126.5999999999999</v>
          </cell>
          <cell r="AQ649">
            <v>0</v>
          </cell>
          <cell r="AS649">
            <v>1900</v>
          </cell>
        </row>
        <row r="650">
          <cell r="B650" t="str">
            <v>AC</v>
          </cell>
          <cell r="C650" t="str">
            <v>IMP</v>
          </cell>
          <cell r="D650" t="str">
            <v>BT</v>
          </cell>
          <cell r="E650" t="str">
            <v>P3</v>
          </cell>
          <cell r="F650">
            <v>39990</v>
          </cell>
          <cell r="G650">
            <v>40001</v>
          </cell>
          <cell r="H650" t="str">
            <v>4645612</v>
          </cell>
          <cell r="K650" t="str">
            <v>Print Controller (requires interface Kit K) (Pi5500)</v>
          </cell>
          <cell r="L650">
            <v>2495</v>
          </cell>
          <cell r="N650">
            <v>1095</v>
          </cell>
          <cell r="W650">
            <v>930.75</v>
          </cell>
          <cell r="AB650">
            <v>931</v>
          </cell>
          <cell r="AC650">
            <v>1035</v>
          </cell>
          <cell r="AD650">
            <v>1093</v>
          </cell>
          <cell r="AE650">
            <v>1149.07</v>
          </cell>
          <cell r="AF650">
            <v>0.18999712811229946</v>
          </cell>
          <cell r="AG650">
            <v>4.7055444837999373E-2</v>
          </cell>
          <cell r="AH650">
            <v>1173</v>
          </cell>
          <cell r="AI650">
            <v>1196</v>
          </cell>
          <cell r="AJ650">
            <v>0.2217809364548495</v>
          </cell>
          <cell r="AK650">
            <v>1218.5</v>
          </cell>
          <cell r="AL650">
            <v>1241</v>
          </cell>
          <cell r="AM650">
            <v>0.25</v>
          </cell>
          <cell r="AN650">
            <v>1415.52</v>
          </cell>
          <cell r="AO650">
            <v>1590.04</v>
          </cell>
          <cell r="AP650">
            <v>1764.56</v>
          </cell>
          <cell r="AQ650">
            <v>0</v>
          </cell>
          <cell r="AS650">
            <v>2495</v>
          </cell>
        </row>
        <row r="651">
          <cell r="B651" t="str">
            <v>AC</v>
          </cell>
          <cell r="C651" t="str">
            <v>IMP</v>
          </cell>
          <cell r="D651" t="str">
            <v>BT</v>
          </cell>
          <cell r="E651" t="str">
            <v>P3</v>
          </cell>
          <cell r="F651">
            <v>39990</v>
          </cell>
          <cell r="G651">
            <v>40001</v>
          </cell>
          <cell r="H651" t="str">
            <v>4646601</v>
          </cell>
          <cell r="K651" t="str">
            <v>Paper Feed Unit (500-sheets) (PF-116)</v>
          </cell>
          <cell r="L651">
            <v>365</v>
          </cell>
          <cell r="N651">
            <v>136</v>
          </cell>
          <cell r="W651">
            <v>115.6</v>
          </cell>
          <cell r="AB651">
            <v>116</v>
          </cell>
          <cell r="AC651">
            <v>129</v>
          </cell>
          <cell r="AD651">
            <v>136</v>
          </cell>
          <cell r="AE651">
            <v>142.72</v>
          </cell>
          <cell r="AF651">
            <v>0.1900224215246637</v>
          </cell>
          <cell r="AG651">
            <v>4.7085201793721963E-2</v>
          </cell>
          <cell r="AH651">
            <v>146</v>
          </cell>
          <cell r="AI651">
            <v>149</v>
          </cell>
          <cell r="AJ651">
            <v>0.2241610738255034</v>
          </cell>
          <cell r="AK651">
            <v>152</v>
          </cell>
          <cell r="AL651">
            <v>155</v>
          </cell>
          <cell r="AM651">
            <v>0.25419354838709679</v>
          </cell>
          <cell r="AN651">
            <v>176.46</v>
          </cell>
          <cell r="AO651">
            <v>197.92</v>
          </cell>
          <cell r="AP651">
            <v>219.38</v>
          </cell>
          <cell r="AQ651">
            <v>0</v>
          </cell>
          <cell r="AS651">
            <v>365</v>
          </cell>
        </row>
        <row r="652">
          <cell r="B652" t="str">
            <v>AC</v>
          </cell>
          <cell r="C652" t="str">
            <v>IMP</v>
          </cell>
          <cell r="D652" t="str">
            <v>BT</v>
          </cell>
          <cell r="E652" t="str">
            <v>P3</v>
          </cell>
          <cell r="F652">
            <v>39990</v>
          </cell>
          <cell r="G652">
            <v>40001</v>
          </cell>
          <cell r="H652" t="str">
            <v>4647602</v>
          </cell>
          <cell r="K652" t="str">
            <v>Automatic Document Feeder (AF-8)</v>
          </cell>
          <cell r="L652">
            <v>350</v>
          </cell>
          <cell r="N652">
            <v>153</v>
          </cell>
          <cell r="W652">
            <v>130.04999999999998</v>
          </cell>
          <cell r="AB652">
            <v>131</v>
          </cell>
          <cell r="AC652">
            <v>145</v>
          </cell>
          <cell r="AD652">
            <v>153</v>
          </cell>
          <cell r="AE652">
            <v>160.56</v>
          </cell>
          <cell r="AF652">
            <v>0.19002242152466378</v>
          </cell>
          <cell r="AG652">
            <v>4.7085201793721984E-2</v>
          </cell>
          <cell r="AH652">
            <v>165</v>
          </cell>
          <cell r="AI652">
            <v>168</v>
          </cell>
          <cell r="AJ652">
            <v>0.22589285714285726</v>
          </cell>
          <cell r="AK652">
            <v>171</v>
          </cell>
          <cell r="AL652">
            <v>174</v>
          </cell>
          <cell r="AM652">
            <v>0.25258620689655181</v>
          </cell>
          <cell r="AN652">
            <v>198.23</v>
          </cell>
          <cell r="AO652">
            <v>222.46</v>
          </cell>
          <cell r="AP652">
            <v>246.69</v>
          </cell>
          <cell r="AQ652">
            <v>0</v>
          </cell>
          <cell r="AS652">
            <v>350</v>
          </cell>
        </row>
        <row r="653">
          <cell r="B653" t="str">
            <v>AC</v>
          </cell>
          <cell r="C653" t="str">
            <v>IMP</v>
          </cell>
          <cell r="D653" t="str">
            <v>BT</v>
          </cell>
          <cell r="E653" t="str">
            <v>P3</v>
          </cell>
          <cell r="F653">
            <v>39990</v>
          </cell>
          <cell r="G653">
            <v>40001</v>
          </cell>
          <cell r="H653" t="str">
            <v>4648111</v>
          </cell>
          <cell r="K653" t="str">
            <v>Fax Unit (33.6 Kbps w/ JBIG)</v>
          </cell>
          <cell r="L653">
            <v>840</v>
          </cell>
          <cell r="N653">
            <v>341</v>
          </cell>
          <cell r="W653">
            <v>289.84999999999997</v>
          </cell>
          <cell r="AB653">
            <v>290</v>
          </cell>
          <cell r="AC653">
            <v>323</v>
          </cell>
          <cell r="AD653">
            <v>341</v>
          </cell>
          <cell r="AE653">
            <v>357.84</v>
          </cell>
          <cell r="AF653">
            <v>0.19000111781801926</v>
          </cell>
          <cell r="AG653">
            <v>4.7060138609434317E-2</v>
          </cell>
          <cell r="AH653">
            <v>366</v>
          </cell>
          <cell r="AI653">
            <v>373</v>
          </cell>
          <cell r="AJ653">
            <v>0.22292225201072396</v>
          </cell>
          <cell r="AK653">
            <v>380</v>
          </cell>
          <cell r="AL653">
            <v>387</v>
          </cell>
          <cell r="AM653">
            <v>0.25103359173126621</v>
          </cell>
          <cell r="AN653">
            <v>441.21</v>
          </cell>
          <cell r="AO653">
            <v>495.42</v>
          </cell>
          <cell r="AP653">
            <v>549.63</v>
          </cell>
          <cell r="AQ653">
            <v>0</v>
          </cell>
          <cell r="AS653">
            <v>840</v>
          </cell>
        </row>
        <row r="654">
          <cell r="B654" t="str">
            <v>AC</v>
          </cell>
          <cell r="C654" t="str">
            <v>IMP</v>
          </cell>
          <cell r="D654" t="str">
            <v>BT</v>
          </cell>
          <cell r="E654" t="str">
            <v>P3</v>
          </cell>
          <cell r="F654">
            <v>39990</v>
          </cell>
          <cell r="G654">
            <v>40001</v>
          </cell>
          <cell r="H654" t="str">
            <v>4649602</v>
          </cell>
          <cell r="K654" t="str">
            <v>Print Controller (Pi1501)</v>
          </cell>
          <cell r="L654">
            <v>550</v>
          </cell>
          <cell r="N654">
            <v>228</v>
          </cell>
          <cell r="W654">
            <v>193.79999999999998</v>
          </cell>
          <cell r="AB654">
            <v>194</v>
          </cell>
          <cell r="AC654">
            <v>216</v>
          </cell>
          <cell r="AD654">
            <v>228</v>
          </cell>
          <cell r="AE654">
            <v>239.26</v>
          </cell>
          <cell r="AF654">
            <v>0.19000250773217425</v>
          </cell>
          <cell r="AG654">
            <v>4.7061773802557848E-2</v>
          </cell>
          <cell r="AH654">
            <v>245</v>
          </cell>
          <cell r="AI654">
            <v>250</v>
          </cell>
          <cell r="AJ654">
            <v>0.22480000000000006</v>
          </cell>
          <cell r="AK654">
            <v>254.5</v>
          </cell>
          <cell r="AL654">
            <v>259</v>
          </cell>
          <cell r="AM654">
            <v>0.25173745173745182</v>
          </cell>
          <cell r="AN654">
            <v>295.19</v>
          </cell>
          <cell r="AO654">
            <v>331.38</v>
          </cell>
          <cell r="AP654">
            <v>367.57</v>
          </cell>
          <cell r="AQ654">
            <v>0</v>
          </cell>
          <cell r="AS654">
            <v>550</v>
          </cell>
        </row>
        <row r="655">
          <cell r="B655" t="str">
            <v>AC</v>
          </cell>
          <cell r="C655" t="str">
            <v>IMP</v>
          </cell>
          <cell r="D655" t="str">
            <v>BT</v>
          </cell>
          <cell r="E655" t="str">
            <v>P3</v>
          </cell>
          <cell r="F655">
            <v>39990</v>
          </cell>
          <cell r="G655">
            <v>40001</v>
          </cell>
          <cell r="H655" t="str">
            <v>4655612</v>
          </cell>
          <cell r="K655" t="str">
            <v>JS-100 Option Tray for FN-116</v>
          </cell>
          <cell r="L655">
            <v>220</v>
          </cell>
          <cell r="N655">
            <v>88</v>
          </cell>
          <cell r="W655">
            <v>74.8</v>
          </cell>
          <cell r="AB655">
            <v>75</v>
          </cell>
          <cell r="AC655">
            <v>84</v>
          </cell>
          <cell r="AD655">
            <v>89</v>
          </cell>
          <cell r="AE655">
            <v>92.35</v>
          </cell>
          <cell r="AF655">
            <v>0.19003789929615592</v>
          </cell>
          <cell r="AG655">
            <v>4.7103410936653975E-2</v>
          </cell>
          <cell r="AH655">
            <v>95</v>
          </cell>
          <cell r="AI655">
            <v>97</v>
          </cell>
          <cell r="AJ655">
            <v>0.22886597938144332</v>
          </cell>
          <cell r="AK655">
            <v>98.5</v>
          </cell>
          <cell r="AL655">
            <v>100</v>
          </cell>
          <cell r="AM655">
            <v>0.252</v>
          </cell>
          <cell r="AN655">
            <v>113.96</v>
          </cell>
          <cell r="AO655">
            <v>127.92</v>
          </cell>
          <cell r="AP655">
            <v>141.88</v>
          </cell>
          <cell r="AQ655">
            <v>0</v>
          </cell>
          <cell r="AS655">
            <v>220</v>
          </cell>
        </row>
        <row r="656">
          <cell r="B656" t="str">
            <v>AC</v>
          </cell>
          <cell r="C656" t="str">
            <v>IMP</v>
          </cell>
          <cell r="D656" t="str">
            <v>BT</v>
          </cell>
          <cell r="E656" t="str">
            <v>P3</v>
          </cell>
          <cell r="F656">
            <v>39990</v>
          </cell>
          <cell r="G656">
            <v>40001</v>
          </cell>
          <cell r="H656" t="str">
            <v>4655712</v>
          </cell>
          <cell r="K656" t="str">
            <v>JS-601 Job Separator Tray - (Option for FS-501)</v>
          </cell>
          <cell r="L656">
            <v>220</v>
          </cell>
          <cell r="N656">
            <v>88</v>
          </cell>
          <cell r="W656">
            <v>74.8</v>
          </cell>
          <cell r="AB656">
            <v>75</v>
          </cell>
          <cell r="AC656">
            <v>84</v>
          </cell>
          <cell r="AD656">
            <v>89</v>
          </cell>
          <cell r="AE656">
            <v>92.35</v>
          </cell>
          <cell r="AF656">
            <v>0.19003789929615592</v>
          </cell>
          <cell r="AG656">
            <v>4.7103410936653975E-2</v>
          </cell>
          <cell r="AH656">
            <v>95</v>
          </cell>
          <cell r="AI656">
            <v>97</v>
          </cell>
          <cell r="AJ656">
            <v>0.22886597938144332</v>
          </cell>
          <cell r="AK656">
            <v>98.5</v>
          </cell>
          <cell r="AL656">
            <v>100</v>
          </cell>
          <cell r="AM656">
            <v>0.252</v>
          </cell>
          <cell r="AN656">
            <v>113.96</v>
          </cell>
          <cell r="AO656">
            <v>127.92</v>
          </cell>
          <cell r="AP656">
            <v>141.88</v>
          </cell>
          <cell r="AQ656">
            <v>0</v>
          </cell>
          <cell r="AS656">
            <v>220</v>
          </cell>
        </row>
        <row r="657">
          <cell r="B657" t="str">
            <v>AC</v>
          </cell>
          <cell r="C657" t="str">
            <v>IMP</v>
          </cell>
          <cell r="D657" t="str">
            <v>BT</v>
          </cell>
          <cell r="E657" t="str">
            <v>P3</v>
          </cell>
          <cell r="F657">
            <v>39990</v>
          </cell>
          <cell r="G657">
            <v>40001</v>
          </cell>
          <cell r="H657" t="str">
            <v>4657612</v>
          </cell>
          <cell r="K657" t="str">
            <v>AD-14 Duplex Unit</v>
          </cell>
          <cell r="L657">
            <v>455</v>
          </cell>
          <cell r="N657">
            <v>225</v>
          </cell>
          <cell r="W657">
            <v>191.25</v>
          </cell>
          <cell r="AB657">
            <v>192</v>
          </cell>
          <cell r="AC657">
            <v>213</v>
          </cell>
          <cell r="AD657">
            <v>225</v>
          </cell>
          <cell r="AE657">
            <v>236.11</v>
          </cell>
          <cell r="AF657">
            <v>0.18999618821735637</v>
          </cell>
          <cell r="AG657">
            <v>4.705433907924278E-2</v>
          </cell>
          <cell r="AH657">
            <v>242</v>
          </cell>
          <cell r="AI657">
            <v>246</v>
          </cell>
          <cell r="AJ657">
            <v>0.2225609756097561</v>
          </cell>
          <cell r="AK657">
            <v>250.5</v>
          </cell>
          <cell r="AL657">
            <v>255</v>
          </cell>
          <cell r="AM657">
            <v>0.25</v>
          </cell>
          <cell r="AN657">
            <v>290.86</v>
          </cell>
          <cell r="AO657">
            <v>326.72000000000003</v>
          </cell>
          <cell r="AP657">
            <v>362.58</v>
          </cell>
          <cell r="AQ657">
            <v>0</v>
          </cell>
          <cell r="AS657">
            <v>455</v>
          </cell>
        </row>
        <row r="658">
          <cell r="B658" t="str">
            <v>AC</v>
          </cell>
          <cell r="C658" t="str">
            <v>IMP</v>
          </cell>
          <cell r="D658" t="str">
            <v>BT</v>
          </cell>
          <cell r="E658" t="str">
            <v>P3</v>
          </cell>
          <cell r="F658">
            <v>39990</v>
          </cell>
          <cell r="G658">
            <v>40001</v>
          </cell>
          <cell r="H658" t="str">
            <v>4658612</v>
          </cell>
          <cell r="K658" t="str">
            <v>PF-118 (500-sheet Universal) (2 required with CT-2)</v>
          </cell>
          <cell r="L658">
            <v>525</v>
          </cell>
          <cell r="N658">
            <v>205</v>
          </cell>
          <cell r="W658">
            <v>174.25</v>
          </cell>
          <cell r="AB658">
            <v>175</v>
          </cell>
          <cell r="AC658">
            <v>194</v>
          </cell>
          <cell r="AD658">
            <v>205</v>
          </cell>
          <cell r="AE658">
            <v>215.12</v>
          </cell>
          <cell r="AF658">
            <v>0.18998698400892527</v>
          </cell>
          <cell r="AG658">
            <v>4.7043510598735606E-2</v>
          </cell>
          <cell r="AH658">
            <v>221</v>
          </cell>
          <cell r="AI658">
            <v>225</v>
          </cell>
          <cell r="AJ658">
            <v>0.22555555555555556</v>
          </cell>
          <cell r="AK658">
            <v>229</v>
          </cell>
          <cell r="AL658">
            <v>233</v>
          </cell>
          <cell r="AM658">
            <v>0.2521459227467811</v>
          </cell>
          <cell r="AN658">
            <v>265.51</v>
          </cell>
          <cell r="AO658">
            <v>298.02</v>
          </cell>
          <cell r="AP658">
            <v>330.53</v>
          </cell>
          <cell r="AQ658">
            <v>0</v>
          </cell>
          <cell r="AS658">
            <v>525</v>
          </cell>
        </row>
        <row r="659">
          <cell r="B659" t="str">
            <v>AC</v>
          </cell>
          <cell r="C659" t="str">
            <v>IMP</v>
          </cell>
          <cell r="D659" t="str">
            <v>BT</v>
          </cell>
          <cell r="E659" t="str">
            <v>08</v>
          </cell>
          <cell r="F659">
            <v>39924</v>
          </cell>
          <cell r="G659">
            <v>40001</v>
          </cell>
          <cell r="H659" t="str">
            <v>4682730</v>
          </cell>
          <cell r="I659" t="str">
            <v>3KMHDK701</v>
          </cell>
          <cell r="K659" t="str">
            <v>DK-701 Desk 3-Drawer Height</v>
          </cell>
          <cell r="L659">
            <v>218</v>
          </cell>
          <cell r="M659">
            <v>122</v>
          </cell>
          <cell r="N659">
            <v>126.88000000000001</v>
          </cell>
          <cell r="O659">
            <v>-1.1200232278690104E-16</v>
          </cell>
          <cell r="P659">
            <v>126.88</v>
          </cell>
          <cell r="Q659">
            <v>129.32</v>
          </cell>
          <cell r="R659">
            <v>139.66999999999999</v>
          </cell>
          <cell r="S659">
            <v>131.30000000000001</v>
          </cell>
          <cell r="T659">
            <v>3.3663366336633672E-2</v>
          </cell>
          <cell r="U659">
            <v>126.88000000000001</v>
          </cell>
          <cell r="V659">
            <v>0</v>
          </cell>
          <cell r="W659">
            <v>126.88</v>
          </cell>
          <cell r="X659">
            <v>0.9663366336633662</v>
          </cell>
          <cell r="AA659">
            <v>154</v>
          </cell>
          <cell r="AB659">
            <v>127</v>
          </cell>
          <cell r="AC659">
            <v>141</v>
          </cell>
          <cell r="AD659">
            <v>149</v>
          </cell>
          <cell r="AE659">
            <v>156.63999999999999</v>
          </cell>
          <cell r="AF659">
            <v>0.18998978549540343</v>
          </cell>
          <cell r="AG659">
            <v>0.18998978549540335</v>
          </cell>
          <cell r="AH659">
            <v>175</v>
          </cell>
          <cell r="AI659">
            <v>192</v>
          </cell>
          <cell r="AJ659">
            <v>0.33916666666666667</v>
          </cell>
          <cell r="AK659">
            <v>209.5</v>
          </cell>
          <cell r="AL659">
            <v>227</v>
          </cell>
          <cell r="AM659">
            <v>0.44105726872246698</v>
          </cell>
          <cell r="AN659">
            <v>224.75</v>
          </cell>
          <cell r="AO659">
            <v>222.5</v>
          </cell>
          <cell r="AP659">
            <v>220.25</v>
          </cell>
          <cell r="AQ659">
            <v>0</v>
          </cell>
          <cell r="AS659">
            <v>218</v>
          </cell>
        </row>
        <row r="660">
          <cell r="B660" t="str">
            <v>AC</v>
          </cell>
          <cell r="C660" t="str">
            <v>IMP</v>
          </cell>
          <cell r="D660" t="str">
            <v>BT</v>
          </cell>
          <cell r="E660" t="str">
            <v>P3</v>
          </cell>
          <cell r="F660">
            <v>39990</v>
          </cell>
          <cell r="G660">
            <v>40001</v>
          </cell>
          <cell r="H660" t="str">
            <v>4683712</v>
          </cell>
          <cell r="K660" t="str">
            <v>(FS-507) Staple Finisher (tray capacity is 3,000 sheets, 50 sheet staple capacity) - 2/3 hole punch included</v>
          </cell>
          <cell r="L660">
            <v>2115</v>
          </cell>
          <cell r="N660">
            <v>1030</v>
          </cell>
          <cell r="W660">
            <v>875.5</v>
          </cell>
          <cell r="AB660">
            <v>876</v>
          </cell>
          <cell r="AC660">
            <v>973</v>
          </cell>
          <cell r="AD660">
            <v>1027</v>
          </cell>
          <cell r="AE660">
            <v>1080.8599999999999</v>
          </cell>
          <cell r="AF660">
            <v>0.18999685435671587</v>
          </cell>
          <cell r="AG660">
            <v>4.7055122772606907E-2</v>
          </cell>
          <cell r="AH660">
            <v>1103</v>
          </cell>
          <cell r="AI660">
            <v>1125</v>
          </cell>
          <cell r="AJ660">
            <v>0.22177777777777777</v>
          </cell>
          <cell r="AK660">
            <v>1146.5</v>
          </cell>
          <cell r="AL660">
            <v>1168</v>
          </cell>
          <cell r="AM660">
            <v>0.25042808219178081</v>
          </cell>
          <cell r="AN660">
            <v>1331.99</v>
          </cell>
          <cell r="AO660">
            <v>1495.98</v>
          </cell>
          <cell r="AP660">
            <v>1659.97</v>
          </cell>
          <cell r="AQ660">
            <v>0</v>
          </cell>
          <cell r="AS660">
            <v>2115</v>
          </cell>
        </row>
        <row r="661">
          <cell r="B661" t="str">
            <v>AC</v>
          </cell>
          <cell r="C661" t="str">
            <v>IMP</v>
          </cell>
          <cell r="D661" t="str">
            <v>BT</v>
          </cell>
          <cell r="E661" t="str">
            <v>P3</v>
          </cell>
          <cell r="F661">
            <v>39990</v>
          </cell>
          <cell r="G661">
            <v>40001</v>
          </cell>
          <cell r="H661" t="str">
            <v>4684712</v>
          </cell>
          <cell r="K661" t="str">
            <v>FS-501 Staple Finisher</v>
          </cell>
          <cell r="L661">
            <v>1580</v>
          </cell>
          <cell r="N661">
            <v>774</v>
          </cell>
          <cell r="W661">
            <v>657.9</v>
          </cell>
          <cell r="AB661">
            <v>658</v>
          </cell>
          <cell r="AC661">
            <v>731</v>
          </cell>
          <cell r="AD661">
            <v>772</v>
          </cell>
          <cell r="AE661">
            <v>812.22</v>
          </cell>
          <cell r="AF661">
            <v>0.18999778385166585</v>
          </cell>
          <cell r="AG661">
            <v>4.7056216296077452E-2</v>
          </cell>
          <cell r="AH661">
            <v>830</v>
          </cell>
          <cell r="AI661">
            <v>846</v>
          </cell>
          <cell r="AJ661">
            <v>0.22234042553191491</v>
          </cell>
          <cell r="AK661">
            <v>862</v>
          </cell>
          <cell r="AL661">
            <v>878</v>
          </cell>
          <cell r="AM661">
            <v>0.25068337129840551</v>
          </cell>
          <cell r="AN661">
            <v>1001.16</v>
          </cell>
          <cell r="AO661">
            <v>1124.32</v>
          </cell>
          <cell r="AP661">
            <v>1247.48</v>
          </cell>
          <cell r="AQ661">
            <v>0</v>
          </cell>
          <cell r="AS661">
            <v>1580</v>
          </cell>
        </row>
        <row r="662">
          <cell r="B662" t="str">
            <v>AC</v>
          </cell>
          <cell r="C662" t="str">
            <v>IMP</v>
          </cell>
          <cell r="D662" t="str">
            <v>BT</v>
          </cell>
          <cell r="E662" t="str">
            <v>P3</v>
          </cell>
          <cell r="F662">
            <v>39990</v>
          </cell>
          <cell r="G662">
            <v>40001</v>
          </cell>
          <cell r="H662" t="str">
            <v>4684812</v>
          </cell>
          <cell r="K662" t="str">
            <v>FN-116 Staple Finisher</v>
          </cell>
          <cell r="L662">
            <v>1580</v>
          </cell>
          <cell r="N662">
            <v>774</v>
          </cell>
          <cell r="W662">
            <v>657.9</v>
          </cell>
          <cell r="AB662">
            <v>658</v>
          </cell>
          <cell r="AC662">
            <v>731</v>
          </cell>
          <cell r="AD662">
            <v>772</v>
          </cell>
          <cell r="AE662">
            <v>812.22</v>
          </cell>
          <cell r="AF662">
            <v>0.18999778385166585</v>
          </cell>
          <cell r="AG662">
            <v>4.7056216296077452E-2</v>
          </cell>
          <cell r="AH662">
            <v>830</v>
          </cell>
          <cell r="AI662">
            <v>846</v>
          </cell>
          <cell r="AJ662">
            <v>0.22234042553191491</v>
          </cell>
          <cell r="AK662">
            <v>862</v>
          </cell>
          <cell r="AL662">
            <v>878</v>
          </cell>
          <cell r="AM662">
            <v>0.25068337129840551</v>
          </cell>
          <cell r="AN662">
            <v>1001.16</v>
          </cell>
          <cell r="AO662">
            <v>1124.32</v>
          </cell>
          <cell r="AP662">
            <v>1247.48</v>
          </cell>
          <cell r="AQ662">
            <v>0</v>
          </cell>
          <cell r="AS662">
            <v>1580</v>
          </cell>
        </row>
        <row r="663">
          <cell r="B663" t="str">
            <v>AC</v>
          </cell>
          <cell r="C663" t="str">
            <v>IMP</v>
          </cell>
          <cell r="D663" t="str">
            <v>BT</v>
          </cell>
          <cell r="E663" t="str">
            <v>P3</v>
          </cell>
          <cell r="F663">
            <v>39990</v>
          </cell>
          <cell r="G663">
            <v>40001</v>
          </cell>
          <cell r="H663" t="str">
            <v>4686602</v>
          </cell>
          <cell r="K663" t="str">
            <v>275-sheet Paper Feed Unit (PF-120)</v>
          </cell>
          <cell r="L663">
            <v>335</v>
          </cell>
          <cell r="N663">
            <v>143</v>
          </cell>
          <cell r="W663">
            <v>121.55</v>
          </cell>
          <cell r="AB663">
            <v>122</v>
          </cell>
          <cell r="AC663">
            <v>136</v>
          </cell>
          <cell r="AD663">
            <v>144</v>
          </cell>
          <cell r="AE663">
            <v>150.06</v>
          </cell>
          <cell r="AF663">
            <v>0.18999067039850728</v>
          </cell>
          <cell r="AG663">
            <v>4.7047847527655617E-2</v>
          </cell>
          <cell r="AH663">
            <v>154</v>
          </cell>
          <cell r="AI663">
            <v>157</v>
          </cell>
          <cell r="AJ663">
            <v>0.22579617834394905</v>
          </cell>
          <cell r="AK663">
            <v>160</v>
          </cell>
          <cell r="AL663">
            <v>163</v>
          </cell>
          <cell r="AM663">
            <v>0.25429447852760739</v>
          </cell>
          <cell r="AN663">
            <v>185.56</v>
          </cell>
          <cell r="AO663">
            <v>208.12</v>
          </cell>
          <cell r="AP663">
            <v>230.68</v>
          </cell>
          <cell r="AQ663">
            <v>0</v>
          </cell>
          <cell r="AS663">
            <v>335</v>
          </cell>
        </row>
        <row r="664">
          <cell r="B664" t="str">
            <v>AC</v>
          </cell>
          <cell r="C664" t="str">
            <v>IMP</v>
          </cell>
          <cell r="D664" t="str">
            <v>BT</v>
          </cell>
          <cell r="E664" t="str">
            <v>P3</v>
          </cell>
          <cell r="F664">
            <v>39990</v>
          </cell>
          <cell r="G664">
            <v>40001</v>
          </cell>
          <cell r="H664" t="str">
            <v>4686612</v>
          </cell>
          <cell r="K664" t="str">
            <v>Paper Feed Unit (PF-126)</v>
          </cell>
          <cell r="L664">
            <v>335</v>
          </cell>
          <cell r="N664">
            <v>92</v>
          </cell>
          <cell r="W664">
            <v>78.2</v>
          </cell>
          <cell r="AB664">
            <v>79</v>
          </cell>
          <cell r="AC664">
            <v>87</v>
          </cell>
          <cell r="AD664">
            <v>92</v>
          </cell>
          <cell r="AE664">
            <v>96.54</v>
          </cell>
          <cell r="AF664">
            <v>0.18997306815827639</v>
          </cell>
          <cell r="AG664">
            <v>4.7027139009736957E-2</v>
          </cell>
          <cell r="AH664">
            <v>99</v>
          </cell>
          <cell r="AI664">
            <v>101</v>
          </cell>
          <cell r="AJ664">
            <v>0.22574257425742572</v>
          </cell>
          <cell r="AK664">
            <v>103</v>
          </cell>
          <cell r="AL664">
            <v>105</v>
          </cell>
          <cell r="AM664">
            <v>0.25523809523809521</v>
          </cell>
          <cell r="AN664">
            <v>119.48</v>
          </cell>
          <cell r="AO664">
            <v>133.96</v>
          </cell>
          <cell r="AP664">
            <v>148.44</v>
          </cell>
          <cell r="AQ664">
            <v>0</v>
          </cell>
          <cell r="AS664">
            <v>335</v>
          </cell>
        </row>
        <row r="665">
          <cell r="B665" t="str">
            <v>AC</v>
          </cell>
          <cell r="C665" t="str">
            <v>IMP</v>
          </cell>
          <cell r="D665" t="str">
            <v>BT</v>
          </cell>
          <cell r="E665" t="str">
            <v>P3</v>
          </cell>
          <cell r="F665">
            <v>39990</v>
          </cell>
          <cell r="G665">
            <v>40001</v>
          </cell>
          <cell r="H665" t="str">
            <v>4687602</v>
          </cell>
          <cell r="K665" t="str">
            <v>50-sheet Multi-Bypass Tray (MB-5)</v>
          </cell>
          <cell r="L665">
            <v>197</v>
          </cell>
          <cell r="N665">
            <v>104</v>
          </cell>
          <cell r="W665">
            <v>88.399999999999991</v>
          </cell>
          <cell r="AB665">
            <v>89</v>
          </cell>
          <cell r="AC665">
            <v>99</v>
          </cell>
          <cell r="AD665">
            <v>105</v>
          </cell>
          <cell r="AE665">
            <v>109.14</v>
          </cell>
          <cell r="AF665">
            <v>0.19003115264797515</v>
          </cell>
          <cell r="AG665">
            <v>4.7095473703500097E-2</v>
          </cell>
          <cell r="AH665">
            <v>112</v>
          </cell>
          <cell r="AI665">
            <v>114</v>
          </cell>
          <cell r="AJ665">
            <v>0.22456140350877202</v>
          </cell>
          <cell r="AK665">
            <v>116</v>
          </cell>
          <cell r="AL665">
            <v>118</v>
          </cell>
          <cell r="AM665">
            <v>0.25084745762711874</v>
          </cell>
          <cell r="AN665">
            <v>134.54</v>
          </cell>
          <cell r="AO665">
            <v>151.08000000000001</v>
          </cell>
          <cell r="AP665">
            <v>167.62</v>
          </cell>
          <cell r="AQ665">
            <v>0</v>
          </cell>
          <cell r="AS665">
            <v>197</v>
          </cell>
        </row>
        <row r="666">
          <cell r="B666" t="str">
            <v>AC</v>
          </cell>
          <cell r="C666" t="str">
            <v>IMP</v>
          </cell>
          <cell r="D666" t="str">
            <v>BT</v>
          </cell>
          <cell r="E666" t="str">
            <v>P3</v>
          </cell>
          <cell r="F666">
            <v>39990</v>
          </cell>
          <cell r="G666">
            <v>40001</v>
          </cell>
          <cell r="H666" t="str">
            <v>4687612</v>
          </cell>
          <cell r="K666" t="str">
            <v>Multi Bypass Tray (MB-6)</v>
          </cell>
          <cell r="L666">
            <v>145</v>
          </cell>
          <cell r="N666">
            <v>57</v>
          </cell>
          <cell r="W666">
            <v>48.449999999999996</v>
          </cell>
          <cell r="AB666">
            <v>49</v>
          </cell>
          <cell r="AC666">
            <v>54</v>
          </cell>
          <cell r="AD666">
            <v>57</v>
          </cell>
          <cell r="AE666">
            <v>59.81</v>
          </cell>
          <cell r="AF666">
            <v>0.18993479351279061</v>
          </cell>
          <cell r="AG666">
            <v>4.6982110015047686E-2</v>
          </cell>
          <cell r="AH666">
            <v>62</v>
          </cell>
          <cell r="AI666">
            <v>63</v>
          </cell>
          <cell r="AJ666">
            <v>0.23095238095238102</v>
          </cell>
          <cell r="AK666">
            <v>64</v>
          </cell>
          <cell r="AL666">
            <v>65</v>
          </cell>
          <cell r="AM666">
            <v>0.25461538461538469</v>
          </cell>
          <cell r="AN666">
            <v>73.98</v>
          </cell>
          <cell r="AO666">
            <v>82.96</v>
          </cell>
          <cell r="AP666">
            <v>91.94</v>
          </cell>
          <cell r="AQ666">
            <v>0</v>
          </cell>
          <cell r="AS666">
            <v>145</v>
          </cell>
        </row>
        <row r="667">
          <cell r="B667" t="str">
            <v>AC</v>
          </cell>
          <cell r="C667" t="str">
            <v>IMP</v>
          </cell>
          <cell r="D667" t="str">
            <v>BT</v>
          </cell>
          <cell r="E667" t="str">
            <v>P3</v>
          </cell>
          <cell r="F667">
            <v>39990</v>
          </cell>
          <cell r="G667">
            <v>40001</v>
          </cell>
          <cell r="H667" t="str">
            <v>4688602</v>
          </cell>
          <cell r="K667" t="str">
            <v>Automatic Document Feeder (AF-10)</v>
          </cell>
          <cell r="L667">
            <v>600</v>
          </cell>
          <cell r="N667">
            <v>247</v>
          </cell>
          <cell r="W667">
            <v>209.95</v>
          </cell>
          <cell r="AB667">
            <v>210</v>
          </cell>
          <cell r="AC667">
            <v>234</v>
          </cell>
          <cell r="AD667">
            <v>247</v>
          </cell>
          <cell r="AE667">
            <v>259.2</v>
          </cell>
          <cell r="AF667">
            <v>0.19000771604938271</v>
          </cell>
          <cell r="AG667">
            <v>4.706790123456786E-2</v>
          </cell>
          <cell r="AH667">
            <v>265</v>
          </cell>
          <cell r="AI667">
            <v>270</v>
          </cell>
          <cell r="AJ667">
            <v>0.22240740740740744</v>
          </cell>
          <cell r="AK667">
            <v>275</v>
          </cell>
          <cell r="AL667">
            <v>280</v>
          </cell>
          <cell r="AM667">
            <v>0.25017857142857147</v>
          </cell>
          <cell r="AN667">
            <v>319.35000000000002</v>
          </cell>
          <cell r="AO667">
            <v>358.7</v>
          </cell>
          <cell r="AP667">
            <v>398.05</v>
          </cell>
          <cell r="AQ667">
            <v>0</v>
          </cell>
          <cell r="AS667">
            <v>600</v>
          </cell>
        </row>
        <row r="668">
          <cell r="B668" t="str">
            <v>AC</v>
          </cell>
          <cell r="C668" t="str">
            <v>IMP</v>
          </cell>
          <cell r="D668" t="str">
            <v>BT</v>
          </cell>
          <cell r="E668" t="str">
            <v>P3</v>
          </cell>
          <cell r="F668">
            <v>39990</v>
          </cell>
          <cell r="G668">
            <v>40001</v>
          </cell>
          <cell r="H668" t="str">
            <v>4688612</v>
          </cell>
          <cell r="K668" t="str">
            <v>Automatic Document Feeder (AF-12)</v>
          </cell>
          <cell r="L668">
            <v>500</v>
          </cell>
          <cell r="N668">
            <v>189</v>
          </cell>
          <cell r="W668">
            <v>160.65</v>
          </cell>
          <cell r="AB668">
            <v>161</v>
          </cell>
          <cell r="AC668">
            <v>179</v>
          </cell>
          <cell r="AD668">
            <v>189</v>
          </cell>
          <cell r="AE668">
            <v>198.33</v>
          </cell>
          <cell r="AF668">
            <v>0.18998638632582063</v>
          </cell>
          <cell r="AG668">
            <v>4.7042807442141947E-2</v>
          </cell>
          <cell r="AH668">
            <v>203</v>
          </cell>
          <cell r="AI668">
            <v>207</v>
          </cell>
          <cell r="AJ668">
            <v>0.22391304347826085</v>
          </cell>
          <cell r="AK668">
            <v>211</v>
          </cell>
          <cell r="AL668">
            <v>215</v>
          </cell>
          <cell r="AM668">
            <v>0.25279069767441859</v>
          </cell>
          <cell r="AN668">
            <v>244.92</v>
          </cell>
          <cell r="AO668">
            <v>274.83999999999997</v>
          </cell>
          <cell r="AP668">
            <v>304.76</v>
          </cell>
          <cell r="AQ668">
            <v>0</v>
          </cell>
          <cell r="AS668">
            <v>500</v>
          </cell>
        </row>
        <row r="669">
          <cell r="B669" t="str">
            <v>AC</v>
          </cell>
          <cell r="C669" t="str">
            <v>IMP</v>
          </cell>
          <cell r="D669" t="str">
            <v>BT</v>
          </cell>
          <cell r="E669" t="str">
            <v>P3</v>
          </cell>
          <cell r="F669">
            <v>39990</v>
          </cell>
          <cell r="G669">
            <v>40001</v>
          </cell>
          <cell r="H669" t="str">
            <v>4689602</v>
          </cell>
          <cell r="K669" t="str">
            <v>2-bin Job Tray (JS-202)</v>
          </cell>
          <cell r="L669">
            <v>200</v>
          </cell>
          <cell r="N669">
            <v>84</v>
          </cell>
          <cell r="W669">
            <v>71.399999999999991</v>
          </cell>
          <cell r="AB669">
            <v>72</v>
          </cell>
          <cell r="AC669">
            <v>80</v>
          </cell>
          <cell r="AD669">
            <v>85</v>
          </cell>
          <cell r="AE669">
            <v>88.15</v>
          </cell>
          <cell r="AF669">
            <v>0.19001701644923441</v>
          </cell>
          <cell r="AG669">
            <v>4.7078842881452129E-2</v>
          </cell>
          <cell r="AH669">
            <v>91</v>
          </cell>
          <cell r="AI669">
            <v>93</v>
          </cell>
          <cell r="AJ669">
            <v>0.23225806451612913</v>
          </cell>
          <cell r="AK669">
            <v>94.5</v>
          </cell>
          <cell r="AL669">
            <v>96</v>
          </cell>
          <cell r="AM669">
            <v>0.25625000000000009</v>
          </cell>
          <cell r="AN669">
            <v>109.19</v>
          </cell>
          <cell r="AO669">
            <v>122.38</v>
          </cell>
          <cell r="AP669">
            <v>135.57</v>
          </cell>
          <cell r="AQ669">
            <v>0</v>
          </cell>
          <cell r="AS669">
            <v>200</v>
          </cell>
        </row>
        <row r="670">
          <cell r="B670" t="str">
            <v>AC</v>
          </cell>
          <cell r="C670" t="str">
            <v>IMP</v>
          </cell>
          <cell r="D670" t="str">
            <v>BT</v>
          </cell>
          <cell r="E670" t="str">
            <v>P3</v>
          </cell>
          <cell r="F670">
            <v>39990</v>
          </cell>
          <cell r="G670">
            <v>40001</v>
          </cell>
          <cell r="H670" t="str">
            <v>4689612</v>
          </cell>
          <cell r="K670" t="str">
            <v>Job Tray (JS-204)</v>
          </cell>
          <cell r="L670">
            <v>160</v>
          </cell>
          <cell r="N670">
            <v>57</v>
          </cell>
          <cell r="W670">
            <v>48.449999999999996</v>
          </cell>
          <cell r="AB670">
            <v>49</v>
          </cell>
          <cell r="AC670">
            <v>54</v>
          </cell>
          <cell r="AD670">
            <v>57</v>
          </cell>
          <cell r="AE670">
            <v>59.81</v>
          </cell>
          <cell r="AF670">
            <v>0.18993479351279061</v>
          </cell>
          <cell r="AG670">
            <v>4.6982110015047686E-2</v>
          </cell>
          <cell r="AH670">
            <v>62</v>
          </cell>
          <cell r="AI670">
            <v>63</v>
          </cell>
          <cell r="AJ670">
            <v>0.23095238095238102</v>
          </cell>
          <cell r="AK670">
            <v>64</v>
          </cell>
          <cell r="AL670">
            <v>65</v>
          </cell>
          <cell r="AM670">
            <v>0.25461538461538469</v>
          </cell>
          <cell r="AN670">
            <v>73.98</v>
          </cell>
          <cell r="AO670">
            <v>82.96</v>
          </cell>
          <cell r="AP670">
            <v>91.94</v>
          </cell>
          <cell r="AQ670">
            <v>0</v>
          </cell>
          <cell r="AS670">
            <v>160</v>
          </cell>
        </row>
        <row r="671">
          <cell r="B671" t="str">
            <v>AC</v>
          </cell>
          <cell r="C671" t="str">
            <v>IMP</v>
          </cell>
          <cell r="D671" t="str">
            <v>BT</v>
          </cell>
          <cell r="E671" t="str">
            <v>P3</v>
          </cell>
          <cell r="F671">
            <v>39990</v>
          </cell>
          <cell r="G671">
            <v>40001</v>
          </cell>
          <cell r="H671" t="str">
            <v>4690602</v>
          </cell>
          <cell r="K671" t="str">
            <v>Shifting Unit (OT-103)</v>
          </cell>
          <cell r="L671">
            <v>240</v>
          </cell>
          <cell r="N671">
            <v>120</v>
          </cell>
          <cell r="W671">
            <v>102</v>
          </cell>
          <cell r="AB671">
            <v>102</v>
          </cell>
          <cell r="AC671">
            <v>114</v>
          </cell>
          <cell r="AD671">
            <v>120</v>
          </cell>
          <cell r="AE671">
            <v>125.93</v>
          </cell>
          <cell r="AF671">
            <v>0.19002620503454304</v>
          </cell>
          <cell r="AG671">
            <v>4.7089652981815347E-2</v>
          </cell>
          <cell r="AH671">
            <v>129</v>
          </cell>
          <cell r="AI671">
            <v>131</v>
          </cell>
          <cell r="AJ671">
            <v>0.22137404580152673</v>
          </cell>
          <cell r="AK671">
            <v>133.5</v>
          </cell>
          <cell r="AL671">
            <v>136</v>
          </cell>
          <cell r="AM671">
            <v>0.25</v>
          </cell>
          <cell r="AN671">
            <v>155.13</v>
          </cell>
          <cell r="AO671">
            <v>174.26</v>
          </cell>
          <cell r="AP671">
            <v>193.39</v>
          </cell>
          <cell r="AQ671">
            <v>0</v>
          </cell>
          <cell r="AS671">
            <v>240</v>
          </cell>
        </row>
        <row r="672">
          <cell r="B672" t="str">
            <v>AC</v>
          </cell>
          <cell r="C672" t="str">
            <v>IMP</v>
          </cell>
          <cell r="D672" t="str">
            <v>BT</v>
          </cell>
          <cell r="E672" t="str">
            <v>P3</v>
          </cell>
          <cell r="F672">
            <v>39990</v>
          </cell>
          <cell r="G672">
            <v>40001</v>
          </cell>
          <cell r="H672" t="str">
            <v>4698612</v>
          </cell>
          <cell r="K672" t="str">
            <v>Stapling Finisher w/ 2 &amp; 3-hole punch (FN-113)</v>
          </cell>
          <cell r="L672">
            <v>3050</v>
          </cell>
          <cell r="N672">
            <v>1228</v>
          </cell>
          <cell r="W672">
            <v>1043.8</v>
          </cell>
          <cell r="AB672">
            <v>1044</v>
          </cell>
          <cell r="AC672">
            <v>1160</v>
          </cell>
          <cell r="AD672">
            <v>1225</v>
          </cell>
          <cell r="AE672">
            <v>1288.6400000000001</v>
          </cell>
          <cell r="AF672">
            <v>0.18999875838092883</v>
          </cell>
          <cell r="AG672">
            <v>4.7057362801092698E-2</v>
          </cell>
          <cell r="AH672">
            <v>1315</v>
          </cell>
          <cell r="AI672">
            <v>1341</v>
          </cell>
          <cell r="AJ672">
            <v>0.22162565249813576</v>
          </cell>
          <cell r="AK672">
            <v>1366.5</v>
          </cell>
          <cell r="AL672">
            <v>1392</v>
          </cell>
          <cell r="AM672">
            <v>0.25014367816091959</v>
          </cell>
          <cell r="AN672">
            <v>1587.65</v>
          </cell>
          <cell r="AO672">
            <v>1783.3</v>
          </cell>
          <cell r="AP672">
            <v>1978.95</v>
          </cell>
          <cell r="AQ672">
            <v>0</v>
          </cell>
          <cell r="AS672">
            <v>3050</v>
          </cell>
        </row>
        <row r="673">
          <cell r="B673" t="str">
            <v>AC</v>
          </cell>
          <cell r="C673" t="str">
            <v>IMP</v>
          </cell>
          <cell r="D673" t="str">
            <v>BT</v>
          </cell>
          <cell r="E673" t="str">
            <v>P3</v>
          </cell>
          <cell r="F673">
            <v>39990</v>
          </cell>
          <cell r="G673">
            <v>40001</v>
          </cell>
          <cell r="H673" t="str">
            <v>4698712</v>
          </cell>
          <cell r="K673" t="str">
            <v>Multi Stapling Finisher w/ 2 &amp; 3-hole punch (for Di5510 only) (FN-122)</v>
          </cell>
          <cell r="L673">
            <v>3050</v>
          </cell>
          <cell r="N673">
            <v>1299</v>
          </cell>
          <cell r="W673">
            <v>1104.1499999999999</v>
          </cell>
          <cell r="AB673">
            <v>1105</v>
          </cell>
          <cell r="AC673">
            <v>1227</v>
          </cell>
          <cell r="AD673">
            <v>1296</v>
          </cell>
          <cell r="AE673">
            <v>1363.15</v>
          </cell>
          <cell r="AF673">
            <v>0.19000110039247348</v>
          </cell>
          <cell r="AG673">
            <v>4.7060118108792202E-2</v>
          </cell>
          <cell r="AH673">
            <v>1392</v>
          </cell>
          <cell r="AI673">
            <v>1419</v>
          </cell>
          <cell r="AJ673">
            <v>0.22188160676532778</v>
          </cell>
          <cell r="AK673">
            <v>1446</v>
          </cell>
          <cell r="AL673">
            <v>1473</v>
          </cell>
          <cell r="AM673">
            <v>0.2504073319755602</v>
          </cell>
          <cell r="AN673">
            <v>1679.83</v>
          </cell>
          <cell r="AO673">
            <v>1886.66</v>
          </cell>
          <cell r="AP673">
            <v>2093.4899999999998</v>
          </cell>
          <cell r="AQ673">
            <v>0</v>
          </cell>
          <cell r="AS673">
            <v>3050</v>
          </cell>
        </row>
        <row r="674">
          <cell r="B674" t="str">
            <v>AC</v>
          </cell>
          <cell r="C674" t="str">
            <v>IMP</v>
          </cell>
          <cell r="D674" t="str">
            <v>BT</v>
          </cell>
          <cell r="E674" t="str">
            <v>P3</v>
          </cell>
          <cell r="F674">
            <v>39990</v>
          </cell>
          <cell r="G674">
            <v>40001</v>
          </cell>
          <cell r="H674" t="str">
            <v>4699612</v>
          </cell>
          <cell r="K674" t="str">
            <v>Embedded Print Controller (Pi6500e)</v>
          </cell>
          <cell r="L674">
            <v>2450</v>
          </cell>
          <cell r="N674">
            <v>1308</v>
          </cell>
          <cell r="W674">
            <v>1111.8</v>
          </cell>
          <cell r="AB674">
            <v>1112</v>
          </cell>
          <cell r="AC674">
            <v>1236</v>
          </cell>
          <cell r="AD674">
            <v>1305</v>
          </cell>
          <cell r="AE674">
            <v>1372.59</v>
          </cell>
          <cell r="AF674">
            <v>0.18999847004568005</v>
          </cell>
          <cell r="AG674">
            <v>4.705702358315296E-2</v>
          </cell>
          <cell r="AH674">
            <v>1401</v>
          </cell>
          <cell r="AI674">
            <v>1428</v>
          </cell>
          <cell r="AJ674">
            <v>0.22142857142857145</v>
          </cell>
          <cell r="AK674">
            <v>1455.5</v>
          </cell>
          <cell r="AL674">
            <v>1483</v>
          </cell>
          <cell r="AM674">
            <v>0.25030343897505059</v>
          </cell>
          <cell r="AN674">
            <v>1691.31</v>
          </cell>
          <cell r="AO674">
            <v>1899.62</v>
          </cell>
          <cell r="AP674">
            <v>2107.9299999999998</v>
          </cell>
          <cell r="AQ674">
            <v>0</v>
          </cell>
          <cell r="AS674">
            <v>2450</v>
          </cell>
        </row>
        <row r="675">
          <cell r="B675" t="str">
            <v>AC</v>
          </cell>
          <cell r="C675" t="str">
            <v>IMP</v>
          </cell>
          <cell r="D675" t="str">
            <v>BT</v>
          </cell>
          <cell r="E675" t="str">
            <v>P3</v>
          </cell>
          <cell r="F675">
            <v>39990</v>
          </cell>
          <cell r="G675">
            <v>40001</v>
          </cell>
          <cell r="H675" t="str">
            <v>4968220</v>
          </cell>
          <cell r="K675" t="str">
            <v>Network Interface Card - 10/100 BaseT</v>
          </cell>
          <cell r="L675">
            <v>400</v>
          </cell>
          <cell r="N675">
            <v>171</v>
          </cell>
          <cell r="W675">
            <v>145.35</v>
          </cell>
          <cell r="AB675">
            <v>146</v>
          </cell>
          <cell r="AC675">
            <v>162</v>
          </cell>
          <cell r="AD675">
            <v>171</v>
          </cell>
          <cell r="AE675">
            <v>179.44</v>
          </cell>
          <cell r="AF675">
            <v>0.18997993758359341</v>
          </cell>
          <cell r="AG675">
            <v>4.7035220686580462E-2</v>
          </cell>
          <cell r="AH675">
            <v>184</v>
          </cell>
          <cell r="AI675">
            <v>187</v>
          </cell>
          <cell r="AJ675">
            <v>0.22272727272727275</v>
          </cell>
          <cell r="AK675">
            <v>190.5</v>
          </cell>
          <cell r="AL675">
            <v>194</v>
          </cell>
          <cell r="AM675">
            <v>0.25077319587628871</v>
          </cell>
          <cell r="AN675">
            <v>221.2</v>
          </cell>
          <cell r="AO675">
            <v>248.4</v>
          </cell>
          <cell r="AP675">
            <v>275.60000000000002</v>
          </cell>
          <cell r="AQ675">
            <v>0</v>
          </cell>
          <cell r="AS675">
            <v>400</v>
          </cell>
        </row>
        <row r="676">
          <cell r="B676" t="str">
            <v>AC</v>
          </cell>
          <cell r="C676" t="str">
            <v>IMP</v>
          </cell>
          <cell r="D676" t="str">
            <v>BT</v>
          </cell>
          <cell r="E676" t="str">
            <v>P3</v>
          </cell>
          <cell r="F676">
            <v>39990</v>
          </cell>
          <cell r="G676">
            <v>40001</v>
          </cell>
          <cell r="H676" t="str">
            <v>4968240</v>
          </cell>
          <cell r="K676" t="str">
            <v>TWAIN Driver</v>
          </cell>
          <cell r="L676">
            <v>30</v>
          </cell>
          <cell r="N676">
            <v>13</v>
          </cell>
          <cell r="W676">
            <v>11.049999999999999</v>
          </cell>
          <cell r="AB676">
            <v>12</v>
          </cell>
          <cell r="AC676">
            <v>13</v>
          </cell>
          <cell r="AD676">
            <v>14</v>
          </cell>
          <cell r="AE676">
            <v>13.64</v>
          </cell>
          <cell r="AF676">
            <v>0.18988269794721419</v>
          </cell>
          <cell r="AG676">
            <v>4.6920821114369543E-2</v>
          </cell>
          <cell r="AH676">
            <v>15</v>
          </cell>
          <cell r="AI676">
            <v>15</v>
          </cell>
          <cell r="AJ676">
            <v>0.26333333333333342</v>
          </cell>
          <cell r="AK676">
            <v>15</v>
          </cell>
          <cell r="AL676">
            <v>15</v>
          </cell>
          <cell r="AM676">
            <v>0.26333333333333342</v>
          </cell>
          <cell r="AN676">
            <v>17.010000000000002</v>
          </cell>
          <cell r="AO676">
            <v>19.02</v>
          </cell>
          <cell r="AP676">
            <v>21.03</v>
          </cell>
          <cell r="AQ676">
            <v>0</v>
          </cell>
          <cell r="AS676">
            <v>30</v>
          </cell>
        </row>
        <row r="677">
          <cell r="B677" t="str">
            <v>AC</v>
          </cell>
          <cell r="C677" t="str">
            <v>IMP</v>
          </cell>
          <cell r="D677" t="str">
            <v>BT</v>
          </cell>
          <cell r="E677" t="str">
            <v>P3</v>
          </cell>
          <cell r="F677">
            <v>39990</v>
          </cell>
          <cell r="G677">
            <v>40001</v>
          </cell>
          <cell r="H677" t="str">
            <v>4968250</v>
          </cell>
          <cell r="K677" t="str">
            <v>Copier Memory (32MB)</v>
          </cell>
          <cell r="L677">
            <v>300</v>
          </cell>
          <cell r="N677">
            <v>128</v>
          </cell>
          <cell r="W677">
            <v>108.8</v>
          </cell>
          <cell r="AB677">
            <v>109</v>
          </cell>
          <cell r="AC677">
            <v>121</v>
          </cell>
          <cell r="AD677">
            <v>128</v>
          </cell>
          <cell r="AE677">
            <v>134.32</v>
          </cell>
          <cell r="AF677">
            <v>0.18999404407385345</v>
          </cell>
          <cell r="AG677">
            <v>4.7051816557474639E-2</v>
          </cell>
          <cell r="AH677">
            <v>138</v>
          </cell>
          <cell r="AI677">
            <v>141</v>
          </cell>
          <cell r="AJ677">
            <v>0.22836879432624116</v>
          </cell>
          <cell r="AK677">
            <v>143.5</v>
          </cell>
          <cell r="AL677">
            <v>146</v>
          </cell>
          <cell r="AM677">
            <v>0.25479452054794521</v>
          </cell>
          <cell r="AN677">
            <v>166.17</v>
          </cell>
          <cell r="AO677">
            <v>186.34</v>
          </cell>
          <cell r="AP677">
            <v>206.51</v>
          </cell>
          <cell r="AQ677">
            <v>0</v>
          </cell>
          <cell r="AS677">
            <v>300</v>
          </cell>
        </row>
        <row r="678">
          <cell r="B678" t="str">
            <v>AC</v>
          </cell>
          <cell r="C678" t="str">
            <v>IMP</v>
          </cell>
          <cell r="D678" t="str">
            <v>BT</v>
          </cell>
          <cell r="E678" t="str">
            <v>P3</v>
          </cell>
          <cell r="F678">
            <v>39990</v>
          </cell>
          <cell r="G678">
            <v>40001</v>
          </cell>
          <cell r="H678" t="str">
            <v>4968260</v>
          </cell>
          <cell r="K678" t="str">
            <v>16MB Print Memory Upgrade (for printing PCL5e only)</v>
          </cell>
          <cell r="L678">
            <v>200</v>
          </cell>
          <cell r="N678">
            <v>93</v>
          </cell>
          <cell r="W678">
            <v>79.05</v>
          </cell>
          <cell r="AB678">
            <v>80</v>
          </cell>
          <cell r="AC678">
            <v>88</v>
          </cell>
          <cell r="AD678">
            <v>93</v>
          </cell>
          <cell r="AE678">
            <v>97.59</v>
          </cell>
          <cell r="AF678">
            <v>0.18997848140178303</v>
          </cell>
          <cell r="AG678">
            <v>4.7033507531509408E-2</v>
          </cell>
          <cell r="AH678">
            <v>100</v>
          </cell>
          <cell r="AI678">
            <v>102</v>
          </cell>
          <cell r="AJ678">
            <v>0.22500000000000003</v>
          </cell>
          <cell r="AK678">
            <v>104</v>
          </cell>
          <cell r="AL678">
            <v>106</v>
          </cell>
          <cell r="AM678">
            <v>0.25424528301886795</v>
          </cell>
          <cell r="AN678">
            <v>120.67</v>
          </cell>
          <cell r="AO678">
            <v>135.34</v>
          </cell>
          <cell r="AP678">
            <v>150.01</v>
          </cell>
          <cell r="AQ678">
            <v>0</v>
          </cell>
          <cell r="AS678">
            <v>200</v>
          </cell>
        </row>
        <row r="679">
          <cell r="B679" t="str">
            <v>AC</v>
          </cell>
          <cell r="C679" t="str">
            <v>IMP</v>
          </cell>
          <cell r="D679" t="str">
            <v>BT</v>
          </cell>
          <cell r="E679" t="str">
            <v>P3</v>
          </cell>
          <cell r="F679">
            <v>39990</v>
          </cell>
          <cell r="G679">
            <v>40001</v>
          </cell>
          <cell r="H679" t="str">
            <v>4968270</v>
          </cell>
          <cell r="K679" t="str">
            <v>Fax Memory* (4MB)</v>
          </cell>
          <cell r="L679">
            <v>120</v>
          </cell>
          <cell r="N679">
            <v>51</v>
          </cell>
          <cell r="W679">
            <v>43.35</v>
          </cell>
          <cell r="AB679">
            <v>44</v>
          </cell>
          <cell r="AC679">
            <v>49</v>
          </cell>
          <cell r="AD679">
            <v>52</v>
          </cell>
          <cell r="AE679">
            <v>53.52</v>
          </cell>
          <cell r="AF679">
            <v>0.1900224215246637</v>
          </cell>
          <cell r="AG679">
            <v>4.7085201793722026E-2</v>
          </cell>
          <cell r="AH679">
            <v>55</v>
          </cell>
          <cell r="AI679">
            <v>56</v>
          </cell>
          <cell r="AJ679">
            <v>0.22589285714285712</v>
          </cell>
          <cell r="AK679">
            <v>57</v>
          </cell>
          <cell r="AL679">
            <v>58</v>
          </cell>
          <cell r="AM679">
            <v>0.2525862068965517</v>
          </cell>
          <cell r="AN679">
            <v>66.08</v>
          </cell>
          <cell r="AO679">
            <v>74.16</v>
          </cell>
          <cell r="AP679">
            <v>82.24</v>
          </cell>
          <cell r="AQ679">
            <v>0</v>
          </cell>
          <cell r="AS679">
            <v>120</v>
          </cell>
        </row>
        <row r="680">
          <cell r="B680" t="str">
            <v>AC</v>
          </cell>
          <cell r="C680" t="str">
            <v>IMP</v>
          </cell>
          <cell r="D680" t="str">
            <v>BT</v>
          </cell>
          <cell r="E680" t="str">
            <v>P3</v>
          </cell>
          <cell r="F680">
            <v>39990</v>
          </cell>
          <cell r="G680">
            <v>40001</v>
          </cell>
          <cell r="H680" t="str">
            <v>4968280</v>
          </cell>
          <cell r="K680" t="str">
            <v>Shield Box (Required for installation of FaxOption and/or Pi1501)</v>
          </cell>
          <cell r="L680">
            <v>15</v>
          </cell>
          <cell r="N680">
            <v>7</v>
          </cell>
          <cell r="W680">
            <v>5.95</v>
          </cell>
          <cell r="AB680">
            <v>6</v>
          </cell>
          <cell r="AC680">
            <v>7</v>
          </cell>
          <cell r="AD680">
            <v>8</v>
          </cell>
          <cell r="AE680">
            <v>7.35</v>
          </cell>
          <cell r="AF680">
            <v>0.19047619047619041</v>
          </cell>
          <cell r="AG680">
            <v>4.7619047619047575E-2</v>
          </cell>
          <cell r="AH680">
            <v>8</v>
          </cell>
          <cell r="AI680">
            <v>8</v>
          </cell>
          <cell r="AJ680">
            <v>0.25624999999999998</v>
          </cell>
          <cell r="AK680">
            <v>8</v>
          </cell>
          <cell r="AL680">
            <v>8</v>
          </cell>
          <cell r="AM680">
            <v>0.25624999999999998</v>
          </cell>
          <cell r="AN680">
            <v>9.1</v>
          </cell>
          <cell r="AO680">
            <v>10.199999999999999</v>
          </cell>
          <cell r="AP680">
            <v>11.3</v>
          </cell>
          <cell r="AQ680">
            <v>0</v>
          </cell>
          <cell r="AS680">
            <v>15</v>
          </cell>
        </row>
        <row r="681">
          <cell r="B681" t="str">
            <v>AC</v>
          </cell>
          <cell r="C681" t="str">
            <v>IMP</v>
          </cell>
          <cell r="D681" t="str">
            <v>BT</v>
          </cell>
          <cell r="E681" t="str">
            <v>P3</v>
          </cell>
          <cell r="F681">
            <v>39990</v>
          </cell>
          <cell r="G681">
            <v>40001</v>
          </cell>
          <cell r="H681" t="str">
            <v>4968340</v>
          </cell>
          <cell r="K681" t="str">
            <v>Unimessage Pro 5 User Version</v>
          </cell>
          <cell r="L681">
            <v>400</v>
          </cell>
          <cell r="N681">
            <v>80</v>
          </cell>
          <cell r="W681">
            <v>68</v>
          </cell>
          <cell r="AB681">
            <v>68</v>
          </cell>
          <cell r="AC681">
            <v>76</v>
          </cell>
          <cell r="AD681">
            <v>80</v>
          </cell>
          <cell r="AE681">
            <v>83.95</v>
          </cell>
          <cell r="AF681">
            <v>0.18999404407385351</v>
          </cell>
          <cell r="AG681">
            <v>4.7051816557474722E-2</v>
          </cell>
          <cell r="AH681">
            <v>86</v>
          </cell>
          <cell r="AI681">
            <v>88</v>
          </cell>
          <cell r="AJ681">
            <v>0.22727272727272727</v>
          </cell>
          <cell r="AK681">
            <v>89.5</v>
          </cell>
          <cell r="AL681">
            <v>91</v>
          </cell>
          <cell r="AM681">
            <v>0.25274725274725274</v>
          </cell>
          <cell r="AN681">
            <v>103.67</v>
          </cell>
          <cell r="AO681">
            <v>116.34</v>
          </cell>
          <cell r="AP681">
            <v>129.01</v>
          </cell>
          <cell r="AQ681">
            <v>0</v>
          </cell>
          <cell r="AS681">
            <v>400</v>
          </cell>
        </row>
        <row r="682">
          <cell r="B682" t="str">
            <v>AC</v>
          </cell>
          <cell r="C682" t="str">
            <v>IMP</v>
          </cell>
          <cell r="D682" t="str">
            <v>BT</v>
          </cell>
          <cell r="E682" t="str">
            <v>P3</v>
          </cell>
          <cell r="F682">
            <v>39990</v>
          </cell>
          <cell r="G682">
            <v>40001</v>
          </cell>
          <cell r="H682" t="str">
            <v>4968560</v>
          </cell>
          <cell r="K682" t="str">
            <v>8MB Fax Memory Upgrade</v>
          </cell>
          <cell r="L682">
            <v>175</v>
          </cell>
          <cell r="N682">
            <v>92</v>
          </cell>
          <cell r="W682">
            <v>78.2</v>
          </cell>
          <cell r="AB682">
            <v>79</v>
          </cell>
          <cell r="AC682">
            <v>87</v>
          </cell>
          <cell r="AD682">
            <v>92</v>
          </cell>
          <cell r="AE682">
            <v>96.54</v>
          </cell>
          <cell r="AF682">
            <v>0.18997306815827639</v>
          </cell>
          <cell r="AG682">
            <v>4.7027139009736957E-2</v>
          </cell>
          <cell r="AH682">
            <v>99</v>
          </cell>
          <cell r="AI682">
            <v>101</v>
          </cell>
          <cell r="AJ682">
            <v>0.22574257425742572</v>
          </cell>
          <cell r="AK682">
            <v>103</v>
          </cell>
          <cell r="AL682">
            <v>105</v>
          </cell>
          <cell r="AM682">
            <v>0.25523809523809521</v>
          </cell>
          <cell r="AN682">
            <v>119.48</v>
          </cell>
          <cell r="AO682">
            <v>133.96</v>
          </cell>
          <cell r="AP682">
            <v>148.44</v>
          </cell>
          <cell r="AQ682">
            <v>0</v>
          </cell>
          <cell r="AS682">
            <v>175</v>
          </cell>
        </row>
        <row r="683">
          <cell r="B683" t="str">
            <v>AC</v>
          </cell>
          <cell r="C683" t="str">
            <v>IMP</v>
          </cell>
          <cell r="D683" t="str">
            <v>BT</v>
          </cell>
          <cell r="E683" t="str">
            <v>P3</v>
          </cell>
          <cell r="F683">
            <v>39990</v>
          </cell>
          <cell r="G683">
            <v>40001</v>
          </cell>
          <cell r="H683" t="str">
            <v>4968602</v>
          </cell>
          <cell r="K683" t="str">
            <v>Fax Board (converts Di152/Di183 to Di152f/Di183f) (FX-1)</v>
          </cell>
          <cell r="L683">
            <v>1150</v>
          </cell>
          <cell r="N683">
            <v>514</v>
          </cell>
          <cell r="W683">
            <v>436.9</v>
          </cell>
          <cell r="AB683">
            <v>437</v>
          </cell>
          <cell r="AC683">
            <v>486</v>
          </cell>
          <cell r="AD683">
            <v>513</v>
          </cell>
          <cell r="AE683">
            <v>539.38</v>
          </cell>
          <cell r="AF683">
            <v>0.18999592124290857</v>
          </cell>
          <cell r="AG683">
            <v>4.7054024991657083E-2</v>
          </cell>
          <cell r="AH683">
            <v>551</v>
          </cell>
          <cell r="AI683">
            <v>562</v>
          </cell>
          <cell r="AJ683">
            <v>0.22259786476868332</v>
          </cell>
          <cell r="AK683">
            <v>572.5</v>
          </cell>
          <cell r="AL683">
            <v>583</v>
          </cell>
          <cell r="AM683">
            <v>0.2506003430531733</v>
          </cell>
          <cell r="AN683">
            <v>664.8</v>
          </cell>
          <cell r="AO683">
            <v>746.6</v>
          </cell>
          <cell r="AP683">
            <v>828.4</v>
          </cell>
          <cell r="AQ683">
            <v>0</v>
          </cell>
          <cell r="AS683">
            <v>1150</v>
          </cell>
        </row>
        <row r="684">
          <cell r="B684" t="str">
            <v>AC</v>
          </cell>
          <cell r="C684" t="str">
            <v>IMP</v>
          </cell>
          <cell r="D684" t="str">
            <v>BT</v>
          </cell>
          <cell r="E684" t="str">
            <v>P3</v>
          </cell>
          <cell r="F684">
            <v>39990</v>
          </cell>
          <cell r="G684">
            <v>40001</v>
          </cell>
          <cell r="H684" t="str">
            <v>4968612</v>
          </cell>
          <cell r="K684" t="str">
            <v>Internet Fax/Network Scan Kit (SU-1)</v>
          </cell>
          <cell r="L684">
            <v>1000</v>
          </cell>
          <cell r="N684">
            <v>399</v>
          </cell>
          <cell r="W684">
            <v>339.15</v>
          </cell>
          <cell r="AB684">
            <v>340</v>
          </cell>
          <cell r="AC684">
            <v>377</v>
          </cell>
          <cell r="AD684">
            <v>398</v>
          </cell>
          <cell r="AE684">
            <v>418.7</v>
          </cell>
          <cell r="AF684">
            <v>0.18999283496536903</v>
          </cell>
          <cell r="AG684">
            <v>4.7050394076904679E-2</v>
          </cell>
          <cell r="AH684">
            <v>428</v>
          </cell>
          <cell r="AI684">
            <v>436</v>
          </cell>
          <cell r="AJ684">
            <v>0.22213302752293584</v>
          </cell>
          <cell r="AK684">
            <v>444.5</v>
          </cell>
          <cell r="AL684">
            <v>453</v>
          </cell>
          <cell r="AM684">
            <v>0.25132450331125833</v>
          </cell>
          <cell r="AN684">
            <v>516.39</v>
          </cell>
          <cell r="AO684">
            <v>579.78</v>
          </cell>
          <cell r="AP684">
            <v>643.16999999999996</v>
          </cell>
          <cell r="AQ684">
            <v>0</v>
          </cell>
          <cell r="AS684">
            <v>1000</v>
          </cell>
        </row>
        <row r="685">
          <cell r="B685" t="str">
            <v>AC</v>
          </cell>
          <cell r="C685" t="str">
            <v>IMP</v>
          </cell>
          <cell r="D685" t="str">
            <v>BT</v>
          </cell>
          <cell r="E685" t="str">
            <v>P3</v>
          </cell>
          <cell r="F685">
            <v>39990</v>
          </cell>
          <cell r="G685">
            <v>40001</v>
          </cell>
          <cell r="H685" t="str">
            <v>4968621</v>
          </cell>
          <cell r="K685" t="str">
            <v>16MB Copier Memory (M16-4)</v>
          </cell>
          <cell r="L685">
            <v>200</v>
          </cell>
          <cell r="N685">
            <v>86</v>
          </cell>
          <cell r="W685">
            <v>73.099999999999994</v>
          </cell>
          <cell r="AB685">
            <v>74</v>
          </cell>
          <cell r="AC685">
            <v>82</v>
          </cell>
          <cell r="AD685">
            <v>87</v>
          </cell>
          <cell r="AE685">
            <v>90.25</v>
          </cell>
          <cell r="AF685">
            <v>0.19002770083102499</v>
          </cell>
          <cell r="AG685">
            <v>4.7091412742382273E-2</v>
          </cell>
          <cell r="AH685">
            <v>93</v>
          </cell>
          <cell r="AI685">
            <v>95</v>
          </cell>
          <cell r="AJ685">
            <v>0.23052631578947375</v>
          </cell>
          <cell r="AK685">
            <v>96.5</v>
          </cell>
          <cell r="AL685">
            <v>98</v>
          </cell>
          <cell r="AM685">
            <v>0.25408163265306127</v>
          </cell>
          <cell r="AN685">
            <v>111.57</v>
          </cell>
          <cell r="AO685">
            <v>125.14</v>
          </cell>
          <cell r="AP685">
            <v>138.71</v>
          </cell>
          <cell r="AQ685">
            <v>0</v>
          </cell>
          <cell r="AS685">
            <v>200</v>
          </cell>
        </row>
        <row r="686">
          <cell r="B686" t="str">
            <v>AC</v>
          </cell>
          <cell r="C686" t="str">
            <v>IMP</v>
          </cell>
          <cell r="D686" t="str">
            <v>BT</v>
          </cell>
          <cell r="E686" t="str">
            <v>P3</v>
          </cell>
          <cell r="F686">
            <v>39990</v>
          </cell>
          <cell r="G686">
            <v>40001</v>
          </cell>
          <cell r="H686" t="str">
            <v>4968622</v>
          </cell>
          <cell r="K686" t="str">
            <v>32MB Copier Memory (M32-3)</v>
          </cell>
          <cell r="L686">
            <v>300</v>
          </cell>
          <cell r="N686">
            <v>132</v>
          </cell>
          <cell r="W686">
            <v>112.2</v>
          </cell>
          <cell r="AB686">
            <v>113</v>
          </cell>
          <cell r="AC686">
            <v>125</v>
          </cell>
          <cell r="AD686">
            <v>132</v>
          </cell>
          <cell r="AE686">
            <v>138.52000000000001</v>
          </cell>
          <cell r="AF686">
            <v>0.19000866300895181</v>
          </cell>
          <cell r="AG686">
            <v>4.7069015304649221E-2</v>
          </cell>
          <cell r="AH686">
            <v>142</v>
          </cell>
          <cell r="AI686">
            <v>145</v>
          </cell>
          <cell r="AJ686">
            <v>0.22620689655172413</v>
          </cell>
          <cell r="AK686">
            <v>147.5</v>
          </cell>
          <cell r="AL686">
            <v>150</v>
          </cell>
          <cell r="AM686">
            <v>0.252</v>
          </cell>
          <cell r="AN686">
            <v>170.94</v>
          </cell>
          <cell r="AO686">
            <v>191.88</v>
          </cell>
          <cell r="AP686">
            <v>212.82</v>
          </cell>
          <cell r="AQ686">
            <v>0</v>
          </cell>
          <cell r="AS686">
            <v>300</v>
          </cell>
        </row>
        <row r="687">
          <cell r="B687" t="str">
            <v>AC</v>
          </cell>
          <cell r="C687" t="str">
            <v>IMP</v>
          </cell>
          <cell r="D687" t="str">
            <v>BT</v>
          </cell>
          <cell r="E687" t="str">
            <v>P3</v>
          </cell>
          <cell r="F687">
            <v>39990</v>
          </cell>
          <cell r="G687">
            <v>40001</v>
          </cell>
          <cell r="H687" t="str">
            <v>4968624</v>
          </cell>
          <cell r="K687" t="str">
            <v>Print Controller (Pi1802e)</v>
          </cell>
          <cell r="L687">
            <v>700</v>
          </cell>
          <cell r="N687">
            <v>286</v>
          </cell>
          <cell r="W687">
            <v>243.1</v>
          </cell>
          <cell r="AB687">
            <v>244</v>
          </cell>
          <cell r="AC687">
            <v>271</v>
          </cell>
          <cell r="AD687">
            <v>286</v>
          </cell>
          <cell r="AE687">
            <v>300.12</v>
          </cell>
          <cell r="AF687">
            <v>0.18999067039850728</v>
          </cell>
          <cell r="AG687">
            <v>4.7047847527655617E-2</v>
          </cell>
          <cell r="AH687">
            <v>307</v>
          </cell>
          <cell r="AI687">
            <v>313</v>
          </cell>
          <cell r="AJ687">
            <v>0.22332268370607031</v>
          </cell>
          <cell r="AK687">
            <v>319</v>
          </cell>
          <cell r="AL687">
            <v>325</v>
          </cell>
          <cell r="AM687">
            <v>0.252</v>
          </cell>
          <cell r="AN687">
            <v>370.36</v>
          </cell>
          <cell r="AO687">
            <v>415.72</v>
          </cell>
          <cell r="AP687">
            <v>461.08</v>
          </cell>
          <cell r="AQ687">
            <v>0</v>
          </cell>
          <cell r="AS687">
            <v>700</v>
          </cell>
        </row>
        <row r="688">
          <cell r="B688" t="str">
            <v>AC</v>
          </cell>
          <cell r="C688" t="str">
            <v>IMP</v>
          </cell>
          <cell r="D688" t="str">
            <v>BT</v>
          </cell>
          <cell r="E688" t="str">
            <v>P3</v>
          </cell>
          <cell r="F688">
            <v>39990</v>
          </cell>
          <cell r="G688">
            <v>40001</v>
          </cell>
          <cell r="H688" t="str">
            <v>4968630</v>
          </cell>
          <cell r="K688" t="str">
            <v>Network Interface Card (NC-3)</v>
          </cell>
          <cell r="L688">
            <v>450</v>
          </cell>
          <cell r="N688">
            <v>206</v>
          </cell>
          <cell r="W688">
            <v>175.1</v>
          </cell>
          <cell r="AB688">
            <v>176</v>
          </cell>
          <cell r="AC688">
            <v>195</v>
          </cell>
          <cell r="AD688">
            <v>206</v>
          </cell>
          <cell r="AE688">
            <v>216.17</v>
          </cell>
          <cell r="AF688">
            <v>0.18998936022574822</v>
          </cell>
          <cell r="AG688">
            <v>4.7046306147939067E-2</v>
          </cell>
          <cell r="AH688">
            <v>222</v>
          </cell>
          <cell r="AI688">
            <v>226</v>
          </cell>
          <cell r="AJ688">
            <v>0.22522123893805313</v>
          </cell>
          <cell r="AK688">
            <v>230</v>
          </cell>
          <cell r="AL688">
            <v>234</v>
          </cell>
          <cell r="AM688">
            <v>0.25170940170940176</v>
          </cell>
          <cell r="AN688">
            <v>266.7</v>
          </cell>
          <cell r="AO688">
            <v>299.39999999999998</v>
          </cell>
          <cell r="AP688">
            <v>332.1</v>
          </cell>
          <cell r="AQ688">
            <v>0</v>
          </cell>
          <cell r="AS688">
            <v>450</v>
          </cell>
        </row>
        <row r="689">
          <cell r="B689" t="str">
            <v>MB</v>
          </cell>
          <cell r="C689" t="str">
            <v>IMP</v>
          </cell>
          <cell r="D689" t="str">
            <v>BT</v>
          </cell>
          <cell r="E689" t="str">
            <v>P3</v>
          </cell>
          <cell r="F689">
            <v>39990</v>
          </cell>
          <cell r="G689">
            <v>40001</v>
          </cell>
          <cell r="H689" t="str">
            <v>4969221</v>
          </cell>
          <cell r="K689" t="str">
            <v>CF 5001 50/50 ppm Color MFP</v>
          </cell>
          <cell r="L689">
            <v>36690</v>
          </cell>
          <cell r="N689">
            <v>13047</v>
          </cell>
          <cell r="W689">
            <v>11089.949999999999</v>
          </cell>
          <cell r="AB689">
            <v>11090</v>
          </cell>
          <cell r="AC689">
            <v>12323</v>
          </cell>
          <cell r="AD689">
            <v>13008</v>
          </cell>
          <cell r="AE689">
            <v>13691.3</v>
          </cell>
          <cell r="AF689">
            <v>0.19000021911724968</v>
          </cell>
          <cell r="AG689">
            <v>4.7059081314411291E-2</v>
          </cell>
          <cell r="AH689">
            <v>13966</v>
          </cell>
          <cell r="AI689">
            <v>14240</v>
          </cell>
          <cell r="AJ689">
            <v>0.22121137640449445</v>
          </cell>
          <cell r="AK689">
            <v>14513.5</v>
          </cell>
          <cell r="AL689">
            <v>14787</v>
          </cell>
          <cell r="AM689">
            <v>0.25002028809089072</v>
          </cell>
          <cell r="AN689">
            <v>16866.27</v>
          </cell>
          <cell r="AO689">
            <v>18945.54</v>
          </cell>
          <cell r="AP689">
            <v>21024.81</v>
          </cell>
          <cell r="AS689">
            <v>36690</v>
          </cell>
        </row>
        <row r="690">
          <cell r="B690" t="str">
            <v>AC</v>
          </cell>
          <cell r="C690" t="str">
            <v>IMP</v>
          </cell>
          <cell r="D690" t="str">
            <v>BT</v>
          </cell>
          <cell r="E690" t="str">
            <v>P3</v>
          </cell>
          <cell r="F690">
            <v>39990</v>
          </cell>
          <cell r="G690">
            <v>40001</v>
          </cell>
          <cell r="H690" t="str">
            <v>4970612</v>
          </cell>
          <cell r="K690" t="str">
            <v>Staple Finisher FN-120</v>
          </cell>
          <cell r="L690">
            <v>2850</v>
          </cell>
          <cell r="N690">
            <v>1107</v>
          </cell>
          <cell r="W690">
            <v>940.94999999999993</v>
          </cell>
          <cell r="AB690">
            <v>941</v>
          </cell>
          <cell r="AC690">
            <v>1046</v>
          </cell>
          <cell r="AD690">
            <v>1104</v>
          </cell>
          <cell r="AE690">
            <v>1161.67</v>
          </cell>
          <cell r="AF690">
            <v>0.19000232424010272</v>
          </cell>
          <cell r="AG690">
            <v>4.7061557929532545E-2</v>
          </cell>
          <cell r="AH690">
            <v>1186</v>
          </cell>
          <cell r="AI690">
            <v>1209</v>
          </cell>
          <cell r="AJ690">
            <v>0.22171215880893305</v>
          </cell>
          <cell r="AK690">
            <v>1232</v>
          </cell>
          <cell r="AL690">
            <v>1255</v>
          </cell>
          <cell r="AM690">
            <v>0.25023904382470125</v>
          </cell>
          <cell r="AN690">
            <v>1431.33</v>
          </cell>
          <cell r="AO690">
            <v>1607.66</v>
          </cell>
          <cell r="AP690">
            <v>1783.99</v>
          </cell>
          <cell r="AQ690">
            <v>0</v>
          </cell>
          <cell r="AS690">
            <v>2850</v>
          </cell>
        </row>
        <row r="691">
          <cell r="B691" t="str">
            <v>AC</v>
          </cell>
          <cell r="C691" t="str">
            <v>IMP</v>
          </cell>
          <cell r="D691" t="str">
            <v>BT</v>
          </cell>
          <cell r="E691" t="str">
            <v>P3</v>
          </cell>
          <cell r="F691">
            <v>39990</v>
          </cell>
          <cell r="G691">
            <v>40001</v>
          </cell>
          <cell r="H691" t="str">
            <v>4971612</v>
          </cell>
          <cell r="K691" t="str">
            <v>Saddle Finisher FN-9</v>
          </cell>
          <cell r="L691">
            <v>4500</v>
          </cell>
          <cell r="N691">
            <v>1711</v>
          </cell>
          <cell r="W691">
            <v>1454.35</v>
          </cell>
          <cell r="AB691">
            <v>1455</v>
          </cell>
          <cell r="AC691">
            <v>1616</v>
          </cell>
          <cell r="AD691">
            <v>1706</v>
          </cell>
          <cell r="AE691">
            <v>1795.49</v>
          </cell>
          <cell r="AF691">
            <v>0.18999827345181544</v>
          </cell>
          <cell r="AG691">
            <v>4.7056792296253397E-2</v>
          </cell>
          <cell r="AH691">
            <v>1832</v>
          </cell>
          <cell r="AI691">
            <v>1868</v>
          </cell>
          <cell r="AJ691">
            <v>0.22144004282655252</v>
          </cell>
          <cell r="AK691">
            <v>1904</v>
          </cell>
          <cell r="AL691">
            <v>1940</v>
          </cell>
          <cell r="AM691">
            <v>0.2503350515463918</v>
          </cell>
          <cell r="AN691">
            <v>2212.4699999999998</v>
          </cell>
          <cell r="AO691">
            <v>2484.94</v>
          </cell>
          <cell r="AP691">
            <v>2757.41</v>
          </cell>
          <cell r="AQ691">
            <v>0</v>
          </cell>
          <cell r="AS691">
            <v>4500</v>
          </cell>
        </row>
        <row r="692">
          <cell r="B692" t="str">
            <v>AC</v>
          </cell>
          <cell r="C692" t="str">
            <v>IMP</v>
          </cell>
          <cell r="D692" t="str">
            <v>BT</v>
          </cell>
          <cell r="E692" t="str">
            <v>P3</v>
          </cell>
          <cell r="F692">
            <v>39990</v>
          </cell>
          <cell r="G692">
            <v>40001</v>
          </cell>
          <cell r="H692" t="str">
            <v>4972612</v>
          </cell>
          <cell r="K692" t="str">
            <v>2500 sheet Large Capacity Cassette C-208 DNU USE 960853</v>
          </cell>
          <cell r="L692">
            <v>3200</v>
          </cell>
          <cell r="N692">
            <v>1186</v>
          </cell>
          <cell r="W692">
            <v>1008.1</v>
          </cell>
          <cell r="AB692">
            <v>1009</v>
          </cell>
          <cell r="AC692">
            <v>1121</v>
          </cell>
          <cell r="AD692">
            <v>1183</v>
          </cell>
          <cell r="AE692">
            <v>1244.57</v>
          </cell>
          <cell r="AF692">
            <v>0.19000136593361558</v>
          </cell>
          <cell r="AG692">
            <v>4.7060430510135982E-2</v>
          </cell>
          <cell r="AH692">
            <v>1270</v>
          </cell>
          <cell r="AI692">
            <v>1295</v>
          </cell>
          <cell r="AJ692">
            <v>0.22154440154440153</v>
          </cell>
          <cell r="AK692">
            <v>1320</v>
          </cell>
          <cell r="AL692">
            <v>1345</v>
          </cell>
          <cell r="AM692">
            <v>0.25048327137546467</v>
          </cell>
          <cell r="AN692">
            <v>1533.8</v>
          </cell>
          <cell r="AO692">
            <v>1722.6</v>
          </cell>
          <cell r="AP692">
            <v>1911.4</v>
          </cell>
          <cell r="AQ692">
            <v>0</v>
          </cell>
          <cell r="AS692">
            <v>3200</v>
          </cell>
        </row>
        <row r="693">
          <cell r="B693" t="str">
            <v>AC</v>
          </cell>
          <cell r="C693" t="str">
            <v>IMP</v>
          </cell>
          <cell r="D693" t="str">
            <v>BT</v>
          </cell>
          <cell r="E693" t="str">
            <v>P3</v>
          </cell>
          <cell r="F693">
            <v>39990</v>
          </cell>
          <cell r="G693">
            <v>40001</v>
          </cell>
          <cell r="H693" t="str">
            <v>4973612</v>
          </cell>
          <cell r="K693" t="str">
            <v>Trimming Unit TMG-3</v>
          </cell>
          <cell r="L693">
            <v>10900</v>
          </cell>
          <cell r="N693">
            <v>5250</v>
          </cell>
          <cell r="W693">
            <v>4462.5</v>
          </cell>
          <cell r="AB693">
            <v>4463</v>
          </cell>
          <cell r="AC693">
            <v>4959</v>
          </cell>
          <cell r="AD693">
            <v>5235</v>
          </cell>
          <cell r="AE693">
            <v>5509.26</v>
          </cell>
          <cell r="AF693">
            <v>0.19000010890754843</v>
          </cell>
          <cell r="AG693">
            <v>4.7058951655939311E-2</v>
          </cell>
          <cell r="AH693">
            <v>5620</v>
          </cell>
          <cell r="AI693">
            <v>5730</v>
          </cell>
          <cell r="AJ693">
            <v>0.22120418848167539</v>
          </cell>
          <cell r="AK693">
            <v>5840</v>
          </cell>
          <cell r="AL693">
            <v>5950</v>
          </cell>
          <cell r="AM693">
            <v>0.25</v>
          </cell>
          <cell r="AN693">
            <v>6786.72</v>
          </cell>
          <cell r="AO693">
            <v>7623.44</v>
          </cell>
          <cell r="AP693">
            <v>8460.16</v>
          </cell>
          <cell r="AQ693">
            <v>0</v>
          </cell>
          <cell r="AS693">
            <v>10900</v>
          </cell>
        </row>
        <row r="694">
          <cell r="B694" t="str">
            <v>AC</v>
          </cell>
          <cell r="C694" t="str">
            <v>IMP</v>
          </cell>
          <cell r="D694" t="str">
            <v>BT</v>
          </cell>
          <cell r="E694" t="str">
            <v>P3</v>
          </cell>
          <cell r="F694">
            <v>39990</v>
          </cell>
          <cell r="G694">
            <v>40001</v>
          </cell>
          <cell r="H694" t="str">
            <v>4974612</v>
          </cell>
          <cell r="K694" t="str">
            <v xml:space="preserve">Trimming attachment Kit A </v>
          </cell>
          <cell r="L694">
            <v>2900</v>
          </cell>
          <cell r="N694">
            <v>1259</v>
          </cell>
          <cell r="W694">
            <v>1070.1499999999999</v>
          </cell>
          <cell r="AB694">
            <v>1071</v>
          </cell>
          <cell r="AC694">
            <v>1190</v>
          </cell>
          <cell r="AD694">
            <v>1256</v>
          </cell>
          <cell r="AE694">
            <v>1321.17</v>
          </cell>
          <cell r="AF694">
            <v>0.18999825911881149</v>
          </cell>
          <cell r="AG694">
            <v>4.7056775433895769E-2</v>
          </cell>
          <cell r="AH694">
            <v>1349</v>
          </cell>
          <cell r="AI694">
            <v>1375</v>
          </cell>
          <cell r="AJ694">
            <v>0.22170909090909099</v>
          </cell>
          <cell r="AK694">
            <v>1401</v>
          </cell>
          <cell r="AL694">
            <v>1427</v>
          </cell>
          <cell r="AM694">
            <v>0.25007007708479334</v>
          </cell>
          <cell r="AN694">
            <v>1627.62</v>
          </cell>
          <cell r="AO694">
            <v>1828.24</v>
          </cell>
          <cell r="AP694">
            <v>2028.86</v>
          </cell>
          <cell r="AQ694">
            <v>0</v>
          </cell>
          <cell r="AS694">
            <v>2900</v>
          </cell>
        </row>
        <row r="695">
          <cell r="B695" t="str">
            <v>AC</v>
          </cell>
          <cell r="C695" t="str">
            <v>IMP</v>
          </cell>
          <cell r="D695" t="str">
            <v>BT</v>
          </cell>
          <cell r="E695" t="str">
            <v>P3</v>
          </cell>
          <cell r="F695">
            <v>39990</v>
          </cell>
          <cell r="G695">
            <v>40001</v>
          </cell>
          <cell r="H695" t="str">
            <v>4975612</v>
          </cell>
          <cell r="K695" t="str">
            <v>HDD-7 (Hard Disk Drive Kit) - Copier 20 Gig</v>
          </cell>
          <cell r="L695">
            <v>800</v>
          </cell>
          <cell r="N695">
            <v>309</v>
          </cell>
          <cell r="W695">
            <v>262.64999999999998</v>
          </cell>
          <cell r="AB695">
            <v>263</v>
          </cell>
          <cell r="AC695">
            <v>292</v>
          </cell>
          <cell r="AD695">
            <v>309</v>
          </cell>
          <cell r="AE695">
            <v>324.26</v>
          </cell>
          <cell r="AF695">
            <v>0.19000185036698949</v>
          </cell>
          <cell r="AG695">
            <v>4.7061000431752271E-2</v>
          </cell>
          <cell r="AH695">
            <v>332</v>
          </cell>
          <cell r="AI695">
            <v>338</v>
          </cell>
          <cell r="AJ695">
            <v>0.22292899408284031</v>
          </cell>
          <cell r="AK695">
            <v>344.5</v>
          </cell>
          <cell r="AL695">
            <v>351</v>
          </cell>
          <cell r="AM695">
            <v>0.25170940170940176</v>
          </cell>
          <cell r="AN695">
            <v>400.05</v>
          </cell>
          <cell r="AO695">
            <v>449.1</v>
          </cell>
          <cell r="AP695">
            <v>498.15</v>
          </cell>
          <cell r="AQ695">
            <v>0</v>
          </cell>
          <cell r="AS695">
            <v>800</v>
          </cell>
        </row>
        <row r="696">
          <cell r="B696" t="str">
            <v>AC</v>
          </cell>
          <cell r="C696" t="str">
            <v>IMP</v>
          </cell>
          <cell r="D696" t="str">
            <v>BT</v>
          </cell>
          <cell r="E696" t="str">
            <v>P3</v>
          </cell>
          <cell r="F696">
            <v>39990</v>
          </cell>
          <cell r="G696">
            <v>40001</v>
          </cell>
          <cell r="H696" t="str">
            <v>4976612</v>
          </cell>
          <cell r="K696" t="str">
            <v>Duplexing Document Feeder</v>
          </cell>
          <cell r="L696">
            <v>1800</v>
          </cell>
          <cell r="N696">
            <v>627</v>
          </cell>
          <cell r="W696">
            <v>532.94999999999993</v>
          </cell>
          <cell r="AB696">
            <v>533</v>
          </cell>
          <cell r="AC696">
            <v>593</v>
          </cell>
          <cell r="AD696">
            <v>626</v>
          </cell>
          <cell r="AE696">
            <v>657.96</v>
          </cell>
          <cell r="AF696">
            <v>0.18999635236184587</v>
          </cell>
          <cell r="AG696">
            <v>4.7054532190406763E-2</v>
          </cell>
          <cell r="AH696">
            <v>672</v>
          </cell>
          <cell r="AI696">
            <v>685</v>
          </cell>
          <cell r="AJ696">
            <v>0.22197080291970814</v>
          </cell>
          <cell r="AK696">
            <v>698</v>
          </cell>
          <cell r="AL696">
            <v>711</v>
          </cell>
          <cell r="AM696">
            <v>0.25042194092827014</v>
          </cell>
          <cell r="AN696">
            <v>810.83</v>
          </cell>
          <cell r="AO696">
            <v>910.66</v>
          </cell>
          <cell r="AP696">
            <v>1010.49</v>
          </cell>
          <cell r="AQ696">
            <v>0</v>
          </cell>
          <cell r="AS696">
            <v>1800</v>
          </cell>
        </row>
        <row r="697">
          <cell r="B697" t="str">
            <v>AC</v>
          </cell>
          <cell r="C697" t="str">
            <v>IMP</v>
          </cell>
          <cell r="D697" t="str">
            <v>BT</v>
          </cell>
          <cell r="E697" t="str">
            <v>P3</v>
          </cell>
          <cell r="F697">
            <v>39990</v>
          </cell>
          <cell r="G697">
            <v>40001</v>
          </cell>
          <cell r="H697" t="str">
            <v>4979612</v>
          </cell>
          <cell r="K697" t="str">
            <v xml:space="preserve">Cover Inserter D </v>
          </cell>
          <cell r="L697">
            <v>1045</v>
          </cell>
          <cell r="N697">
            <v>465</v>
          </cell>
          <cell r="W697">
            <v>395.25</v>
          </cell>
          <cell r="AB697">
            <v>396</v>
          </cell>
          <cell r="AC697">
            <v>440</v>
          </cell>
          <cell r="AD697">
            <v>464</v>
          </cell>
          <cell r="AE697">
            <v>487.96</v>
          </cell>
          <cell r="AF697">
            <v>0.18999508156406258</v>
          </cell>
          <cell r="AG697">
            <v>4.7053037134191289E-2</v>
          </cell>
          <cell r="AH697">
            <v>498</v>
          </cell>
          <cell r="AI697">
            <v>508</v>
          </cell>
          <cell r="AJ697">
            <v>0.22194881889763779</v>
          </cell>
          <cell r="AK697">
            <v>517.5</v>
          </cell>
          <cell r="AL697">
            <v>527</v>
          </cell>
          <cell r="AM697">
            <v>0.25</v>
          </cell>
          <cell r="AN697">
            <v>601.11</v>
          </cell>
          <cell r="AO697">
            <v>675.22</v>
          </cell>
          <cell r="AP697">
            <v>749.33</v>
          </cell>
          <cell r="AQ697">
            <v>0</v>
          </cell>
          <cell r="AS697">
            <v>1045</v>
          </cell>
        </row>
        <row r="698">
          <cell r="B698" t="str">
            <v>MB</v>
          </cell>
          <cell r="C698" t="str">
            <v>IMP</v>
          </cell>
          <cell r="D698" t="str">
            <v>BT</v>
          </cell>
          <cell r="E698" t="str">
            <v>P3</v>
          </cell>
          <cell r="F698">
            <v>39924</v>
          </cell>
          <cell r="G698">
            <v>40001</v>
          </cell>
          <cell r="H698" t="str">
            <v>50GE</v>
          </cell>
          <cell r="I698" t="str">
            <v>9KMBH500_N</v>
          </cell>
          <cell r="K698" t="str">
            <v>bizhub 500</v>
          </cell>
          <cell r="L698">
            <v>12915</v>
          </cell>
          <cell r="M698">
            <v>3583</v>
          </cell>
          <cell r="N698">
            <v>3726.32</v>
          </cell>
          <cell r="O698">
            <v>-0.17647058823529424</v>
          </cell>
          <cell r="P698">
            <v>3167.3719999999998</v>
          </cell>
          <cell r="Q698">
            <v>3797.98</v>
          </cell>
          <cell r="R698">
            <v>4101.82</v>
          </cell>
          <cell r="S698">
            <v>6318.9</v>
          </cell>
          <cell r="T698">
            <v>0.41028976562376357</v>
          </cell>
          <cell r="U698">
            <v>4423</v>
          </cell>
          <cell r="V698">
            <v>0.15751300022609085</v>
          </cell>
          <cell r="W698">
            <v>3167.3719999999998</v>
          </cell>
          <cell r="X698">
            <v>0.5012536992198009</v>
          </cell>
          <cell r="Y698">
            <v>150</v>
          </cell>
          <cell r="Z698">
            <v>300</v>
          </cell>
          <cell r="AA698">
            <v>3832</v>
          </cell>
          <cell r="AB698">
            <v>3168</v>
          </cell>
          <cell r="AC698">
            <v>3520</v>
          </cell>
          <cell r="AD698">
            <v>3716</v>
          </cell>
          <cell r="AE698">
            <v>3910.34</v>
          </cell>
          <cell r="AF698">
            <v>0.19000086948960968</v>
          </cell>
          <cell r="AG698">
            <v>4.7059846458364231E-2</v>
          </cell>
          <cell r="AH698">
            <v>3990</v>
          </cell>
          <cell r="AI698">
            <v>4068</v>
          </cell>
          <cell r="AJ698">
            <v>0.22139331366765</v>
          </cell>
          <cell r="AK698">
            <v>4146</v>
          </cell>
          <cell r="AL698">
            <v>4224</v>
          </cell>
          <cell r="AM698">
            <v>0.25014867424242426</v>
          </cell>
          <cell r="AN698">
            <v>4817.67</v>
          </cell>
          <cell r="AO698">
            <v>5411.34</v>
          </cell>
          <cell r="AP698">
            <v>6005.01</v>
          </cell>
          <cell r="AQ698">
            <v>0</v>
          </cell>
          <cell r="AR698">
            <v>288</v>
          </cell>
          <cell r="AS698">
            <v>12915</v>
          </cell>
        </row>
        <row r="699">
          <cell r="B699" t="str">
            <v>MB</v>
          </cell>
          <cell r="C699" t="str">
            <v>IMP</v>
          </cell>
          <cell r="D699" t="str">
            <v>BT</v>
          </cell>
          <cell r="E699" t="str">
            <v>P3</v>
          </cell>
          <cell r="F699">
            <v>39934</v>
          </cell>
          <cell r="G699">
            <v>40001</v>
          </cell>
          <cell r="H699" t="str">
            <v>50GJ</v>
          </cell>
          <cell r="I699" t="str">
            <v>9KMBH500GSA_N</v>
          </cell>
          <cell r="K699" t="str">
            <v>bizhub 500 GSA</v>
          </cell>
          <cell r="L699">
            <v>12915</v>
          </cell>
          <cell r="M699">
            <v>3583</v>
          </cell>
          <cell r="N699">
            <v>3726.32</v>
          </cell>
          <cell r="O699">
            <v>-0.17647058823529424</v>
          </cell>
          <cell r="P699">
            <v>3167.3719999999998</v>
          </cell>
          <cell r="Q699">
            <v>3797.98</v>
          </cell>
          <cell r="R699">
            <v>4101.82</v>
          </cell>
          <cell r="S699">
            <v>6318.9</v>
          </cell>
          <cell r="T699">
            <v>0.41028976562376357</v>
          </cell>
          <cell r="U699">
            <v>4423</v>
          </cell>
          <cell r="V699">
            <v>0.15751300022609085</v>
          </cell>
          <cell r="W699">
            <v>3167.3719999999998</v>
          </cell>
          <cell r="X699">
            <v>0.5012536992198009</v>
          </cell>
          <cell r="Y699">
            <v>150</v>
          </cell>
          <cell r="Z699">
            <v>300</v>
          </cell>
          <cell r="AA699">
            <v>3832</v>
          </cell>
          <cell r="AB699">
            <v>3168</v>
          </cell>
          <cell r="AC699">
            <v>3520</v>
          </cell>
          <cell r="AD699">
            <v>3716</v>
          </cell>
          <cell r="AE699">
            <v>3910.34</v>
          </cell>
          <cell r="AF699">
            <v>0.19000086948960968</v>
          </cell>
          <cell r="AG699">
            <v>4.7059846458364231E-2</v>
          </cell>
          <cell r="AH699">
            <v>3990</v>
          </cell>
          <cell r="AI699">
            <v>4068</v>
          </cell>
          <cell r="AJ699">
            <v>0.22139331366765</v>
          </cell>
          <cell r="AK699">
            <v>4146</v>
          </cell>
          <cell r="AL699">
            <v>4224</v>
          </cell>
          <cell r="AM699">
            <v>0.25014867424242426</v>
          </cell>
          <cell r="AN699">
            <v>4817.67</v>
          </cell>
          <cell r="AO699">
            <v>5411.34</v>
          </cell>
          <cell r="AP699">
            <v>6005.01</v>
          </cell>
          <cell r="AQ699">
            <v>0</v>
          </cell>
          <cell r="AR699">
            <v>288</v>
          </cell>
          <cell r="AS699">
            <v>12915</v>
          </cell>
        </row>
        <row r="700">
          <cell r="B700" t="str">
            <v>MB</v>
          </cell>
          <cell r="C700" t="str">
            <v>IMP</v>
          </cell>
          <cell r="D700" t="str">
            <v>BT</v>
          </cell>
          <cell r="E700" t="str">
            <v>P3</v>
          </cell>
          <cell r="F700">
            <v>39934</v>
          </cell>
          <cell r="G700">
            <v>40001</v>
          </cell>
          <cell r="H700" t="str">
            <v>564E</v>
          </cell>
          <cell r="I700" t="str">
            <v>9KMBHPRO1050E_X</v>
          </cell>
          <cell r="K700" t="str">
            <v>bizhub PRO 1050e</v>
          </cell>
          <cell r="L700">
            <v>62591</v>
          </cell>
          <cell r="M700">
            <v>13107</v>
          </cell>
          <cell r="N700">
            <v>13631.28</v>
          </cell>
          <cell r="O700">
            <v>-0.17647058823529421</v>
          </cell>
          <cell r="P700">
            <v>11586.588</v>
          </cell>
          <cell r="Q700">
            <v>13893.42</v>
          </cell>
          <cell r="R700">
            <v>15004.89</v>
          </cell>
          <cell r="S700">
            <v>26775</v>
          </cell>
          <cell r="T700">
            <v>0.49089523809523805</v>
          </cell>
          <cell r="U700">
            <v>18743</v>
          </cell>
          <cell r="V700">
            <v>0.27272688470362266</v>
          </cell>
          <cell r="W700">
            <v>11586.588</v>
          </cell>
          <cell r="X700">
            <v>0.43273904761904763</v>
          </cell>
          <cell r="Y700">
            <v>800</v>
          </cell>
          <cell r="Z700">
            <v>500</v>
          </cell>
          <cell r="AA700">
            <v>14018</v>
          </cell>
          <cell r="AB700">
            <v>11587</v>
          </cell>
          <cell r="AC700">
            <v>12874</v>
          </cell>
          <cell r="AD700">
            <v>13590</v>
          </cell>
          <cell r="AE700">
            <v>14304.43</v>
          </cell>
          <cell r="AF700">
            <v>0.19000002097252394</v>
          </cell>
          <cell r="AG700">
            <v>4.7058848202969267E-2</v>
          </cell>
          <cell r="AH700">
            <v>14591</v>
          </cell>
          <cell r="AI700">
            <v>14877</v>
          </cell>
          <cell r="AJ700">
            <v>0.22117443032869533</v>
          </cell>
          <cell r="AK700">
            <v>15163</v>
          </cell>
          <cell r="AL700">
            <v>15449</v>
          </cell>
          <cell r="AM700">
            <v>0.25001048611560622</v>
          </cell>
          <cell r="AN700">
            <v>17621.43</v>
          </cell>
          <cell r="AO700">
            <v>19793.86</v>
          </cell>
          <cell r="AP700">
            <v>21966.29</v>
          </cell>
          <cell r="AQ700">
            <v>0</v>
          </cell>
          <cell r="AR700">
            <v>811</v>
          </cell>
          <cell r="AS700">
            <v>62591</v>
          </cell>
        </row>
        <row r="701">
          <cell r="B701" t="str">
            <v>MB</v>
          </cell>
          <cell r="C701" t="str">
            <v>IMP</v>
          </cell>
          <cell r="D701" t="str">
            <v>BT</v>
          </cell>
          <cell r="E701" t="str">
            <v>P3</v>
          </cell>
          <cell r="F701">
            <v>39934</v>
          </cell>
          <cell r="G701">
            <v>40001</v>
          </cell>
          <cell r="H701" t="str">
            <v>564J</v>
          </cell>
          <cell r="I701" t="str">
            <v>9KMBHPRO1050EGSA_X</v>
          </cell>
          <cell r="K701" t="str">
            <v>bizhub PRO 1050e GSA</v>
          </cell>
          <cell r="L701">
            <v>62591</v>
          </cell>
          <cell r="M701">
            <v>13107</v>
          </cell>
          <cell r="N701">
            <v>13631.28</v>
          </cell>
          <cell r="O701">
            <v>-0.17647058823529421</v>
          </cell>
          <cell r="P701">
            <v>11586.588</v>
          </cell>
          <cell r="Q701">
            <v>13893.42</v>
          </cell>
          <cell r="R701">
            <v>15004.89</v>
          </cell>
          <cell r="S701">
            <v>26775</v>
          </cell>
          <cell r="T701">
            <v>0.49089523809523805</v>
          </cell>
          <cell r="U701">
            <v>18743</v>
          </cell>
          <cell r="V701">
            <v>0.27272688470362266</v>
          </cell>
          <cell r="W701">
            <v>11586.588</v>
          </cell>
          <cell r="X701">
            <v>0.43273904761904763</v>
          </cell>
          <cell r="Y701">
            <v>800</v>
          </cell>
          <cell r="Z701">
            <v>500</v>
          </cell>
          <cell r="AA701">
            <v>14018</v>
          </cell>
          <cell r="AB701">
            <v>11587</v>
          </cell>
          <cell r="AC701">
            <v>12874</v>
          </cell>
          <cell r="AD701">
            <v>13590</v>
          </cell>
          <cell r="AE701">
            <v>14304.43</v>
          </cell>
          <cell r="AF701">
            <v>0.19000002097252394</v>
          </cell>
          <cell r="AG701">
            <v>4.7058848202969267E-2</v>
          </cell>
          <cell r="AH701">
            <v>14591</v>
          </cell>
          <cell r="AI701">
            <v>14877</v>
          </cell>
          <cell r="AJ701">
            <v>0.22117443032869533</v>
          </cell>
          <cell r="AK701">
            <v>15163</v>
          </cell>
          <cell r="AL701">
            <v>15449</v>
          </cell>
          <cell r="AM701">
            <v>0.25001048611560622</v>
          </cell>
          <cell r="AN701">
            <v>17621.43</v>
          </cell>
          <cell r="AO701">
            <v>19793.86</v>
          </cell>
          <cell r="AP701">
            <v>21966.29</v>
          </cell>
          <cell r="AQ701">
            <v>0</v>
          </cell>
          <cell r="AR701">
            <v>811</v>
          </cell>
          <cell r="AS701">
            <v>62591</v>
          </cell>
        </row>
        <row r="702">
          <cell r="B702" t="str">
            <v>MB</v>
          </cell>
          <cell r="C702" t="str">
            <v>IMP</v>
          </cell>
          <cell r="D702" t="str">
            <v>BT</v>
          </cell>
          <cell r="E702" t="str">
            <v>P3</v>
          </cell>
          <cell r="F702">
            <v>39934</v>
          </cell>
          <cell r="G702">
            <v>40001</v>
          </cell>
          <cell r="H702" t="str">
            <v>565E</v>
          </cell>
          <cell r="I702" t="str">
            <v>9KMBHPRO1050EP_X</v>
          </cell>
          <cell r="K702" t="str">
            <v xml:space="preserve">bizhub PRO 1050eP </v>
          </cell>
          <cell r="L702">
            <v>55241</v>
          </cell>
          <cell r="M702">
            <v>12750</v>
          </cell>
          <cell r="N702">
            <v>13260</v>
          </cell>
          <cell r="O702">
            <v>-0.17647058823529413</v>
          </cell>
          <cell r="P702">
            <v>11271</v>
          </cell>
          <cell r="Q702">
            <v>13515</v>
          </cell>
          <cell r="R702">
            <v>14596.2</v>
          </cell>
          <cell r="S702">
            <v>23625</v>
          </cell>
          <cell r="T702">
            <v>0.43873015873015875</v>
          </cell>
          <cell r="U702">
            <v>16538</v>
          </cell>
          <cell r="V702">
            <v>0.19821018260974724</v>
          </cell>
          <cell r="W702">
            <v>11271</v>
          </cell>
          <cell r="X702">
            <v>0.4770793650793651</v>
          </cell>
          <cell r="Y702">
            <v>800</v>
          </cell>
          <cell r="Z702">
            <v>500</v>
          </cell>
          <cell r="AA702">
            <v>13637</v>
          </cell>
          <cell r="AB702">
            <v>11271</v>
          </cell>
          <cell r="AC702">
            <v>12524</v>
          </cell>
          <cell r="AD702">
            <v>13220</v>
          </cell>
          <cell r="AE702">
            <v>13914.81</v>
          </cell>
          <cell r="AF702">
            <v>0.18999971972308638</v>
          </cell>
          <cell r="AG702">
            <v>4.7058493791866329E-2</v>
          </cell>
          <cell r="AH702">
            <v>14194</v>
          </cell>
          <cell r="AI702">
            <v>14472</v>
          </cell>
          <cell r="AJ702">
            <v>0.22118573797678276</v>
          </cell>
          <cell r="AK702">
            <v>14750</v>
          </cell>
          <cell r="AL702">
            <v>15028</v>
          </cell>
          <cell r="AM702">
            <v>0.25</v>
          </cell>
          <cell r="AN702">
            <v>17141.310000000001</v>
          </cell>
          <cell r="AO702">
            <v>19254.62</v>
          </cell>
          <cell r="AP702">
            <v>21367.93</v>
          </cell>
          <cell r="AQ702">
            <v>0</v>
          </cell>
          <cell r="AR702">
            <v>811</v>
          </cell>
          <cell r="AS702">
            <v>55241</v>
          </cell>
        </row>
        <row r="703">
          <cell r="B703" t="str">
            <v>AC</v>
          </cell>
          <cell r="C703" t="str">
            <v>PMP</v>
          </cell>
          <cell r="D703" t="str">
            <v>BT</v>
          </cell>
          <cell r="E703" t="str">
            <v>P3</v>
          </cell>
          <cell r="F703">
            <v>39924</v>
          </cell>
          <cell r="G703">
            <v>40001</v>
          </cell>
          <cell r="H703" t="str">
            <v>56UA-9980</v>
          </cell>
          <cell r="I703" t="str">
            <v>3KMK4X6FSK</v>
          </cell>
          <cell r="J703" t="str">
            <v>x</v>
          </cell>
          <cell r="K703" t="str">
            <v>Post card (4" x 6") size feed support kit</v>
          </cell>
          <cell r="L703">
            <v>1155</v>
          </cell>
          <cell r="M703">
            <v>418</v>
          </cell>
          <cell r="N703">
            <v>438.90000000000003</v>
          </cell>
          <cell r="O703">
            <v>-0.17647058823529421</v>
          </cell>
          <cell r="P703">
            <v>373.065</v>
          </cell>
          <cell r="Q703">
            <v>443.08</v>
          </cell>
          <cell r="R703">
            <v>478.53</v>
          </cell>
          <cell r="S703">
            <v>611.1</v>
          </cell>
          <cell r="T703">
            <v>0.28178694158075601</v>
          </cell>
          <cell r="U703">
            <v>473.23584</v>
          </cell>
          <cell r="V703">
            <v>7.2555451421430717E-2</v>
          </cell>
          <cell r="W703">
            <v>373.065</v>
          </cell>
          <cell r="X703">
            <v>0.61048109965635733</v>
          </cell>
          <cell r="AA703">
            <v>451</v>
          </cell>
          <cell r="AB703">
            <v>374</v>
          </cell>
          <cell r="AC703">
            <v>415</v>
          </cell>
          <cell r="AD703">
            <v>438</v>
          </cell>
          <cell r="AE703">
            <v>460.57</v>
          </cell>
          <cell r="AF703">
            <v>0.18999283496536898</v>
          </cell>
          <cell r="AG703">
            <v>4.7050394076904617E-2</v>
          </cell>
          <cell r="AH703">
            <v>471</v>
          </cell>
          <cell r="AI703">
            <v>480</v>
          </cell>
          <cell r="AJ703">
            <v>0.22278125000000001</v>
          </cell>
          <cell r="AK703">
            <v>489</v>
          </cell>
          <cell r="AL703">
            <v>498</v>
          </cell>
          <cell r="AM703">
            <v>0.25087349397590364</v>
          </cell>
          <cell r="AN703">
            <v>567.79999999999995</v>
          </cell>
          <cell r="AO703">
            <v>637.6</v>
          </cell>
          <cell r="AP703">
            <v>707.4</v>
          </cell>
          <cell r="AQ703">
            <v>0</v>
          </cell>
          <cell r="AS703">
            <v>1155</v>
          </cell>
        </row>
        <row r="704">
          <cell r="B704" t="str">
            <v>AC</v>
          </cell>
          <cell r="C704" t="str">
            <v>IMP</v>
          </cell>
          <cell r="D704" t="str">
            <v>BT</v>
          </cell>
          <cell r="E704" t="str">
            <v>P3</v>
          </cell>
          <cell r="F704">
            <v>39934</v>
          </cell>
          <cell r="G704">
            <v>40001</v>
          </cell>
          <cell r="H704" t="str">
            <v>56UAPA0000</v>
          </cell>
          <cell r="I704" t="str">
            <v>3KMKRHDDKIT</v>
          </cell>
          <cell r="K704" t="str">
            <v>Removable HDD Kit</v>
          </cell>
          <cell r="L704">
            <v>2993</v>
          </cell>
          <cell r="M704">
            <v>1124</v>
          </cell>
          <cell r="N704">
            <v>1168.96</v>
          </cell>
          <cell r="O704">
            <v>-0.17647058823529418</v>
          </cell>
          <cell r="P704">
            <v>993.61599999999999</v>
          </cell>
          <cell r="Q704">
            <v>1191.44</v>
          </cell>
          <cell r="R704">
            <v>1286.76</v>
          </cell>
          <cell r="S704">
            <v>1837.5</v>
          </cell>
          <cell r="T704">
            <v>0.3638312925170068</v>
          </cell>
          <cell r="U704">
            <v>1422.96</v>
          </cell>
          <cell r="V704">
            <v>0.17850115252712656</v>
          </cell>
          <cell r="W704">
            <v>993.61599999999999</v>
          </cell>
          <cell r="X704">
            <v>0.54074340136054422</v>
          </cell>
          <cell r="AA704">
            <v>1202</v>
          </cell>
          <cell r="AB704">
            <v>994</v>
          </cell>
          <cell r="AC704">
            <v>1105</v>
          </cell>
          <cell r="AD704">
            <v>1166</v>
          </cell>
          <cell r="AE704">
            <v>1226.69</v>
          </cell>
          <cell r="AF704">
            <v>0.19000236408546581</v>
          </cell>
          <cell r="AG704">
            <v>4.7061604806430325E-2</v>
          </cell>
          <cell r="AH704">
            <v>1252</v>
          </cell>
          <cell r="AI704">
            <v>1276</v>
          </cell>
          <cell r="AJ704">
            <v>0.22130407523510973</v>
          </cell>
          <cell r="AK704">
            <v>1300.5</v>
          </cell>
          <cell r="AL704">
            <v>1325</v>
          </cell>
          <cell r="AM704">
            <v>0.25010113207547169</v>
          </cell>
          <cell r="AN704">
            <v>1511.26</v>
          </cell>
          <cell r="AO704">
            <v>1697.52</v>
          </cell>
          <cell r="AP704">
            <v>1883.78</v>
          </cell>
          <cell r="AQ704">
            <v>0</v>
          </cell>
          <cell r="AS704">
            <v>2993</v>
          </cell>
        </row>
        <row r="705">
          <cell r="B705" t="str">
            <v>AC</v>
          </cell>
          <cell r="C705" t="str">
            <v>PMP</v>
          </cell>
          <cell r="D705" t="str">
            <v>BT</v>
          </cell>
          <cell r="E705" t="str">
            <v>P3</v>
          </cell>
          <cell r="F705">
            <v>39924</v>
          </cell>
          <cell r="G705">
            <v>40001</v>
          </cell>
          <cell r="H705" t="str">
            <v>56UAPA0001</v>
          </cell>
          <cell r="I705" t="str">
            <v>3KMKRHDDKIT</v>
          </cell>
          <cell r="J705" t="str">
            <v>x</v>
          </cell>
          <cell r="K705" t="str">
            <v>Removable HDD Kit</v>
          </cell>
          <cell r="L705">
            <v>2993</v>
          </cell>
          <cell r="M705">
            <v>1124</v>
          </cell>
          <cell r="N705">
            <v>1180.2</v>
          </cell>
          <cell r="O705">
            <v>-0.17647058823529421</v>
          </cell>
          <cell r="P705">
            <v>1003.17</v>
          </cell>
          <cell r="Q705">
            <v>1191.44</v>
          </cell>
          <cell r="R705">
            <v>1286.76</v>
          </cell>
          <cell r="S705">
            <v>1837.5</v>
          </cell>
          <cell r="T705">
            <v>0.35771428571428571</v>
          </cell>
          <cell r="U705">
            <v>1422.96</v>
          </cell>
          <cell r="V705">
            <v>0.17060212514757969</v>
          </cell>
          <cell r="W705">
            <v>1003.17</v>
          </cell>
          <cell r="X705">
            <v>0.54594285714285717</v>
          </cell>
          <cell r="AA705">
            <v>1214</v>
          </cell>
          <cell r="AB705">
            <v>1004</v>
          </cell>
          <cell r="AC705">
            <v>1115</v>
          </cell>
          <cell r="AD705">
            <v>1177</v>
          </cell>
          <cell r="AE705">
            <v>1238.48</v>
          </cell>
          <cell r="AF705">
            <v>0.18999903107034433</v>
          </cell>
          <cell r="AG705">
            <v>4.7057683612169734E-2</v>
          </cell>
          <cell r="AH705">
            <v>1264</v>
          </cell>
          <cell r="AI705">
            <v>1289</v>
          </cell>
          <cell r="AJ705">
            <v>0.22174553917765713</v>
          </cell>
          <cell r="AK705">
            <v>1313.5</v>
          </cell>
          <cell r="AL705">
            <v>1338</v>
          </cell>
          <cell r="AM705">
            <v>0.25024663677130049</v>
          </cell>
          <cell r="AN705">
            <v>1525.98</v>
          </cell>
          <cell r="AO705">
            <v>1713.96</v>
          </cell>
          <cell r="AP705">
            <v>1901.94</v>
          </cell>
          <cell r="AQ705">
            <v>0</v>
          </cell>
          <cell r="AS705">
            <v>2993</v>
          </cell>
        </row>
        <row r="706">
          <cell r="B706" t="str">
            <v>AC</v>
          </cell>
          <cell r="C706" t="str">
            <v>IMP</v>
          </cell>
          <cell r="D706" t="str">
            <v>BT</v>
          </cell>
          <cell r="E706" t="str">
            <v>P3</v>
          </cell>
          <cell r="F706">
            <v>39934</v>
          </cell>
          <cell r="G706">
            <v>40001</v>
          </cell>
          <cell r="H706" t="str">
            <v>56UAPA0100</v>
          </cell>
          <cell r="I706" t="str">
            <v>3KMHAHDDCASE</v>
          </cell>
          <cell r="K706" t="str">
            <v>Additional Case for HDD Kit</v>
          </cell>
          <cell r="L706">
            <v>158</v>
          </cell>
          <cell r="M706">
            <v>56</v>
          </cell>
          <cell r="N706">
            <v>58.24</v>
          </cell>
          <cell r="O706">
            <v>-0.17647058823529421</v>
          </cell>
          <cell r="P706">
            <v>49.503999999999998</v>
          </cell>
          <cell r="Q706">
            <v>59.36</v>
          </cell>
          <cell r="R706">
            <v>64.11</v>
          </cell>
          <cell r="S706">
            <v>102.9</v>
          </cell>
          <cell r="T706">
            <v>0.43401360544217688</v>
          </cell>
          <cell r="U706">
            <v>79.685760000000002</v>
          </cell>
          <cell r="V706">
            <v>0.26912913925900939</v>
          </cell>
          <cell r="W706">
            <v>49.503999999999998</v>
          </cell>
          <cell r="X706">
            <v>0.48108843537414964</v>
          </cell>
          <cell r="AA706">
            <v>60</v>
          </cell>
          <cell r="AB706">
            <v>50</v>
          </cell>
          <cell r="AC706">
            <v>56</v>
          </cell>
          <cell r="AD706">
            <v>59</v>
          </cell>
          <cell r="AE706">
            <v>61.12</v>
          </cell>
          <cell r="AF706">
            <v>0.19005235602094242</v>
          </cell>
          <cell r="AG706">
            <v>4.7120418848167464E-2</v>
          </cell>
          <cell r="AH706">
            <v>64</v>
          </cell>
          <cell r="AI706">
            <v>65</v>
          </cell>
          <cell r="AJ706">
            <v>0.23840000000000003</v>
          </cell>
          <cell r="AK706">
            <v>66</v>
          </cell>
          <cell r="AL706">
            <v>67</v>
          </cell>
          <cell r="AM706">
            <v>0.26113432835820899</v>
          </cell>
          <cell r="AN706">
            <v>76.03</v>
          </cell>
          <cell r="AO706">
            <v>85.06</v>
          </cell>
          <cell r="AP706">
            <v>94.09</v>
          </cell>
          <cell r="AQ706">
            <v>0</v>
          </cell>
          <cell r="AS706">
            <v>158</v>
          </cell>
        </row>
        <row r="707">
          <cell r="B707" t="str">
            <v>AC</v>
          </cell>
          <cell r="C707" t="str">
            <v>PMP</v>
          </cell>
          <cell r="D707" t="str">
            <v>BT</v>
          </cell>
          <cell r="E707" t="str">
            <v>P3</v>
          </cell>
          <cell r="F707">
            <v>39924</v>
          </cell>
          <cell r="G707">
            <v>40001</v>
          </cell>
          <cell r="H707" t="str">
            <v>56UAPA0101</v>
          </cell>
          <cell r="I707" t="str">
            <v>3KMHAHDDCASE</v>
          </cell>
          <cell r="J707" t="str">
            <v>x</v>
          </cell>
          <cell r="K707" t="str">
            <v>Additional Case for HDD Kit</v>
          </cell>
          <cell r="L707">
            <v>158</v>
          </cell>
          <cell r="M707">
            <v>56</v>
          </cell>
          <cell r="N707">
            <v>58.800000000000004</v>
          </cell>
          <cell r="O707">
            <v>-0.1764705882352941</v>
          </cell>
          <cell r="P707">
            <v>49.980000000000004</v>
          </cell>
          <cell r="Q707">
            <v>59.36</v>
          </cell>
          <cell r="R707">
            <v>64.11</v>
          </cell>
          <cell r="S707">
            <v>102.9</v>
          </cell>
          <cell r="T707">
            <v>0.42857142857142855</v>
          </cell>
          <cell r="U707">
            <v>79.685760000000002</v>
          </cell>
          <cell r="V707">
            <v>0.26210153482880755</v>
          </cell>
          <cell r="W707">
            <v>49.980000000000004</v>
          </cell>
          <cell r="X707">
            <v>0.48571428571428571</v>
          </cell>
          <cell r="AA707">
            <v>60</v>
          </cell>
          <cell r="AB707">
            <v>50</v>
          </cell>
          <cell r="AC707">
            <v>56</v>
          </cell>
          <cell r="AD707">
            <v>59</v>
          </cell>
          <cell r="AE707">
            <v>61.7</v>
          </cell>
          <cell r="AF707">
            <v>0.18995137763371148</v>
          </cell>
          <cell r="AG707">
            <v>4.7001620745542927E-2</v>
          </cell>
          <cell r="AH707">
            <v>64</v>
          </cell>
          <cell r="AI707">
            <v>65</v>
          </cell>
          <cell r="AJ707">
            <v>0.23107692307692301</v>
          </cell>
          <cell r="AK707">
            <v>66</v>
          </cell>
          <cell r="AL707">
            <v>67</v>
          </cell>
          <cell r="AM707">
            <v>0.2540298507462686</v>
          </cell>
          <cell r="AN707">
            <v>76.28</v>
          </cell>
          <cell r="AO707">
            <v>85.56</v>
          </cell>
          <cell r="AP707">
            <v>94.84</v>
          </cell>
          <cell r="AQ707">
            <v>0</v>
          </cell>
          <cell r="AS707">
            <v>158</v>
          </cell>
        </row>
        <row r="708">
          <cell r="B708" t="str">
            <v>MB</v>
          </cell>
          <cell r="C708" t="str">
            <v>IMP</v>
          </cell>
          <cell r="D708" t="str">
            <v>BT</v>
          </cell>
          <cell r="E708" t="str">
            <v>P3</v>
          </cell>
          <cell r="F708">
            <v>39934</v>
          </cell>
          <cell r="G708">
            <v>40001</v>
          </cell>
          <cell r="H708" t="str">
            <v>56UE</v>
          </cell>
          <cell r="I708" t="str">
            <v>9KMBHPRO1050_X</v>
          </cell>
          <cell r="K708" t="str">
            <v>bizhub PRO 1050</v>
          </cell>
          <cell r="L708">
            <v>62591</v>
          </cell>
          <cell r="N708">
            <v>18712</v>
          </cell>
          <cell r="O708">
            <v>-0.17647058823529418</v>
          </cell>
          <cell r="P708">
            <v>15905.199999999999</v>
          </cell>
          <cell r="Q708">
            <v>0</v>
          </cell>
          <cell r="R708">
            <v>0</v>
          </cell>
          <cell r="S708">
            <v>26775</v>
          </cell>
          <cell r="T708">
            <v>0.30113912231559292</v>
          </cell>
          <cell r="U708">
            <v>18743</v>
          </cell>
          <cell r="V708">
            <v>1.653950808301766E-3</v>
          </cell>
          <cell r="W708">
            <v>15905.199999999999</v>
          </cell>
          <cell r="X708">
            <v>0.59403174603174602</v>
          </cell>
          <cell r="Y708">
            <v>800</v>
          </cell>
          <cell r="Z708">
            <v>500</v>
          </cell>
          <cell r="AA708">
            <v>19243</v>
          </cell>
          <cell r="AB708">
            <v>15906</v>
          </cell>
          <cell r="AC708">
            <v>17673</v>
          </cell>
          <cell r="AD708">
            <v>18655</v>
          </cell>
          <cell r="AE708">
            <v>19636.05</v>
          </cell>
          <cell r="AF708">
            <v>0.19000002546336969</v>
          </cell>
          <cell r="AG708">
            <v>4.705885348631722E-2</v>
          </cell>
          <cell r="AH708">
            <v>20030</v>
          </cell>
          <cell r="AI708">
            <v>20422</v>
          </cell>
          <cell r="AJ708">
            <v>0.22117324454020179</v>
          </cell>
          <cell r="AK708">
            <v>20814.5</v>
          </cell>
          <cell r="AL708">
            <v>21207</v>
          </cell>
          <cell r="AM708">
            <v>0.25000235771207624</v>
          </cell>
          <cell r="AN708">
            <v>24189.21</v>
          </cell>
          <cell r="AO708">
            <v>27171.42</v>
          </cell>
          <cell r="AP708">
            <v>30153.63</v>
          </cell>
          <cell r="AQ708">
            <v>0</v>
          </cell>
          <cell r="AR708">
            <v>811</v>
          </cell>
          <cell r="AS708">
            <v>62591</v>
          </cell>
        </row>
        <row r="709">
          <cell r="B709" t="str">
            <v>PMP</v>
          </cell>
          <cell r="C709" t="str">
            <v>PMP</v>
          </cell>
          <cell r="D709" t="str">
            <v>BT</v>
          </cell>
          <cell r="E709" t="str">
            <v>08</v>
          </cell>
          <cell r="F709">
            <v>39924</v>
          </cell>
          <cell r="G709">
            <v>39924</v>
          </cell>
          <cell r="H709" t="str">
            <v>56UE-PM75</v>
          </cell>
          <cell r="I709" t="str">
            <v>TBD</v>
          </cell>
          <cell r="K709" t="str">
            <v>PM Kit for 1050 (750K)</v>
          </cell>
          <cell r="L709">
            <v>510</v>
          </cell>
          <cell r="M709">
            <v>69.333333333333329</v>
          </cell>
          <cell r="N709">
            <v>72.8</v>
          </cell>
          <cell r="O709">
            <v>0.40072439907803759</v>
          </cell>
          <cell r="P709">
            <v>121.48</v>
          </cell>
          <cell r="Q709">
            <v>73.489999999999995</v>
          </cell>
          <cell r="R709">
            <v>79.37</v>
          </cell>
          <cell r="S709">
            <v>151.85</v>
          </cell>
          <cell r="T709">
            <v>0.52057951926243007</v>
          </cell>
          <cell r="W709">
            <v>121.48</v>
          </cell>
          <cell r="X709">
            <v>0.8</v>
          </cell>
          <cell r="Y709" t="str">
            <v>Act freight</v>
          </cell>
          <cell r="AA709">
            <v>238</v>
          </cell>
          <cell r="AB709">
            <v>174</v>
          </cell>
          <cell r="AC709">
            <v>203</v>
          </cell>
          <cell r="AD709">
            <v>223</v>
          </cell>
          <cell r="AE709">
            <v>242.96</v>
          </cell>
          <cell r="AF709">
            <v>0.5</v>
          </cell>
          <cell r="AG709">
            <v>0.7003621995390189</v>
          </cell>
          <cell r="AH709">
            <v>310</v>
          </cell>
          <cell r="AI709">
            <v>377</v>
          </cell>
          <cell r="AJ709">
            <v>0.67777188328912463</v>
          </cell>
          <cell r="AK709">
            <v>443.5</v>
          </cell>
          <cell r="AL709">
            <v>510</v>
          </cell>
          <cell r="AM709">
            <v>0.76180392156862742</v>
          </cell>
          <cell r="AN709">
            <v>510</v>
          </cell>
          <cell r="AO709">
            <v>510</v>
          </cell>
          <cell r="AP709">
            <v>510</v>
          </cell>
          <cell r="AQ709">
            <v>0</v>
          </cell>
          <cell r="AS709">
            <v>510</v>
          </cell>
        </row>
        <row r="710">
          <cell r="B710" t="str">
            <v>MB</v>
          </cell>
          <cell r="C710" t="str">
            <v>IMP</v>
          </cell>
          <cell r="D710" t="str">
            <v>BT</v>
          </cell>
          <cell r="E710" t="str">
            <v>P3</v>
          </cell>
          <cell r="F710">
            <v>40000</v>
          </cell>
          <cell r="G710">
            <v>40001</v>
          </cell>
          <cell r="H710" t="str">
            <v>56UJ</v>
          </cell>
          <cell r="K710" t="str">
            <v>bizhub PRO 1050 GSA</v>
          </cell>
          <cell r="L710">
            <v>62591</v>
          </cell>
          <cell r="N710">
            <v>18712</v>
          </cell>
          <cell r="O710">
            <v>-0.17647058823529418</v>
          </cell>
          <cell r="P710">
            <v>15905.199999999999</v>
          </cell>
          <cell r="Q710">
            <v>0</v>
          </cell>
          <cell r="R710">
            <v>0</v>
          </cell>
          <cell r="S710">
            <v>26775</v>
          </cell>
          <cell r="T710">
            <v>0.30113912231559292</v>
          </cell>
          <cell r="U710">
            <v>18743</v>
          </cell>
          <cell r="V710">
            <v>1.653950808301766E-3</v>
          </cell>
          <cell r="W710">
            <v>15905.199999999999</v>
          </cell>
          <cell r="X710">
            <v>0.59403174603174602</v>
          </cell>
          <cell r="Y710">
            <v>800</v>
          </cell>
          <cell r="Z710">
            <v>500</v>
          </cell>
          <cell r="AA710">
            <v>19243</v>
          </cell>
          <cell r="AB710">
            <v>15906</v>
          </cell>
          <cell r="AC710">
            <v>17673</v>
          </cell>
          <cell r="AD710">
            <v>18655</v>
          </cell>
          <cell r="AE710">
            <v>19636.05</v>
          </cell>
          <cell r="AF710">
            <v>0.19000002546336969</v>
          </cell>
          <cell r="AG710">
            <v>4.705885348631722E-2</v>
          </cell>
          <cell r="AH710">
            <v>20030</v>
          </cell>
          <cell r="AI710">
            <v>20422</v>
          </cell>
          <cell r="AJ710">
            <v>0.22117324454020179</v>
          </cell>
          <cell r="AK710">
            <v>20814.5</v>
          </cell>
          <cell r="AL710">
            <v>21207</v>
          </cell>
          <cell r="AM710">
            <v>0.25000235771207624</v>
          </cell>
          <cell r="AN710">
            <v>24189.21</v>
          </cell>
          <cell r="AO710">
            <v>27171.42</v>
          </cell>
          <cell r="AP710">
            <v>30153.63</v>
          </cell>
          <cell r="AQ710">
            <v>0</v>
          </cell>
          <cell r="AR710">
            <v>811</v>
          </cell>
          <cell r="AS710">
            <v>62591</v>
          </cell>
        </row>
        <row r="711">
          <cell r="B711" t="str">
            <v>MB</v>
          </cell>
          <cell r="C711" t="str">
            <v>IMP</v>
          </cell>
          <cell r="D711" t="str">
            <v>BT</v>
          </cell>
          <cell r="E711" t="str">
            <v>P3</v>
          </cell>
          <cell r="F711">
            <v>40017</v>
          </cell>
          <cell r="G711">
            <v>40017</v>
          </cell>
          <cell r="H711" t="str">
            <v>56VE</v>
          </cell>
          <cell r="I711" t="str">
            <v>9KMBHPRO1050P_X</v>
          </cell>
          <cell r="K711" t="str">
            <v>bizhub PRO 1050P</v>
          </cell>
          <cell r="L711">
            <v>52610</v>
          </cell>
          <cell r="N711">
            <v>16995</v>
          </cell>
          <cell r="W711">
            <v>14445.75</v>
          </cell>
          <cell r="AB711">
            <v>14446</v>
          </cell>
          <cell r="AC711">
            <v>16051</v>
          </cell>
          <cell r="AD711">
            <v>16943</v>
          </cell>
          <cell r="AE711">
            <v>17834.259999999998</v>
          </cell>
          <cell r="AF711">
            <v>0.19000003364311155</v>
          </cell>
          <cell r="AG711">
            <v>4.7058863109543006E-2</v>
          </cell>
          <cell r="AH711">
            <v>18192</v>
          </cell>
          <cell r="AI711">
            <v>18548</v>
          </cell>
          <cell r="AJ711">
            <v>0.22116939831787794</v>
          </cell>
          <cell r="AK711">
            <v>18904.5</v>
          </cell>
          <cell r="AL711">
            <v>19261</v>
          </cell>
          <cell r="AM711">
            <v>0.25</v>
          </cell>
          <cell r="AN711">
            <v>21969.58</v>
          </cell>
          <cell r="AO711">
            <v>24678.16</v>
          </cell>
          <cell r="AP711">
            <v>27386.74</v>
          </cell>
          <cell r="AS711">
            <v>52610</v>
          </cell>
        </row>
        <row r="712">
          <cell r="B712" t="str">
            <v>MB</v>
          </cell>
          <cell r="C712" t="str">
            <v>IMP</v>
          </cell>
          <cell r="D712" t="str">
            <v>BT</v>
          </cell>
          <cell r="E712" t="str">
            <v>P3</v>
          </cell>
          <cell r="F712">
            <v>39990</v>
          </cell>
          <cell r="G712">
            <v>40001</v>
          </cell>
          <cell r="H712" t="str">
            <v>56YE</v>
          </cell>
          <cell r="I712" t="str">
            <v>9KMBHPRO1050v2_X</v>
          </cell>
          <cell r="K712" t="str">
            <v>bizhub PRO 1050 V.2</v>
          </cell>
          <cell r="L712">
            <v>59610</v>
          </cell>
          <cell r="N712">
            <v>18712</v>
          </cell>
          <cell r="W712">
            <v>15905.199999999999</v>
          </cell>
          <cell r="AB712">
            <v>15906</v>
          </cell>
          <cell r="AC712">
            <v>17673</v>
          </cell>
          <cell r="AD712">
            <v>18655</v>
          </cell>
          <cell r="AE712">
            <v>19636.05</v>
          </cell>
          <cell r="AF712">
            <v>0.19000002546336969</v>
          </cell>
          <cell r="AG712">
            <v>4.705885348631722E-2</v>
          </cell>
          <cell r="AH712">
            <v>20030</v>
          </cell>
          <cell r="AI712">
            <v>20422</v>
          </cell>
          <cell r="AJ712">
            <v>0.22117324454020179</v>
          </cell>
          <cell r="AK712">
            <v>20814.5</v>
          </cell>
          <cell r="AL712">
            <v>21207</v>
          </cell>
          <cell r="AM712">
            <v>0.25000235771207624</v>
          </cell>
          <cell r="AN712">
            <v>24189.21</v>
          </cell>
          <cell r="AO712">
            <v>27171.42</v>
          </cell>
          <cell r="AP712">
            <v>30153.63</v>
          </cell>
          <cell r="AS712">
            <v>59610</v>
          </cell>
        </row>
        <row r="713">
          <cell r="B713" t="str">
            <v>MB</v>
          </cell>
          <cell r="C713" t="str">
            <v>IMP</v>
          </cell>
          <cell r="D713" t="str">
            <v>BT</v>
          </cell>
          <cell r="E713" t="str">
            <v>P3</v>
          </cell>
          <cell r="F713">
            <v>39990</v>
          </cell>
          <cell r="G713">
            <v>40001</v>
          </cell>
          <cell r="H713" t="str">
            <v>56ZE</v>
          </cell>
          <cell r="I713" t="str">
            <v>9KMBHPRO1050P_X</v>
          </cell>
          <cell r="K713" t="str">
            <v>bizhub PRO 1050P</v>
          </cell>
          <cell r="L713">
            <v>52610</v>
          </cell>
          <cell r="N713">
            <v>16995</v>
          </cell>
          <cell r="W713">
            <v>14445.75</v>
          </cell>
          <cell r="AB713">
            <v>14446</v>
          </cell>
          <cell r="AC713">
            <v>16051</v>
          </cell>
          <cell r="AD713">
            <v>16943</v>
          </cell>
          <cell r="AE713">
            <v>17834.259999999998</v>
          </cell>
          <cell r="AF713">
            <v>0.19000003364311155</v>
          </cell>
          <cell r="AG713">
            <v>4.7058863109543006E-2</v>
          </cell>
          <cell r="AH713">
            <v>18192</v>
          </cell>
          <cell r="AI713">
            <v>18548</v>
          </cell>
          <cell r="AJ713">
            <v>0.22116939831787794</v>
          </cell>
          <cell r="AK713">
            <v>18904.5</v>
          </cell>
          <cell r="AL713">
            <v>19261</v>
          </cell>
          <cell r="AM713">
            <v>0.25</v>
          </cell>
          <cell r="AN713">
            <v>21969.58</v>
          </cell>
          <cell r="AO713">
            <v>24678.16</v>
          </cell>
          <cell r="AP713">
            <v>27386.74</v>
          </cell>
          <cell r="AS713">
            <v>52610</v>
          </cell>
        </row>
        <row r="714">
          <cell r="B714" t="str">
            <v>MB</v>
          </cell>
          <cell r="C714" t="str">
            <v>IMP</v>
          </cell>
          <cell r="D714" t="str">
            <v>BT</v>
          </cell>
          <cell r="E714" t="str">
            <v>P3</v>
          </cell>
          <cell r="F714">
            <v>39924</v>
          </cell>
          <cell r="G714">
            <v>40001</v>
          </cell>
          <cell r="H714" t="str">
            <v>57AE</v>
          </cell>
          <cell r="I714" t="str">
            <v>9KMBH750_N</v>
          </cell>
          <cell r="K714" t="str">
            <v>bizhub 750</v>
          </cell>
          <cell r="L714">
            <v>27030</v>
          </cell>
          <cell r="M714">
            <v>6304</v>
          </cell>
          <cell r="N714">
            <v>6556.16</v>
          </cell>
          <cell r="O714">
            <v>-0.17647058823529413</v>
          </cell>
          <cell r="P714">
            <v>5572.7359999999999</v>
          </cell>
          <cell r="Q714">
            <v>6682.24</v>
          </cell>
          <cell r="R714">
            <v>7216.82</v>
          </cell>
          <cell r="S714">
            <v>11424</v>
          </cell>
          <cell r="T714">
            <v>0.42610644257703084</v>
          </cell>
          <cell r="U714">
            <v>7997</v>
          </cell>
          <cell r="V714">
            <v>0.18017256471176693</v>
          </cell>
          <cell r="W714">
            <v>5572.7359999999999</v>
          </cell>
          <cell r="X714">
            <v>0.4878095238095238</v>
          </cell>
          <cell r="Y714">
            <v>250</v>
          </cell>
          <cell r="Z714">
            <v>300</v>
          </cell>
          <cell r="AA714">
            <v>6742</v>
          </cell>
          <cell r="AB714">
            <v>5573</v>
          </cell>
          <cell r="AC714">
            <v>6192</v>
          </cell>
          <cell r="AD714">
            <v>6536</v>
          </cell>
          <cell r="AE714">
            <v>6879.92</v>
          </cell>
          <cell r="AF714">
            <v>0.18999988371957816</v>
          </cell>
          <cell r="AG714">
            <v>4.7058686728915486E-2</v>
          </cell>
          <cell r="AH714">
            <v>7018</v>
          </cell>
          <cell r="AI714">
            <v>7156</v>
          </cell>
          <cell r="AJ714">
            <v>0.2212498602571269</v>
          </cell>
          <cell r="AK714">
            <v>7293.5</v>
          </cell>
          <cell r="AL714">
            <v>7431</v>
          </cell>
          <cell r="AM714">
            <v>0.25006916969452297</v>
          </cell>
          <cell r="AN714">
            <v>8475.7199999999993</v>
          </cell>
          <cell r="AO714">
            <v>9520.44</v>
          </cell>
          <cell r="AP714">
            <v>10565.16</v>
          </cell>
          <cell r="AQ714">
            <v>0</v>
          </cell>
          <cell r="AR714">
            <v>352</v>
          </cell>
          <cell r="AS714">
            <v>27030</v>
          </cell>
        </row>
        <row r="715">
          <cell r="B715" t="str">
            <v>PMP</v>
          </cell>
          <cell r="C715" t="str">
            <v>PMP</v>
          </cell>
          <cell r="D715" t="str">
            <v>BT</v>
          </cell>
          <cell r="E715" t="str">
            <v>08</v>
          </cell>
          <cell r="F715">
            <v>39924</v>
          </cell>
          <cell r="G715">
            <v>39924</v>
          </cell>
          <cell r="H715" t="str">
            <v>57AE-PM25</v>
          </cell>
          <cell r="I715" t="str">
            <v>57AE-PM25</v>
          </cell>
          <cell r="K715" t="str">
            <v>Maintenance Kit for 600/750 (250K)</v>
          </cell>
          <cell r="L715">
            <v>445</v>
          </cell>
          <cell r="M715">
            <v>95.452190476190481</v>
          </cell>
          <cell r="N715">
            <v>100.2248</v>
          </cell>
          <cell r="O715">
            <v>0.37359500000000001</v>
          </cell>
          <cell r="P715">
            <v>160</v>
          </cell>
          <cell r="Q715">
            <v>101.18</v>
          </cell>
          <cell r="R715">
            <v>109.27</v>
          </cell>
          <cell r="S715">
            <v>200</v>
          </cell>
          <cell r="T715">
            <v>0.49887599999999999</v>
          </cell>
          <cell r="W715">
            <v>160</v>
          </cell>
          <cell r="X715">
            <v>0.8</v>
          </cell>
          <cell r="Y715" t="str">
            <v>Act freight</v>
          </cell>
          <cell r="AA715">
            <v>314</v>
          </cell>
          <cell r="AB715">
            <v>229</v>
          </cell>
          <cell r="AC715">
            <v>267</v>
          </cell>
          <cell r="AD715">
            <v>294</v>
          </cell>
          <cell r="AE715">
            <v>320</v>
          </cell>
          <cell r="AF715">
            <v>0.5</v>
          </cell>
          <cell r="AG715">
            <v>0.68679749999999995</v>
          </cell>
          <cell r="AH715">
            <v>352</v>
          </cell>
          <cell r="AI715">
            <v>383</v>
          </cell>
          <cell r="AJ715">
            <v>0.5822454308093995</v>
          </cell>
          <cell r="AK715">
            <v>414</v>
          </cell>
          <cell r="AL715">
            <v>445</v>
          </cell>
          <cell r="AM715">
            <v>0.6404494382022472</v>
          </cell>
          <cell r="AN715">
            <v>445</v>
          </cell>
          <cell r="AO715">
            <v>445</v>
          </cell>
          <cell r="AP715">
            <v>445</v>
          </cell>
          <cell r="AQ715">
            <v>0</v>
          </cell>
          <cell r="AS715">
            <v>445</v>
          </cell>
        </row>
        <row r="716">
          <cell r="B716" t="str">
            <v>MB</v>
          </cell>
          <cell r="C716" t="str">
            <v>IMP</v>
          </cell>
          <cell r="D716" t="str">
            <v>BT</v>
          </cell>
          <cell r="E716" t="str">
            <v>P3</v>
          </cell>
          <cell r="F716">
            <v>39934</v>
          </cell>
          <cell r="G716">
            <v>40001</v>
          </cell>
          <cell r="H716" t="str">
            <v>57AJ</v>
          </cell>
          <cell r="K716" t="str">
            <v>bizhub 750 - GSA</v>
          </cell>
          <cell r="L716">
            <v>27030</v>
          </cell>
          <cell r="M716">
            <v>6304</v>
          </cell>
          <cell r="N716">
            <v>6556.16</v>
          </cell>
          <cell r="O716">
            <v>-0.17647058823529413</v>
          </cell>
          <cell r="P716">
            <v>5572.7359999999999</v>
          </cell>
          <cell r="Q716">
            <v>6682.24</v>
          </cell>
          <cell r="R716">
            <v>7216.82</v>
          </cell>
          <cell r="S716">
            <v>11424</v>
          </cell>
          <cell r="T716">
            <v>0.42610644257703084</v>
          </cell>
          <cell r="U716">
            <v>7997</v>
          </cell>
          <cell r="V716">
            <v>0.18017256471176693</v>
          </cell>
          <cell r="W716">
            <v>5572.7359999999999</v>
          </cell>
          <cell r="X716">
            <v>0.4878095238095238</v>
          </cell>
          <cell r="Y716">
            <v>250</v>
          </cell>
          <cell r="Z716">
            <v>300</v>
          </cell>
          <cell r="AA716">
            <v>6742</v>
          </cell>
          <cell r="AB716">
            <v>5573</v>
          </cell>
          <cell r="AC716">
            <v>6192</v>
          </cell>
          <cell r="AD716">
            <v>6536</v>
          </cell>
          <cell r="AE716">
            <v>6879.92</v>
          </cell>
          <cell r="AF716">
            <v>0.18999988371957816</v>
          </cell>
          <cell r="AG716">
            <v>4.7058686728915486E-2</v>
          </cell>
          <cell r="AH716">
            <v>7018</v>
          </cell>
          <cell r="AI716">
            <v>7156</v>
          </cell>
          <cell r="AJ716">
            <v>0.2212498602571269</v>
          </cell>
          <cell r="AK716">
            <v>7293.5</v>
          </cell>
          <cell r="AL716">
            <v>7431</v>
          </cell>
          <cell r="AM716">
            <v>0.25006916969452297</v>
          </cell>
          <cell r="AN716">
            <v>8475.7199999999993</v>
          </cell>
          <cell r="AO716">
            <v>9520.44</v>
          </cell>
          <cell r="AP716">
            <v>10565.16</v>
          </cell>
          <cell r="AQ716">
            <v>0</v>
          </cell>
          <cell r="AR716">
            <v>352</v>
          </cell>
          <cell r="AS716">
            <v>27030</v>
          </cell>
        </row>
        <row r="717">
          <cell r="B717" t="str">
            <v>MB</v>
          </cell>
          <cell r="C717" t="str">
            <v>IMP</v>
          </cell>
          <cell r="D717" t="str">
            <v>BT</v>
          </cell>
          <cell r="E717" t="str">
            <v>P3</v>
          </cell>
          <cell r="F717">
            <v>39924</v>
          </cell>
          <cell r="G717">
            <v>40001</v>
          </cell>
          <cell r="H717" t="str">
            <v>57BE</v>
          </cell>
          <cell r="I717" t="str">
            <v>9KMBH600_N</v>
          </cell>
          <cell r="K717" t="str">
            <v>bizhub 600</v>
          </cell>
          <cell r="L717">
            <v>20948</v>
          </cell>
          <cell r="M717">
            <v>5049</v>
          </cell>
          <cell r="N717">
            <v>5250.96</v>
          </cell>
          <cell r="O717">
            <v>-0.17647058823529418</v>
          </cell>
          <cell r="P717">
            <v>4463.3159999999998</v>
          </cell>
          <cell r="Q717">
            <v>5351.94</v>
          </cell>
          <cell r="R717">
            <v>5780.1</v>
          </cell>
          <cell r="S717">
            <v>8935.5</v>
          </cell>
          <cell r="T717">
            <v>0.41234849756588887</v>
          </cell>
          <cell r="U717">
            <v>6255</v>
          </cell>
          <cell r="V717">
            <v>0.16051798561151079</v>
          </cell>
          <cell r="W717">
            <v>4463.3159999999998</v>
          </cell>
          <cell r="X717">
            <v>0.49950377706899446</v>
          </cell>
          <cell r="Y717">
            <v>250</v>
          </cell>
          <cell r="Z717">
            <v>300</v>
          </cell>
          <cell r="AA717">
            <v>5400</v>
          </cell>
          <cell r="AB717">
            <v>4464</v>
          </cell>
          <cell r="AC717">
            <v>4960</v>
          </cell>
          <cell r="AD717">
            <v>5236</v>
          </cell>
          <cell r="AE717">
            <v>5510.27</v>
          </cell>
          <cell r="AF717">
            <v>0.19000048999413832</v>
          </cell>
          <cell r="AG717">
            <v>4.7059399993103858E-2</v>
          </cell>
          <cell r="AH717">
            <v>5622</v>
          </cell>
          <cell r="AI717">
            <v>5732</v>
          </cell>
          <cell r="AJ717">
            <v>0.22133356594556877</v>
          </cell>
          <cell r="AK717">
            <v>5842</v>
          </cell>
          <cell r="AL717">
            <v>5952</v>
          </cell>
          <cell r="AM717">
            <v>0.25011491935483876</v>
          </cell>
          <cell r="AN717">
            <v>6788.64</v>
          </cell>
          <cell r="AO717">
            <v>7625.28</v>
          </cell>
          <cell r="AP717">
            <v>8461.92</v>
          </cell>
          <cell r="AQ717">
            <v>0</v>
          </cell>
          <cell r="AR717">
            <v>352</v>
          </cell>
          <cell r="AS717">
            <v>20948</v>
          </cell>
        </row>
        <row r="718">
          <cell r="B718" t="str">
            <v>MB</v>
          </cell>
          <cell r="C718" t="str">
            <v>IMP</v>
          </cell>
          <cell r="D718" t="str">
            <v>BT</v>
          </cell>
          <cell r="E718" t="str">
            <v>P3</v>
          </cell>
          <cell r="F718">
            <v>39934</v>
          </cell>
          <cell r="G718">
            <v>40001</v>
          </cell>
          <cell r="H718" t="str">
            <v>57BJ</v>
          </cell>
          <cell r="K718" t="str">
            <v>bizhub 600 GSA</v>
          </cell>
          <cell r="L718">
            <v>20948</v>
          </cell>
          <cell r="M718">
            <v>5049</v>
          </cell>
          <cell r="N718">
            <v>5250.96</v>
          </cell>
          <cell r="O718">
            <v>-0.17647058823529418</v>
          </cell>
          <cell r="P718">
            <v>4463.3159999999998</v>
          </cell>
          <cell r="Q718">
            <v>5351.94</v>
          </cell>
          <cell r="R718">
            <v>5780.1</v>
          </cell>
          <cell r="S718">
            <v>8935.5</v>
          </cell>
          <cell r="T718">
            <v>0.41234849756588887</v>
          </cell>
          <cell r="U718">
            <v>6255</v>
          </cell>
          <cell r="V718">
            <v>0.16051798561151079</v>
          </cell>
          <cell r="W718">
            <v>4463.3159999999998</v>
          </cell>
          <cell r="X718">
            <v>0.49950377706899446</v>
          </cell>
          <cell r="Y718">
            <v>250</v>
          </cell>
          <cell r="Z718">
            <v>300</v>
          </cell>
          <cell r="AA718">
            <v>5400</v>
          </cell>
          <cell r="AB718">
            <v>4464</v>
          </cell>
          <cell r="AC718">
            <v>4960</v>
          </cell>
          <cell r="AD718">
            <v>5236</v>
          </cell>
          <cell r="AE718">
            <v>5510.27</v>
          </cell>
          <cell r="AF718">
            <v>0.19000048999413832</v>
          </cell>
          <cell r="AG718">
            <v>4.7059399993103858E-2</v>
          </cell>
          <cell r="AH718">
            <v>5622</v>
          </cell>
          <cell r="AI718">
            <v>5732</v>
          </cell>
          <cell r="AJ718">
            <v>0.22133356594556877</v>
          </cell>
          <cell r="AK718">
            <v>5842</v>
          </cell>
          <cell r="AL718">
            <v>5952</v>
          </cell>
          <cell r="AM718">
            <v>0.25011491935483876</v>
          </cell>
          <cell r="AN718">
            <v>6788.64</v>
          </cell>
          <cell r="AO718">
            <v>7625.28</v>
          </cell>
          <cell r="AP718">
            <v>8461.92</v>
          </cell>
          <cell r="AQ718">
            <v>0</v>
          </cell>
          <cell r="AR718">
            <v>352</v>
          </cell>
          <cell r="AS718">
            <v>20948</v>
          </cell>
        </row>
        <row r="719">
          <cell r="B719" t="str">
            <v>PMP</v>
          </cell>
          <cell r="C719" t="str">
            <v>PMP</v>
          </cell>
          <cell r="D719" t="str">
            <v>BT</v>
          </cell>
          <cell r="E719" t="str">
            <v>08</v>
          </cell>
          <cell r="F719">
            <v>39924</v>
          </cell>
          <cell r="G719">
            <v>39924</v>
          </cell>
          <cell r="H719" t="str">
            <v>57GA-PM50</v>
          </cell>
          <cell r="I719" t="str">
            <v>TBD</v>
          </cell>
          <cell r="K719" t="str">
            <v>Maintenance Kit for 920 (500K)</v>
          </cell>
          <cell r="L719">
            <v>400</v>
          </cell>
          <cell r="M719">
            <v>64.095238095238088</v>
          </cell>
          <cell r="N719">
            <v>67.3</v>
          </cell>
          <cell r="O719">
            <v>0.49015151515151517</v>
          </cell>
          <cell r="P719">
            <v>132</v>
          </cell>
          <cell r="Q719">
            <v>67.94</v>
          </cell>
          <cell r="R719">
            <v>73.38</v>
          </cell>
          <cell r="S719">
            <v>165</v>
          </cell>
          <cell r="T719">
            <v>0.59212121212121216</v>
          </cell>
          <cell r="W719">
            <v>132</v>
          </cell>
          <cell r="X719">
            <v>0.8</v>
          </cell>
          <cell r="Y719" t="str">
            <v>Act freight</v>
          </cell>
          <cell r="AA719">
            <v>259</v>
          </cell>
          <cell r="AB719">
            <v>189</v>
          </cell>
          <cell r="AC719">
            <v>220</v>
          </cell>
          <cell r="AD719">
            <v>242</v>
          </cell>
          <cell r="AE719">
            <v>264</v>
          </cell>
          <cell r="AF719">
            <v>0.5</v>
          </cell>
          <cell r="AG719">
            <v>0.7450757575757575</v>
          </cell>
          <cell r="AH719">
            <v>298</v>
          </cell>
          <cell r="AI719">
            <v>332</v>
          </cell>
          <cell r="AJ719">
            <v>0.60240963855421692</v>
          </cell>
          <cell r="AK719">
            <v>366</v>
          </cell>
          <cell r="AL719">
            <v>400</v>
          </cell>
          <cell r="AM719">
            <v>0.67</v>
          </cell>
          <cell r="AN719">
            <v>400</v>
          </cell>
          <cell r="AO719">
            <v>400</v>
          </cell>
          <cell r="AP719">
            <v>400</v>
          </cell>
          <cell r="AQ719">
            <v>0</v>
          </cell>
          <cell r="AS719">
            <v>400</v>
          </cell>
        </row>
        <row r="720">
          <cell r="B720" t="str">
            <v>MB</v>
          </cell>
          <cell r="C720" t="str">
            <v>IMP</v>
          </cell>
          <cell r="D720" t="str">
            <v>BT</v>
          </cell>
          <cell r="E720" t="str">
            <v>P3</v>
          </cell>
          <cell r="F720">
            <v>39924</v>
          </cell>
          <cell r="G720">
            <v>40001</v>
          </cell>
          <cell r="H720" t="str">
            <v>57GE</v>
          </cell>
          <cell r="I720" t="str">
            <v>9KMBHPRO920_N</v>
          </cell>
          <cell r="K720" t="str">
            <v>bizhub PRO 920</v>
          </cell>
          <cell r="L720">
            <v>40950</v>
          </cell>
          <cell r="M720">
            <v>9078</v>
          </cell>
          <cell r="N720">
            <v>9441.1200000000008</v>
          </cell>
          <cell r="O720">
            <v>-0.17647058823529418</v>
          </cell>
          <cell r="P720">
            <v>8024.9520000000002</v>
          </cell>
          <cell r="Q720">
            <v>9622.68</v>
          </cell>
          <cell r="R720">
            <v>10392.49</v>
          </cell>
          <cell r="S720">
            <v>16039.8</v>
          </cell>
          <cell r="T720">
            <v>0.41139415703437693</v>
          </cell>
          <cell r="U720">
            <v>11228</v>
          </cell>
          <cell r="V720">
            <v>0.15914499465621654</v>
          </cell>
          <cell r="W720">
            <v>8024.9520000000002</v>
          </cell>
          <cell r="X720">
            <v>0.50031496652077956</v>
          </cell>
          <cell r="Y720">
            <v>250</v>
          </cell>
          <cell r="Z720">
            <v>500</v>
          </cell>
          <cell r="AA720">
            <v>9709</v>
          </cell>
          <cell r="AB720">
            <v>8025</v>
          </cell>
          <cell r="AC720">
            <v>8917</v>
          </cell>
          <cell r="AD720">
            <v>9413</v>
          </cell>
          <cell r="AE720">
            <v>9907.35</v>
          </cell>
          <cell r="AF720">
            <v>0.19000015140274645</v>
          </cell>
          <cell r="AG720">
            <v>4.7059001650289888E-2</v>
          </cell>
          <cell r="AH720">
            <v>10106</v>
          </cell>
          <cell r="AI720">
            <v>10304</v>
          </cell>
          <cell r="AJ720">
            <v>0.221180900621118</v>
          </cell>
          <cell r="AK720">
            <v>10502</v>
          </cell>
          <cell r="AL720">
            <v>10700</v>
          </cell>
          <cell r="AM720">
            <v>0.25000448598130837</v>
          </cell>
          <cell r="AN720">
            <v>12204.66</v>
          </cell>
          <cell r="AO720">
            <v>13709.32</v>
          </cell>
          <cell r="AP720">
            <v>15213.98</v>
          </cell>
          <cell r="AQ720">
            <v>0</v>
          </cell>
          <cell r="AR720">
            <v>506</v>
          </cell>
          <cell r="AS720">
            <v>40950</v>
          </cell>
        </row>
        <row r="721">
          <cell r="B721" t="str">
            <v>MB</v>
          </cell>
          <cell r="C721" t="str">
            <v>IMP</v>
          </cell>
          <cell r="D721" t="str">
            <v>BT</v>
          </cell>
          <cell r="E721" t="str">
            <v>P3</v>
          </cell>
          <cell r="F721">
            <v>39924</v>
          </cell>
          <cell r="G721">
            <v>40001</v>
          </cell>
          <cell r="H721" t="str">
            <v>57GJ</v>
          </cell>
          <cell r="I721" t="str">
            <v>9KMBHPRO920GSA_N</v>
          </cell>
          <cell r="K721" t="str">
            <v>bizhub PRO 920 GSA</v>
          </cell>
          <cell r="L721">
            <v>40950</v>
          </cell>
          <cell r="M721">
            <v>9078</v>
          </cell>
          <cell r="N721">
            <v>9441.1200000000008</v>
          </cell>
          <cell r="O721">
            <v>-0.17647058823529418</v>
          </cell>
          <cell r="P721">
            <v>8024.9520000000002</v>
          </cell>
          <cell r="Q721">
            <v>9622.68</v>
          </cell>
          <cell r="R721">
            <v>10392.49</v>
          </cell>
          <cell r="S721">
            <v>16039.8</v>
          </cell>
          <cell r="T721">
            <v>0.41139415703437693</v>
          </cell>
          <cell r="U721">
            <v>11228</v>
          </cell>
          <cell r="V721">
            <v>0.15914499465621654</v>
          </cell>
          <cell r="W721">
            <v>8024.9520000000002</v>
          </cell>
          <cell r="X721">
            <v>0.50031496652077956</v>
          </cell>
          <cell r="Y721">
            <v>250</v>
          </cell>
          <cell r="Z721">
            <v>500</v>
          </cell>
          <cell r="AA721">
            <v>9709</v>
          </cell>
          <cell r="AB721">
            <v>8025</v>
          </cell>
          <cell r="AC721">
            <v>8917</v>
          </cell>
          <cell r="AD721">
            <v>9413</v>
          </cell>
          <cell r="AE721">
            <v>9907.35</v>
          </cell>
          <cell r="AF721">
            <v>0.19000015140274645</v>
          </cell>
          <cell r="AG721">
            <v>4.7059001650289888E-2</v>
          </cell>
          <cell r="AH721">
            <v>10106</v>
          </cell>
          <cell r="AI721">
            <v>10304</v>
          </cell>
          <cell r="AJ721">
            <v>0.221180900621118</v>
          </cell>
          <cell r="AK721">
            <v>10502</v>
          </cell>
          <cell r="AL721">
            <v>10700</v>
          </cell>
          <cell r="AM721">
            <v>0.25000448598130837</v>
          </cell>
          <cell r="AN721">
            <v>12204.66</v>
          </cell>
          <cell r="AO721">
            <v>13709.32</v>
          </cell>
          <cell r="AP721">
            <v>15213.98</v>
          </cell>
          <cell r="AQ721">
            <v>0</v>
          </cell>
          <cell r="AR721">
            <v>506</v>
          </cell>
          <cell r="AS721">
            <v>40950</v>
          </cell>
        </row>
        <row r="722">
          <cell r="B722" t="str">
            <v>MB</v>
          </cell>
          <cell r="C722" t="str">
            <v>IMP</v>
          </cell>
          <cell r="D722" t="str">
            <v>BT</v>
          </cell>
          <cell r="E722" t="str">
            <v>P3</v>
          </cell>
          <cell r="F722">
            <v>39924</v>
          </cell>
          <cell r="G722">
            <v>40001</v>
          </cell>
          <cell r="H722" t="str">
            <v>58UE</v>
          </cell>
          <cell r="I722" t="str">
            <v>9KMBHPRO1050E_N</v>
          </cell>
          <cell r="J722" t="str">
            <v>x</v>
          </cell>
          <cell r="K722" t="str">
            <v>bizhub PRO 1050e</v>
          </cell>
          <cell r="L722">
            <v>62591</v>
          </cell>
          <cell r="M722">
            <v>13107</v>
          </cell>
          <cell r="N722">
            <v>13631.28</v>
          </cell>
          <cell r="O722">
            <v>-0.17647058823529421</v>
          </cell>
          <cell r="P722">
            <v>11586.588</v>
          </cell>
          <cell r="Q722">
            <v>13893.42</v>
          </cell>
          <cell r="R722">
            <v>15004.89</v>
          </cell>
          <cell r="S722">
            <v>26775</v>
          </cell>
          <cell r="T722">
            <v>0.49089523809523805</v>
          </cell>
          <cell r="U722">
            <v>18743</v>
          </cell>
          <cell r="V722">
            <v>0.27272688470362266</v>
          </cell>
          <cell r="W722">
            <v>11586.588</v>
          </cell>
          <cell r="X722">
            <v>0.43273904761904763</v>
          </cell>
          <cell r="Y722">
            <v>800</v>
          </cell>
          <cell r="Z722">
            <v>500</v>
          </cell>
          <cell r="AA722">
            <v>14018</v>
          </cell>
          <cell r="AB722">
            <v>11587</v>
          </cell>
          <cell r="AC722">
            <v>12874</v>
          </cell>
          <cell r="AD722">
            <v>13590</v>
          </cell>
          <cell r="AE722">
            <v>14304.43</v>
          </cell>
          <cell r="AF722">
            <v>0.19000002097252394</v>
          </cell>
          <cell r="AG722">
            <v>4.7058848202969267E-2</v>
          </cell>
          <cell r="AH722">
            <v>14591</v>
          </cell>
          <cell r="AI722">
            <v>14877</v>
          </cell>
          <cell r="AJ722">
            <v>0.22117443032869533</v>
          </cell>
          <cell r="AK722">
            <v>15163</v>
          </cell>
          <cell r="AL722">
            <v>15449</v>
          </cell>
          <cell r="AM722">
            <v>0.25001048611560622</v>
          </cell>
          <cell r="AN722">
            <v>17621.43</v>
          </cell>
          <cell r="AO722">
            <v>19793.86</v>
          </cell>
          <cell r="AP722">
            <v>21966.29</v>
          </cell>
          <cell r="AQ722">
            <v>0</v>
          </cell>
          <cell r="AR722">
            <v>811</v>
          </cell>
          <cell r="AS722">
            <v>62591</v>
          </cell>
        </row>
        <row r="723">
          <cell r="B723" t="str">
            <v>MB</v>
          </cell>
          <cell r="C723" t="str">
            <v>IMP</v>
          </cell>
          <cell r="D723" t="str">
            <v>BT</v>
          </cell>
          <cell r="E723" t="str">
            <v>08</v>
          </cell>
          <cell r="F723">
            <v>39924</v>
          </cell>
          <cell r="G723">
            <v>40001</v>
          </cell>
          <cell r="H723" t="str">
            <v>58UJ</v>
          </cell>
          <cell r="I723" t="str">
            <v>9KMBHPRO1050EGSA_N</v>
          </cell>
          <cell r="K723" t="str">
            <v>bizhub PRO 1050e GSA</v>
          </cell>
          <cell r="L723">
            <v>62591</v>
          </cell>
          <cell r="M723">
            <v>13107</v>
          </cell>
          <cell r="N723">
            <v>13631.28</v>
          </cell>
          <cell r="O723">
            <v>0.27270748299319725</v>
          </cell>
          <cell r="P723">
            <v>18742.5</v>
          </cell>
          <cell r="Q723">
            <v>13893.42</v>
          </cell>
          <cell r="R723">
            <v>15004.89</v>
          </cell>
          <cell r="S723">
            <v>26775</v>
          </cell>
          <cell r="T723">
            <v>0.49089523809523805</v>
          </cell>
          <cell r="U723">
            <v>18743</v>
          </cell>
          <cell r="V723">
            <v>0.27272688470362266</v>
          </cell>
          <cell r="W723">
            <v>18742.5</v>
          </cell>
          <cell r="X723">
            <v>0.7</v>
          </cell>
          <cell r="Y723">
            <v>800</v>
          </cell>
          <cell r="Z723">
            <v>500</v>
          </cell>
          <cell r="AA723">
            <v>24821</v>
          </cell>
          <cell r="AB723">
            <v>18743</v>
          </cell>
          <cell r="AC723">
            <v>22857</v>
          </cell>
          <cell r="AD723">
            <v>24407</v>
          </cell>
          <cell r="AE723">
            <v>25327.7</v>
          </cell>
          <cell r="AF723">
            <v>0.2599999210350723</v>
          </cell>
          <cell r="AG723">
            <v>0.46180347998436494</v>
          </cell>
          <cell r="AH723">
            <v>26398</v>
          </cell>
          <cell r="AI723">
            <v>29286</v>
          </cell>
          <cell r="AJ723">
            <v>0.36001843884449908</v>
          </cell>
          <cell r="AK723">
            <v>32314.66</v>
          </cell>
          <cell r="AL723">
            <v>36465</v>
          </cell>
          <cell r="AM723">
            <v>0.48601398601398599</v>
          </cell>
          <cell r="AN723">
            <v>42996.5</v>
          </cell>
          <cell r="AO723">
            <v>49528</v>
          </cell>
          <cell r="AP723">
            <v>56059.5</v>
          </cell>
          <cell r="AQ723">
            <v>0</v>
          </cell>
          <cell r="AR723">
            <v>811</v>
          </cell>
          <cell r="AS723">
            <v>62591</v>
          </cell>
        </row>
        <row r="724">
          <cell r="B724" t="str">
            <v>MB</v>
          </cell>
          <cell r="C724" t="str">
            <v>IMP</v>
          </cell>
          <cell r="D724" t="str">
            <v>BT</v>
          </cell>
          <cell r="E724" t="str">
            <v>P3</v>
          </cell>
          <cell r="F724">
            <v>39924</v>
          </cell>
          <cell r="G724">
            <v>40001</v>
          </cell>
          <cell r="H724" t="str">
            <v>58VE</v>
          </cell>
          <cell r="I724" t="str">
            <v>9KMBHPRO1050EP_N</v>
          </cell>
          <cell r="J724" t="str">
            <v>x</v>
          </cell>
          <cell r="K724" t="str">
            <v xml:space="preserve">bizhub PRO 1050eP </v>
          </cell>
          <cell r="L724">
            <v>55241</v>
          </cell>
          <cell r="M724">
            <v>12750</v>
          </cell>
          <cell r="N724">
            <v>13260</v>
          </cell>
          <cell r="O724">
            <v>-0.17647058823529413</v>
          </cell>
          <cell r="P724">
            <v>11271</v>
          </cell>
          <cell r="Q724">
            <v>13515</v>
          </cell>
          <cell r="R724">
            <v>14596.2</v>
          </cell>
          <cell r="S724">
            <v>23625</v>
          </cell>
          <cell r="T724">
            <v>0.43873015873015875</v>
          </cell>
          <cell r="U724">
            <v>16538</v>
          </cell>
          <cell r="V724">
            <v>0.19821018260974724</v>
          </cell>
          <cell r="W724">
            <v>11271</v>
          </cell>
          <cell r="X724">
            <v>0.4770793650793651</v>
          </cell>
          <cell r="Y724">
            <v>800</v>
          </cell>
          <cell r="Z724">
            <v>500</v>
          </cell>
          <cell r="AA724">
            <v>13637</v>
          </cell>
          <cell r="AB724">
            <v>11271</v>
          </cell>
          <cell r="AC724">
            <v>12524</v>
          </cell>
          <cell r="AD724">
            <v>13220</v>
          </cell>
          <cell r="AE724">
            <v>13914.81</v>
          </cell>
          <cell r="AF724">
            <v>0.18999971972308638</v>
          </cell>
          <cell r="AG724">
            <v>4.7058493791866329E-2</v>
          </cell>
          <cell r="AH724">
            <v>14194</v>
          </cell>
          <cell r="AI724">
            <v>14472</v>
          </cell>
          <cell r="AJ724">
            <v>0.22118573797678276</v>
          </cell>
          <cell r="AK724">
            <v>14750</v>
          </cell>
          <cell r="AL724">
            <v>15028</v>
          </cell>
          <cell r="AM724">
            <v>0.25</v>
          </cell>
          <cell r="AN724">
            <v>17141.310000000001</v>
          </cell>
          <cell r="AO724">
            <v>19254.62</v>
          </cell>
          <cell r="AP724">
            <v>21367.93</v>
          </cell>
          <cell r="AQ724">
            <v>0</v>
          </cell>
          <cell r="AR724">
            <v>811</v>
          </cell>
          <cell r="AS724">
            <v>55241</v>
          </cell>
        </row>
        <row r="725">
          <cell r="B725" t="str">
            <v>MB</v>
          </cell>
          <cell r="C725" t="str">
            <v>IMP</v>
          </cell>
          <cell r="D725" t="str">
            <v>BT</v>
          </cell>
          <cell r="E725" t="str">
            <v>P3</v>
          </cell>
          <cell r="F725">
            <v>39990</v>
          </cell>
          <cell r="G725">
            <v>40001</v>
          </cell>
          <cell r="H725" t="str">
            <v>65LE</v>
          </cell>
          <cell r="K725" t="str">
            <v>bizhub PRO C500 Color Printer/Copier/Scanner</v>
          </cell>
          <cell r="L725">
            <v>35900</v>
          </cell>
          <cell r="M725">
            <v>10260</v>
          </cell>
          <cell r="N725">
            <v>5335.2</v>
          </cell>
          <cell r="O725">
            <v>-0.17647058823529405</v>
          </cell>
          <cell r="S725">
            <v>15050</v>
          </cell>
          <cell r="W725">
            <v>4534.92</v>
          </cell>
          <cell r="AB725">
            <v>4535</v>
          </cell>
          <cell r="AC725">
            <v>5039</v>
          </cell>
          <cell r="AD725">
            <v>5319</v>
          </cell>
          <cell r="AE725">
            <v>5598.67</v>
          </cell>
          <cell r="AF725">
            <v>0.19000048225739327</v>
          </cell>
          <cell r="AG725">
            <v>4.7059390891050955E-2</v>
          </cell>
          <cell r="AH725">
            <v>5711</v>
          </cell>
          <cell r="AI725">
            <v>5823</v>
          </cell>
          <cell r="AJ725">
            <v>0.22120556414219472</v>
          </cell>
          <cell r="AK725">
            <v>5935</v>
          </cell>
          <cell r="AL725">
            <v>6047</v>
          </cell>
          <cell r="AM725">
            <v>0.25005457251529684</v>
          </cell>
          <cell r="AN725">
            <v>6897.19</v>
          </cell>
          <cell r="AO725">
            <v>7747.38</v>
          </cell>
          <cell r="AP725">
            <v>8597.57</v>
          </cell>
          <cell r="AS725">
            <v>35900</v>
          </cell>
        </row>
        <row r="726">
          <cell r="B726" t="str">
            <v>MB</v>
          </cell>
          <cell r="C726" t="str">
            <v>IMP</v>
          </cell>
          <cell r="D726" t="str">
            <v>BT</v>
          </cell>
          <cell r="E726" t="str">
            <v>P3</v>
          </cell>
          <cell r="F726">
            <v>39990</v>
          </cell>
          <cell r="G726">
            <v>40001</v>
          </cell>
          <cell r="H726" t="str">
            <v>65LEX003</v>
          </cell>
          <cell r="K726" t="str">
            <v>bizhub PRO C500 w/IC-301 PROMO PKG</v>
          </cell>
          <cell r="L726">
            <v>62400</v>
          </cell>
          <cell r="M726">
            <v>20760</v>
          </cell>
          <cell r="N726">
            <v>12677.2</v>
          </cell>
          <cell r="O726">
            <v>-0.1764705882352941</v>
          </cell>
          <cell r="S726">
            <v>32275</v>
          </cell>
          <cell r="W726">
            <v>10775.62</v>
          </cell>
          <cell r="AB726">
            <v>10776</v>
          </cell>
          <cell r="AC726">
            <v>11973</v>
          </cell>
          <cell r="AD726">
            <v>12639</v>
          </cell>
          <cell r="AE726">
            <v>13303.23</v>
          </cell>
          <cell r="AF726">
            <v>0.18999972187205655</v>
          </cell>
          <cell r="AG726">
            <v>4.7058496320066548E-2</v>
          </cell>
          <cell r="AH726">
            <v>13570</v>
          </cell>
          <cell r="AI726">
            <v>13836</v>
          </cell>
          <cell r="AJ726">
            <v>0.22118965018791553</v>
          </cell>
          <cell r="AK726">
            <v>14102</v>
          </cell>
          <cell r="AL726">
            <v>14368</v>
          </cell>
          <cell r="AM726">
            <v>0.25002644766146986</v>
          </cell>
          <cell r="AN726">
            <v>16388.3</v>
          </cell>
          <cell r="AO726">
            <v>18408.599999999999</v>
          </cell>
          <cell r="AP726">
            <v>20428.900000000001</v>
          </cell>
          <cell r="AS726">
            <v>62400</v>
          </cell>
        </row>
        <row r="727">
          <cell r="B727" t="str">
            <v>MB</v>
          </cell>
          <cell r="C727" t="str">
            <v>IMP</v>
          </cell>
          <cell r="D727" t="str">
            <v>BT</v>
          </cell>
          <cell r="E727" t="str">
            <v>P3</v>
          </cell>
          <cell r="F727">
            <v>39974</v>
          </cell>
          <cell r="G727">
            <v>40001</v>
          </cell>
          <cell r="H727" t="str">
            <v>65LJ</v>
          </cell>
          <cell r="K727" t="str">
            <v>bizhub PRO C500 GSA</v>
          </cell>
          <cell r="L727">
            <v>35900</v>
          </cell>
          <cell r="M727">
            <v>10260</v>
          </cell>
          <cell r="N727">
            <v>5335.2</v>
          </cell>
          <cell r="O727">
            <v>-0.17647058823529405</v>
          </cell>
          <cell r="P727">
            <v>4534.92</v>
          </cell>
          <cell r="Q727">
            <v>10875.6</v>
          </cell>
          <cell r="R727">
            <v>11745.65</v>
          </cell>
          <cell r="S727">
            <v>15050</v>
          </cell>
          <cell r="T727">
            <v>0.64550166112956808</v>
          </cell>
          <cell r="U727">
            <v>10535</v>
          </cell>
          <cell r="V727">
            <v>0.49357380161366876</v>
          </cell>
          <cell r="W727">
            <v>4534.92</v>
          </cell>
          <cell r="AB727">
            <v>4535</v>
          </cell>
          <cell r="AC727">
            <v>5039</v>
          </cell>
          <cell r="AD727">
            <v>5319</v>
          </cell>
          <cell r="AE727">
            <v>5598.67</v>
          </cell>
          <cell r="AF727">
            <v>0.19000048225739327</v>
          </cell>
          <cell r="AG727">
            <v>4.7059390891050955E-2</v>
          </cell>
          <cell r="AH727">
            <v>5711</v>
          </cell>
          <cell r="AI727">
            <v>5823</v>
          </cell>
          <cell r="AJ727">
            <v>0.22120556414219472</v>
          </cell>
          <cell r="AK727">
            <v>5935</v>
          </cell>
          <cell r="AL727">
            <v>6047</v>
          </cell>
          <cell r="AM727">
            <v>0.25005457251529684</v>
          </cell>
          <cell r="AN727">
            <v>6897.19</v>
          </cell>
          <cell r="AO727">
            <v>7747.38</v>
          </cell>
          <cell r="AP727">
            <v>8597.57</v>
          </cell>
          <cell r="AS727">
            <v>35900</v>
          </cell>
        </row>
        <row r="728">
          <cell r="B728" t="str">
            <v>3PY</v>
          </cell>
          <cell r="F728">
            <v>40843</v>
          </cell>
          <cell r="G728">
            <v>40843</v>
          </cell>
          <cell r="H728" t="str">
            <v>760000002917</v>
          </cell>
          <cell r="I728" t="str">
            <v>9KMKIP3101_N</v>
          </cell>
          <cell r="J728" t="str">
            <v>P4980</v>
          </cell>
          <cell r="K728" t="str">
            <v>FD-5</v>
          </cell>
          <cell r="L728">
            <v>3999</v>
          </cell>
          <cell r="M728" t="str">
            <v>Refer KIP</v>
          </cell>
          <cell r="N728" t="str">
            <v>Refer KIP</v>
          </cell>
          <cell r="S728">
            <v>0</v>
          </cell>
          <cell r="W728">
            <v>2021.7</v>
          </cell>
          <cell r="AB728">
            <v>2696</v>
          </cell>
          <cell r="AD728">
            <v>3131</v>
          </cell>
          <cell r="AH728">
            <v>3276</v>
          </cell>
          <cell r="AI728">
            <v>3566</v>
          </cell>
          <cell r="AL728">
            <v>3999</v>
          </cell>
          <cell r="AS728">
            <v>3999</v>
          </cell>
        </row>
        <row r="729">
          <cell r="B729" t="str">
            <v>AC</v>
          </cell>
          <cell r="C729" t="str">
            <v>DOM</v>
          </cell>
          <cell r="D729" t="str">
            <v>DOM</v>
          </cell>
          <cell r="E729" t="str">
            <v>P3</v>
          </cell>
          <cell r="F729">
            <v>39990</v>
          </cell>
          <cell r="G729">
            <v>40001</v>
          </cell>
          <cell r="H729" t="str">
            <v>7640000059</v>
          </cell>
          <cell r="K729" t="str">
            <v>CD-2M (Copy Desk)</v>
          </cell>
          <cell r="L729">
            <v>164</v>
          </cell>
          <cell r="N729">
            <v>61</v>
          </cell>
          <cell r="W729">
            <v>51.85</v>
          </cell>
          <cell r="AB729">
            <v>52</v>
          </cell>
          <cell r="AC729">
            <v>58</v>
          </cell>
          <cell r="AD729">
            <v>62</v>
          </cell>
          <cell r="AE729">
            <v>64.010000000000005</v>
          </cell>
          <cell r="AF729">
            <v>0.18997031713794724</v>
          </cell>
          <cell r="AG729">
            <v>4.7023902515232072E-2</v>
          </cell>
          <cell r="AH729">
            <v>67</v>
          </cell>
          <cell r="AI729">
            <v>68</v>
          </cell>
          <cell r="AJ729">
            <v>0.23749999999999999</v>
          </cell>
          <cell r="AK729">
            <v>69</v>
          </cell>
          <cell r="AL729">
            <v>70</v>
          </cell>
          <cell r="AM729">
            <v>0.25928571428571429</v>
          </cell>
          <cell r="AN729">
            <v>79.510000000000005</v>
          </cell>
          <cell r="AO729">
            <v>89.02</v>
          </cell>
          <cell r="AP729">
            <v>98.53</v>
          </cell>
          <cell r="AQ729">
            <v>0</v>
          </cell>
          <cell r="AS729">
            <v>164</v>
          </cell>
        </row>
        <row r="730">
          <cell r="B730" t="str">
            <v>AC</v>
          </cell>
          <cell r="C730" t="str">
            <v>DOM</v>
          </cell>
          <cell r="D730" t="str">
            <v>DOM</v>
          </cell>
          <cell r="E730" t="str">
            <v>P3</v>
          </cell>
          <cell r="F730">
            <v>39990</v>
          </cell>
          <cell r="G730">
            <v>40001</v>
          </cell>
          <cell r="H730" t="str">
            <v>7640000061</v>
          </cell>
          <cell r="K730" t="str">
            <v>CT-2 (Copy Table) (required if [2] PF-118 selected)</v>
          </cell>
          <cell r="L730">
            <v>130</v>
          </cell>
          <cell r="N730">
            <v>59</v>
          </cell>
          <cell r="W730">
            <v>50.15</v>
          </cell>
          <cell r="AB730">
            <v>51</v>
          </cell>
          <cell r="AC730">
            <v>56</v>
          </cell>
          <cell r="AD730">
            <v>59</v>
          </cell>
          <cell r="AE730">
            <v>61.91</v>
          </cell>
          <cell r="AF730">
            <v>0.18995315780972377</v>
          </cell>
          <cell r="AG730">
            <v>4.7003715070263234E-2</v>
          </cell>
          <cell r="AH730">
            <v>64</v>
          </cell>
          <cell r="AI730">
            <v>65</v>
          </cell>
          <cell r="AJ730">
            <v>0.22846153846153849</v>
          </cell>
          <cell r="AK730">
            <v>66</v>
          </cell>
          <cell r="AL730">
            <v>67</v>
          </cell>
          <cell r="AM730">
            <v>0.25149253731343285</v>
          </cell>
          <cell r="AN730">
            <v>76.37</v>
          </cell>
          <cell r="AO730">
            <v>85.74</v>
          </cell>
          <cell r="AP730">
            <v>95.11</v>
          </cell>
          <cell r="AQ730">
            <v>0</v>
          </cell>
          <cell r="AS730">
            <v>130</v>
          </cell>
        </row>
        <row r="731">
          <cell r="B731" t="str">
            <v>AC</v>
          </cell>
          <cell r="C731" t="str">
            <v>DOM</v>
          </cell>
          <cell r="D731" t="str">
            <v>DOM</v>
          </cell>
          <cell r="E731" t="str">
            <v>P3</v>
          </cell>
          <cell r="F731">
            <v>39990</v>
          </cell>
          <cell r="G731">
            <v>40001</v>
          </cell>
          <cell r="H731" t="str">
            <v>7640000062</v>
          </cell>
          <cell r="K731" t="str">
            <v>PR2000U - UNIX High-speed Printer Interface, 100 Mpbs, Ethernet, LPD/LPR, 
64 MB RAM ALREADY INCLUDES 8 SESSIONS</v>
          </cell>
          <cell r="L731">
            <v>5775</v>
          </cell>
          <cell r="N731">
            <v>4987</v>
          </cell>
          <cell r="W731">
            <v>4238.95</v>
          </cell>
          <cell r="AB731">
            <v>4239</v>
          </cell>
          <cell r="AC731">
            <v>4710</v>
          </cell>
          <cell r="AD731">
            <v>4972</v>
          </cell>
          <cell r="AE731">
            <v>5233.2700000000004</v>
          </cell>
          <cell r="AF731">
            <v>0.18999975158935054</v>
          </cell>
          <cell r="AG731">
            <v>4.7058531281588836E-2</v>
          </cell>
          <cell r="AH731">
            <v>5339</v>
          </cell>
          <cell r="AI731">
            <v>5443</v>
          </cell>
          <cell r="AJ731">
            <v>0.22121072937718173</v>
          </cell>
          <cell r="AK731">
            <v>5547.5</v>
          </cell>
          <cell r="AL731">
            <v>5652</v>
          </cell>
          <cell r="AM731">
            <v>0.25000884642604393</v>
          </cell>
          <cell r="AN731">
            <v>5682.75</v>
          </cell>
          <cell r="AO731">
            <v>5713.5</v>
          </cell>
          <cell r="AP731">
            <v>5744.25</v>
          </cell>
          <cell r="AQ731">
            <v>0</v>
          </cell>
          <cell r="AS731">
            <v>5775</v>
          </cell>
        </row>
        <row r="732">
          <cell r="B732" t="str">
            <v>AC</v>
          </cell>
          <cell r="C732" t="str">
            <v>DOM</v>
          </cell>
          <cell r="D732" t="str">
            <v>DOM</v>
          </cell>
          <cell r="E732" t="str">
            <v>P3</v>
          </cell>
          <cell r="F732">
            <v>39990</v>
          </cell>
          <cell r="G732">
            <v>40001</v>
          </cell>
          <cell r="H732" t="str">
            <v>7640000063</v>
          </cell>
          <cell r="K732" t="str">
            <v>PR2000A - 5250 High-speed IPDS Printer Interface, 100 Mpbs Ethernet, PPD/PPR, 64 MB RAM 
(3 IPDS maximum + 5 SCS) (Base Unit)</v>
          </cell>
          <cell r="L732">
            <v>5775</v>
          </cell>
          <cell r="N732">
            <v>4987</v>
          </cell>
          <cell r="W732">
            <v>4238.95</v>
          </cell>
          <cell r="AB732">
            <v>4239</v>
          </cell>
          <cell r="AC732">
            <v>4710</v>
          </cell>
          <cell r="AD732">
            <v>4972</v>
          </cell>
          <cell r="AE732">
            <v>5233.2700000000004</v>
          </cell>
          <cell r="AF732">
            <v>0.18999975158935054</v>
          </cell>
          <cell r="AG732">
            <v>4.7058531281588836E-2</v>
          </cell>
          <cell r="AH732">
            <v>5339</v>
          </cell>
          <cell r="AI732">
            <v>5443</v>
          </cell>
          <cell r="AJ732">
            <v>0.22121072937718173</v>
          </cell>
          <cell r="AK732">
            <v>5547.5</v>
          </cell>
          <cell r="AL732">
            <v>5652</v>
          </cell>
          <cell r="AM732">
            <v>0.25000884642604393</v>
          </cell>
          <cell r="AN732">
            <v>5682.75</v>
          </cell>
          <cell r="AO732">
            <v>5713.5</v>
          </cell>
          <cell r="AP732">
            <v>5744.25</v>
          </cell>
          <cell r="AQ732">
            <v>0</v>
          </cell>
          <cell r="AS732">
            <v>5775</v>
          </cell>
        </row>
        <row r="733">
          <cell r="B733" t="str">
            <v>AC</v>
          </cell>
          <cell r="C733" t="str">
            <v>DOM</v>
          </cell>
          <cell r="D733" t="str">
            <v>DOM</v>
          </cell>
          <cell r="E733" t="str">
            <v>P3</v>
          </cell>
          <cell r="F733">
            <v>39990</v>
          </cell>
          <cell r="G733">
            <v>40001</v>
          </cell>
          <cell r="H733" t="str">
            <v>7640000068</v>
          </cell>
          <cell r="K733" t="str">
            <v>128 MB DIMM Memory for Pi3502/ Pi5501 (required for scanning)</v>
          </cell>
          <cell r="L733">
            <v>140</v>
          </cell>
          <cell r="N733">
            <v>43</v>
          </cell>
          <cell r="W733">
            <v>36.549999999999997</v>
          </cell>
          <cell r="AB733">
            <v>37</v>
          </cell>
          <cell r="AC733">
            <v>41</v>
          </cell>
          <cell r="AD733">
            <v>44</v>
          </cell>
          <cell r="AE733">
            <v>45.12</v>
          </cell>
          <cell r="AF733">
            <v>0.18993794326241137</v>
          </cell>
          <cell r="AG733">
            <v>4.6985815602836822E-2</v>
          </cell>
          <cell r="AH733">
            <v>47</v>
          </cell>
          <cell r="AI733">
            <v>48</v>
          </cell>
          <cell r="AJ733">
            <v>0.23854166666666674</v>
          </cell>
          <cell r="AK733">
            <v>48.5</v>
          </cell>
          <cell r="AL733">
            <v>49</v>
          </cell>
          <cell r="AM733">
            <v>0.25408163265306127</v>
          </cell>
          <cell r="AN733">
            <v>55.79</v>
          </cell>
          <cell r="AO733">
            <v>62.58</v>
          </cell>
          <cell r="AP733">
            <v>69.37</v>
          </cell>
          <cell r="AQ733">
            <v>0</v>
          </cell>
          <cell r="AS733">
            <v>140</v>
          </cell>
        </row>
        <row r="734">
          <cell r="B734" t="str">
            <v>AC</v>
          </cell>
          <cell r="C734" t="str">
            <v>DOM</v>
          </cell>
          <cell r="D734" t="str">
            <v>DOM</v>
          </cell>
          <cell r="E734" t="str">
            <v>P3</v>
          </cell>
          <cell r="F734">
            <v>39990</v>
          </cell>
          <cell r="G734">
            <v>40001</v>
          </cell>
          <cell r="H734" t="str">
            <v>7640000073</v>
          </cell>
          <cell r="K734" t="str">
            <v>64 MB DIMM Memory for Pi3502/ Pi5501</v>
          </cell>
          <cell r="L734">
            <v>85</v>
          </cell>
          <cell r="N734">
            <v>20</v>
          </cell>
          <cell r="W734">
            <v>17</v>
          </cell>
          <cell r="AB734">
            <v>17</v>
          </cell>
          <cell r="AC734">
            <v>19</v>
          </cell>
          <cell r="AD734">
            <v>20</v>
          </cell>
          <cell r="AE734">
            <v>20.99</v>
          </cell>
          <cell r="AF734">
            <v>0.19009051929490228</v>
          </cell>
          <cell r="AG734">
            <v>4.7165316817532089E-2</v>
          </cell>
          <cell r="AH734">
            <v>22</v>
          </cell>
          <cell r="AI734">
            <v>22</v>
          </cell>
          <cell r="AJ734">
            <v>0.22727272727272727</v>
          </cell>
          <cell r="AK734">
            <v>22.5</v>
          </cell>
          <cell r="AL734">
            <v>23</v>
          </cell>
          <cell r="AM734">
            <v>0.2608695652173913</v>
          </cell>
          <cell r="AN734">
            <v>26.1</v>
          </cell>
          <cell r="AO734">
            <v>29.2</v>
          </cell>
          <cell r="AP734">
            <v>32.299999999999997</v>
          </cell>
          <cell r="AQ734">
            <v>0</v>
          </cell>
          <cell r="AS734">
            <v>85</v>
          </cell>
        </row>
        <row r="735">
          <cell r="B735" t="str">
            <v>AC</v>
          </cell>
          <cell r="C735" t="str">
            <v>DOM</v>
          </cell>
          <cell r="D735" t="str">
            <v>DOM</v>
          </cell>
          <cell r="E735" t="str">
            <v>P3</v>
          </cell>
          <cell r="F735">
            <v>39990</v>
          </cell>
          <cell r="G735">
            <v>40001</v>
          </cell>
          <cell r="H735" t="str">
            <v>7640000095</v>
          </cell>
          <cell r="K735" t="str">
            <v>Copier Memory (16MB)</v>
          </cell>
          <cell r="L735">
            <v>200</v>
          </cell>
          <cell r="N735">
            <v>23</v>
          </cell>
          <cell r="W735">
            <v>19.55</v>
          </cell>
          <cell r="AB735">
            <v>20</v>
          </cell>
          <cell r="AC735">
            <v>22</v>
          </cell>
          <cell r="AD735">
            <v>24</v>
          </cell>
          <cell r="AE735">
            <v>24.14</v>
          </cell>
          <cell r="AF735">
            <v>0.19014084507042253</v>
          </cell>
          <cell r="AG735">
            <v>4.7224523612261829E-2</v>
          </cell>
          <cell r="AH735">
            <v>26</v>
          </cell>
          <cell r="AI735">
            <v>26</v>
          </cell>
          <cell r="AJ735">
            <v>0.24807692307692306</v>
          </cell>
          <cell r="AK735">
            <v>26.5</v>
          </cell>
          <cell r="AL735">
            <v>27</v>
          </cell>
          <cell r="AM735">
            <v>0.27592592592592591</v>
          </cell>
          <cell r="AN735">
            <v>30.43</v>
          </cell>
          <cell r="AO735">
            <v>33.86</v>
          </cell>
          <cell r="AP735">
            <v>37.29</v>
          </cell>
          <cell r="AQ735">
            <v>0</v>
          </cell>
          <cell r="AS735">
            <v>200</v>
          </cell>
        </row>
        <row r="736">
          <cell r="B736" t="str">
            <v>AC</v>
          </cell>
          <cell r="C736" t="str">
            <v>DOM</v>
          </cell>
          <cell r="D736" t="str">
            <v>DOM</v>
          </cell>
          <cell r="E736" t="str">
            <v>P3</v>
          </cell>
          <cell r="F736">
            <v>39990</v>
          </cell>
          <cell r="G736">
            <v>40001</v>
          </cell>
          <cell r="H736" t="str">
            <v>7640000097</v>
          </cell>
          <cell r="K736" t="str">
            <v>2-Drawer Height (CD-3M)</v>
          </cell>
          <cell r="L736">
            <v>158</v>
          </cell>
          <cell r="N736">
            <v>59</v>
          </cell>
          <cell r="W736">
            <v>50.15</v>
          </cell>
          <cell r="AB736">
            <v>51</v>
          </cell>
          <cell r="AC736">
            <v>56</v>
          </cell>
          <cell r="AD736">
            <v>59</v>
          </cell>
          <cell r="AE736">
            <v>61.91</v>
          </cell>
          <cell r="AF736">
            <v>0.18995315780972377</v>
          </cell>
          <cell r="AG736">
            <v>4.7003715070263234E-2</v>
          </cell>
          <cell r="AH736">
            <v>64</v>
          </cell>
          <cell r="AI736">
            <v>65</v>
          </cell>
          <cell r="AJ736">
            <v>0.22846153846153849</v>
          </cell>
          <cell r="AK736">
            <v>66</v>
          </cell>
          <cell r="AL736">
            <v>67</v>
          </cell>
          <cell r="AM736">
            <v>0.25149253731343285</v>
          </cell>
          <cell r="AN736">
            <v>76.37</v>
          </cell>
          <cell r="AO736">
            <v>85.74</v>
          </cell>
          <cell r="AP736">
            <v>95.11</v>
          </cell>
          <cell r="AQ736">
            <v>0</v>
          </cell>
          <cell r="AS736">
            <v>158</v>
          </cell>
        </row>
        <row r="737">
          <cell r="B737" t="str">
            <v>AC</v>
          </cell>
          <cell r="C737" t="str">
            <v>DOM</v>
          </cell>
          <cell r="D737" t="str">
            <v>DOM</v>
          </cell>
          <cell r="E737" t="str">
            <v>P3</v>
          </cell>
          <cell r="F737">
            <v>39990</v>
          </cell>
          <cell r="G737">
            <v>40001</v>
          </cell>
          <cell r="H737" t="str">
            <v>7640000098</v>
          </cell>
          <cell r="K737" t="str">
            <v>3-Drawer Height (PF-11T)</v>
          </cell>
          <cell r="L737">
            <v>182</v>
          </cell>
          <cell r="N737">
            <v>67</v>
          </cell>
          <cell r="W737">
            <v>56.949999999999996</v>
          </cell>
          <cell r="AB737">
            <v>57</v>
          </cell>
          <cell r="AC737">
            <v>64</v>
          </cell>
          <cell r="AD737">
            <v>68</v>
          </cell>
          <cell r="AE737">
            <v>70.31</v>
          </cell>
          <cell r="AF737">
            <v>0.19001564500071122</v>
          </cell>
          <cell r="AG737">
            <v>4.7077229412601368E-2</v>
          </cell>
          <cell r="AH737">
            <v>73</v>
          </cell>
          <cell r="AI737">
            <v>74</v>
          </cell>
          <cell r="AJ737">
            <v>0.23040540540540547</v>
          </cell>
          <cell r="AK737">
            <v>75</v>
          </cell>
          <cell r="AL737">
            <v>76</v>
          </cell>
          <cell r="AM737">
            <v>0.25065789473684214</v>
          </cell>
          <cell r="AN737">
            <v>86.66</v>
          </cell>
          <cell r="AO737">
            <v>97.32</v>
          </cell>
          <cell r="AP737">
            <v>107.98</v>
          </cell>
          <cell r="AQ737">
            <v>0</v>
          </cell>
          <cell r="AS737">
            <v>182</v>
          </cell>
        </row>
        <row r="738">
          <cell r="B738" t="str">
            <v>AC</v>
          </cell>
          <cell r="C738" t="str">
            <v>DOM</v>
          </cell>
          <cell r="D738" t="str">
            <v>DOM</v>
          </cell>
          <cell r="E738" t="str">
            <v>P3</v>
          </cell>
          <cell r="F738">
            <v>39990</v>
          </cell>
          <cell r="G738">
            <v>40001</v>
          </cell>
          <cell r="H738" t="str">
            <v>7640000099</v>
          </cell>
          <cell r="K738" t="str">
            <v>Copy Table (CT-3)</v>
          </cell>
          <cell r="L738">
            <v>125</v>
          </cell>
          <cell r="N738">
            <v>46</v>
          </cell>
          <cell r="W738">
            <v>39.1</v>
          </cell>
          <cell r="AB738">
            <v>40</v>
          </cell>
          <cell r="AC738">
            <v>44</v>
          </cell>
          <cell r="AD738">
            <v>47</v>
          </cell>
          <cell r="AE738">
            <v>48.27</v>
          </cell>
          <cell r="AF738">
            <v>0.18997306815827639</v>
          </cell>
          <cell r="AG738">
            <v>4.7027139009736957E-2</v>
          </cell>
          <cell r="AH738">
            <v>50</v>
          </cell>
          <cell r="AI738">
            <v>51</v>
          </cell>
          <cell r="AJ738">
            <v>0.23333333333333331</v>
          </cell>
          <cell r="AK738">
            <v>52</v>
          </cell>
          <cell r="AL738">
            <v>53</v>
          </cell>
          <cell r="AM738">
            <v>0.26226415094339622</v>
          </cell>
          <cell r="AN738">
            <v>60.11</v>
          </cell>
          <cell r="AO738">
            <v>67.22</v>
          </cell>
          <cell r="AP738">
            <v>74.33</v>
          </cell>
          <cell r="AQ738">
            <v>0</v>
          </cell>
          <cell r="AS738">
            <v>125</v>
          </cell>
        </row>
        <row r="739">
          <cell r="B739" t="str">
            <v>AC</v>
          </cell>
          <cell r="C739" t="str">
            <v>DOM</v>
          </cell>
          <cell r="D739" t="str">
            <v>DOM</v>
          </cell>
          <cell r="E739" t="str">
            <v>P3</v>
          </cell>
          <cell r="F739">
            <v>39990</v>
          </cell>
          <cell r="G739">
            <v>40001</v>
          </cell>
          <cell r="H739" t="str">
            <v>7640000101</v>
          </cell>
          <cell r="K739" t="str">
            <v>Printer Memory (128MB)</v>
          </cell>
          <cell r="L739">
            <v>62</v>
          </cell>
          <cell r="N739">
            <v>57</v>
          </cell>
          <cell r="W739">
            <v>48.449999999999996</v>
          </cell>
          <cell r="AB739">
            <v>49</v>
          </cell>
          <cell r="AC739">
            <v>54</v>
          </cell>
          <cell r="AD739">
            <v>57</v>
          </cell>
          <cell r="AE739">
            <v>59.81</v>
          </cell>
          <cell r="AF739">
            <v>0.18993479351279061</v>
          </cell>
          <cell r="AG739">
            <v>4.6982110015047686E-2</v>
          </cell>
          <cell r="AH739">
            <v>62</v>
          </cell>
          <cell r="AI739">
            <v>63</v>
          </cell>
          <cell r="AJ739">
            <v>0.23095238095238102</v>
          </cell>
          <cell r="AK739">
            <v>64</v>
          </cell>
          <cell r="AL739">
            <v>65</v>
          </cell>
          <cell r="AM739">
            <v>0.25461538461538469</v>
          </cell>
          <cell r="AN739">
            <v>64.25</v>
          </cell>
          <cell r="AO739">
            <v>63.5</v>
          </cell>
          <cell r="AP739">
            <v>62.75</v>
          </cell>
          <cell r="AQ739">
            <v>0</v>
          </cell>
          <cell r="AS739">
            <v>62</v>
          </cell>
        </row>
        <row r="740">
          <cell r="B740" t="str">
            <v>AC</v>
          </cell>
          <cell r="C740" t="str">
            <v>DOM</v>
          </cell>
          <cell r="D740" t="str">
            <v>DOM</v>
          </cell>
          <cell r="E740" t="str">
            <v>P3</v>
          </cell>
          <cell r="F740">
            <v>39990</v>
          </cell>
          <cell r="G740">
            <v>40001</v>
          </cell>
          <cell r="H740" t="str">
            <v>7640000105</v>
          </cell>
          <cell r="K740" t="str">
            <v>Printer Memory (64MB)</v>
          </cell>
          <cell r="L740">
            <v>45</v>
          </cell>
          <cell r="N740">
            <v>37</v>
          </cell>
          <cell r="W740">
            <v>31.45</v>
          </cell>
          <cell r="AB740">
            <v>32</v>
          </cell>
          <cell r="AC740">
            <v>35</v>
          </cell>
          <cell r="AD740">
            <v>37</v>
          </cell>
          <cell r="AE740">
            <v>38.83</v>
          </cell>
          <cell r="AF740">
            <v>0.19005923255215038</v>
          </cell>
          <cell r="AG740">
            <v>4.7128508884882778E-2</v>
          </cell>
          <cell r="AH740">
            <v>40</v>
          </cell>
          <cell r="AI740">
            <v>41</v>
          </cell>
          <cell r="AJ740">
            <v>0.2329268292682927</v>
          </cell>
          <cell r="AK740">
            <v>41.5</v>
          </cell>
          <cell r="AL740">
            <v>42</v>
          </cell>
          <cell r="AM740">
            <v>0.25119047619047619</v>
          </cell>
          <cell r="AN740">
            <v>42.75</v>
          </cell>
          <cell r="AO740">
            <v>43.5</v>
          </cell>
          <cell r="AP740">
            <v>44.25</v>
          </cell>
          <cell r="AQ740">
            <v>0</v>
          </cell>
          <cell r="AS740">
            <v>45</v>
          </cell>
        </row>
        <row r="741">
          <cell r="B741" t="str">
            <v>AC</v>
          </cell>
          <cell r="C741" t="str">
            <v>DOM</v>
          </cell>
          <cell r="D741" t="str">
            <v>DOM</v>
          </cell>
          <cell r="E741" t="str">
            <v>P3</v>
          </cell>
          <cell r="F741">
            <v>39990</v>
          </cell>
          <cell r="G741">
            <v>40001</v>
          </cell>
          <cell r="H741" t="str">
            <v>7640000106</v>
          </cell>
          <cell r="K741" t="str">
            <v>256MB Memory Upgrade (M256-1)</v>
          </cell>
          <cell r="L741">
            <v>210</v>
          </cell>
          <cell r="N741">
            <v>116</v>
          </cell>
          <cell r="W741">
            <v>98.6</v>
          </cell>
          <cell r="AB741">
            <v>99</v>
          </cell>
          <cell r="AC741">
            <v>110</v>
          </cell>
          <cell r="AD741">
            <v>116</v>
          </cell>
          <cell r="AE741">
            <v>121.73</v>
          </cell>
          <cell r="AF741">
            <v>0.19001067937238159</v>
          </cell>
          <cell r="AG741">
            <v>4.7071387496919442E-2</v>
          </cell>
          <cell r="AH741">
            <v>125</v>
          </cell>
          <cell r="AI741">
            <v>127</v>
          </cell>
          <cell r="AJ741">
            <v>0.22362204724409454</v>
          </cell>
          <cell r="AK741">
            <v>129.5</v>
          </cell>
          <cell r="AL741">
            <v>132</v>
          </cell>
          <cell r="AM741">
            <v>0.25303030303030305</v>
          </cell>
          <cell r="AN741">
            <v>150.35</v>
          </cell>
          <cell r="AO741">
            <v>168.7</v>
          </cell>
          <cell r="AP741">
            <v>187.05</v>
          </cell>
          <cell r="AQ741">
            <v>0</v>
          </cell>
          <cell r="AS741">
            <v>210</v>
          </cell>
        </row>
        <row r="742">
          <cell r="B742" t="str">
            <v>AC</v>
          </cell>
          <cell r="C742" t="str">
            <v>DOM</v>
          </cell>
          <cell r="D742" t="str">
            <v>DOM</v>
          </cell>
          <cell r="E742" t="str">
            <v>P3</v>
          </cell>
          <cell r="F742">
            <v>39990</v>
          </cell>
          <cell r="G742">
            <v>40001</v>
          </cell>
          <cell r="H742" t="str">
            <v>7640000110</v>
          </cell>
          <cell r="K742" t="str">
            <v>64MB Memory Upgrade (M64-1)</v>
          </cell>
          <cell r="L742">
            <v>115</v>
          </cell>
          <cell r="N742">
            <v>34</v>
          </cell>
          <cell r="W742">
            <v>28.9</v>
          </cell>
          <cell r="AB742">
            <v>29</v>
          </cell>
          <cell r="AC742">
            <v>33</v>
          </cell>
          <cell r="AD742">
            <v>35</v>
          </cell>
          <cell r="AE742">
            <v>35.68</v>
          </cell>
          <cell r="AF742">
            <v>0.1900224215246637</v>
          </cell>
          <cell r="AG742">
            <v>4.7085201793721963E-2</v>
          </cell>
          <cell r="AH742">
            <v>37</v>
          </cell>
          <cell r="AI742">
            <v>38</v>
          </cell>
          <cell r="AJ742">
            <v>0.23947368421052637</v>
          </cell>
          <cell r="AK742">
            <v>38.5</v>
          </cell>
          <cell r="AL742">
            <v>39</v>
          </cell>
          <cell r="AM742">
            <v>0.258974358974359</v>
          </cell>
          <cell r="AN742">
            <v>44.3</v>
          </cell>
          <cell r="AO742">
            <v>49.6</v>
          </cell>
          <cell r="AP742">
            <v>54.9</v>
          </cell>
          <cell r="AQ742">
            <v>0</v>
          </cell>
          <cell r="AS742">
            <v>115</v>
          </cell>
        </row>
        <row r="743">
          <cell r="B743" t="str">
            <v>AC</v>
          </cell>
          <cell r="C743" t="str">
            <v>DOM</v>
          </cell>
          <cell r="D743" t="str">
            <v>DOM</v>
          </cell>
          <cell r="E743" t="str">
            <v>P3</v>
          </cell>
          <cell r="F743">
            <v>39990</v>
          </cell>
          <cell r="G743">
            <v>40001</v>
          </cell>
          <cell r="H743" t="str">
            <v>7640000111</v>
          </cell>
          <cell r="K743" t="str">
            <v>128MB Memory Upgrade (M128-1)</v>
          </cell>
          <cell r="L743">
            <v>177</v>
          </cell>
          <cell r="N743">
            <v>65</v>
          </cell>
          <cell r="W743">
            <v>55.25</v>
          </cell>
          <cell r="AB743">
            <v>56</v>
          </cell>
          <cell r="AC743">
            <v>62</v>
          </cell>
          <cell r="AD743">
            <v>66</v>
          </cell>
          <cell r="AE743">
            <v>68.209999999999994</v>
          </cell>
          <cell r="AF743">
            <v>0.19000146606069485</v>
          </cell>
          <cell r="AG743">
            <v>4.7060548306699812E-2</v>
          </cell>
          <cell r="AH743">
            <v>71</v>
          </cell>
          <cell r="AI743">
            <v>72</v>
          </cell>
          <cell r="AJ743">
            <v>0.2326388888888889</v>
          </cell>
          <cell r="AK743">
            <v>73</v>
          </cell>
          <cell r="AL743">
            <v>74</v>
          </cell>
          <cell r="AM743">
            <v>0.2533783783783784</v>
          </cell>
          <cell r="AN743">
            <v>84.28</v>
          </cell>
          <cell r="AO743">
            <v>94.56</v>
          </cell>
          <cell r="AP743">
            <v>104.84</v>
          </cell>
          <cell r="AQ743">
            <v>0</v>
          </cell>
          <cell r="AS743">
            <v>177</v>
          </cell>
        </row>
        <row r="744">
          <cell r="B744" t="str">
            <v>AC</v>
          </cell>
          <cell r="C744" t="str">
            <v>DOM</v>
          </cell>
          <cell r="D744" t="str">
            <v>DOM</v>
          </cell>
          <cell r="E744" t="str">
            <v>P3</v>
          </cell>
          <cell r="F744">
            <v>39990</v>
          </cell>
          <cell r="G744">
            <v>40001</v>
          </cell>
          <cell r="H744" t="str">
            <v>7640000118</v>
          </cell>
          <cell r="K744" t="str">
            <v>Token Ring Card for Pi5500</v>
          </cell>
          <cell r="L744">
            <v>580</v>
          </cell>
          <cell r="N744">
            <v>0</v>
          </cell>
          <cell r="W744">
            <v>0</v>
          </cell>
          <cell r="AB744">
            <v>0</v>
          </cell>
          <cell r="AC744">
            <v>0</v>
          </cell>
          <cell r="AD744">
            <v>0</v>
          </cell>
          <cell r="AE744">
            <v>0</v>
          </cell>
          <cell r="AF744" t="e">
            <v>#DIV/0!</v>
          </cell>
          <cell r="AG744" t="e">
            <v>#DIV/0!</v>
          </cell>
          <cell r="AH744">
            <v>0</v>
          </cell>
          <cell r="AI744">
            <v>0</v>
          </cell>
          <cell r="AJ744" t="e">
            <v>#DIV/0!</v>
          </cell>
          <cell r="AK744">
            <v>0</v>
          </cell>
          <cell r="AL744">
            <v>0</v>
          </cell>
          <cell r="AM744" t="e">
            <v>#DIV/0!</v>
          </cell>
          <cell r="AN744">
            <v>0</v>
          </cell>
          <cell r="AO744">
            <v>0</v>
          </cell>
          <cell r="AP744">
            <v>0</v>
          </cell>
          <cell r="AQ744">
            <v>0</v>
          </cell>
          <cell r="AS744">
            <v>580</v>
          </cell>
        </row>
        <row r="745">
          <cell r="B745" t="str">
            <v>AC</v>
          </cell>
          <cell r="C745" t="str">
            <v>DOM</v>
          </cell>
          <cell r="D745" t="str">
            <v>DOM</v>
          </cell>
          <cell r="E745" t="str">
            <v>P3</v>
          </cell>
          <cell r="F745">
            <v>39924</v>
          </cell>
          <cell r="G745">
            <v>40001</v>
          </cell>
          <cell r="H745" t="str">
            <v>7640000186</v>
          </cell>
          <cell r="I745" t="str">
            <v>4KMED100DENS_N</v>
          </cell>
          <cell r="J745" t="str">
            <v>x</v>
          </cell>
          <cell r="K745" t="str">
            <v>ED-100 Densitometer for Fiery</v>
          </cell>
          <cell r="L745">
            <v>1000</v>
          </cell>
          <cell r="M745">
            <v>400</v>
          </cell>
          <cell r="N745">
            <v>412</v>
          </cell>
          <cell r="O745">
            <v>-0.17647058823529416</v>
          </cell>
          <cell r="P745">
            <v>350.2</v>
          </cell>
          <cell r="Q745">
            <v>424</v>
          </cell>
          <cell r="R745">
            <v>457.92</v>
          </cell>
          <cell r="S745">
            <v>558</v>
          </cell>
          <cell r="T745">
            <v>0.26164874551971329</v>
          </cell>
          <cell r="U745">
            <v>479.88</v>
          </cell>
          <cell r="V745">
            <v>0.14145202967408518</v>
          </cell>
          <cell r="W745">
            <v>350.2</v>
          </cell>
          <cell r="X745">
            <v>0.62759856630824373</v>
          </cell>
          <cell r="AA745">
            <v>424</v>
          </cell>
          <cell r="AB745">
            <v>351</v>
          </cell>
          <cell r="AC745">
            <v>390</v>
          </cell>
          <cell r="AD745">
            <v>412</v>
          </cell>
          <cell r="AE745">
            <v>432.35</v>
          </cell>
          <cell r="AF745">
            <v>0.19000809529316534</v>
          </cell>
          <cell r="AG745">
            <v>4.7068347403723884E-2</v>
          </cell>
          <cell r="AH745">
            <v>442</v>
          </cell>
          <cell r="AI745">
            <v>450</v>
          </cell>
          <cell r="AJ745">
            <v>0.2217777777777778</v>
          </cell>
          <cell r="AK745">
            <v>458.5</v>
          </cell>
          <cell r="AL745">
            <v>467</v>
          </cell>
          <cell r="AM745">
            <v>0.25010706638115632</v>
          </cell>
          <cell r="AN745">
            <v>532.65</v>
          </cell>
          <cell r="AO745">
            <v>598.29999999999995</v>
          </cell>
          <cell r="AP745">
            <v>663.95</v>
          </cell>
          <cell r="AQ745">
            <v>0</v>
          </cell>
          <cell r="AS745">
            <v>1000</v>
          </cell>
        </row>
        <row r="746">
          <cell r="B746" t="str">
            <v>AC</v>
          </cell>
          <cell r="C746" t="str">
            <v>DOM</v>
          </cell>
          <cell r="D746" t="str">
            <v>DOM</v>
          </cell>
          <cell r="E746" t="str">
            <v>P3</v>
          </cell>
          <cell r="F746">
            <v>39990</v>
          </cell>
          <cell r="G746">
            <v>40001</v>
          </cell>
          <cell r="H746" t="str">
            <v>7640000187</v>
          </cell>
          <cell r="K746" t="str">
            <v>Doc Builder pro Dongle Ver 1.5 (CN3102e only)</v>
          </cell>
          <cell r="L746">
            <v>2500</v>
          </cell>
          <cell r="N746">
            <v>1288</v>
          </cell>
          <cell r="W746">
            <v>1094.8</v>
          </cell>
          <cell r="AB746">
            <v>1095</v>
          </cell>
          <cell r="AC746">
            <v>1217</v>
          </cell>
          <cell r="AD746">
            <v>1285</v>
          </cell>
          <cell r="AE746">
            <v>1351.6</v>
          </cell>
          <cell r="AF746">
            <v>0.18999704054453978</v>
          </cell>
          <cell r="AG746">
            <v>4.7055341817105585E-2</v>
          </cell>
          <cell r="AH746">
            <v>1379</v>
          </cell>
          <cell r="AI746">
            <v>1406</v>
          </cell>
          <cell r="AJ746">
            <v>0.22133712660028454</v>
          </cell>
          <cell r="AK746">
            <v>1433</v>
          </cell>
          <cell r="AL746">
            <v>1460</v>
          </cell>
          <cell r="AM746">
            <v>0.25013698630136988</v>
          </cell>
          <cell r="AN746">
            <v>1665.21</v>
          </cell>
          <cell r="AO746">
            <v>1870.42</v>
          </cell>
          <cell r="AP746">
            <v>2075.63</v>
          </cell>
          <cell r="AQ746">
            <v>0</v>
          </cell>
          <cell r="AS746">
            <v>2500</v>
          </cell>
        </row>
        <row r="747">
          <cell r="B747" t="str">
            <v>AC</v>
          </cell>
          <cell r="C747" t="str">
            <v>DOM</v>
          </cell>
          <cell r="D747" t="str">
            <v>DOM</v>
          </cell>
          <cell r="E747" t="str">
            <v>P3</v>
          </cell>
          <cell r="F747">
            <v>39990</v>
          </cell>
          <cell r="G747">
            <v>40001</v>
          </cell>
          <cell r="H747" t="str">
            <v>7640000189</v>
          </cell>
          <cell r="K747" t="str">
            <v>Hard Disk Drive HDD-5</v>
          </cell>
          <cell r="L747">
            <v>321</v>
          </cell>
          <cell r="N747">
            <v>128</v>
          </cell>
          <cell r="W747">
            <v>108.8</v>
          </cell>
          <cell r="AB747">
            <v>109</v>
          </cell>
          <cell r="AC747">
            <v>121</v>
          </cell>
          <cell r="AD747">
            <v>128</v>
          </cell>
          <cell r="AE747">
            <v>134.32</v>
          </cell>
          <cell r="AF747">
            <v>0.18999404407385345</v>
          </cell>
          <cell r="AG747">
            <v>4.7051816557474639E-2</v>
          </cell>
          <cell r="AH747">
            <v>138</v>
          </cell>
          <cell r="AI747">
            <v>141</v>
          </cell>
          <cell r="AJ747">
            <v>0.22836879432624116</v>
          </cell>
          <cell r="AK747">
            <v>143.5</v>
          </cell>
          <cell r="AL747">
            <v>146</v>
          </cell>
          <cell r="AM747">
            <v>0.25479452054794521</v>
          </cell>
          <cell r="AN747">
            <v>166.17</v>
          </cell>
          <cell r="AO747">
            <v>186.34</v>
          </cell>
          <cell r="AP747">
            <v>206.51</v>
          </cell>
          <cell r="AQ747">
            <v>0</v>
          </cell>
          <cell r="AS747">
            <v>321</v>
          </cell>
        </row>
        <row r="748">
          <cell r="B748" t="str">
            <v>AC</v>
          </cell>
          <cell r="C748" t="str">
            <v>DOM</v>
          </cell>
          <cell r="D748" t="str">
            <v>DOM</v>
          </cell>
          <cell r="E748" t="str">
            <v>P3</v>
          </cell>
          <cell r="F748">
            <v>39990</v>
          </cell>
          <cell r="G748">
            <v>40001</v>
          </cell>
          <cell r="H748" t="str">
            <v>7640000190</v>
          </cell>
          <cell r="K748" t="str">
            <v>128MB Upgrade for CN3102e/IC-401</v>
          </cell>
          <cell r="L748">
            <v>110</v>
          </cell>
          <cell r="N748">
            <v>38</v>
          </cell>
          <cell r="W748">
            <v>32.299999999999997</v>
          </cell>
          <cell r="AB748">
            <v>33</v>
          </cell>
          <cell r="AC748">
            <v>36</v>
          </cell>
          <cell r="AD748">
            <v>38</v>
          </cell>
          <cell r="AE748">
            <v>39.880000000000003</v>
          </cell>
          <cell r="AF748">
            <v>0.1900702106318958</v>
          </cell>
          <cell r="AG748">
            <v>4.7141424272818519E-2</v>
          </cell>
          <cell r="AH748">
            <v>41</v>
          </cell>
          <cell r="AI748">
            <v>42</v>
          </cell>
          <cell r="AJ748">
            <v>0.23095238095238102</v>
          </cell>
          <cell r="AK748">
            <v>43</v>
          </cell>
          <cell r="AL748">
            <v>44</v>
          </cell>
          <cell r="AM748">
            <v>0.26590909090909098</v>
          </cell>
          <cell r="AN748">
            <v>49.82</v>
          </cell>
          <cell r="AO748">
            <v>55.64</v>
          </cell>
          <cell r="AP748">
            <v>61.46</v>
          </cell>
          <cell r="AQ748">
            <v>0</v>
          </cell>
          <cell r="AS748">
            <v>110</v>
          </cell>
        </row>
        <row r="749">
          <cell r="B749" t="str">
            <v>AC</v>
          </cell>
          <cell r="C749" t="str">
            <v>DOM</v>
          </cell>
          <cell r="D749" t="str">
            <v>DOM</v>
          </cell>
          <cell r="E749" t="str">
            <v>P3</v>
          </cell>
          <cell r="F749">
            <v>39990</v>
          </cell>
          <cell r="G749">
            <v>40001</v>
          </cell>
          <cell r="H749" t="str">
            <v>7640000192</v>
          </cell>
          <cell r="K749" t="str">
            <v>256MB Memory (must be included)</v>
          </cell>
          <cell r="L749">
            <v>200</v>
          </cell>
          <cell r="N749">
            <v>61</v>
          </cell>
          <cell r="W749">
            <v>51.85</v>
          </cell>
          <cell r="AB749">
            <v>52</v>
          </cell>
          <cell r="AC749">
            <v>58</v>
          </cell>
          <cell r="AD749">
            <v>62</v>
          </cell>
          <cell r="AE749">
            <v>64.010000000000005</v>
          </cell>
          <cell r="AF749">
            <v>0.18997031713794724</v>
          </cell>
          <cell r="AG749">
            <v>4.7023902515232072E-2</v>
          </cell>
          <cell r="AH749">
            <v>67</v>
          </cell>
          <cell r="AI749">
            <v>68</v>
          </cell>
          <cell r="AJ749">
            <v>0.23749999999999999</v>
          </cell>
          <cell r="AK749">
            <v>69</v>
          </cell>
          <cell r="AL749">
            <v>70</v>
          </cell>
          <cell r="AM749">
            <v>0.25928571428571429</v>
          </cell>
          <cell r="AN749">
            <v>79.510000000000005</v>
          </cell>
          <cell r="AO749">
            <v>89.02</v>
          </cell>
          <cell r="AP749">
            <v>98.53</v>
          </cell>
          <cell r="AQ749">
            <v>0</v>
          </cell>
          <cell r="AS749">
            <v>200</v>
          </cell>
        </row>
        <row r="750">
          <cell r="B750" t="str">
            <v>AC</v>
          </cell>
          <cell r="C750" t="str">
            <v>DOM</v>
          </cell>
          <cell r="D750" t="str">
            <v>DOM</v>
          </cell>
          <cell r="E750" t="str">
            <v>P3</v>
          </cell>
          <cell r="F750">
            <v>39990</v>
          </cell>
          <cell r="G750">
            <v>40001</v>
          </cell>
          <cell r="H750" t="str">
            <v>7640000743</v>
          </cell>
          <cell r="K750" t="str">
            <v>FACI Kit</v>
          </cell>
          <cell r="L750">
            <v>3599</v>
          </cell>
          <cell r="N750">
            <v>1545</v>
          </cell>
          <cell r="W750">
            <v>1313.25</v>
          </cell>
          <cell r="AB750">
            <v>1314</v>
          </cell>
          <cell r="AC750">
            <v>1460</v>
          </cell>
          <cell r="AD750">
            <v>1541</v>
          </cell>
          <cell r="AE750">
            <v>1621.3</v>
          </cell>
          <cell r="AF750">
            <v>0.19000185036698944</v>
          </cell>
          <cell r="AG750">
            <v>4.7061000431752271E-2</v>
          </cell>
          <cell r="AH750">
            <v>1655</v>
          </cell>
          <cell r="AI750">
            <v>1687</v>
          </cell>
          <cell r="AJ750">
            <v>0.22154712507409602</v>
          </cell>
          <cell r="AK750">
            <v>1719</v>
          </cell>
          <cell r="AL750">
            <v>1751</v>
          </cell>
          <cell r="AM750">
            <v>0.25</v>
          </cell>
          <cell r="AN750">
            <v>1997.23</v>
          </cell>
          <cell r="AO750">
            <v>2243.46</v>
          </cell>
          <cell r="AP750">
            <v>2489.69</v>
          </cell>
          <cell r="AQ750">
            <v>0</v>
          </cell>
          <cell r="AS750">
            <v>3599</v>
          </cell>
        </row>
        <row r="751">
          <cell r="B751" t="str">
            <v>AC</v>
          </cell>
          <cell r="C751" t="str">
            <v>DOM</v>
          </cell>
          <cell r="D751" t="str">
            <v>DOM</v>
          </cell>
          <cell r="E751" t="str">
            <v>P3</v>
          </cell>
          <cell r="F751">
            <v>39934</v>
          </cell>
          <cell r="G751">
            <v>40001</v>
          </cell>
          <cell r="H751" t="str">
            <v>7640000744</v>
          </cell>
          <cell r="K751" t="str">
            <v>FACI KIT Stand FOR IC-302/IC-303</v>
          </cell>
          <cell r="L751">
            <v>675</v>
          </cell>
          <cell r="M751">
            <v>390</v>
          </cell>
          <cell r="N751">
            <v>401.7</v>
          </cell>
          <cell r="O751">
            <v>-0.1764705882352941</v>
          </cell>
          <cell r="P751">
            <v>341.44499999999999</v>
          </cell>
          <cell r="Q751">
            <v>413.4</v>
          </cell>
          <cell r="R751">
            <v>446.47</v>
          </cell>
          <cell r="S751">
            <v>435</v>
          </cell>
          <cell r="T751">
            <v>7.6551724137931057E-2</v>
          </cell>
          <cell r="U751">
            <v>401.7</v>
          </cell>
          <cell r="V751">
            <v>0</v>
          </cell>
          <cell r="W751">
            <v>341.44499999999999</v>
          </cell>
          <cell r="X751">
            <v>0.78493103448275858</v>
          </cell>
          <cell r="AA751">
            <v>413</v>
          </cell>
          <cell r="AB751">
            <v>342</v>
          </cell>
          <cell r="AC751">
            <v>380</v>
          </cell>
          <cell r="AD751">
            <v>401</v>
          </cell>
          <cell r="AE751">
            <v>421.54</v>
          </cell>
          <cell r="AF751">
            <v>0.19000569340987813</v>
          </cell>
          <cell r="AG751">
            <v>4.7065521658680151E-2</v>
          </cell>
          <cell r="AH751">
            <v>431</v>
          </cell>
          <cell r="AI751">
            <v>439</v>
          </cell>
          <cell r="AJ751">
            <v>0.22222095671981779</v>
          </cell>
          <cell r="AK751">
            <v>447.5</v>
          </cell>
          <cell r="AL751">
            <v>456</v>
          </cell>
          <cell r="AM751">
            <v>0.25121710526315794</v>
          </cell>
          <cell r="AN751">
            <v>510.75</v>
          </cell>
          <cell r="AO751">
            <v>565.5</v>
          </cell>
          <cell r="AP751">
            <v>620.25</v>
          </cell>
          <cell r="AQ751">
            <v>0</v>
          </cell>
          <cell r="AS751">
            <v>675</v>
          </cell>
        </row>
        <row r="752">
          <cell r="B752" t="str">
            <v>AC</v>
          </cell>
          <cell r="C752" t="str">
            <v>DOM</v>
          </cell>
          <cell r="D752" t="str">
            <v>DOM</v>
          </cell>
          <cell r="E752" t="str">
            <v>P3</v>
          </cell>
          <cell r="F752">
            <v>39990</v>
          </cell>
          <cell r="G752">
            <v>40001</v>
          </cell>
          <cell r="H752" t="str">
            <v>7640000745</v>
          </cell>
          <cell r="K752" t="str">
            <v>Graphic Arts Package</v>
          </cell>
          <cell r="L752">
            <v>5000</v>
          </cell>
          <cell r="N752">
            <v>2575</v>
          </cell>
          <cell r="W752">
            <v>2188.75</v>
          </cell>
          <cell r="AB752">
            <v>2189</v>
          </cell>
          <cell r="AC752">
            <v>2432</v>
          </cell>
          <cell r="AD752">
            <v>2568</v>
          </cell>
          <cell r="AE752">
            <v>2702.16</v>
          </cell>
          <cell r="AF752">
            <v>0.18999985197027558</v>
          </cell>
          <cell r="AG752">
            <v>4.7058649376794812E-2</v>
          </cell>
          <cell r="AH752">
            <v>2757</v>
          </cell>
          <cell r="AI752">
            <v>2811</v>
          </cell>
          <cell r="AJ752">
            <v>0.22136250444681607</v>
          </cell>
          <cell r="AK752">
            <v>2865</v>
          </cell>
          <cell r="AL752">
            <v>2919</v>
          </cell>
          <cell r="AM752">
            <v>0.250171291538198</v>
          </cell>
          <cell r="AN752">
            <v>3329.22</v>
          </cell>
          <cell r="AO752">
            <v>3739.44</v>
          </cell>
          <cell r="AP752">
            <v>4149.66</v>
          </cell>
          <cell r="AQ752">
            <v>0</v>
          </cell>
          <cell r="AS752">
            <v>5000</v>
          </cell>
        </row>
        <row r="753">
          <cell r="B753" t="str">
            <v>AC</v>
          </cell>
          <cell r="C753" t="str">
            <v>DOM</v>
          </cell>
          <cell r="D753" t="str">
            <v>DOM</v>
          </cell>
          <cell r="E753" t="str">
            <v>P3</v>
          </cell>
          <cell r="F753">
            <v>39990</v>
          </cell>
          <cell r="G753">
            <v>40001</v>
          </cell>
          <cell r="H753" t="str">
            <v>7640000746</v>
          </cell>
          <cell r="K753" t="str">
            <v>Doc Builder Pro</v>
          </cell>
          <cell r="L753">
            <v>2500</v>
          </cell>
          <cell r="N753">
            <v>1288</v>
          </cell>
          <cell r="W753">
            <v>1094.8</v>
          </cell>
          <cell r="AB753">
            <v>1095</v>
          </cell>
          <cell r="AC753">
            <v>1217</v>
          </cell>
          <cell r="AD753">
            <v>1285</v>
          </cell>
          <cell r="AE753">
            <v>1351.6</v>
          </cell>
          <cell r="AF753">
            <v>0.18999704054453978</v>
          </cell>
          <cell r="AG753">
            <v>4.7055341817105585E-2</v>
          </cell>
          <cell r="AH753">
            <v>1379</v>
          </cell>
          <cell r="AI753">
            <v>1406</v>
          </cell>
          <cell r="AJ753">
            <v>0.22133712660028454</v>
          </cell>
          <cell r="AK753">
            <v>1433</v>
          </cell>
          <cell r="AL753">
            <v>1460</v>
          </cell>
          <cell r="AM753">
            <v>0.25013698630136988</v>
          </cell>
          <cell r="AN753">
            <v>1665.21</v>
          </cell>
          <cell r="AO753">
            <v>1870.42</v>
          </cell>
          <cell r="AP753">
            <v>2075.63</v>
          </cell>
          <cell r="AQ753">
            <v>0</v>
          </cell>
          <cell r="AS753">
            <v>2500</v>
          </cell>
        </row>
        <row r="754">
          <cell r="B754" t="str">
            <v>AC</v>
          </cell>
          <cell r="C754" t="str">
            <v>DOM</v>
          </cell>
          <cell r="D754" t="str">
            <v>DOM</v>
          </cell>
          <cell r="E754" t="str">
            <v>P3</v>
          </cell>
          <cell r="F754">
            <v>39989</v>
          </cell>
          <cell r="G754">
            <v>40001</v>
          </cell>
          <cell r="H754" t="str">
            <v>7640000747</v>
          </cell>
          <cell r="K754" t="str">
            <v xml:space="preserve">EFI Color Profiler Kit: ES-1000 Color Spectophotometer, Monitor Calibration Software &amp; Hardware </v>
          </cell>
          <cell r="L754">
            <v>2000</v>
          </cell>
          <cell r="N754">
            <v>1030</v>
          </cell>
          <cell r="O754">
            <v>-0.17647058823529413</v>
          </cell>
          <cell r="W754">
            <v>875.5</v>
          </cell>
          <cell r="AA754">
            <v>1059</v>
          </cell>
          <cell r="AB754">
            <v>876</v>
          </cell>
          <cell r="AC754">
            <v>973</v>
          </cell>
          <cell r="AD754">
            <v>1027</v>
          </cell>
          <cell r="AE754">
            <v>1080.8599999999999</v>
          </cell>
          <cell r="AF754">
            <v>0.18999685435671587</v>
          </cell>
          <cell r="AG754">
            <v>4.7055122772606907E-2</v>
          </cell>
          <cell r="AH754">
            <v>1103</v>
          </cell>
          <cell r="AI754">
            <v>1125</v>
          </cell>
          <cell r="AJ754">
            <v>0.22177777777777777</v>
          </cell>
          <cell r="AK754">
            <v>1146.5</v>
          </cell>
          <cell r="AL754">
            <v>1168</v>
          </cell>
          <cell r="AM754">
            <v>0.25042808219178081</v>
          </cell>
          <cell r="AN754">
            <v>1331.99</v>
          </cell>
          <cell r="AO754">
            <v>1495.98</v>
          </cell>
          <cell r="AP754">
            <v>1659.97</v>
          </cell>
          <cell r="AQ754">
            <v>0</v>
          </cell>
          <cell r="AS754">
            <v>2000</v>
          </cell>
        </row>
        <row r="755">
          <cell r="B755" t="str">
            <v>AC</v>
          </cell>
          <cell r="C755" t="str">
            <v>DOM</v>
          </cell>
          <cell r="D755" t="str">
            <v>DOM</v>
          </cell>
          <cell r="E755" t="str">
            <v>P3</v>
          </cell>
          <cell r="F755">
            <v>39990</v>
          </cell>
          <cell r="G755">
            <v>40001</v>
          </cell>
          <cell r="H755" t="str">
            <v>7640000749</v>
          </cell>
          <cell r="K755" t="str">
            <v>Memory 256MB x 4 (Copier) (MU-412)</v>
          </cell>
          <cell r="L755">
            <v>385</v>
          </cell>
          <cell r="M755">
            <v>220</v>
          </cell>
          <cell r="N755">
            <v>226.6</v>
          </cell>
          <cell r="O755">
            <v>-0.17647058823529418</v>
          </cell>
          <cell r="S755">
            <v>350</v>
          </cell>
          <cell r="W755">
            <v>192.60999999999999</v>
          </cell>
          <cell r="AB755">
            <v>193</v>
          </cell>
          <cell r="AC755">
            <v>215</v>
          </cell>
          <cell r="AD755">
            <v>227</v>
          </cell>
          <cell r="AE755">
            <v>237.79</v>
          </cell>
          <cell r="AF755">
            <v>0.18999957946086887</v>
          </cell>
          <cell r="AG755">
            <v>4.705832877749274E-2</v>
          </cell>
          <cell r="AH755">
            <v>243</v>
          </cell>
          <cell r="AI755">
            <v>248</v>
          </cell>
          <cell r="AJ755">
            <v>0.22334677419354845</v>
          </cell>
          <cell r="AK755">
            <v>252.5</v>
          </cell>
          <cell r="AL755">
            <v>257</v>
          </cell>
          <cell r="AM755">
            <v>0.25054474708171209</v>
          </cell>
          <cell r="AN755">
            <v>289</v>
          </cell>
          <cell r="AO755">
            <v>321</v>
          </cell>
          <cell r="AP755">
            <v>353</v>
          </cell>
          <cell r="AQ755">
            <v>0</v>
          </cell>
          <cell r="AS755">
            <v>385</v>
          </cell>
        </row>
        <row r="756">
          <cell r="B756" t="str">
            <v>AC</v>
          </cell>
          <cell r="C756" t="str">
            <v>DOM</v>
          </cell>
          <cell r="D756" t="str">
            <v>DOM</v>
          </cell>
          <cell r="E756" t="str">
            <v>P3</v>
          </cell>
          <cell r="F756">
            <v>39990</v>
          </cell>
          <cell r="G756">
            <v>40001</v>
          </cell>
          <cell r="H756" t="str">
            <v>7640000750</v>
          </cell>
          <cell r="K756" t="str">
            <v>Fiery S300 256-MB Upgrade (bringing total to 512 MB)</v>
          </cell>
          <cell r="L756">
            <v>385</v>
          </cell>
          <cell r="N756">
            <v>177</v>
          </cell>
          <cell r="W756">
            <v>150.44999999999999</v>
          </cell>
          <cell r="AB756">
            <v>151</v>
          </cell>
          <cell r="AC756">
            <v>168</v>
          </cell>
          <cell r="AD756">
            <v>177</v>
          </cell>
          <cell r="AE756">
            <v>185.74</v>
          </cell>
          <cell r="AF756">
            <v>0.18999676967804469</v>
          </cell>
          <cell r="AG756">
            <v>4.705502315064073E-2</v>
          </cell>
          <cell r="AH756">
            <v>190</v>
          </cell>
          <cell r="AI756">
            <v>194</v>
          </cell>
          <cell r="AJ756">
            <v>0.22448453608247429</v>
          </cell>
          <cell r="AK756">
            <v>197.5</v>
          </cell>
          <cell r="AL756">
            <v>201</v>
          </cell>
          <cell r="AM756">
            <v>0.25149253731343291</v>
          </cell>
          <cell r="AN756">
            <v>229.11</v>
          </cell>
          <cell r="AO756">
            <v>257.22000000000003</v>
          </cell>
          <cell r="AP756">
            <v>285.33</v>
          </cell>
          <cell r="AQ756">
            <v>0</v>
          </cell>
          <cell r="AS756">
            <v>385</v>
          </cell>
        </row>
        <row r="757">
          <cell r="B757" t="str">
            <v>AC</v>
          </cell>
          <cell r="C757" t="str">
            <v>DOM</v>
          </cell>
          <cell r="D757" t="str">
            <v>DOM</v>
          </cell>
          <cell r="E757" t="str">
            <v>P3</v>
          </cell>
          <cell r="F757">
            <v>39990</v>
          </cell>
          <cell r="G757">
            <v>40001</v>
          </cell>
          <cell r="H757" t="str">
            <v>7640000771</v>
          </cell>
          <cell r="K757" t="str">
            <v>EFI Graphics Arts Package - CN3102 Pro ONLY</v>
          </cell>
          <cell r="L757">
            <v>5000</v>
          </cell>
          <cell r="N757">
            <v>2575</v>
          </cell>
          <cell r="W757">
            <v>2188.75</v>
          </cell>
          <cell r="AB757">
            <v>2189</v>
          </cell>
          <cell r="AC757">
            <v>2432</v>
          </cell>
          <cell r="AD757">
            <v>2568</v>
          </cell>
          <cell r="AE757">
            <v>2702.16</v>
          </cell>
          <cell r="AF757">
            <v>0.18999985197027558</v>
          </cell>
          <cell r="AG757">
            <v>4.7058649376794812E-2</v>
          </cell>
          <cell r="AH757">
            <v>2757</v>
          </cell>
          <cell r="AI757">
            <v>2811</v>
          </cell>
          <cell r="AJ757">
            <v>0.22136250444681607</v>
          </cell>
          <cell r="AK757">
            <v>2865</v>
          </cell>
          <cell r="AL757">
            <v>2919</v>
          </cell>
          <cell r="AM757">
            <v>0.250171291538198</v>
          </cell>
          <cell r="AN757">
            <v>3329.22</v>
          </cell>
          <cell r="AO757">
            <v>3739.44</v>
          </cell>
          <cell r="AP757">
            <v>4149.66</v>
          </cell>
          <cell r="AQ757">
            <v>0</v>
          </cell>
          <cell r="AS757">
            <v>5000</v>
          </cell>
        </row>
        <row r="758">
          <cell r="B758" t="str">
            <v>AC</v>
          </cell>
          <cell r="C758" t="str">
            <v>DOM</v>
          </cell>
          <cell r="D758" t="str">
            <v>DOM</v>
          </cell>
          <cell r="E758" t="str">
            <v>P3</v>
          </cell>
          <cell r="F758">
            <v>39990</v>
          </cell>
          <cell r="G758">
            <v>40001</v>
          </cell>
          <cell r="H758" t="str">
            <v>7640000776</v>
          </cell>
          <cell r="K758" t="str">
            <v>EFI Color Profiler Kit - CN3102 Pro ONLY (includes ES-1000 color spectrophotometer)</v>
          </cell>
          <cell r="L758">
            <v>2000</v>
          </cell>
          <cell r="N758">
            <v>1030</v>
          </cell>
          <cell r="W758">
            <v>875.5</v>
          </cell>
          <cell r="AB758">
            <v>876</v>
          </cell>
          <cell r="AC758">
            <v>973</v>
          </cell>
          <cell r="AD758">
            <v>1027</v>
          </cell>
          <cell r="AE758">
            <v>1080.8599999999999</v>
          </cell>
          <cell r="AF758">
            <v>0.18999685435671587</v>
          </cell>
          <cell r="AG758">
            <v>4.7055122772606907E-2</v>
          </cell>
          <cell r="AH758">
            <v>1103</v>
          </cell>
          <cell r="AI758">
            <v>1125</v>
          </cell>
          <cell r="AJ758">
            <v>0.22177777777777777</v>
          </cell>
          <cell r="AK758">
            <v>1146.5</v>
          </cell>
          <cell r="AL758">
            <v>1168</v>
          </cell>
          <cell r="AM758">
            <v>0.25042808219178081</v>
          </cell>
          <cell r="AN758">
            <v>1331.99</v>
          </cell>
          <cell r="AO758">
            <v>1495.98</v>
          </cell>
          <cell r="AP758">
            <v>1659.97</v>
          </cell>
          <cell r="AQ758">
            <v>0</v>
          </cell>
          <cell r="AS758">
            <v>2000</v>
          </cell>
        </row>
        <row r="759">
          <cell r="B759" t="str">
            <v>AC</v>
          </cell>
          <cell r="C759" t="str">
            <v>DOM</v>
          </cell>
          <cell r="D759" t="str">
            <v>DOM</v>
          </cell>
          <cell r="E759" t="str">
            <v>P3</v>
          </cell>
          <cell r="F759">
            <v>39990</v>
          </cell>
          <cell r="G759">
            <v>40001</v>
          </cell>
          <cell r="H759" t="str">
            <v>7640000801</v>
          </cell>
          <cell r="K759" t="str">
            <v>256MB Memory Upgrade</v>
          </cell>
          <cell r="L759">
            <v>210</v>
          </cell>
          <cell r="M759">
            <v>68</v>
          </cell>
          <cell r="N759">
            <v>70.040000000000006</v>
          </cell>
          <cell r="O759">
            <v>-0.1764705882352941</v>
          </cell>
          <cell r="S759">
            <v>88</v>
          </cell>
          <cell r="W759">
            <v>59.534000000000006</v>
          </cell>
          <cell r="AB759">
            <v>60</v>
          </cell>
          <cell r="AC759">
            <v>67</v>
          </cell>
          <cell r="AD759">
            <v>71</v>
          </cell>
          <cell r="AE759">
            <v>73.5</v>
          </cell>
          <cell r="AF759">
            <v>0.1900136054421768</v>
          </cell>
          <cell r="AG759">
            <v>4.7074829931972706E-2</v>
          </cell>
          <cell r="AH759">
            <v>76</v>
          </cell>
          <cell r="AI759">
            <v>77</v>
          </cell>
          <cell r="AJ759">
            <v>0.22683116883116874</v>
          </cell>
          <cell r="AK759">
            <v>78.5</v>
          </cell>
          <cell r="AL759">
            <v>80</v>
          </cell>
          <cell r="AM759">
            <v>0.25582499999999991</v>
          </cell>
          <cell r="AN759">
            <v>91.01</v>
          </cell>
          <cell r="AO759">
            <v>102.02</v>
          </cell>
          <cell r="AP759">
            <v>113.03</v>
          </cell>
          <cell r="AQ759">
            <v>0</v>
          </cell>
          <cell r="AS759">
            <v>210</v>
          </cell>
        </row>
        <row r="760">
          <cell r="B760" t="str">
            <v>AC</v>
          </cell>
          <cell r="C760" t="str">
            <v>DOM</v>
          </cell>
          <cell r="D760" t="str">
            <v>DOM</v>
          </cell>
          <cell r="E760" t="str">
            <v>P3</v>
          </cell>
          <cell r="F760">
            <v>39990</v>
          </cell>
          <cell r="G760">
            <v>40001</v>
          </cell>
          <cell r="H760" t="str">
            <v>7640000848</v>
          </cell>
          <cell r="K760" t="str">
            <v xml:space="preserve">Exit Tray and Extension </v>
          </cell>
          <cell r="L760">
            <v>78</v>
          </cell>
          <cell r="M760">
            <v>14.87</v>
          </cell>
          <cell r="N760">
            <v>15.316099999999999</v>
          </cell>
          <cell r="O760">
            <v>-0.17647058823529421</v>
          </cell>
          <cell r="S760">
            <v>48.17</v>
          </cell>
          <cell r="W760">
            <v>13.018684999999998</v>
          </cell>
          <cell r="AB760">
            <v>14</v>
          </cell>
          <cell r="AC760">
            <v>15</v>
          </cell>
          <cell r="AD760">
            <v>16</v>
          </cell>
          <cell r="AE760">
            <v>16.07</v>
          </cell>
          <cell r="AF760">
            <v>0.18987647790914763</v>
          </cell>
          <cell r="AG760">
            <v>4.6913503422526544E-2</v>
          </cell>
          <cell r="AH760">
            <v>18</v>
          </cell>
          <cell r="AI760">
            <v>18</v>
          </cell>
          <cell r="AJ760">
            <v>0.27673972222222232</v>
          </cell>
          <cell r="AK760">
            <v>18</v>
          </cell>
          <cell r="AL760">
            <v>18</v>
          </cell>
          <cell r="AM760">
            <v>0.27673972222222232</v>
          </cell>
          <cell r="AN760">
            <v>20.28</v>
          </cell>
          <cell r="AO760">
            <v>22.56</v>
          </cell>
          <cell r="AP760">
            <v>24.84</v>
          </cell>
          <cell r="AQ760">
            <v>0</v>
          </cell>
          <cell r="AS760">
            <v>78</v>
          </cell>
        </row>
        <row r="761">
          <cell r="B761" t="str">
            <v>AC</v>
          </cell>
          <cell r="C761" t="str">
            <v>DOM</v>
          </cell>
          <cell r="D761" t="str">
            <v>DOM</v>
          </cell>
          <cell r="E761" t="str">
            <v>P3</v>
          </cell>
          <cell r="F761">
            <v>39990</v>
          </cell>
          <cell r="G761">
            <v>40001</v>
          </cell>
          <cell r="H761" t="str">
            <v>7640000849</v>
          </cell>
          <cell r="K761" t="str">
            <v>512MB Memory Upgrade (M512-1)</v>
          </cell>
          <cell r="L761">
            <v>350</v>
          </cell>
          <cell r="N761">
            <v>140</v>
          </cell>
          <cell r="W761">
            <v>119</v>
          </cell>
          <cell r="AB761">
            <v>119</v>
          </cell>
          <cell r="AC761">
            <v>133</v>
          </cell>
          <cell r="AD761">
            <v>140</v>
          </cell>
          <cell r="AE761">
            <v>146.91</v>
          </cell>
          <cell r="AF761">
            <v>0.18998026002314342</v>
          </cell>
          <cell r="AG761">
            <v>4.703560002722753E-2</v>
          </cell>
          <cell r="AH761">
            <v>150</v>
          </cell>
          <cell r="AI761">
            <v>153</v>
          </cell>
          <cell r="AJ761">
            <v>0.22222222222222221</v>
          </cell>
          <cell r="AK761">
            <v>156</v>
          </cell>
          <cell r="AL761">
            <v>159</v>
          </cell>
          <cell r="AM761">
            <v>0.25157232704402516</v>
          </cell>
          <cell r="AN761">
            <v>181.23</v>
          </cell>
          <cell r="AO761">
            <v>203.46</v>
          </cell>
          <cell r="AP761">
            <v>225.69</v>
          </cell>
          <cell r="AQ761">
            <v>0</v>
          </cell>
          <cell r="AS761">
            <v>350</v>
          </cell>
        </row>
        <row r="762">
          <cell r="B762" t="str">
            <v>AC</v>
          </cell>
          <cell r="C762" t="str">
            <v>DOM</v>
          </cell>
          <cell r="D762" t="str">
            <v>DOM</v>
          </cell>
          <cell r="E762" t="str">
            <v>P3</v>
          </cell>
          <cell r="F762">
            <v>39990</v>
          </cell>
          <cell r="G762">
            <v>40001</v>
          </cell>
          <cell r="H762" t="str">
            <v>7640000872</v>
          </cell>
          <cell r="K762" t="str">
            <v>HD-501 Hard Disk Drive - 40GB (Stamping, Store to HDD and Box Functionality)</v>
          </cell>
          <cell r="L762">
            <v>321</v>
          </cell>
          <cell r="N762">
            <v>191</v>
          </cell>
          <cell r="W762">
            <v>162.35</v>
          </cell>
          <cell r="AB762">
            <v>163</v>
          </cell>
          <cell r="AC762">
            <v>181</v>
          </cell>
          <cell r="AD762">
            <v>191</v>
          </cell>
          <cell r="AE762">
            <v>200.43</v>
          </cell>
          <cell r="AF762">
            <v>0.18999151823579311</v>
          </cell>
          <cell r="AG762">
            <v>4.7048844983285966E-2</v>
          </cell>
          <cell r="AH762">
            <v>205</v>
          </cell>
          <cell r="AI762">
            <v>209</v>
          </cell>
          <cell r="AJ762">
            <v>0.2232057416267943</v>
          </cell>
          <cell r="AK762">
            <v>213</v>
          </cell>
          <cell r="AL762">
            <v>217</v>
          </cell>
          <cell r="AM762">
            <v>0.25184331797235027</v>
          </cell>
          <cell r="AN762">
            <v>243</v>
          </cell>
          <cell r="AO762">
            <v>269</v>
          </cell>
          <cell r="AP762">
            <v>295</v>
          </cell>
          <cell r="AQ762">
            <v>0</v>
          </cell>
          <cell r="AS762">
            <v>321</v>
          </cell>
        </row>
        <row r="763">
          <cell r="B763" t="str">
            <v>AC</v>
          </cell>
          <cell r="C763" t="str">
            <v>DOM</v>
          </cell>
          <cell r="D763" t="str">
            <v>DOM</v>
          </cell>
          <cell r="E763" t="str">
            <v>P3</v>
          </cell>
          <cell r="F763">
            <v>39990</v>
          </cell>
          <cell r="G763">
            <v>40001</v>
          </cell>
          <cell r="H763" t="str">
            <v>7640000873</v>
          </cell>
          <cell r="K763" t="str">
            <v>Graphic Arts SPOT ON (system software 2.0 Only)</v>
          </cell>
          <cell r="L763">
            <v>825</v>
          </cell>
          <cell r="N763">
            <v>412</v>
          </cell>
          <cell r="W763">
            <v>350.2</v>
          </cell>
          <cell r="AB763">
            <v>351</v>
          </cell>
          <cell r="AC763">
            <v>390</v>
          </cell>
          <cell r="AD763">
            <v>412</v>
          </cell>
          <cell r="AE763">
            <v>432.35</v>
          </cell>
          <cell r="AF763">
            <v>0.19000809529316534</v>
          </cell>
          <cell r="AG763">
            <v>4.7068347403723884E-2</v>
          </cell>
          <cell r="AH763">
            <v>442</v>
          </cell>
          <cell r="AI763">
            <v>450</v>
          </cell>
          <cell r="AJ763">
            <v>0.2217777777777778</v>
          </cell>
          <cell r="AK763">
            <v>458.5</v>
          </cell>
          <cell r="AL763">
            <v>467</v>
          </cell>
          <cell r="AM763">
            <v>0.25010706638115632</v>
          </cell>
          <cell r="AN763">
            <v>532.65</v>
          </cell>
          <cell r="AO763">
            <v>598.29999999999995</v>
          </cell>
          <cell r="AP763">
            <v>663.95</v>
          </cell>
          <cell r="AQ763">
            <v>0</v>
          </cell>
          <cell r="AS763">
            <v>825</v>
          </cell>
        </row>
        <row r="764">
          <cell r="B764" t="str">
            <v>AC</v>
          </cell>
          <cell r="C764" t="str">
            <v>DOM</v>
          </cell>
          <cell r="D764" t="str">
            <v>DOM</v>
          </cell>
          <cell r="E764" t="str">
            <v>P3</v>
          </cell>
          <cell r="F764">
            <v>39990</v>
          </cell>
          <cell r="G764">
            <v>40001</v>
          </cell>
          <cell r="H764" t="str">
            <v>7640000874</v>
          </cell>
          <cell r="K764" t="str">
            <v>Graphic Arts HOT FOLDERS (system software 2.0 Only)</v>
          </cell>
          <cell r="L764">
            <v>825</v>
          </cell>
          <cell r="N764">
            <v>412</v>
          </cell>
          <cell r="W764">
            <v>350.2</v>
          </cell>
          <cell r="AB764">
            <v>351</v>
          </cell>
          <cell r="AC764">
            <v>390</v>
          </cell>
          <cell r="AD764">
            <v>412</v>
          </cell>
          <cell r="AE764">
            <v>432.35</v>
          </cell>
          <cell r="AF764">
            <v>0.19000809529316534</v>
          </cell>
          <cell r="AG764">
            <v>4.7068347403723884E-2</v>
          </cell>
          <cell r="AH764">
            <v>442</v>
          </cell>
          <cell r="AI764">
            <v>450</v>
          </cell>
          <cell r="AJ764">
            <v>0.2217777777777778</v>
          </cell>
          <cell r="AK764">
            <v>458.5</v>
          </cell>
          <cell r="AL764">
            <v>467</v>
          </cell>
          <cell r="AM764">
            <v>0.25010706638115632</v>
          </cell>
          <cell r="AN764">
            <v>532.65</v>
          </cell>
          <cell r="AO764">
            <v>598.29999999999995</v>
          </cell>
          <cell r="AP764">
            <v>663.95</v>
          </cell>
          <cell r="AQ764">
            <v>0</v>
          </cell>
          <cell r="AS764">
            <v>825</v>
          </cell>
        </row>
        <row r="765">
          <cell r="B765" t="str">
            <v>AC</v>
          </cell>
          <cell r="C765" t="str">
            <v>DOM</v>
          </cell>
          <cell r="D765" t="str">
            <v>DOM</v>
          </cell>
          <cell r="E765" t="str">
            <v>P3</v>
          </cell>
          <cell r="F765">
            <v>39990</v>
          </cell>
          <cell r="G765">
            <v>40001</v>
          </cell>
          <cell r="H765" t="str">
            <v>7640000875</v>
          </cell>
          <cell r="K765" t="str">
            <v>Graphic Arts ATUO TRAP (system software 2.0 Only)</v>
          </cell>
          <cell r="L765">
            <v>825</v>
          </cell>
          <cell r="N765">
            <v>412</v>
          </cell>
          <cell r="W765">
            <v>350.2</v>
          </cell>
          <cell r="AB765">
            <v>351</v>
          </cell>
          <cell r="AC765">
            <v>390</v>
          </cell>
          <cell r="AD765">
            <v>412</v>
          </cell>
          <cell r="AE765">
            <v>432.35</v>
          </cell>
          <cell r="AF765">
            <v>0.19000809529316534</v>
          </cell>
          <cell r="AG765">
            <v>4.7068347403723884E-2</v>
          </cell>
          <cell r="AH765">
            <v>442</v>
          </cell>
          <cell r="AI765">
            <v>450</v>
          </cell>
          <cell r="AJ765">
            <v>0.2217777777777778</v>
          </cell>
          <cell r="AK765">
            <v>458.5</v>
          </cell>
          <cell r="AL765">
            <v>467</v>
          </cell>
          <cell r="AM765">
            <v>0.25010706638115632</v>
          </cell>
          <cell r="AN765">
            <v>532.65</v>
          </cell>
          <cell r="AO765">
            <v>598.29999999999995</v>
          </cell>
          <cell r="AP765">
            <v>663.95</v>
          </cell>
          <cell r="AQ765">
            <v>0</v>
          </cell>
          <cell r="AS765">
            <v>825</v>
          </cell>
        </row>
        <row r="766">
          <cell r="B766" t="str">
            <v>AC</v>
          </cell>
          <cell r="C766" t="str">
            <v>DOM</v>
          </cell>
          <cell r="D766" t="str">
            <v>DOM</v>
          </cell>
          <cell r="E766" t="str">
            <v>P3</v>
          </cell>
          <cell r="F766">
            <v>39990</v>
          </cell>
          <cell r="G766">
            <v>40001</v>
          </cell>
          <cell r="H766" t="str">
            <v>7640000878</v>
          </cell>
          <cell r="K766" t="str">
            <v>256MB Copier Memory (must be purchased with mainframe)</v>
          </cell>
          <cell r="L766">
            <v>300</v>
          </cell>
          <cell r="N766">
            <v>61</v>
          </cell>
          <cell r="W766">
            <v>51.85</v>
          </cell>
          <cell r="AB766">
            <v>52</v>
          </cell>
          <cell r="AC766">
            <v>58</v>
          </cell>
          <cell r="AD766">
            <v>62</v>
          </cell>
          <cell r="AE766">
            <v>64.010000000000005</v>
          </cell>
          <cell r="AF766">
            <v>0.18997031713794724</v>
          </cell>
          <cell r="AG766">
            <v>4.7023902515232072E-2</v>
          </cell>
          <cell r="AH766">
            <v>67</v>
          </cell>
          <cell r="AI766">
            <v>68</v>
          </cell>
          <cell r="AJ766">
            <v>0.23749999999999999</v>
          </cell>
          <cell r="AK766">
            <v>69</v>
          </cell>
          <cell r="AL766">
            <v>70</v>
          </cell>
          <cell r="AM766">
            <v>0.25928571428571429</v>
          </cell>
          <cell r="AN766">
            <v>79.510000000000005</v>
          </cell>
          <cell r="AO766">
            <v>89.02</v>
          </cell>
          <cell r="AP766">
            <v>98.53</v>
          </cell>
          <cell r="AQ766">
            <v>0</v>
          </cell>
          <cell r="AS766">
            <v>300</v>
          </cell>
        </row>
        <row r="767">
          <cell r="B767" t="str">
            <v>AC</v>
          </cell>
          <cell r="C767" t="str">
            <v>DOM</v>
          </cell>
          <cell r="D767" t="str">
            <v>DOM</v>
          </cell>
          <cell r="E767" t="str">
            <v>P3</v>
          </cell>
          <cell r="F767">
            <v>39990</v>
          </cell>
          <cell r="G767">
            <v>40001</v>
          </cell>
          <cell r="H767" t="str">
            <v>7640000891</v>
          </cell>
          <cell r="K767" t="str">
            <v>GA Lite - AUTO TRAP - for the IP-921 only</v>
          </cell>
          <cell r="L767">
            <v>825</v>
          </cell>
          <cell r="N767">
            <v>412</v>
          </cell>
          <cell r="W767">
            <v>350.2</v>
          </cell>
          <cell r="AB767">
            <v>351</v>
          </cell>
          <cell r="AC767">
            <v>390</v>
          </cell>
          <cell r="AD767">
            <v>412</v>
          </cell>
          <cell r="AE767">
            <v>432.35</v>
          </cell>
          <cell r="AF767">
            <v>0.19000809529316534</v>
          </cell>
          <cell r="AG767">
            <v>4.7068347403723884E-2</v>
          </cell>
          <cell r="AH767">
            <v>442</v>
          </cell>
          <cell r="AI767">
            <v>450</v>
          </cell>
          <cell r="AJ767">
            <v>0.2217777777777778</v>
          </cell>
          <cell r="AK767">
            <v>458.5</v>
          </cell>
          <cell r="AL767">
            <v>467</v>
          </cell>
          <cell r="AM767">
            <v>0.25010706638115632</v>
          </cell>
          <cell r="AN767">
            <v>532.65</v>
          </cell>
          <cell r="AO767">
            <v>598.29999999999995</v>
          </cell>
          <cell r="AP767">
            <v>663.95</v>
          </cell>
          <cell r="AQ767">
            <v>0</v>
          </cell>
          <cell r="AS767">
            <v>825</v>
          </cell>
        </row>
        <row r="768">
          <cell r="B768" t="str">
            <v>AC</v>
          </cell>
          <cell r="C768" t="str">
            <v>DOM</v>
          </cell>
          <cell r="D768" t="str">
            <v>DOM</v>
          </cell>
          <cell r="E768" t="str">
            <v>P3</v>
          </cell>
          <cell r="F768">
            <v>39990</v>
          </cell>
          <cell r="G768">
            <v>40001</v>
          </cell>
          <cell r="H768" t="str">
            <v>7640000892</v>
          </cell>
          <cell r="K768" t="str">
            <v>GA Lite - SPOT-ON - for the IP-921 only</v>
          </cell>
          <cell r="L768">
            <v>825</v>
          </cell>
          <cell r="N768">
            <v>412</v>
          </cell>
          <cell r="W768">
            <v>350.2</v>
          </cell>
          <cell r="AB768">
            <v>351</v>
          </cell>
          <cell r="AC768">
            <v>390</v>
          </cell>
          <cell r="AD768">
            <v>412</v>
          </cell>
          <cell r="AE768">
            <v>432.35</v>
          </cell>
          <cell r="AF768">
            <v>0.19000809529316534</v>
          </cell>
          <cell r="AG768">
            <v>4.7068347403723884E-2</v>
          </cell>
          <cell r="AH768">
            <v>442</v>
          </cell>
          <cell r="AI768">
            <v>450</v>
          </cell>
          <cell r="AJ768">
            <v>0.2217777777777778</v>
          </cell>
          <cell r="AK768">
            <v>458.5</v>
          </cell>
          <cell r="AL768">
            <v>467</v>
          </cell>
          <cell r="AM768">
            <v>0.25010706638115632</v>
          </cell>
          <cell r="AN768">
            <v>532.65</v>
          </cell>
          <cell r="AO768">
            <v>598.29999999999995</v>
          </cell>
          <cell r="AP768">
            <v>663.95</v>
          </cell>
          <cell r="AQ768">
            <v>0</v>
          </cell>
          <cell r="AS768">
            <v>825</v>
          </cell>
        </row>
        <row r="769">
          <cell r="B769" t="str">
            <v>AC</v>
          </cell>
          <cell r="C769" t="str">
            <v>DOM</v>
          </cell>
          <cell r="D769" t="str">
            <v>DOM</v>
          </cell>
          <cell r="E769" t="str">
            <v>P3</v>
          </cell>
          <cell r="F769">
            <v>39990</v>
          </cell>
          <cell r="G769">
            <v>40001</v>
          </cell>
          <cell r="H769" t="str">
            <v>7640000893</v>
          </cell>
          <cell r="K769" t="str">
            <v>GA Lite - HOT FOLDERS - for the IP-921 only</v>
          </cell>
          <cell r="L769">
            <v>825</v>
          </cell>
          <cell r="N769">
            <v>412</v>
          </cell>
          <cell r="W769">
            <v>350.2</v>
          </cell>
          <cell r="AB769">
            <v>351</v>
          </cell>
          <cell r="AC769">
            <v>390</v>
          </cell>
          <cell r="AD769">
            <v>412</v>
          </cell>
          <cell r="AE769">
            <v>432.35</v>
          </cell>
          <cell r="AF769">
            <v>0.19000809529316534</v>
          </cell>
          <cell r="AG769">
            <v>4.7068347403723884E-2</v>
          </cell>
          <cell r="AH769">
            <v>442</v>
          </cell>
          <cell r="AI769">
            <v>450</v>
          </cell>
          <cell r="AJ769">
            <v>0.2217777777777778</v>
          </cell>
          <cell r="AK769">
            <v>458.5</v>
          </cell>
          <cell r="AL769">
            <v>467</v>
          </cell>
          <cell r="AM769">
            <v>0.25010706638115632</v>
          </cell>
          <cell r="AN769">
            <v>532.65</v>
          </cell>
          <cell r="AO769">
            <v>598.29999999999995</v>
          </cell>
          <cell r="AP769">
            <v>663.95</v>
          </cell>
          <cell r="AQ769">
            <v>0</v>
          </cell>
          <cell r="AS769">
            <v>825</v>
          </cell>
        </row>
        <row r="770">
          <cell r="B770" t="str">
            <v>AC</v>
          </cell>
          <cell r="C770" t="str">
            <v>DOM</v>
          </cell>
          <cell r="D770" t="str">
            <v>DOM</v>
          </cell>
          <cell r="E770" t="str">
            <v>08</v>
          </cell>
          <cell r="F770">
            <v>39924</v>
          </cell>
          <cell r="G770">
            <v>40001</v>
          </cell>
          <cell r="H770" t="str">
            <v>7640000895</v>
          </cell>
          <cell r="I770" t="str">
            <v>3KMBM325MEM_</v>
          </cell>
          <cell r="K770" t="str">
            <v>32MB memory (M32-5)</v>
          </cell>
          <cell r="L770">
            <v>153</v>
          </cell>
          <cell r="M770">
            <v>32</v>
          </cell>
          <cell r="N770">
            <v>32.96</v>
          </cell>
          <cell r="O770">
            <v>0.47179487179487178</v>
          </cell>
          <cell r="P770">
            <v>62.4</v>
          </cell>
          <cell r="Q770">
            <v>33.92</v>
          </cell>
          <cell r="R770">
            <v>36.630000000000003</v>
          </cell>
          <cell r="S770">
            <v>78</v>
          </cell>
          <cell r="T770">
            <v>0.57743589743589741</v>
          </cell>
          <cell r="U770">
            <v>60.403199999999998</v>
          </cell>
          <cell r="V770">
            <v>0.45433354524263614</v>
          </cell>
          <cell r="W770">
            <v>62.4</v>
          </cell>
          <cell r="X770">
            <v>0.79999999999999993</v>
          </cell>
          <cell r="AA770">
            <v>75</v>
          </cell>
          <cell r="AB770">
            <v>63</v>
          </cell>
          <cell r="AC770">
            <v>70</v>
          </cell>
          <cell r="AD770">
            <v>74</v>
          </cell>
          <cell r="AE770">
            <v>77.040000000000006</v>
          </cell>
          <cell r="AF770">
            <v>0.19003115264797515</v>
          </cell>
          <cell r="AG770">
            <v>0.57217030114226375</v>
          </cell>
          <cell r="AH770">
            <v>87</v>
          </cell>
          <cell r="AI770">
            <v>95</v>
          </cell>
          <cell r="AJ770">
            <v>0.34315789473684211</v>
          </cell>
          <cell r="AK770">
            <v>103.5</v>
          </cell>
          <cell r="AL770">
            <v>112</v>
          </cell>
          <cell r="AM770">
            <v>0.44285714285714289</v>
          </cell>
          <cell r="AN770">
            <v>122.25</v>
          </cell>
          <cell r="AO770">
            <v>132.5</v>
          </cell>
          <cell r="AP770">
            <v>142.75</v>
          </cell>
          <cell r="AQ770">
            <v>0</v>
          </cell>
          <cell r="AS770">
            <v>153</v>
          </cell>
        </row>
        <row r="771">
          <cell r="B771" t="str">
            <v>AC</v>
          </cell>
          <cell r="C771" t="str">
            <v>DOM</v>
          </cell>
          <cell r="D771" t="str">
            <v>DOM</v>
          </cell>
          <cell r="E771" t="str">
            <v>P3</v>
          </cell>
          <cell r="F771">
            <v>39924</v>
          </cell>
          <cell r="G771">
            <v>40001</v>
          </cell>
          <cell r="H771" t="str">
            <v>7640000942</v>
          </cell>
          <cell r="I771" t="str">
            <v>3KMMEM701256MB</v>
          </cell>
          <cell r="K771" t="str">
            <v>Memory Upgrade for EM-701</v>
          </cell>
          <cell r="L771">
            <v>110</v>
          </cell>
          <cell r="M771">
            <v>44</v>
          </cell>
          <cell r="N771">
            <v>45.32</v>
          </cell>
          <cell r="O771">
            <v>-0.17647058823529418</v>
          </cell>
          <cell r="P771">
            <v>38.521999999999998</v>
          </cell>
          <cell r="Q771">
            <v>46.64</v>
          </cell>
          <cell r="R771">
            <v>50.37</v>
          </cell>
          <cell r="S771">
            <v>61</v>
          </cell>
          <cell r="T771">
            <v>0.25704918032786883</v>
          </cell>
          <cell r="U771">
            <v>52.46</v>
          </cell>
          <cell r="V771">
            <v>0.13610369805566147</v>
          </cell>
          <cell r="W771">
            <v>38.521999999999998</v>
          </cell>
          <cell r="X771">
            <v>0.63150819672131142</v>
          </cell>
          <cell r="AA771">
            <v>47</v>
          </cell>
          <cell r="AB771">
            <v>39</v>
          </cell>
          <cell r="AC771">
            <v>43</v>
          </cell>
          <cell r="AD771">
            <v>46</v>
          </cell>
          <cell r="AE771">
            <v>47.56</v>
          </cell>
          <cell r="AF771">
            <v>0.19003364171572756</v>
          </cell>
          <cell r="AG771">
            <v>4.7098402018502981E-2</v>
          </cell>
          <cell r="AH771">
            <v>49</v>
          </cell>
          <cell r="AI771">
            <v>50</v>
          </cell>
          <cell r="AJ771">
            <v>0.22956000000000004</v>
          </cell>
          <cell r="AK771">
            <v>51</v>
          </cell>
          <cell r="AL771">
            <v>52</v>
          </cell>
          <cell r="AM771">
            <v>0.25919230769230772</v>
          </cell>
          <cell r="AN771">
            <v>59.06</v>
          </cell>
          <cell r="AO771">
            <v>66.12</v>
          </cell>
          <cell r="AP771">
            <v>73.180000000000007</v>
          </cell>
          <cell r="AQ771">
            <v>0</v>
          </cell>
          <cell r="AS771">
            <v>110</v>
          </cell>
        </row>
        <row r="772">
          <cell r="B772" t="str">
            <v>AC</v>
          </cell>
          <cell r="C772" t="str">
            <v>DOM</v>
          </cell>
          <cell r="D772" t="str">
            <v>DOM</v>
          </cell>
          <cell r="E772" t="str">
            <v>P3</v>
          </cell>
          <cell r="F772">
            <v>39990</v>
          </cell>
          <cell r="G772">
            <v>40001</v>
          </cell>
          <cell r="H772" t="str">
            <v>7640001008</v>
          </cell>
          <cell r="K772" t="str">
            <v>OneRIP 2 KM72 System for the Di5510/7210, 7255/7272</v>
          </cell>
          <cell r="L772">
            <v>4798</v>
          </cell>
          <cell r="N772">
            <v>2551</v>
          </cell>
          <cell r="W772">
            <v>2168.35</v>
          </cell>
          <cell r="AB772">
            <v>2169</v>
          </cell>
          <cell r="AC772">
            <v>2410</v>
          </cell>
          <cell r="AD772">
            <v>2544</v>
          </cell>
          <cell r="AE772">
            <v>2676.98</v>
          </cell>
          <cell r="AF772">
            <v>0.19000141951004493</v>
          </cell>
          <cell r="AG772">
            <v>4.7060493541229299E-2</v>
          </cell>
          <cell r="AH772">
            <v>2731</v>
          </cell>
          <cell r="AI772">
            <v>2785</v>
          </cell>
          <cell r="AJ772">
            <v>0.22141831238779178</v>
          </cell>
          <cell r="AK772">
            <v>2838.5</v>
          </cell>
          <cell r="AL772">
            <v>2892</v>
          </cell>
          <cell r="AM772">
            <v>0.25022475795297378</v>
          </cell>
          <cell r="AN772">
            <v>3298.35</v>
          </cell>
          <cell r="AO772">
            <v>3704.7</v>
          </cell>
          <cell r="AP772">
            <v>4111.05</v>
          </cell>
          <cell r="AQ772">
            <v>0</v>
          </cell>
          <cell r="AS772">
            <v>4798</v>
          </cell>
        </row>
        <row r="773">
          <cell r="B773" t="str">
            <v>AC</v>
          </cell>
          <cell r="C773" t="str">
            <v>DOM</v>
          </cell>
          <cell r="D773" t="str">
            <v>DOM</v>
          </cell>
          <cell r="E773" t="str">
            <v>P3</v>
          </cell>
          <cell r="F773">
            <v>39990</v>
          </cell>
          <cell r="G773">
            <v>40001</v>
          </cell>
          <cell r="H773" t="str">
            <v>7640001026</v>
          </cell>
          <cell r="K773" t="str">
            <v>onCore 2 km72 System for the Di5510/7210, 7255/7272</v>
          </cell>
          <cell r="L773">
            <v>2524</v>
          </cell>
          <cell r="N773">
            <v>1236</v>
          </cell>
          <cell r="W773">
            <v>1050.5999999999999</v>
          </cell>
          <cell r="AB773">
            <v>1051</v>
          </cell>
          <cell r="AC773">
            <v>1168</v>
          </cell>
          <cell r="AD773">
            <v>1233</v>
          </cell>
          <cell r="AE773">
            <v>1297.04</v>
          </cell>
          <cell r="AF773">
            <v>0.19000185036698949</v>
          </cell>
          <cell r="AG773">
            <v>4.7061000431752271E-2</v>
          </cell>
          <cell r="AH773">
            <v>1324</v>
          </cell>
          <cell r="AI773">
            <v>1350</v>
          </cell>
          <cell r="AJ773">
            <v>0.22177777777777785</v>
          </cell>
          <cell r="AK773">
            <v>1375.5</v>
          </cell>
          <cell r="AL773">
            <v>1401</v>
          </cell>
          <cell r="AM773">
            <v>0.25010706638115637</v>
          </cell>
          <cell r="AN773">
            <v>1597.94</v>
          </cell>
          <cell r="AO773">
            <v>1794.88</v>
          </cell>
          <cell r="AP773">
            <v>1991.82</v>
          </cell>
          <cell r="AQ773">
            <v>0</v>
          </cell>
          <cell r="AS773">
            <v>2524</v>
          </cell>
        </row>
        <row r="774">
          <cell r="B774" t="str">
            <v>AC</v>
          </cell>
          <cell r="C774" t="str">
            <v>DOM</v>
          </cell>
          <cell r="D774" t="str">
            <v>DOM</v>
          </cell>
          <cell r="E774" t="str">
            <v>P3</v>
          </cell>
          <cell r="F774">
            <v>39990</v>
          </cell>
          <cell r="G774">
            <v>40001</v>
          </cell>
          <cell r="H774" t="str">
            <v>7640001040</v>
          </cell>
          <cell r="K774" t="str">
            <v>64MB Printer Memory Upgrade</v>
          </cell>
          <cell r="L774">
            <v>67</v>
          </cell>
          <cell r="N774">
            <v>31</v>
          </cell>
          <cell r="W774">
            <v>26.349999999999998</v>
          </cell>
          <cell r="AB774">
            <v>27</v>
          </cell>
          <cell r="AC774">
            <v>30</v>
          </cell>
          <cell r="AD774">
            <v>32</v>
          </cell>
          <cell r="AE774">
            <v>32.53</v>
          </cell>
          <cell r="AF774">
            <v>0.18997848140178306</v>
          </cell>
          <cell r="AG774">
            <v>4.7033507531509408E-2</v>
          </cell>
          <cell r="AH774">
            <v>34</v>
          </cell>
          <cell r="AI774">
            <v>35</v>
          </cell>
          <cell r="AJ774">
            <v>0.24714285714285719</v>
          </cell>
          <cell r="AK774">
            <v>35.5</v>
          </cell>
          <cell r="AL774">
            <v>36</v>
          </cell>
          <cell r="AM774">
            <v>0.2680555555555556</v>
          </cell>
          <cell r="AN774">
            <v>40.72</v>
          </cell>
          <cell r="AO774">
            <v>45.44</v>
          </cell>
          <cell r="AP774">
            <v>50.16</v>
          </cell>
          <cell r="AQ774">
            <v>0</v>
          </cell>
          <cell r="AS774">
            <v>67</v>
          </cell>
        </row>
        <row r="775">
          <cell r="B775" t="str">
            <v>AC</v>
          </cell>
          <cell r="C775" t="str">
            <v>DOM</v>
          </cell>
          <cell r="D775" t="str">
            <v>DOM</v>
          </cell>
          <cell r="E775" t="str">
            <v>P3</v>
          </cell>
          <cell r="F775">
            <v>39990</v>
          </cell>
          <cell r="G775">
            <v>40001</v>
          </cell>
          <cell r="H775" t="str">
            <v>7640001041</v>
          </cell>
          <cell r="K775" t="str">
            <v>128MB Printer Memory Upgrade</v>
          </cell>
          <cell r="L775">
            <v>97</v>
          </cell>
          <cell r="N775">
            <v>46</v>
          </cell>
          <cell r="W775">
            <v>39.1</v>
          </cell>
          <cell r="AB775">
            <v>40</v>
          </cell>
          <cell r="AC775">
            <v>44</v>
          </cell>
          <cell r="AD775">
            <v>47</v>
          </cell>
          <cell r="AE775">
            <v>48.27</v>
          </cell>
          <cell r="AF775">
            <v>0.18997306815827639</v>
          </cell>
          <cell r="AG775">
            <v>4.7027139009736957E-2</v>
          </cell>
          <cell r="AH775">
            <v>50</v>
          </cell>
          <cell r="AI775">
            <v>51</v>
          </cell>
          <cell r="AJ775">
            <v>0.23333333333333331</v>
          </cell>
          <cell r="AK775">
            <v>52</v>
          </cell>
          <cell r="AL775">
            <v>53</v>
          </cell>
          <cell r="AM775">
            <v>0.26226415094339622</v>
          </cell>
          <cell r="AN775">
            <v>60.11</v>
          </cell>
          <cell r="AO775">
            <v>67.22</v>
          </cell>
          <cell r="AP775">
            <v>74.33</v>
          </cell>
          <cell r="AQ775">
            <v>0</v>
          </cell>
          <cell r="AS775">
            <v>97</v>
          </cell>
        </row>
        <row r="776">
          <cell r="B776" t="str">
            <v>AC</v>
          </cell>
          <cell r="C776" t="str">
            <v>DOM</v>
          </cell>
          <cell r="D776" t="str">
            <v>DOM</v>
          </cell>
          <cell r="E776" t="str">
            <v>08</v>
          </cell>
          <cell r="F776">
            <v>39924</v>
          </cell>
          <cell r="G776">
            <v>40619</v>
          </cell>
          <cell r="H776" t="str">
            <v>7640001106</v>
          </cell>
          <cell r="I776" t="str">
            <v>3MIHD5133NT_</v>
          </cell>
          <cell r="K776" t="str">
            <v>D5133NT Power Filter (120 volt, 15 Amps, 3 Outlets)</v>
          </cell>
          <cell r="L776">
            <v>175</v>
          </cell>
          <cell r="M776">
            <v>93.8</v>
          </cell>
          <cell r="N776">
            <v>96.614000000000004</v>
          </cell>
          <cell r="O776">
            <v>-4.1403581409842549E-5</v>
          </cell>
          <cell r="P776">
            <v>96.61</v>
          </cell>
          <cell r="Q776">
            <v>99.43</v>
          </cell>
          <cell r="R776">
            <v>107.38</v>
          </cell>
          <cell r="S776">
            <v>115</v>
          </cell>
          <cell r="T776">
            <v>0.15987826086956519</v>
          </cell>
          <cell r="U776">
            <v>98.899999999999991</v>
          </cell>
          <cell r="V776">
            <v>2.3114256825075705E-2</v>
          </cell>
          <cell r="W776">
            <v>96.61</v>
          </cell>
          <cell r="X776">
            <v>0.84008695652173915</v>
          </cell>
          <cell r="AA776">
            <v>117</v>
          </cell>
          <cell r="AB776">
            <v>97</v>
          </cell>
          <cell r="AC776">
            <v>108</v>
          </cell>
          <cell r="AD776">
            <v>114</v>
          </cell>
          <cell r="AE776">
            <v>119.27</v>
          </cell>
          <cell r="AF776">
            <v>0.18998910036052652</v>
          </cell>
          <cell r="AG776">
            <v>0.18995556300830044</v>
          </cell>
          <cell r="AH776">
            <v>134</v>
          </cell>
          <cell r="AI776">
            <v>147</v>
          </cell>
          <cell r="AJ776">
            <v>0.34278911564625852</v>
          </cell>
          <cell r="AK776">
            <v>160</v>
          </cell>
          <cell r="AL776">
            <v>173</v>
          </cell>
          <cell r="AM776">
            <v>0.44156069364161848</v>
          </cell>
          <cell r="AN776">
            <v>175</v>
          </cell>
          <cell r="AO776">
            <v>175</v>
          </cell>
          <cell r="AP776">
            <v>175</v>
          </cell>
          <cell r="AQ776">
            <v>0</v>
          </cell>
          <cell r="AS776">
            <v>175</v>
          </cell>
        </row>
        <row r="777">
          <cell r="B777" t="str">
            <v>AC</v>
          </cell>
          <cell r="C777" t="str">
            <v>DOM</v>
          </cell>
          <cell r="D777" t="str">
            <v>DOM</v>
          </cell>
          <cell r="E777" t="str">
            <v>08</v>
          </cell>
          <cell r="F777">
            <v>39924</v>
          </cell>
          <cell r="G777">
            <v>40619</v>
          </cell>
          <cell r="H777" t="str">
            <v>7640001107</v>
          </cell>
          <cell r="I777" t="str">
            <v>3MIHD5143NT_</v>
          </cell>
          <cell r="K777" t="str">
            <v>D5143NT Power Filter (120 volt, 20 Amps, 3 Outlets)</v>
          </cell>
          <cell r="L777">
            <v>195</v>
          </cell>
          <cell r="M777">
            <v>99</v>
          </cell>
          <cell r="N777">
            <v>101.97</v>
          </cell>
          <cell r="O777">
            <v>0</v>
          </cell>
          <cell r="P777">
            <v>101.97</v>
          </cell>
          <cell r="Q777">
            <v>104.94</v>
          </cell>
          <cell r="R777">
            <v>113.34</v>
          </cell>
          <cell r="S777">
            <v>125</v>
          </cell>
          <cell r="T777">
            <v>0.18424000000000001</v>
          </cell>
          <cell r="U777">
            <v>107.5</v>
          </cell>
          <cell r="V777">
            <v>5.1441860465116292E-2</v>
          </cell>
          <cell r="W777">
            <v>101.97</v>
          </cell>
          <cell r="X777">
            <v>0.81576000000000004</v>
          </cell>
          <cell r="AA777">
            <v>123</v>
          </cell>
          <cell r="AB777">
            <v>102</v>
          </cell>
          <cell r="AC777">
            <v>114</v>
          </cell>
          <cell r="AD777">
            <v>120</v>
          </cell>
          <cell r="AE777">
            <v>125.89</v>
          </cell>
          <cell r="AF777">
            <v>0.19000714909841926</v>
          </cell>
          <cell r="AG777">
            <v>0.19000714909841926</v>
          </cell>
          <cell r="AH777">
            <v>141</v>
          </cell>
          <cell r="AI777">
            <v>155</v>
          </cell>
          <cell r="AJ777">
            <v>0.34212903225806451</v>
          </cell>
          <cell r="AK777">
            <v>169</v>
          </cell>
          <cell r="AL777">
            <v>183</v>
          </cell>
          <cell r="AM777">
            <v>0.44278688524590165</v>
          </cell>
          <cell r="AN777">
            <v>195</v>
          </cell>
          <cell r="AO777">
            <v>195</v>
          </cell>
          <cell r="AP777">
            <v>195</v>
          </cell>
          <cell r="AQ777">
            <v>0</v>
          </cell>
          <cell r="AS777">
            <v>195</v>
          </cell>
        </row>
        <row r="778">
          <cell r="B778" t="str">
            <v>AC</v>
          </cell>
          <cell r="C778" t="str">
            <v>DOM</v>
          </cell>
          <cell r="D778" t="str">
            <v>DOM</v>
          </cell>
          <cell r="E778" t="str">
            <v>P3</v>
          </cell>
          <cell r="F778">
            <v>39990</v>
          </cell>
          <cell r="G778">
            <v>40001</v>
          </cell>
          <cell r="H778" t="str">
            <v>7640001277</v>
          </cell>
          <cell r="K778" t="str">
            <v>EFI Impose Version 2.2.5 (EFI GS)</v>
          </cell>
          <cell r="L778">
            <v>2500</v>
          </cell>
          <cell r="M778">
            <v>1250</v>
          </cell>
          <cell r="N778">
            <v>1287.5</v>
          </cell>
          <cell r="O778">
            <v>-0.17647058823529413</v>
          </cell>
          <cell r="S778">
            <v>1625</v>
          </cell>
          <cell r="W778">
            <v>1094.375</v>
          </cell>
          <cell r="AB778">
            <v>1095</v>
          </cell>
          <cell r="AC778">
            <v>1216</v>
          </cell>
          <cell r="AD778">
            <v>1284</v>
          </cell>
          <cell r="AE778">
            <v>1351.08</v>
          </cell>
          <cell r="AF778">
            <v>0.18999985197027558</v>
          </cell>
          <cell r="AG778">
            <v>4.7058649376794812E-2</v>
          </cell>
          <cell r="AH778">
            <v>1379</v>
          </cell>
          <cell r="AI778">
            <v>1406</v>
          </cell>
          <cell r="AJ778">
            <v>0.2216394025604552</v>
          </cell>
          <cell r="AK778">
            <v>1433</v>
          </cell>
          <cell r="AL778">
            <v>1460</v>
          </cell>
          <cell r="AM778">
            <v>0.25042808219178081</v>
          </cell>
          <cell r="AN778">
            <v>1664.99</v>
          </cell>
          <cell r="AO778">
            <v>1869.98</v>
          </cell>
          <cell r="AP778">
            <v>2074.9699999999998</v>
          </cell>
          <cell r="AQ778">
            <v>0</v>
          </cell>
          <cell r="AS778">
            <v>2500</v>
          </cell>
        </row>
        <row r="779">
          <cell r="B779" t="str">
            <v>AC</v>
          </cell>
          <cell r="C779" t="str">
            <v>DOM</v>
          </cell>
          <cell r="D779" t="str">
            <v>DOM</v>
          </cell>
          <cell r="E779" t="str">
            <v>P3</v>
          </cell>
          <cell r="F779">
            <v>39990</v>
          </cell>
          <cell r="G779">
            <v>40001</v>
          </cell>
          <cell r="H779" t="str">
            <v>7640001278</v>
          </cell>
          <cell r="K779" t="str">
            <v>EFI Secure Erase</v>
          </cell>
          <cell r="L779">
            <v>825</v>
          </cell>
          <cell r="N779">
            <v>412</v>
          </cell>
          <cell r="W779">
            <v>350.2</v>
          </cell>
          <cell r="AB779">
            <v>351</v>
          </cell>
          <cell r="AC779">
            <v>390</v>
          </cell>
          <cell r="AD779">
            <v>412</v>
          </cell>
          <cell r="AE779">
            <v>432.35</v>
          </cell>
          <cell r="AF779">
            <v>0.19000809529316534</v>
          </cell>
          <cell r="AG779">
            <v>4.7068347403723884E-2</v>
          </cell>
          <cell r="AH779">
            <v>442</v>
          </cell>
          <cell r="AI779">
            <v>450</v>
          </cell>
          <cell r="AJ779">
            <v>0.2217777777777778</v>
          </cell>
          <cell r="AK779">
            <v>458.5</v>
          </cell>
          <cell r="AL779">
            <v>467</v>
          </cell>
          <cell r="AM779">
            <v>0.25010706638115632</v>
          </cell>
          <cell r="AN779">
            <v>532.65</v>
          </cell>
          <cell r="AO779">
            <v>598.29999999999995</v>
          </cell>
          <cell r="AP779">
            <v>663.95</v>
          </cell>
          <cell r="AQ779">
            <v>0</v>
          </cell>
          <cell r="AS779">
            <v>825</v>
          </cell>
        </row>
        <row r="780">
          <cell r="B780" t="str">
            <v>AC</v>
          </cell>
          <cell r="C780" t="str">
            <v>DOM</v>
          </cell>
          <cell r="D780" t="str">
            <v>DOM</v>
          </cell>
          <cell r="E780" t="str">
            <v>P3</v>
          </cell>
          <cell r="F780">
            <v>39990</v>
          </cell>
          <cell r="G780">
            <v>40001</v>
          </cell>
          <cell r="H780" t="str">
            <v>7640001279</v>
          </cell>
          <cell r="K780" t="str">
            <v>Hot Folders</v>
          </cell>
          <cell r="L780">
            <v>825</v>
          </cell>
          <cell r="N780">
            <v>412</v>
          </cell>
          <cell r="W780">
            <v>350.2</v>
          </cell>
          <cell r="AB780">
            <v>351</v>
          </cell>
          <cell r="AC780">
            <v>390</v>
          </cell>
          <cell r="AD780">
            <v>412</v>
          </cell>
          <cell r="AE780">
            <v>432.35</v>
          </cell>
          <cell r="AF780">
            <v>0.19000809529316534</v>
          </cell>
          <cell r="AG780">
            <v>4.7068347403723884E-2</v>
          </cell>
          <cell r="AH780">
            <v>442</v>
          </cell>
          <cell r="AI780">
            <v>450</v>
          </cell>
          <cell r="AJ780">
            <v>0.2217777777777778</v>
          </cell>
          <cell r="AK780">
            <v>458.5</v>
          </cell>
          <cell r="AL780">
            <v>467</v>
          </cell>
          <cell r="AM780">
            <v>0.25010706638115632</v>
          </cell>
          <cell r="AN780">
            <v>532.65</v>
          </cell>
          <cell r="AO780">
            <v>598.29999999999995</v>
          </cell>
          <cell r="AP780">
            <v>663.95</v>
          </cell>
          <cell r="AQ780">
            <v>0</v>
          </cell>
          <cell r="AS780">
            <v>825</v>
          </cell>
        </row>
        <row r="781">
          <cell r="B781" t="str">
            <v>AC</v>
          </cell>
          <cell r="C781" t="str">
            <v>DOM</v>
          </cell>
          <cell r="D781" t="str">
            <v>DOM</v>
          </cell>
          <cell r="E781" t="str">
            <v>P3</v>
          </cell>
          <cell r="F781">
            <v>39990</v>
          </cell>
          <cell r="G781">
            <v>40001</v>
          </cell>
          <cell r="H781" t="str">
            <v>7640001280</v>
          </cell>
          <cell r="K781" t="str">
            <v>AuoTrap</v>
          </cell>
          <cell r="L781">
            <v>825</v>
          </cell>
          <cell r="N781">
            <v>412</v>
          </cell>
          <cell r="W781">
            <v>350.2</v>
          </cell>
          <cell r="AB781">
            <v>351</v>
          </cell>
          <cell r="AC781">
            <v>390</v>
          </cell>
          <cell r="AD781">
            <v>412</v>
          </cell>
          <cell r="AE781">
            <v>432.35</v>
          </cell>
          <cell r="AF781">
            <v>0.19000809529316534</v>
          </cell>
          <cell r="AG781">
            <v>4.7068347403723884E-2</v>
          </cell>
          <cell r="AH781">
            <v>442</v>
          </cell>
          <cell r="AI781">
            <v>450</v>
          </cell>
          <cell r="AJ781">
            <v>0.2217777777777778</v>
          </cell>
          <cell r="AK781">
            <v>458.5</v>
          </cell>
          <cell r="AL781">
            <v>467</v>
          </cell>
          <cell r="AM781">
            <v>0.25010706638115632</v>
          </cell>
          <cell r="AN781">
            <v>532.65</v>
          </cell>
          <cell r="AO781">
            <v>598.29999999999995</v>
          </cell>
          <cell r="AP781">
            <v>663.95</v>
          </cell>
          <cell r="AQ781">
            <v>0</v>
          </cell>
          <cell r="AS781">
            <v>825</v>
          </cell>
        </row>
        <row r="782">
          <cell r="B782" t="str">
            <v>AC</v>
          </cell>
          <cell r="C782" t="str">
            <v>DOM</v>
          </cell>
          <cell r="D782" t="str">
            <v>DOM</v>
          </cell>
          <cell r="E782" t="str">
            <v>P3</v>
          </cell>
          <cell r="F782">
            <v>39989</v>
          </cell>
          <cell r="G782">
            <v>40001</v>
          </cell>
          <cell r="H782" t="str">
            <v>7640001281</v>
          </cell>
          <cell r="K782" t="str">
            <v>256MB Memory Upgrade for IC-402 &amp; IC-406  Image Controllers</v>
          </cell>
          <cell r="L782">
            <v>110</v>
          </cell>
          <cell r="N782">
            <v>29.1799</v>
          </cell>
          <cell r="O782">
            <v>-0.17647058823529418</v>
          </cell>
          <cell r="W782">
            <v>24.802914999999999</v>
          </cell>
          <cell r="AA782">
            <v>30</v>
          </cell>
          <cell r="AB782">
            <v>25</v>
          </cell>
          <cell r="AC782">
            <v>28</v>
          </cell>
          <cell r="AD782">
            <v>30</v>
          </cell>
          <cell r="AE782">
            <v>30.62</v>
          </cell>
          <cell r="AF782">
            <v>0.18997664924885702</v>
          </cell>
          <cell r="AG782">
            <v>4.7031352057478805E-2</v>
          </cell>
          <cell r="AH782">
            <v>32</v>
          </cell>
          <cell r="AI782">
            <v>33</v>
          </cell>
          <cell r="AJ782">
            <v>0.2483965151515152</v>
          </cell>
          <cell r="AK782">
            <v>33.5</v>
          </cell>
          <cell r="AL782">
            <v>34</v>
          </cell>
          <cell r="AM782">
            <v>0.27050250000000003</v>
          </cell>
          <cell r="AN782">
            <v>38.42</v>
          </cell>
          <cell r="AO782">
            <v>42.84</v>
          </cell>
          <cell r="AP782">
            <v>47.26</v>
          </cell>
          <cell r="AQ782">
            <v>0</v>
          </cell>
          <cell r="AS782">
            <v>110</v>
          </cell>
        </row>
        <row r="783">
          <cell r="B783" t="str">
            <v>AC</v>
          </cell>
          <cell r="C783" t="str">
            <v>DOM</v>
          </cell>
          <cell r="D783" t="str">
            <v>DOM</v>
          </cell>
          <cell r="E783" t="str">
            <v>P3</v>
          </cell>
          <cell r="F783">
            <v>39990</v>
          </cell>
          <cell r="G783">
            <v>40001</v>
          </cell>
          <cell r="H783" t="str">
            <v>7640001344</v>
          </cell>
          <cell r="K783" t="str">
            <v>Graphic arts premium edition upgrade (GA1 to GA2)</v>
          </cell>
          <cell r="L783">
            <v>4800</v>
          </cell>
          <cell r="N783">
            <v>2369</v>
          </cell>
          <cell r="W783">
            <v>2013.6499999999999</v>
          </cell>
          <cell r="AB783">
            <v>2014</v>
          </cell>
          <cell r="AC783">
            <v>2238</v>
          </cell>
          <cell r="AD783">
            <v>2362</v>
          </cell>
          <cell r="AE783">
            <v>2485.9899999999998</v>
          </cell>
          <cell r="AF783">
            <v>0.19000076428304216</v>
          </cell>
          <cell r="AG783">
            <v>4.7059722685931879E-2</v>
          </cell>
          <cell r="AH783">
            <v>2536</v>
          </cell>
          <cell r="AI783">
            <v>2586</v>
          </cell>
          <cell r="AJ783">
            <v>0.22132637277648884</v>
          </cell>
          <cell r="AK783">
            <v>2635.5</v>
          </cell>
          <cell r="AL783">
            <v>2685</v>
          </cell>
          <cell r="AM783">
            <v>0.25003724394785853</v>
          </cell>
          <cell r="AN783">
            <v>3062.53</v>
          </cell>
          <cell r="AO783">
            <v>3440.06</v>
          </cell>
          <cell r="AP783">
            <v>3817.59</v>
          </cell>
          <cell r="AQ783">
            <v>0</v>
          </cell>
          <cell r="AS783">
            <v>4800</v>
          </cell>
        </row>
        <row r="784">
          <cell r="B784" t="str">
            <v>AC</v>
          </cell>
          <cell r="C784" t="str">
            <v>DOM</v>
          </cell>
          <cell r="D784" t="str">
            <v>DOM</v>
          </cell>
          <cell r="E784" t="str">
            <v>P3</v>
          </cell>
          <cell r="F784">
            <v>39990</v>
          </cell>
          <cell r="G784">
            <v>40001</v>
          </cell>
          <cell r="H784" t="str">
            <v>7640001345</v>
          </cell>
          <cell r="K784" t="str">
            <v>Graphic arts premium edition (GA2)</v>
          </cell>
          <cell r="L784">
            <v>7200</v>
          </cell>
          <cell r="N784">
            <v>3605</v>
          </cell>
          <cell r="W784">
            <v>3064.25</v>
          </cell>
          <cell r="AB784">
            <v>3065</v>
          </cell>
          <cell r="AC784">
            <v>3405</v>
          </cell>
          <cell r="AD784">
            <v>3595</v>
          </cell>
          <cell r="AE784">
            <v>3783.02</v>
          </cell>
          <cell r="AF784">
            <v>0.18999899551152252</v>
          </cell>
          <cell r="AG784">
            <v>4.7057641778261806E-2</v>
          </cell>
          <cell r="AH784">
            <v>3860</v>
          </cell>
          <cell r="AI784">
            <v>3935</v>
          </cell>
          <cell r="AJ784">
            <v>0.2212833545108005</v>
          </cell>
          <cell r="AK784">
            <v>4010.5</v>
          </cell>
          <cell r="AL784">
            <v>4086</v>
          </cell>
          <cell r="AM784">
            <v>0.25006118453255016</v>
          </cell>
          <cell r="AN784">
            <v>4660.46</v>
          </cell>
          <cell r="AO784">
            <v>5234.92</v>
          </cell>
          <cell r="AP784">
            <v>5809.38</v>
          </cell>
          <cell r="AQ784">
            <v>0</v>
          </cell>
          <cell r="AS784">
            <v>7200</v>
          </cell>
        </row>
        <row r="785">
          <cell r="B785" t="str">
            <v>AC</v>
          </cell>
          <cell r="C785" t="str">
            <v>DOM</v>
          </cell>
          <cell r="D785" t="str">
            <v>DOM</v>
          </cell>
          <cell r="E785" t="str">
            <v>P3</v>
          </cell>
          <cell r="F785">
            <v>39990</v>
          </cell>
          <cell r="G785">
            <v>40001</v>
          </cell>
          <cell r="H785" t="str">
            <v>7640001346</v>
          </cell>
          <cell r="K785" t="str">
            <v>Graphic Arts package (GA1)IP901-ver.2</v>
          </cell>
          <cell r="L785">
            <v>3200</v>
          </cell>
          <cell r="N785">
            <v>1545</v>
          </cell>
          <cell r="W785">
            <v>1313.25</v>
          </cell>
          <cell r="AB785">
            <v>1314</v>
          </cell>
          <cell r="AC785">
            <v>1460</v>
          </cell>
          <cell r="AD785">
            <v>1541</v>
          </cell>
          <cell r="AE785">
            <v>1621.3</v>
          </cell>
          <cell r="AF785">
            <v>0.19000185036698944</v>
          </cell>
          <cell r="AG785">
            <v>4.7061000431752271E-2</v>
          </cell>
          <cell r="AH785">
            <v>1655</v>
          </cell>
          <cell r="AI785">
            <v>1687</v>
          </cell>
          <cell r="AJ785">
            <v>0.22154712507409602</v>
          </cell>
          <cell r="AK785">
            <v>1719</v>
          </cell>
          <cell r="AL785">
            <v>1751</v>
          </cell>
          <cell r="AM785">
            <v>0.25</v>
          </cell>
          <cell r="AN785">
            <v>1997.23</v>
          </cell>
          <cell r="AO785">
            <v>2243.46</v>
          </cell>
          <cell r="AP785">
            <v>2489.69</v>
          </cell>
          <cell r="AQ785">
            <v>0</v>
          </cell>
          <cell r="AS785">
            <v>3200</v>
          </cell>
        </row>
        <row r="786">
          <cell r="B786" t="str">
            <v>AC</v>
          </cell>
          <cell r="C786" t="str">
            <v>DOM</v>
          </cell>
          <cell r="D786" t="str">
            <v>DOM</v>
          </cell>
          <cell r="E786" t="str">
            <v>P3</v>
          </cell>
          <cell r="F786">
            <v>39990</v>
          </cell>
          <cell r="G786">
            <v>40001</v>
          </cell>
          <cell r="H786" t="str">
            <v>7640001347</v>
          </cell>
          <cell r="K786" t="str">
            <v>Kit, software upgrade from v.1.1 to v2.0 S350 50C-K, Taurus</v>
          </cell>
          <cell r="L786">
            <v>4000</v>
          </cell>
          <cell r="N786">
            <v>2060</v>
          </cell>
          <cell r="W786">
            <v>1751</v>
          </cell>
          <cell r="AB786">
            <v>1751</v>
          </cell>
          <cell r="AC786">
            <v>1946</v>
          </cell>
          <cell r="AD786">
            <v>2054</v>
          </cell>
          <cell r="AE786">
            <v>2161.73</v>
          </cell>
          <cell r="AF786">
            <v>0.19000060137019886</v>
          </cell>
          <cell r="AG786">
            <v>4.7059531023763382E-2</v>
          </cell>
          <cell r="AH786">
            <v>2206</v>
          </cell>
          <cell r="AI786">
            <v>2249</v>
          </cell>
          <cell r="AJ786">
            <v>0.22143174744330812</v>
          </cell>
          <cell r="AK786">
            <v>2292</v>
          </cell>
          <cell r="AL786">
            <v>2335</v>
          </cell>
          <cell r="AM786">
            <v>0.25010706638115632</v>
          </cell>
          <cell r="AN786">
            <v>2663.23</v>
          </cell>
          <cell r="AO786">
            <v>2991.46</v>
          </cell>
          <cell r="AP786">
            <v>3319.69</v>
          </cell>
          <cell r="AQ786">
            <v>0</v>
          </cell>
          <cell r="AS786">
            <v>4000</v>
          </cell>
        </row>
        <row r="787">
          <cell r="B787" t="str">
            <v>AC</v>
          </cell>
          <cell r="C787" t="str">
            <v>DOM</v>
          </cell>
          <cell r="D787" t="str">
            <v>DOM</v>
          </cell>
          <cell r="E787" t="str">
            <v>P3</v>
          </cell>
          <cell r="F787">
            <v>39990</v>
          </cell>
          <cell r="G787">
            <v>40001</v>
          </cell>
          <cell r="H787" t="str">
            <v>7640001348</v>
          </cell>
          <cell r="K787" t="str">
            <v>Production Print Package IP-901 v2 and IC-302</v>
          </cell>
          <cell r="L787">
            <v>7795</v>
          </cell>
          <cell r="M787">
            <v>3800</v>
          </cell>
          <cell r="N787">
            <v>3914</v>
          </cell>
          <cell r="O787">
            <v>-0.17647058823529407</v>
          </cell>
          <cell r="S787">
            <v>5067</v>
          </cell>
          <cell r="W787">
            <v>3326.9</v>
          </cell>
          <cell r="AB787">
            <v>3327</v>
          </cell>
          <cell r="AC787">
            <v>3697</v>
          </cell>
          <cell r="AD787">
            <v>3903</v>
          </cell>
          <cell r="AE787">
            <v>4107.28</v>
          </cell>
          <cell r="AF787">
            <v>0.18999922089558047</v>
          </cell>
          <cell r="AG787">
            <v>4.7057906935977036E-2</v>
          </cell>
          <cell r="AH787">
            <v>4190</v>
          </cell>
          <cell r="AI787">
            <v>4272</v>
          </cell>
          <cell r="AJ787">
            <v>0.22123127340823967</v>
          </cell>
          <cell r="AK787">
            <v>4354</v>
          </cell>
          <cell r="AL787">
            <v>4436</v>
          </cell>
          <cell r="AM787">
            <v>0.25002254283137959</v>
          </cell>
          <cell r="AN787">
            <v>5059.76</v>
          </cell>
          <cell r="AO787">
            <v>5683.52</v>
          </cell>
          <cell r="AP787">
            <v>6307.28</v>
          </cell>
          <cell r="AQ787">
            <v>0</v>
          </cell>
          <cell r="AS787">
            <v>7795</v>
          </cell>
        </row>
        <row r="788">
          <cell r="B788" t="str">
            <v>AC</v>
          </cell>
          <cell r="C788" t="str">
            <v>DOM</v>
          </cell>
          <cell r="D788" t="str">
            <v>DOM</v>
          </cell>
          <cell r="E788" t="str">
            <v>P3</v>
          </cell>
          <cell r="F788">
            <v>39990</v>
          </cell>
          <cell r="G788">
            <v>40001</v>
          </cell>
          <cell r="H788" t="str">
            <v>7640001350</v>
          </cell>
          <cell r="K788" t="str">
            <v>HD-107 2 GB Compact Flash Card</v>
          </cell>
          <cell r="L788">
            <v>750</v>
          </cell>
          <cell r="N788">
            <v>294</v>
          </cell>
          <cell r="W788">
            <v>249.9</v>
          </cell>
          <cell r="AB788">
            <v>250</v>
          </cell>
          <cell r="AC788">
            <v>278</v>
          </cell>
          <cell r="AD788">
            <v>294</v>
          </cell>
          <cell r="AE788">
            <v>308.52</v>
          </cell>
          <cell r="AF788">
            <v>0.190003889537145</v>
          </cell>
          <cell r="AG788">
            <v>4.7063399455464741E-2</v>
          </cell>
          <cell r="AH788">
            <v>316</v>
          </cell>
          <cell r="AI788">
            <v>322</v>
          </cell>
          <cell r="AJ788">
            <v>0.22391304347826085</v>
          </cell>
          <cell r="AK788">
            <v>328</v>
          </cell>
          <cell r="AL788">
            <v>334</v>
          </cell>
          <cell r="AM788">
            <v>0.25179640718562873</v>
          </cell>
          <cell r="AN788">
            <v>380.66</v>
          </cell>
          <cell r="AO788">
            <v>427.32</v>
          </cell>
          <cell r="AP788">
            <v>473.98</v>
          </cell>
          <cell r="AQ788">
            <v>0</v>
          </cell>
          <cell r="AS788">
            <v>750</v>
          </cell>
        </row>
        <row r="789">
          <cell r="B789" t="str">
            <v>AC</v>
          </cell>
          <cell r="C789" t="str">
            <v>DOM</v>
          </cell>
          <cell r="D789" t="str">
            <v>DOM</v>
          </cell>
          <cell r="E789" t="str">
            <v>08</v>
          </cell>
          <cell r="F789">
            <v>39924</v>
          </cell>
          <cell r="G789">
            <v>40001</v>
          </cell>
          <cell r="H789" t="str">
            <v>7640001445</v>
          </cell>
          <cell r="I789" t="str">
            <v>3KMB7640001445</v>
          </cell>
          <cell r="K789" t="str">
            <v>Memory Upgrade 128MB for IC-205</v>
          </cell>
          <cell r="L789">
            <v>97</v>
          </cell>
          <cell r="M789">
            <v>29.9</v>
          </cell>
          <cell r="N789">
            <v>30.797000000000001</v>
          </cell>
          <cell r="O789">
            <v>0.31623001776198933</v>
          </cell>
          <cell r="P789">
            <v>45.04</v>
          </cell>
          <cell r="Q789">
            <v>31.69</v>
          </cell>
          <cell r="R789">
            <v>34.229999999999997</v>
          </cell>
          <cell r="S789">
            <v>56.3</v>
          </cell>
          <cell r="T789">
            <v>0.45298401420959145</v>
          </cell>
          <cell r="U789">
            <v>43.598719999999993</v>
          </cell>
          <cell r="V789">
            <v>0.29362605140701364</v>
          </cell>
          <cell r="W789">
            <v>45.04</v>
          </cell>
          <cell r="X789">
            <v>0.8</v>
          </cell>
          <cell r="AA789">
            <v>54</v>
          </cell>
          <cell r="AB789">
            <v>46</v>
          </cell>
          <cell r="AC789">
            <v>51</v>
          </cell>
          <cell r="AD789">
            <v>54</v>
          </cell>
          <cell r="AE789">
            <v>55.6</v>
          </cell>
          <cell r="AF789">
            <v>0.18992805755395686</v>
          </cell>
          <cell r="AG789">
            <v>0.44609712230215826</v>
          </cell>
          <cell r="AH789">
            <v>63</v>
          </cell>
          <cell r="AI789">
            <v>69</v>
          </cell>
          <cell r="AJ789">
            <v>0.3472463768115942</v>
          </cell>
          <cell r="AK789">
            <v>75</v>
          </cell>
          <cell r="AL789">
            <v>81</v>
          </cell>
          <cell r="AM789">
            <v>0.44395061728395063</v>
          </cell>
          <cell r="AN789">
            <v>85</v>
          </cell>
          <cell r="AO789">
            <v>89</v>
          </cell>
          <cell r="AP789">
            <v>93</v>
          </cell>
          <cell r="AQ789">
            <v>0</v>
          </cell>
          <cell r="AS789">
            <v>97</v>
          </cell>
        </row>
        <row r="790">
          <cell r="B790" t="str">
            <v>AC</v>
          </cell>
          <cell r="C790" t="str">
            <v>DOM</v>
          </cell>
          <cell r="D790" t="str">
            <v>DOM</v>
          </cell>
          <cell r="E790" t="str">
            <v>P3</v>
          </cell>
          <cell r="F790">
            <v>39989</v>
          </cell>
          <cell r="G790">
            <v>40015</v>
          </cell>
          <cell r="H790" t="str">
            <v>7640001522</v>
          </cell>
          <cell r="I790" t="str">
            <v>NLA</v>
          </cell>
          <cell r="K790" t="str">
            <v>HD-501 40 GB Hard Disk Drive</v>
          </cell>
          <cell r="L790">
            <v>321</v>
          </cell>
          <cell r="N790">
            <v>192.4</v>
          </cell>
          <cell r="O790">
            <v>-0.17647058823529421</v>
          </cell>
          <cell r="W790">
            <v>163.54</v>
          </cell>
          <cell r="AA790">
            <v>198</v>
          </cell>
          <cell r="AB790">
            <v>164</v>
          </cell>
          <cell r="AC790">
            <v>182</v>
          </cell>
          <cell r="AD790">
            <v>192</v>
          </cell>
          <cell r="AE790">
            <v>201.9</v>
          </cell>
          <cell r="AF790">
            <v>0.18999504705299661</v>
          </cell>
          <cell r="AG790">
            <v>4.7052996532937097E-2</v>
          </cell>
          <cell r="AH790">
            <v>207</v>
          </cell>
          <cell r="AI790">
            <v>211</v>
          </cell>
          <cell r="AJ790">
            <v>0.22492890995260667</v>
          </cell>
          <cell r="AK790">
            <v>215</v>
          </cell>
          <cell r="AL790">
            <v>219</v>
          </cell>
          <cell r="AM790">
            <v>0.25324200913242012</v>
          </cell>
          <cell r="AN790">
            <v>244.5</v>
          </cell>
          <cell r="AO790">
            <v>270</v>
          </cell>
          <cell r="AP790">
            <v>295.5</v>
          </cell>
          <cell r="AQ790">
            <v>0</v>
          </cell>
          <cell r="AS790">
            <v>321</v>
          </cell>
        </row>
        <row r="791">
          <cell r="B791" t="str">
            <v>AC</v>
          </cell>
          <cell r="C791" t="str">
            <v>IMP</v>
          </cell>
          <cell r="D791" t="str">
            <v>BT</v>
          </cell>
          <cell r="E791" t="str">
            <v>P3</v>
          </cell>
          <cell r="F791">
            <v>39924</v>
          </cell>
          <cell r="G791">
            <v>40318</v>
          </cell>
          <cell r="H791" t="str">
            <v>7640001821</v>
          </cell>
          <cell r="I791" t="str">
            <v>3KMHHD50440GHDD</v>
          </cell>
          <cell r="K791" t="str">
            <v>HD-504 Hard Disk Drive</v>
          </cell>
          <cell r="L791">
            <v>567</v>
          </cell>
          <cell r="M791">
            <v>214</v>
          </cell>
          <cell r="N791">
            <v>222.56</v>
          </cell>
          <cell r="O791">
            <v>-0.17647058823529421</v>
          </cell>
          <cell r="P791">
            <v>189.17599999999999</v>
          </cell>
          <cell r="Q791">
            <v>226.84</v>
          </cell>
          <cell r="R791">
            <v>244.99</v>
          </cell>
          <cell r="S791">
            <v>319.2</v>
          </cell>
          <cell r="T791">
            <v>0.30275689223057639</v>
          </cell>
          <cell r="U791">
            <v>247.18847999999997</v>
          </cell>
          <cell r="V791">
            <v>9.9634416620062435E-2</v>
          </cell>
          <cell r="W791">
            <v>189.17599999999999</v>
          </cell>
          <cell r="X791">
            <v>0.59265664160400999</v>
          </cell>
          <cell r="AA791">
            <v>229</v>
          </cell>
          <cell r="AB791">
            <v>190</v>
          </cell>
          <cell r="AC791">
            <v>211</v>
          </cell>
          <cell r="AD791">
            <v>223</v>
          </cell>
          <cell r="AE791">
            <v>233.55</v>
          </cell>
          <cell r="AF791">
            <v>0.18999785913080719</v>
          </cell>
          <cell r="AG791">
            <v>4.7056304859773107E-2</v>
          </cell>
          <cell r="AH791">
            <v>239</v>
          </cell>
          <cell r="AI791">
            <v>244</v>
          </cell>
          <cell r="AJ791">
            <v>0.22468852459016397</v>
          </cell>
          <cell r="AK791">
            <v>248.5</v>
          </cell>
          <cell r="AL791">
            <v>253</v>
          </cell>
          <cell r="AM791">
            <v>0.25226877470355735</v>
          </cell>
          <cell r="AN791">
            <v>288.27999999999997</v>
          </cell>
          <cell r="AO791">
            <v>323.56</v>
          </cell>
          <cell r="AP791">
            <v>358.84</v>
          </cell>
          <cell r="AQ791">
            <v>0</v>
          </cell>
          <cell r="AS791">
            <v>567</v>
          </cell>
        </row>
        <row r="792">
          <cell r="B792" t="str">
            <v>AC</v>
          </cell>
          <cell r="C792" t="str">
            <v>DOM</v>
          </cell>
          <cell r="D792" t="str">
            <v>DOM</v>
          </cell>
          <cell r="E792" t="str">
            <v>P3</v>
          </cell>
          <cell r="F792">
            <v>39989</v>
          </cell>
          <cell r="G792">
            <v>40001</v>
          </cell>
          <cell r="H792" t="str">
            <v>7640002234</v>
          </cell>
          <cell r="K792" t="str">
            <v>EFI Secure Erase</v>
          </cell>
          <cell r="L792">
            <v>825</v>
          </cell>
          <cell r="N792">
            <v>412</v>
          </cell>
          <cell r="O792">
            <v>-0.17647058823529416</v>
          </cell>
          <cell r="W792">
            <v>350.2</v>
          </cell>
          <cell r="AA792">
            <v>424</v>
          </cell>
          <cell r="AB792">
            <v>351</v>
          </cell>
          <cell r="AC792">
            <v>390</v>
          </cell>
          <cell r="AD792">
            <v>412</v>
          </cell>
          <cell r="AE792">
            <v>432.35</v>
          </cell>
          <cell r="AF792">
            <v>0.19000809529316534</v>
          </cell>
          <cell r="AG792">
            <v>4.7068347403723884E-2</v>
          </cell>
          <cell r="AH792">
            <v>442</v>
          </cell>
          <cell r="AI792">
            <v>450</v>
          </cell>
          <cell r="AJ792">
            <v>0.2217777777777778</v>
          </cell>
          <cell r="AK792">
            <v>458.5</v>
          </cell>
          <cell r="AL792">
            <v>467</v>
          </cell>
          <cell r="AM792">
            <v>0.25010706638115632</v>
          </cell>
          <cell r="AN792">
            <v>532.65</v>
          </cell>
          <cell r="AO792">
            <v>598.29999999999995</v>
          </cell>
          <cell r="AP792">
            <v>663.95</v>
          </cell>
          <cell r="AQ792">
            <v>0</v>
          </cell>
          <cell r="AS792">
            <v>825</v>
          </cell>
        </row>
        <row r="793">
          <cell r="B793" t="str">
            <v>AC</v>
          </cell>
          <cell r="C793" t="str">
            <v>DOM</v>
          </cell>
          <cell r="D793" t="str">
            <v>DOM</v>
          </cell>
          <cell r="E793" t="str">
            <v>P3</v>
          </cell>
          <cell r="F793">
            <v>39989</v>
          </cell>
          <cell r="G793">
            <v>40001</v>
          </cell>
          <cell r="H793" t="str">
            <v>7640002235</v>
          </cell>
          <cell r="K793" t="str">
            <v>Hot Folders</v>
          </cell>
          <cell r="L793">
            <v>825</v>
          </cell>
          <cell r="N793">
            <v>412</v>
          </cell>
          <cell r="O793">
            <v>-0.17647058823529416</v>
          </cell>
          <cell r="W793">
            <v>350.2</v>
          </cell>
          <cell r="AA793">
            <v>424</v>
          </cell>
          <cell r="AB793">
            <v>351</v>
          </cell>
          <cell r="AC793">
            <v>390</v>
          </cell>
          <cell r="AD793">
            <v>412</v>
          </cell>
          <cell r="AE793">
            <v>432.35</v>
          </cell>
          <cell r="AF793">
            <v>0.19000809529316534</v>
          </cell>
          <cell r="AG793">
            <v>4.7068347403723884E-2</v>
          </cell>
          <cell r="AH793">
            <v>442</v>
          </cell>
          <cell r="AI793">
            <v>450</v>
          </cell>
          <cell r="AJ793">
            <v>0.2217777777777778</v>
          </cell>
          <cell r="AK793">
            <v>458.5</v>
          </cell>
          <cell r="AL793">
            <v>467</v>
          </cell>
          <cell r="AM793">
            <v>0.25010706638115632</v>
          </cell>
          <cell r="AN793">
            <v>532.65</v>
          </cell>
          <cell r="AO793">
            <v>598.29999999999995</v>
          </cell>
          <cell r="AP793">
            <v>663.95</v>
          </cell>
          <cell r="AQ793">
            <v>0</v>
          </cell>
          <cell r="AS793">
            <v>825</v>
          </cell>
        </row>
        <row r="794">
          <cell r="B794" t="str">
            <v>AC</v>
          </cell>
          <cell r="C794" t="str">
            <v>DOM</v>
          </cell>
          <cell r="D794" t="str">
            <v>DOM</v>
          </cell>
          <cell r="E794" t="str">
            <v>P3</v>
          </cell>
          <cell r="F794">
            <v>39989</v>
          </cell>
          <cell r="G794">
            <v>40001</v>
          </cell>
          <cell r="H794" t="str">
            <v>7640002236</v>
          </cell>
          <cell r="K794" t="str">
            <v>EFI AutoTrap</v>
          </cell>
          <cell r="L794">
            <v>825</v>
          </cell>
          <cell r="N794">
            <v>412</v>
          </cell>
          <cell r="O794">
            <v>-0.17647058823529416</v>
          </cell>
          <cell r="W794">
            <v>350.2</v>
          </cell>
          <cell r="AA794">
            <v>424</v>
          </cell>
          <cell r="AB794">
            <v>351</v>
          </cell>
          <cell r="AC794">
            <v>390</v>
          </cell>
          <cell r="AD794">
            <v>412</v>
          </cell>
          <cell r="AE794">
            <v>432.35</v>
          </cell>
          <cell r="AF794">
            <v>0.19000809529316534</v>
          </cell>
          <cell r="AG794">
            <v>4.7068347403723884E-2</v>
          </cell>
          <cell r="AH794">
            <v>442</v>
          </cell>
          <cell r="AI794">
            <v>450</v>
          </cell>
          <cell r="AJ794">
            <v>0.2217777777777778</v>
          </cell>
          <cell r="AK794">
            <v>458.5</v>
          </cell>
          <cell r="AL794">
            <v>467</v>
          </cell>
          <cell r="AM794">
            <v>0.25010706638115632</v>
          </cell>
          <cell r="AN794">
            <v>532.65</v>
          </cell>
          <cell r="AO794">
            <v>598.29999999999995</v>
          </cell>
          <cell r="AP794">
            <v>663.95</v>
          </cell>
          <cell r="AQ794">
            <v>0</v>
          </cell>
          <cell r="AS794">
            <v>825</v>
          </cell>
        </row>
        <row r="795">
          <cell r="B795" t="str">
            <v>AC</v>
          </cell>
          <cell r="C795" t="str">
            <v>DOM</v>
          </cell>
          <cell r="D795" t="str">
            <v>DOM</v>
          </cell>
          <cell r="E795" t="str">
            <v>P3</v>
          </cell>
          <cell r="F795">
            <v>39989</v>
          </cell>
          <cell r="G795">
            <v>40001</v>
          </cell>
          <cell r="H795" t="str">
            <v>7640002237</v>
          </cell>
          <cell r="K795" t="str">
            <v xml:space="preserve">EFI Impose Version 2.6 </v>
          </cell>
          <cell r="L795">
            <v>2500</v>
          </cell>
          <cell r="N795">
            <v>1287.99955</v>
          </cell>
          <cell r="O795">
            <v>-0.17647058823529405</v>
          </cell>
          <cell r="W795">
            <v>1094.7996175000001</v>
          </cell>
          <cell r="AA795">
            <v>1325</v>
          </cell>
          <cell r="AB795">
            <v>1095</v>
          </cell>
          <cell r="AC795">
            <v>1217</v>
          </cell>
          <cell r="AD795">
            <v>1285</v>
          </cell>
          <cell r="AE795">
            <v>1351.6</v>
          </cell>
          <cell r="AF795">
            <v>0.18999732354246809</v>
          </cell>
          <cell r="AG795">
            <v>4.7055674755844858E-2</v>
          </cell>
          <cell r="AH795">
            <v>1379</v>
          </cell>
          <cell r="AI795">
            <v>1406</v>
          </cell>
          <cell r="AJ795">
            <v>0.2213373986486486</v>
          </cell>
          <cell r="AK795">
            <v>1433</v>
          </cell>
          <cell r="AL795">
            <v>1460</v>
          </cell>
          <cell r="AM795">
            <v>0.2501372482876712</v>
          </cell>
          <cell r="AN795">
            <v>1665.21</v>
          </cell>
          <cell r="AO795">
            <v>1870.42</v>
          </cell>
          <cell r="AP795">
            <v>2075.63</v>
          </cell>
          <cell r="AQ795">
            <v>0</v>
          </cell>
          <cell r="AS795">
            <v>2500</v>
          </cell>
        </row>
        <row r="796">
          <cell r="B796" t="str">
            <v>AC</v>
          </cell>
          <cell r="C796" t="str">
            <v>DOM</v>
          </cell>
          <cell r="D796" t="str">
            <v>DOM</v>
          </cell>
          <cell r="E796" t="str">
            <v>P3</v>
          </cell>
          <cell r="F796">
            <v>39990</v>
          </cell>
          <cell r="G796">
            <v>40001</v>
          </cell>
          <cell r="H796" t="str">
            <v>7640002239</v>
          </cell>
          <cell r="K796" t="str">
            <v>256MB Upgrade for IC-405</v>
          </cell>
          <cell r="L796">
            <v>370</v>
          </cell>
          <cell r="M796">
            <v>223.07599999999999</v>
          </cell>
          <cell r="N796">
            <v>229.76828</v>
          </cell>
          <cell r="O796">
            <v>-0.17647058823529421</v>
          </cell>
          <cell r="S796">
            <v>257</v>
          </cell>
          <cell r="W796">
            <v>195.30303799999999</v>
          </cell>
          <cell r="AB796">
            <v>196</v>
          </cell>
          <cell r="AC796">
            <v>218</v>
          </cell>
          <cell r="AD796">
            <v>230</v>
          </cell>
          <cell r="AE796">
            <v>241.11</v>
          </cell>
          <cell r="AF796">
            <v>0.18998366720583976</v>
          </cell>
          <cell r="AG796">
            <v>4.7039608477458458E-2</v>
          </cell>
          <cell r="AH796">
            <v>247</v>
          </cell>
          <cell r="AI796">
            <v>252</v>
          </cell>
          <cell r="AJ796">
            <v>0.2249879444444445</v>
          </cell>
          <cell r="AK796">
            <v>256.5</v>
          </cell>
          <cell r="AL796">
            <v>261</v>
          </cell>
          <cell r="AM796">
            <v>0.25171249808429125</v>
          </cell>
          <cell r="AN796">
            <v>288.25</v>
          </cell>
          <cell r="AO796">
            <v>315.5</v>
          </cell>
          <cell r="AP796">
            <v>342.75</v>
          </cell>
          <cell r="AQ796">
            <v>0</v>
          </cell>
          <cell r="AS796">
            <v>370</v>
          </cell>
        </row>
        <row r="797">
          <cell r="B797" t="str">
            <v>AC</v>
          </cell>
          <cell r="C797" t="str">
            <v>DOM</v>
          </cell>
          <cell r="D797" t="str">
            <v>DOM</v>
          </cell>
          <cell r="E797" t="str">
            <v>P3</v>
          </cell>
          <cell r="F797">
            <v>39990</v>
          </cell>
          <cell r="G797">
            <v>40001</v>
          </cell>
          <cell r="H797" t="str">
            <v>7640002240</v>
          </cell>
          <cell r="K797" t="str">
            <v>EFI Spot On for IC-405</v>
          </cell>
          <cell r="L797">
            <v>825</v>
          </cell>
          <cell r="M797">
            <v>400</v>
          </cell>
          <cell r="N797">
            <v>412</v>
          </cell>
          <cell r="O797">
            <v>-0.17647058823529416</v>
          </cell>
          <cell r="S797">
            <v>535</v>
          </cell>
          <cell r="W797">
            <v>350.2</v>
          </cell>
          <cell r="AB797">
            <v>351</v>
          </cell>
          <cell r="AC797">
            <v>390</v>
          </cell>
          <cell r="AD797">
            <v>412</v>
          </cell>
          <cell r="AE797">
            <v>432.35</v>
          </cell>
          <cell r="AF797">
            <v>0.19000809529316534</v>
          </cell>
          <cell r="AG797">
            <v>4.7068347403723884E-2</v>
          </cell>
          <cell r="AH797">
            <v>442</v>
          </cell>
          <cell r="AI797">
            <v>450</v>
          </cell>
          <cell r="AJ797">
            <v>0.2217777777777778</v>
          </cell>
          <cell r="AK797">
            <v>458.5</v>
          </cell>
          <cell r="AL797">
            <v>467</v>
          </cell>
          <cell r="AM797">
            <v>0.25010706638115632</v>
          </cell>
          <cell r="AN797">
            <v>532.65</v>
          </cell>
          <cell r="AO797">
            <v>598.29999999999995</v>
          </cell>
          <cell r="AP797">
            <v>663.95</v>
          </cell>
          <cell r="AQ797">
            <v>0</v>
          </cell>
          <cell r="AS797">
            <v>825</v>
          </cell>
        </row>
        <row r="798">
          <cell r="B798" t="str">
            <v>AC</v>
          </cell>
          <cell r="C798" t="str">
            <v>DOM</v>
          </cell>
          <cell r="D798" t="str">
            <v>DOM</v>
          </cell>
          <cell r="E798" t="str">
            <v>P3</v>
          </cell>
          <cell r="F798">
            <v>39990</v>
          </cell>
          <cell r="G798">
            <v>40001</v>
          </cell>
          <cell r="H798" t="str">
            <v>7640002296</v>
          </cell>
          <cell r="K798" t="str">
            <v>EFI Bundle-CP/GA2/PPP/FACI enable/Impose for IC-302</v>
          </cell>
          <cell r="L798">
            <v>15700</v>
          </cell>
          <cell r="M798">
            <v>7688.3495000000003</v>
          </cell>
          <cell r="N798">
            <v>7918.9999850000004</v>
          </cell>
          <cell r="O798">
            <v>-0.17647058823529418</v>
          </cell>
          <cell r="S798">
            <v>10205</v>
          </cell>
          <cell r="W798">
            <v>6731.1499872499999</v>
          </cell>
          <cell r="AB798">
            <v>6732</v>
          </cell>
          <cell r="AC798">
            <v>7480</v>
          </cell>
          <cell r="AD798">
            <v>7896</v>
          </cell>
          <cell r="AE798">
            <v>8310.06</v>
          </cell>
          <cell r="AF798">
            <v>0.18999983306378049</v>
          </cell>
          <cell r="AG798">
            <v>4.7058627133859339E-2</v>
          </cell>
          <cell r="AH798">
            <v>8477</v>
          </cell>
          <cell r="AI798">
            <v>8643</v>
          </cell>
          <cell r="AJ798">
            <v>0.22120213036561381</v>
          </cell>
          <cell r="AK798">
            <v>8809</v>
          </cell>
          <cell r="AL798">
            <v>8975</v>
          </cell>
          <cell r="AM798">
            <v>0.25001114348189418</v>
          </cell>
          <cell r="AN798">
            <v>10237.06</v>
          </cell>
          <cell r="AO798">
            <v>11499.12</v>
          </cell>
          <cell r="AP798">
            <v>12761.18</v>
          </cell>
          <cell r="AQ798">
            <v>0</v>
          </cell>
          <cell r="AS798">
            <v>15700</v>
          </cell>
        </row>
        <row r="799">
          <cell r="B799" t="str">
            <v>AC</v>
          </cell>
          <cell r="C799" t="str">
            <v>DOM</v>
          </cell>
          <cell r="D799" t="str">
            <v>DOM</v>
          </cell>
          <cell r="E799" t="str">
            <v>P3</v>
          </cell>
          <cell r="F799">
            <v>39990</v>
          </cell>
          <cell r="G799">
            <v>40001</v>
          </cell>
          <cell r="H799" t="str">
            <v>7640002297</v>
          </cell>
          <cell r="K799" t="str">
            <v>EFI Bundle-GA2/PPP for IC-302</v>
          </cell>
          <cell r="L799">
            <v>11500</v>
          </cell>
          <cell r="M799">
            <v>5474.7572</v>
          </cell>
          <cell r="N799">
            <v>5638.9999159999998</v>
          </cell>
          <cell r="O799">
            <v>-0.1764705882352941</v>
          </cell>
          <cell r="S799">
            <v>7475</v>
          </cell>
          <cell r="W799">
            <v>4793.1499285999998</v>
          </cell>
          <cell r="AB799">
            <v>4794</v>
          </cell>
          <cell r="AC799">
            <v>5326</v>
          </cell>
          <cell r="AD799">
            <v>5622</v>
          </cell>
          <cell r="AE799">
            <v>5917.47</v>
          </cell>
          <cell r="AF799">
            <v>0.19000013035976529</v>
          </cell>
          <cell r="AG799">
            <v>4.7058976893841538E-2</v>
          </cell>
          <cell r="AH799">
            <v>6037</v>
          </cell>
          <cell r="AI799">
            <v>6155</v>
          </cell>
          <cell r="AJ799">
            <v>0.22125915051177908</v>
          </cell>
          <cell r="AK799">
            <v>6273</v>
          </cell>
          <cell r="AL799">
            <v>6391</v>
          </cell>
          <cell r="AM799">
            <v>0.25001565817555943</v>
          </cell>
          <cell r="AN799">
            <v>7289.68</v>
          </cell>
          <cell r="AO799">
            <v>8188.36</v>
          </cell>
          <cell r="AP799">
            <v>9087.0400000000009</v>
          </cell>
          <cell r="AQ799">
            <v>0</v>
          </cell>
          <cell r="AS799">
            <v>11500</v>
          </cell>
        </row>
        <row r="800">
          <cell r="B800" t="str">
            <v>AC</v>
          </cell>
          <cell r="C800" t="str">
            <v>DOM</v>
          </cell>
          <cell r="D800" t="str">
            <v>DOM</v>
          </cell>
          <cell r="E800" t="str">
            <v>P3</v>
          </cell>
          <cell r="F800">
            <v>39990</v>
          </cell>
          <cell r="G800">
            <v>40001</v>
          </cell>
          <cell r="H800" t="str">
            <v>7640002298</v>
          </cell>
          <cell r="K800" t="str">
            <v>EFI Bundle-PPP/Impose/FACI enable for IC-302</v>
          </cell>
          <cell r="L800">
            <v>8950</v>
          </cell>
          <cell r="M800">
            <v>4312.62</v>
          </cell>
          <cell r="N800">
            <v>4441.9985999999999</v>
          </cell>
          <cell r="O800">
            <v>-0.17647058823529413</v>
          </cell>
          <cell r="S800">
            <v>5818</v>
          </cell>
          <cell r="W800">
            <v>3775.6988099999999</v>
          </cell>
          <cell r="AB800">
            <v>3776</v>
          </cell>
          <cell r="AC800">
            <v>4196</v>
          </cell>
          <cell r="AD800">
            <v>4429</v>
          </cell>
          <cell r="AE800">
            <v>4661.3599999999997</v>
          </cell>
          <cell r="AF800">
            <v>0.19000059853776577</v>
          </cell>
          <cell r="AG800">
            <v>4.7059527691489134E-2</v>
          </cell>
          <cell r="AH800">
            <v>4756</v>
          </cell>
          <cell r="AI800">
            <v>4849</v>
          </cell>
          <cell r="AJ800">
            <v>0.22134485254691691</v>
          </cell>
          <cell r="AK800">
            <v>4942</v>
          </cell>
          <cell r="AL800">
            <v>5035</v>
          </cell>
          <cell r="AM800">
            <v>0.25010947169811326</v>
          </cell>
          <cell r="AN800">
            <v>5742.76</v>
          </cell>
          <cell r="AO800">
            <v>6450.52</v>
          </cell>
          <cell r="AP800">
            <v>7158.28</v>
          </cell>
          <cell r="AQ800">
            <v>0</v>
          </cell>
          <cell r="AS800">
            <v>8950</v>
          </cell>
        </row>
        <row r="801">
          <cell r="B801" t="str">
            <v>AC</v>
          </cell>
          <cell r="C801" t="str">
            <v>DOM</v>
          </cell>
          <cell r="D801" t="str">
            <v>DOM</v>
          </cell>
          <cell r="E801" t="str">
            <v>P3</v>
          </cell>
          <cell r="F801">
            <v>39990</v>
          </cell>
          <cell r="G801">
            <v>40001</v>
          </cell>
          <cell r="H801" t="str">
            <v>7640002299</v>
          </cell>
          <cell r="K801" t="str">
            <v>EFI Bundle-GA2/CP/FACI enable for IC-302</v>
          </cell>
          <cell r="L801">
            <v>8050</v>
          </cell>
          <cell r="M801">
            <v>3900</v>
          </cell>
          <cell r="N801">
            <v>4017</v>
          </cell>
          <cell r="O801">
            <v>-0.17647058823529418</v>
          </cell>
          <cell r="S801">
            <v>5233</v>
          </cell>
          <cell r="W801">
            <v>3414.45</v>
          </cell>
          <cell r="AB801">
            <v>3415</v>
          </cell>
          <cell r="AC801">
            <v>3794</v>
          </cell>
          <cell r="AD801">
            <v>4005</v>
          </cell>
          <cell r="AE801">
            <v>4215.37</v>
          </cell>
          <cell r="AF801">
            <v>0.18999992883187006</v>
          </cell>
          <cell r="AG801">
            <v>4.7058739802200017E-2</v>
          </cell>
          <cell r="AH801">
            <v>4301</v>
          </cell>
          <cell r="AI801">
            <v>4385</v>
          </cell>
          <cell r="AJ801">
            <v>0.22133409350057018</v>
          </cell>
          <cell r="AK801">
            <v>4469</v>
          </cell>
          <cell r="AL801">
            <v>4553</v>
          </cell>
          <cell r="AM801">
            <v>0.25006589062156825</v>
          </cell>
          <cell r="AN801">
            <v>5193.1099999999997</v>
          </cell>
          <cell r="AO801">
            <v>5833.22</v>
          </cell>
          <cell r="AP801">
            <v>6473.33</v>
          </cell>
          <cell r="AQ801">
            <v>0</v>
          </cell>
          <cell r="AS801">
            <v>8050</v>
          </cell>
        </row>
        <row r="802">
          <cell r="B802" t="str">
            <v>AC</v>
          </cell>
          <cell r="C802" t="str">
            <v>DOM</v>
          </cell>
          <cell r="D802" t="str">
            <v>DOM</v>
          </cell>
          <cell r="E802" t="str">
            <v>P3</v>
          </cell>
          <cell r="F802">
            <v>39934</v>
          </cell>
          <cell r="G802">
            <v>40001</v>
          </cell>
          <cell r="H802" t="str">
            <v>7640002301</v>
          </cell>
          <cell r="K802" t="str">
            <v>Dongle FACI Kit Enable for IC-302</v>
          </cell>
          <cell r="L802">
            <v>1350</v>
          </cell>
          <cell r="M802">
            <v>700</v>
          </cell>
          <cell r="N802">
            <v>721</v>
          </cell>
          <cell r="O802">
            <v>-0.17647058823529407</v>
          </cell>
          <cell r="P802">
            <v>612.85</v>
          </cell>
          <cell r="Q802">
            <v>742</v>
          </cell>
          <cell r="R802">
            <v>801.36</v>
          </cell>
          <cell r="S802">
            <v>878</v>
          </cell>
          <cell r="T802">
            <v>0.17881548974943051</v>
          </cell>
          <cell r="U802">
            <v>755.08</v>
          </cell>
          <cell r="V802">
            <v>4.5134290406314614E-2</v>
          </cell>
          <cell r="W802">
            <v>612.85</v>
          </cell>
          <cell r="X802">
            <v>0.69800683371298411</v>
          </cell>
          <cell r="AA802">
            <v>741</v>
          </cell>
          <cell r="AB802">
            <v>613</v>
          </cell>
          <cell r="AC802">
            <v>681</v>
          </cell>
          <cell r="AD802">
            <v>719</v>
          </cell>
          <cell r="AE802">
            <v>756.6</v>
          </cell>
          <cell r="AF802">
            <v>0.18999471319058947</v>
          </cell>
          <cell r="AG802">
            <v>4.7052603753634709E-2</v>
          </cell>
          <cell r="AH802">
            <v>773</v>
          </cell>
          <cell r="AI802">
            <v>788</v>
          </cell>
          <cell r="AJ802">
            <v>0.22227157360406088</v>
          </cell>
          <cell r="AK802">
            <v>803</v>
          </cell>
          <cell r="AL802">
            <v>818</v>
          </cell>
          <cell r="AM802">
            <v>0.25079462102689482</v>
          </cell>
          <cell r="AN802">
            <v>932.69</v>
          </cell>
          <cell r="AO802">
            <v>1047.3800000000001</v>
          </cell>
          <cell r="AP802">
            <v>1162.07</v>
          </cell>
          <cell r="AQ802">
            <v>0</v>
          </cell>
          <cell r="AS802">
            <v>1350</v>
          </cell>
        </row>
        <row r="803">
          <cell r="B803" t="str">
            <v>AC</v>
          </cell>
          <cell r="C803" t="str">
            <v>DOM</v>
          </cell>
          <cell r="D803" t="str">
            <v>DOM</v>
          </cell>
          <cell r="E803" t="str">
            <v>P3</v>
          </cell>
          <cell r="F803">
            <v>39990</v>
          </cell>
          <cell r="G803">
            <v>40001</v>
          </cell>
          <cell r="H803" t="str">
            <v>7640002302</v>
          </cell>
          <cell r="K803" t="str">
            <v>EFI Impose 2.5 for IC-302</v>
          </cell>
          <cell r="L803">
            <v>2500</v>
          </cell>
          <cell r="M803">
            <v>1250.4849999999999</v>
          </cell>
          <cell r="N803">
            <v>1287.99955</v>
          </cell>
          <cell r="O803">
            <v>-0.17647058823529405</v>
          </cell>
          <cell r="S803">
            <v>1625</v>
          </cell>
          <cell r="W803">
            <v>1094.7996175000001</v>
          </cell>
          <cell r="AB803">
            <v>1095</v>
          </cell>
          <cell r="AC803">
            <v>1217</v>
          </cell>
          <cell r="AD803">
            <v>1285</v>
          </cell>
          <cell r="AE803">
            <v>1351.6</v>
          </cell>
          <cell r="AF803">
            <v>0.18999732354246809</v>
          </cell>
          <cell r="AG803">
            <v>4.7055674755844858E-2</v>
          </cell>
          <cell r="AH803">
            <v>1379</v>
          </cell>
          <cell r="AI803">
            <v>1406</v>
          </cell>
          <cell r="AJ803">
            <v>0.2213373986486486</v>
          </cell>
          <cell r="AK803">
            <v>1433</v>
          </cell>
          <cell r="AL803">
            <v>1460</v>
          </cell>
          <cell r="AM803">
            <v>0.2501372482876712</v>
          </cell>
          <cell r="AN803">
            <v>1665.21</v>
          </cell>
          <cell r="AO803">
            <v>1870.42</v>
          </cell>
          <cell r="AP803">
            <v>2075.63</v>
          </cell>
          <cell r="AQ803">
            <v>0</v>
          </cell>
          <cell r="AS803">
            <v>2500</v>
          </cell>
        </row>
        <row r="804">
          <cell r="B804" t="str">
            <v>AC</v>
          </cell>
          <cell r="C804" t="str">
            <v>DOM</v>
          </cell>
          <cell r="D804" t="str">
            <v>DOM</v>
          </cell>
          <cell r="E804" t="str">
            <v>P3</v>
          </cell>
          <cell r="F804">
            <v>39990</v>
          </cell>
          <cell r="G804">
            <v>40001</v>
          </cell>
          <cell r="H804" t="str">
            <v>7640002303</v>
          </cell>
          <cell r="K804" t="str">
            <v>Graphic arts package (GA1) for IC-302</v>
          </cell>
          <cell r="L804">
            <v>3200</v>
          </cell>
          <cell r="M804">
            <v>1500</v>
          </cell>
          <cell r="N804">
            <v>1545</v>
          </cell>
          <cell r="O804">
            <v>-0.17647058823529413</v>
          </cell>
          <cell r="S804">
            <v>2080</v>
          </cell>
          <cell r="W804">
            <v>1313.25</v>
          </cell>
          <cell r="AB804">
            <v>1314</v>
          </cell>
          <cell r="AC804">
            <v>1460</v>
          </cell>
          <cell r="AD804">
            <v>1541</v>
          </cell>
          <cell r="AE804">
            <v>1621.3</v>
          </cell>
          <cell r="AF804">
            <v>0.19000185036698944</v>
          </cell>
          <cell r="AG804">
            <v>4.7061000431752271E-2</v>
          </cell>
          <cell r="AH804">
            <v>1655</v>
          </cell>
          <cell r="AI804">
            <v>1687</v>
          </cell>
          <cell r="AJ804">
            <v>0.22154712507409602</v>
          </cell>
          <cell r="AK804">
            <v>1719</v>
          </cell>
          <cell r="AL804">
            <v>1751</v>
          </cell>
          <cell r="AM804">
            <v>0.25</v>
          </cell>
          <cell r="AN804">
            <v>1997.23</v>
          </cell>
          <cell r="AO804">
            <v>2243.46</v>
          </cell>
          <cell r="AP804">
            <v>2489.69</v>
          </cell>
          <cell r="AQ804">
            <v>0</v>
          </cell>
          <cell r="AS804">
            <v>3200</v>
          </cell>
        </row>
        <row r="805">
          <cell r="B805" t="str">
            <v>AC</v>
          </cell>
          <cell r="C805" t="str">
            <v>DOM</v>
          </cell>
          <cell r="D805" t="str">
            <v>DOM</v>
          </cell>
          <cell r="E805" t="str">
            <v>P3</v>
          </cell>
          <cell r="F805">
            <v>39990</v>
          </cell>
          <cell r="G805">
            <v>40001</v>
          </cell>
          <cell r="H805" t="str">
            <v>7640002304</v>
          </cell>
          <cell r="K805" t="str">
            <v>Graphic arts permium (GA2) for IC-302</v>
          </cell>
          <cell r="L805">
            <v>7200</v>
          </cell>
          <cell r="M805">
            <v>3500</v>
          </cell>
          <cell r="N805">
            <v>3605</v>
          </cell>
          <cell r="O805">
            <v>-0.17647058823529413</v>
          </cell>
          <cell r="S805">
            <v>4680</v>
          </cell>
          <cell r="W805">
            <v>3064.25</v>
          </cell>
          <cell r="AB805">
            <v>3065</v>
          </cell>
          <cell r="AC805">
            <v>3405</v>
          </cell>
          <cell r="AD805">
            <v>3595</v>
          </cell>
          <cell r="AE805">
            <v>3783.02</v>
          </cell>
          <cell r="AF805">
            <v>0.18999899551152252</v>
          </cell>
          <cell r="AG805">
            <v>4.7057641778261806E-2</v>
          </cell>
          <cell r="AH805">
            <v>3860</v>
          </cell>
          <cell r="AI805">
            <v>3935</v>
          </cell>
          <cell r="AJ805">
            <v>0.2212833545108005</v>
          </cell>
          <cell r="AK805">
            <v>4010.5</v>
          </cell>
          <cell r="AL805">
            <v>4086</v>
          </cell>
          <cell r="AM805">
            <v>0.25006118453255016</v>
          </cell>
          <cell r="AN805">
            <v>4660.46</v>
          </cell>
          <cell r="AO805">
            <v>5234.92</v>
          </cell>
          <cell r="AP805">
            <v>5809.38</v>
          </cell>
          <cell r="AQ805">
            <v>0</v>
          </cell>
          <cell r="AS805">
            <v>7200</v>
          </cell>
        </row>
        <row r="806">
          <cell r="B806" t="str">
            <v>AC</v>
          </cell>
          <cell r="C806" t="str">
            <v>DOM</v>
          </cell>
          <cell r="D806" t="str">
            <v>DOM</v>
          </cell>
          <cell r="E806" t="str">
            <v>P3</v>
          </cell>
          <cell r="F806">
            <v>39990</v>
          </cell>
          <cell r="G806">
            <v>40001</v>
          </cell>
          <cell r="H806" t="str">
            <v>7640002305</v>
          </cell>
          <cell r="K806" t="str">
            <v>GA1 to GA2 upgrade for IC-302</v>
          </cell>
          <cell r="L806">
            <v>4800</v>
          </cell>
          <cell r="M806">
            <v>2300</v>
          </cell>
          <cell r="N806">
            <v>2369</v>
          </cell>
          <cell r="O806">
            <v>-0.17647058823529418</v>
          </cell>
          <cell r="S806">
            <v>3120</v>
          </cell>
          <cell r="W806">
            <v>2013.6499999999999</v>
          </cell>
          <cell r="AB806">
            <v>2014</v>
          </cell>
          <cell r="AC806">
            <v>2238</v>
          </cell>
          <cell r="AD806">
            <v>2362</v>
          </cell>
          <cell r="AE806">
            <v>2485.9899999999998</v>
          </cell>
          <cell r="AF806">
            <v>0.19000076428304216</v>
          </cell>
          <cell r="AG806">
            <v>4.7059722685931879E-2</v>
          </cell>
          <cell r="AH806">
            <v>2536</v>
          </cell>
          <cell r="AI806">
            <v>2586</v>
          </cell>
          <cell r="AJ806">
            <v>0.22132637277648884</v>
          </cell>
          <cell r="AK806">
            <v>2635.5</v>
          </cell>
          <cell r="AL806">
            <v>2685</v>
          </cell>
          <cell r="AM806">
            <v>0.25003724394785853</v>
          </cell>
          <cell r="AN806">
            <v>3062.53</v>
          </cell>
          <cell r="AO806">
            <v>3440.06</v>
          </cell>
          <cell r="AP806">
            <v>3817.59</v>
          </cell>
          <cell r="AQ806">
            <v>0</v>
          </cell>
          <cell r="AS806">
            <v>4800</v>
          </cell>
        </row>
        <row r="807">
          <cell r="B807" t="str">
            <v>AC</v>
          </cell>
          <cell r="C807" t="str">
            <v>DOM</v>
          </cell>
          <cell r="D807" t="str">
            <v>DOM</v>
          </cell>
          <cell r="E807" t="str">
            <v>P3</v>
          </cell>
          <cell r="F807">
            <v>39990</v>
          </cell>
          <cell r="G807">
            <v>40001</v>
          </cell>
          <cell r="H807" t="str">
            <v>7640002316</v>
          </cell>
          <cell r="K807" t="str">
            <v>FACI kit for IC-302</v>
          </cell>
          <cell r="L807">
            <v>3599</v>
          </cell>
          <cell r="M807">
            <v>1500</v>
          </cell>
          <cell r="N807">
            <v>1545</v>
          </cell>
          <cell r="O807">
            <v>-0.17647058823529413</v>
          </cell>
          <cell r="S807">
            <v>2205</v>
          </cell>
          <cell r="W807">
            <v>1313.25</v>
          </cell>
          <cell r="AB807">
            <v>1314</v>
          </cell>
          <cell r="AC807">
            <v>1460</v>
          </cell>
          <cell r="AD807">
            <v>1541</v>
          </cell>
          <cell r="AE807">
            <v>1621.3</v>
          </cell>
          <cell r="AF807">
            <v>0.19000185036698944</v>
          </cell>
          <cell r="AG807">
            <v>4.7061000431752271E-2</v>
          </cell>
          <cell r="AH807">
            <v>1655</v>
          </cell>
          <cell r="AI807">
            <v>1687</v>
          </cell>
          <cell r="AJ807">
            <v>0.22154712507409602</v>
          </cell>
          <cell r="AK807">
            <v>1719</v>
          </cell>
          <cell r="AL807">
            <v>1751</v>
          </cell>
          <cell r="AM807">
            <v>0.25</v>
          </cell>
          <cell r="AN807">
            <v>1997.23</v>
          </cell>
          <cell r="AO807">
            <v>2243.46</v>
          </cell>
          <cell r="AP807">
            <v>2489.69</v>
          </cell>
          <cell r="AQ807">
            <v>0</v>
          </cell>
          <cell r="AS807">
            <v>3599</v>
          </cell>
        </row>
        <row r="808">
          <cell r="B808" t="str">
            <v>AC</v>
          </cell>
          <cell r="C808" t="str">
            <v>DOM</v>
          </cell>
          <cell r="D808" t="str">
            <v>DOM</v>
          </cell>
          <cell r="E808" t="str">
            <v>08</v>
          </cell>
          <cell r="F808">
            <v>39952</v>
          </cell>
          <cell r="G808">
            <v>40001</v>
          </cell>
          <cell r="H808" t="str">
            <v>7640002318</v>
          </cell>
          <cell r="K808" t="str">
            <v>Hecon Base 10 Cable 2 (Made by Hitech)</v>
          </cell>
          <cell r="L808">
            <v>126</v>
          </cell>
          <cell r="M808">
            <v>38</v>
          </cell>
          <cell r="N808">
            <v>39.14</v>
          </cell>
          <cell r="O808">
            <v>0.28315018315018314</v>
          </cell>
          <cell r="P808">
            <v>54.6</v>
          </cell>
          <cell r="Q808">
            <v>40.28</v>
          </cell>
          <cell r="R808">
            <v>43.5</v>
          </cell>
          <cell r="S808">
            <v>68.25</v>
          </cell>
          <cell r="T808">
            <v>0.42652014652014653</v>
          </cell>
          <cell r="U808">
            <v>52.852800000000002</v>
          </cell>
          <cell r="V808">
            <v>0.25945266854357762</v>
          </cell>
          <cell r="W808">
            <v>54.6</v>
          </cell>
          <cell r="X808">
            <v>0.8</v>
          </cell>
          <cell r="AA808">
            <v>66</v>
          </cell>
          <cell r="AB808">
            <v>55</v>
          </cell>
          <cell r="AC808">
            <v>61</v>
          </cell>
          <cell r="AD808">
            <v>65</v>
          </cell>
          <cell r="AE808">
            <v>67.41</v>
          </cell>
          <cell r="AF808">
            <v>0.19003115264797502</v>
          </cell>
          <cell r="AG808">
            <v>0.41937398012164362</v>
          </cell>
          <cell r="AH808">
            <v>76</v>
          </cell>
          <cell r="AI808">
            <v>83</v>
          </cell>
          <cell r="AJ808">
            <v>0.34216867469879514</v>
          </cell>
          <cell r="AK808">
            <v>90.5</v>
          </cell>
          <cell r="AL808">
            <v>98</v>
          </cell>
          <cell r="AM808">
            <v>0.44285714285714284</v>
          </cell>
          <cell r="AN808">
            <v>105</v>
          </cell>
          <cell r="AO808">
            <v>112</v>
          </cell>
          <cell r="AP808">
            <v>119</v>
          </cell>
          <cell r="AQ808">
            <v>0</v>
          </cell>
          <cell r="AS808">
            <v>126</v>
          </cell>
        </row>
        <row r="809">
          <cell r="B809" t="str">
            <v>AC</v>
          </cell>
          <cell r="C809" t="str">
            <v>DOM</v>
          </cell>
          <cell r="D809" t="str">
            <v>DOM</v>
          </cell>
          <cell r="E809" t="str">
            <v>p3</v>
          </cell>
          <cell r="F809">
            <v>39924</v>
          </cell>
          <cell r="G809">
            <v>40001</v>
          </cell>
          <cell r="H809" t="str">
            <v>7640002319</v>
          </cell>
          <cell r="I809" t="str">
            <v>3KMH7640002319</v>
          </cell>
          <cell r="K809" t="str">
            <v>Graphic arts package  (GA1) for IC-303/305</v>
          </cell>
          <cell r="L809">
            <v>3200</v>
          </cell>
          <cell r="M809">
            <v>1500</v>
          </cell>
          <cell r="N809">
            <v>1545</v>
          </cell>
          <cell r="O809">
            <v>-0.17647058823529413</v>
          </cell>
          <cell r="P809">
            <v>1313.25</v>
          </cell>
          <cell r="Q809">
            <v>1590</v>
          </cell>
          <cell r="R809">
            <v>1717.2</v>
          </cell>
          <cell r="S809">
            <v>1976</v>
          </cell>
          <cell r="T809">
            <v>0.21811740890688258</v>
          </cell>
          <cell r="U809">
            <v>1699.36</v>
          </cell>
          <cell r="V809">
            <v>9.0834196403351802E-2</v>
          </cell>
          <cell r="W809">
            <v>1313.25</v>
          </cell>
          <cell r="X809">
            <v>0.66460020242914974</v>
          </cell>
          <cell r="AA809">
            <v>1589</v>
          </cell>
          <cell r="AB809">
            <v>1314</v>
          </cell>
          <cell r="AC809">
            <v>1460</v>
          </cell>
          <cell r="AD809">
            <v>1541</v>
          </cell>
          <cell r="AE809">
            <v>1621.3</v>
          </cell>
          <cell r="AF809">
            <v>0.19000185036698944</v>
          </cell>
          <cell r="AG809">
            <v>4.7061000431752271E-2</v>
          </cell>
          <cell r="AH809">
            <v>1655</v>
          </cell>
          <cell r="AI809">
            <v>1687</v>
          </cell>
          <cell r="AJ809">
            <v>0.22154712507409602</v>
          </cell>
          <cell r="AK809">
            <v>1719</v>
          </cell>
          <cell r="AL809">
            <v>1751</v>
          </cell>
          <cell r="AM809">
            <v>0.25</v>
          </cell>
          <cell r="AN809">
            <v>1997.23</v>
          </cell>
          <cell r="AO809">
            <v>2243.46</v>
          </cell>
          <cell r="AP809">
            <v>2489.69</v>
          </cell>
          <cell r="AQ809">
            <v>0</v>
          </cell>
          <cell r="AS809">
            <v>3200</v>
          </cell>
        </row>
        <row r="810">
          <cell r="B810" t="str">
            <v>AC</v>
          </cell>
          <cell r="C810" t="str">
            <v>DOM</v>
          </cell>
          <cell r="D810" t="str">
            <v>DOM</v>
          </cell>
          <cell r="E810" t="str">
            <v>p3</v>
          </cell>
          <cell r="F810">
            <v>39924</v>
          </cell>
          <cell r="G810">
            <v>40001</v>
          </cell>
          <cell r="H810" t="str">
            <v>7640002320</v>
          </cell>
          <cell r="I810" t="str">
            <v>3KMH7640002320</v>
          </cell>
          <cell r="K810" t="str">
            <v>Graphic arts premium edition  (GA2) for IC-303/305</v>
          </cell>
          <cell r="L810">
            <v>7200</v>
          </cell>
          <cell r="M810">
            <v>3500</v>
          </cell>
          <cell r="N810">
            <v>3605</v>
          </cell>
          <cell r="O810">
            <v>-0.17647058823529413</v>
          </cell>
          <cell r="P810">
            <v>3064.25</v>
          </cell>
          <cell r="Q810">
            <v>3710</v>
          </cell>
          <cell r="R810">
            <v>4006.8</v>
          </cell>
          <cell r="S810">
            <v>4539.6000000000004</v>
          </cell>
          <cell r="T810">
            <v>0.20587716979469564</v>
          </cell>
          <cell r="U810">
            <v>3904.056</v>
          </cell>
          <cell r="V810">
            <v>7.6601360226390205E-2</v>
          </cell>
          <cell r="W810">
            <v>3064.25</v>
          </cell>
          <cell r="X810">
            <v>0.6750044056745087</v>
          </cell>
          <cell r="AA810">
            <v>3707</v>
          </cell>
          <cell r="AB810">
            <v>3065</v>
          </cell>
          <cell r="AC810">
            <v>3405</v>
          </cell>
          <cell r="AD810">
            <v>3595</v>
          </cell>
          <cell r="AE810">
            <v>3783.02</v>
          </cell>
          <cell r="AF810">
            <v>0.18999899551152252</v>
          </cell>
          <cell r="AG810">
            <v>4.7057641778261806E-2</v>
          </cell>
          <cell r="AH810">
            <v>3860</v>
          </cell>
          <cell r="AI810">
            <v>3935</v>
          </cell>
          <cell r="AJ810">
            <v>0.2212833545108005</v>
          </cell>
          <cell r="AK810">
            <v>4010.5</v>
          </cell>
          <cell r="AL810">
            <v>4086</v>
          </cell>
          <cell r="AM810">
            <v>0.25006118453255016</v>
          </cell>
          <cell r="AN810">
            <v>4660.46</v>
          </cell>
          <cell r="AO810">
            <v>5234.92</v>
          </cell>
          <cell r="AP810">
            <v>5809.38</v>
          </cell>
          <cell r="AQ810">
            <v>0</v>
          </cell>
          <cell r="AS810">
            <v>7200</v>
          </cell>
        </row>
        <row r="811">
          <cell r="B811" t="str">
            <v>AC</v>
          </cell>
          <cell r="C811" t="str">
            <v>DOM</v>
          </cell>
          <cell r="D811" t="str">
            <v>DOM</v>
          </cell>
          <cell r="E811" t="str">
            <v>p3</v>
          </cell>
          <cell r="F811">
            <v>39924</v>
          </cell>
          <cell r="G811">
            <v>40001</v>
          </cell>
          <cell r="H811" t="str">
            <v>7640002321</v>
          </cell>
          <cell r="I811" t="str">
            <v>3KMH7640002321</v>
          </cell>
          <cell r="K811" t="str">
            <v>Graphic arts premium edition upgrade (GA1 to GA2) for IC-303/305</v>
          </cell>
          <cell r="L811">
            <v>4800</v>
          </cell>
          <cell r="M811">
            <v>2300</v>
          </cell>
          <cell r="N811">
            <v>2369</v>
          </cell>
          <cell r="O811">
            <v>-0.17647058823529418</v>
          </cell>
          <cell r="P811">
            <v>2013.6499999999999</v>
          </cell>
          <cell r="Q811">
            <v>2438</v>
          </cell>
          <cell r="R811">
            <v>2633.04</v>
          </cell>
          <cell r="S811">
            <v>3026.4</v>
          </cell>
          <cell r="T811">
            <v>0.21722178165477138</v>
          </cell>
          <cell r="U811">
            <v>2602.7040000000002</v>
          </cell>
          <cell r="V811">
            <v>8.9792769366013256E-2</v>
          </cell>
          <cell r="W811">
            <v>2013.6499999999999</v>
          </cell>
          <cell r="X811">
            <v>0.66536148559344432</v>
          </cell>
          <cell r="AA811">
            <v>2436</v>
          </cell>
          <cell r="AB811">
            <v>2014</v>
          </cell>
          <cell r="AC811">
            <v>2238</v>
          </cell>
          <cell r="AD811">
            <v>2362</v>
          </cell>
          <cell r="AE811">
            <v>2485.9899999999998</v>
          </cell>
          <cell r="AF811">
            <v>0.19000076428304216</v>
          </cell>
          <cell r="AG811">
            <v>4.7059722685931879E-2</v>
          </cell>
          <cell r="AH811">
            <v>2536</v>
          </cell>
          <cell r="AI811">
            <v>2586</v>
          </cell>
          <cell r="AJ811">
            <v>0.22132637277648884</v>
          </cell>
          <cell r="AK811">
            <v>2635.5</v>
          </cell>
          <cell r="AL811">
            <v>2685</v>
          </cell>
          <cell r="AM811">
            <v>0.25003724394785853</v>
          </cell>
          <cell r="AN811">
            <v>3062.53</v>
          </cell>
          <cell r="AO811">
            <v>3440.06</v>
          </cell>
          <cell r="AP811">
            <v>3817.59</v>
          </cell>
          <cell r="AQ811">
            <v>0</v>
          </cell>
          <cell r="AS811">
            <v>4800</v>
          </cell>
        </row>
        <row r="812">
          <cell r="B812" t="str">
            <v>AC</v>
          </cell>
          <cell r="C812" t="str">
            <v>DOM</v>
          </cell>
          <cell r="D812" t="str">
            <v>DOM</v>
          </cell>
          <cell r="E812" t="str">
            <v>08</v>
          </cell>
          <cell r="F812">
            <v>39924</v>
          </cell>
          <cell r="G812">
            <v>40001</v>
          </cell>
          <cell r="H812" t="str">
            <v>7640002323</v>
          </cell>
          <cell r="I812" t="str">
            <v>3KMH7640002323</v>
          </cell>
          <cell r="K812" t="str">
            <v>EFI Impose v2.6 for IC-303 / IC-408 / IC-409 / IC-412</v>
          </cell>
          <cell r="L812">
            <v>2500</v>
          </cell>
          <cell r="M812">
            <v>1250</v>
          </cell>
          <cell r="N812">
            <v>1287.5</v>
          </cell>
          <cell r="O812">
            <v>9.6153846153846159E-3</v>
          </cell>
          <cell r="P812">
            <v>1300</v>
          </cell>
          <cell r="Q812">
            <v>1325</v>
          </cell>
          <cell r="R812">
            <v>1431</v>
          </cell>
          <cell r="S812">
            <v>1625</v>
          </cell>
          <cell r="T812">
            <v>0.2076923076923077</v>
          </cell>
          <cell r="U812">
            <v>1397.5</v>
          </cell>
          <cell r="V812">
            <v>7.8711985688729877E-2</v>
          </cell>
          <cell r="W812">
            <v>1300</v>
          </cell>
          <cell r="X812">
            <v>0.8</v>
          </cell>
          <cell r="AA812">
            <v>1573</v>
          </cell>
          <cell r="AB812">
            <v>1300</v>
          </cell>
          <cell r="AC812">
            <v>1445</v>
          </cell>
          <cell r="AD812">
            <v>1525</v>
          </cell>
          <cell r="AE812">
            <v>1604.94</v>
          </cell>
          <cell r="AF812">
            <v>0.19000087230675292</v>
          </cell>
          <cell r="AG812">
            <v>0.19778932545764955</v>
          </cell>
          <cell r="AH812">
            <v>1785</v>
          </cell>
          <cell r="AI812">
            <v>1964</v>
          </cell>
          <cell r="AJ812">
            <v>0.3380855397148676</v>
          </cell>
          <cell r="AK812">
            <v>2143</v>
          </cell>
          <cell r="AL812">
            <v>2322</v>
          </cell>
          <cell r="AM812">
            <v>0.44013781223083548</v>
          </cell>
          <cell r="AN812">
            <v>2366.5</v>
          </cell>
          <cell r="AO812">
            <v>2411</v>
          </cell>
          <cell r="AP812">
            <v>2455.5</v>
          </cell>
          <cell r="AQ812">
            <v>0</v>
          </cell>
          <cell r="AS812">
            <v>2500</v>
          </cell>
        </row>
        <row r="813">
          <cell r="B813" t="str">
            <v>AC</v>
          </cell>
          <cell r="C813" t="str">
            <v>DOM</v>
          </cell>
          <cell r="D813" t="str">
            <v>DOM</v>
          </cell>
          <cell r="E813" t="str">
            <v>P3</v>
          </cell>
          <cell r="F813">
            <v>39934</v>
          </cell>
          <cell r="G813">
            <v>40001</v>
          </cell>
          <cell r="H813" t="str">
            <v>7640002324</v>
          </cell>
          <cell r="K813" t="str">
            <v>Dongle FACI Kit Enable for IC-302</v>
          </cell>
          <cell r="L813">
            <v>1350</v>
          </cell>
          <cell r="M813">
            <v>700</v>
          </cell>
          <cell r="N813">
            <v>721</v>
          </cell>
          <cell r="O813">
            <v>-0.17647058823529407</v>
          </cell>
          <cell r="P813">
            <v>612.85</v>
          </cell>
          <cell r="Q813">
            <v>742</v>
          </cell>
          <cell r="R813">
            <v>801.36</v>
          </cell>
          <cell r="S813">
            <v>878</v>
          </cell>
          <cell r="T813">
            <v>0.17881548974943051</v>
          </cell>
          <cell r="U813">
            <v>755.08</v>
          </cell>
          <cell r="V813">
            <v>4.5134290406314614E-2</v>
          </cell>
          <cell r="W813">
            <v>612.85</v>
          </cell>
          <cell r="X813">
            <v>0.69800683371298411</v>
          </cell>
          <cell r="AA813">
            <v>741</v>
          </cell>
          <cell r="AB813">
            <v>613</v>
          </cell>
          <cell r="AC813">
            <v>681</v>
          </cell>
          <cell r="AD813">
            <v>719</v>
          </cell>
          <cell r="AE813">
            <v>756.6</v>
          </cell>
          <cell r="AF813">
            <v>0.18999471319058947</v>
          </cell>
          <cell r="AG813">
            <v>4.7052603753634709E-2</v>
          </cell>
          <cell r="AH813">
            <v>773</v>
          </cell>
          <cell r="AI813">
            <v>788</v>
          </cell>
          <cell r="AJ813">
            <v>0.22227157360406088</v>
          </cell>
          <cell r="AK813">
            <v>803</v>
          </cell>
          <cell r="AL813">
            <v>818</v>
          </cell>
          <cell r="AM813">
            <v>0.25079462102689482</v>
          </cell>
          <cell r="AN813">
            <v>932.69</v>
          </cell>
          <cell r="AO813">
            <v>1047.3800000000001</v>
          </cell>
          <cell r="AP813">
            <v>1162.07</v>
          </cell>
          <cell r="AQ813">
            <v>0</v>
          </cell>
          <cell r="AS813">
            <v>1350</v>
          </cell>
        </row>
        <row r="814">
          <cell r="B814" t="str">
            <v>AC</v>
          </cell>
          <cell r="C814" t="str">
            <v>DOM</v>
          </cell>
          <cell r="D814" t="str">
            <v>DOM</v>
          </cell>
          <cell r="E814" t="str">
            <v>P3</v>
          </cell>
          <cell r="F814">
            <v>39934</v>
          </cell>
          <cell r="G814">
            <v>40001</v>
          </cell>
          <cell r="H814" t="str">
            <v>7640002325</v>
          </cell>
          <cell r="K814" t="str">
            <v>FACI Kit for IC-303</v>
          </cell>
          <cell r="L814">
            <v>3599</v>
          </cell>
          <cell r="M814">
            <v>1545</v>
          </cell>
          <cell r="N814">
            <v>1591.3500000000001</v>
          </cell>
          <cell r="O814">
            <v>-0.17647058823529418</v>
          </cell>
          <cell r="P814">
            <v>1352.6475</v>
          </cell>
          <cell r="Q814">
            <v>1637.7</v>
          </cell>
          <cell r="R814">
            <v>1768.72</v>
          </cell>
          <cell r="S814">
            <v>2205</v>
          </cell>
          <cell r="T814">
            <v>0.27829931972789107</v>
          </cell>
          <cell r="U814">
            <v>1707.5519999999999</v>
          </cell>
          <cell r="V814">
            <v>6.8051807499859313E-2</v>
          </cell>
          <cell r="W814">
            <v>1352.6475</v>
          </cell>
          <cell r="X814">
            <v>0.61344557823129253</v>
          </cell>
          <cell r="AA814">
            <v>1637</v>
          </cell>
          <cell r="AB814">
            <v>1353</v>
          </cell>
          <cell r="AC814">
            <v>1503</v>
          </cell>
          <cell r="AD814">
            <v>1587</v>
          </cell>
          <cell r="AE814">
            <v>1669.94</v>
          </cell>
          <cell r="AF814">
            <v>0.19000233541324837</v>
          </cell>
          <cell r="AG814">
            <v>4.7061571074409808E-2</v>
          </cell>
          <cell r="AH814">
            <v>1704</v>
          </cell>
          <cell r="AI814">
            <v>1737</v>
          </cell>
          <cell r="AJ814">
            <v>0.22127374784110534</v>
          </cell>
          <cell r="AK814">
            <v>1770.5</v>
          </cell>
          <cell r="AL814">
            <v>1804</v>
          </cell>
          <cell r="AM814">
            <v>0.25019539911308203</v>
          </cell>
          <cell r="AN814">
            <v>2057.5</v>
          </cell>
          <cell r="AO814">
            <v>2311</v>
          </cell>
          <cell r="AP814">
            <v>2564.5</v>
          </cell>
          <cell r="AQ814">
            <v>0</v>
          </cell>
          <cell r="AS814">
            <v>3599</v>
          </cell>
        </row>
        <row r="815">
          <cell r="B815" t="str">
            <v>AC</v>
          </cell>
          <cell r="C815" t="str">
            <v>DOM</v>
          </cell>
          <cell r="D815" t="str">
            <v>DOM</v>
          </cell>
          <cell r="E815" t="str">
            <v>P3</v>
          </cell>
          <cell r="F815">
            <v>39924</v>
          </cell>
          <cell r="G815">
            <v>40946</v>
          </cell>
          <cell r="H815" t="str">
            <v>7640002333</v>
          </cell>
          <cell r="I815" t="str">
            <v>3KMH7640002333</v>
          </cell>
          <cell r="K815" t="str">
            <v>EFI Color Profiler Suite V2.2 with ES-1000</v>
          </cell>
          <cell r="L815">
            <v>3200</v>
          </cell>
          <cell r="M815">
            <v>1500</v>
          </cell>
          <cell r="N815">
            <v>1545</v>
          </cell>
          <cell r="O815">
            <v>-0.17647058823529413</v>
          </cell>
          <cell r="P815">
            <v>1313.25</v>
          </cell>
          <cell r="Q815">
            <v>1590</v>
          </cell>
          <cell r="R815">
            <v>1717.2</v>
          </cell>
          <cell r="S815">
            <v>1940</v>
          </cell>
          <cell r="T815">
            <v>0.20360824742268041</v>
          </cell>
          <cell r="U815">
            <v>1668.3999999999999</v>
          </cell>
          <cell r="V815">
            <v>7.3963078398465526E-2</v>
          </cell>
          <cell r="W815">
            <v>1313.25</v>
          </cell>
          <cell r="X815">
            <v>0.67693298969072169</v>
          </cell>
          <cell r="AA815">
            <v>1589</v>
          </cell>
          <cell r="AB815">
            <v>1314</v>
          </cell>
          <cell r="AC815">
            <v>1460</v>
          </cell>
          <cell r="AD815">
            <v>1541</v>
          </cell>
          <cell r="AE815">
            <v>1621.3</v>
          </cell>
          <cell r="AF815">
            <v>0.19000185036698944</v>
          </cell>
          <cell r="AG815">
            <v>4.7061000431752271E-2</v>
          </cell>
          <cell r="AH815">
            <v>1655</v>
          </cell>
          <cell r="AI815">
            <v>1687</v>
          </cell>
          <cell r="AJ815">
            <v>0.22154712507409602</v>
          </cell>
          <cell r="AK815">
            <v>1719</v>
          </cell>
          <cell r="AL815">
            <v>1751</v>
          </cell>
          <cell r="AM815">
            <v>0.25</v>
          </cell>
          <cell r="AN815">
            <v>1997.23</v>
          </cell>
          <cell r="AO815">
            <v>2243.46</v>
          </cell>
          <cell r="AP815">
            <v>2489.69</v>
          </cell>
          <cell r="AQ815">
            <v>0</v>
          </cell>
          <cell r="AS815">
            <v>3200</v>
          </cell>
        </row>
        <row r="816">
          <cell r="B816" t="str">
            <v>AC</v>
          </cell>
          <cell r="C816" t="str">
            <v>DOM</v>
          </cell>
          <cell r="D816" t="str">
            <v>DOM</v>
          </cell>
          <cell r="E816" t="str">
            <v>P3</v>
          </cell>
          <cell r="F816">
            <v>39990</v>
          </cell>
          <cell r="G816">
            <v>40001</v>
          </cell>
          <cell r="H816" t="str">
            <v>7640002334</v>
          </cell>
          <cell r="K816" t="str">
            <v>256 MB Memory upgrade</v>
          </cell>
          <cell r="L816">
            <v>210</v>
          </cell>
          <cell r="N816">
            <v>83.2</v>
          </cell>
          <cell r="W816">
            <v>70.72</v>
          </cell>
          <cell r="AB816">
            <v>71</v>
          </cell>
          <cell r="AC816">
            <v>79</v>
          </cell>
          <cell r="AD816">
            <v>84</v>
          </cell>
          <cell r="AE816">
            <v>87.31</v>
          </cell>
          <cell r="AF816">
            <v>0.19001259878593521</v>
          </cell>
          <cell r="AG816">
            <v>4.7073645630511959E-2</v>
          </cell>
          <cell r="AH816">
            <v>90</v>
          </cell>
          <cell r="AI816">
            <v>92</v>
          </cell>
          <cell r="AJ816">
            <v>0.23130434782608697</v>
          </cell>
          <cell r="AK816">
            <v>93.5</v>
          </cell>
          <cell r="AL816">
            <v>95</v>
          </cell>
          <cell r="AM816">
            <v>0.25557894736842107</v>
          </cell>
          <cell r="AN816">
            <v>108.08</v>
          </cell>
          <cell r="AO816">
            <v>121.16</v>
          </cell>
          <cell r="AP816">
            <v>134.24</v>
          </cell>
          <cell r="AQ816">
            <v>0</v>
          </cell>
          <cell r="AS816">
            <v>210</v>
          </cell>
        </row>
        <row r="817">
          <cell r="B817" t="str">
            <v>SPC</v>
          </cell>
          <cell r="C817" t="str">
            <v>DOM</v>
          </cell>
          <cell r="D817" t="str">
            <v>DOM</v>
          </cell>
          <cell r="E817" t="str">
            <v>08</v>
          </cell>
          <cell r="F817">
            <v>39924</v>
          </cell>
          <cell r="G817">
            <v>39924</v>
          </cell>
          <cell r="H817" t="str">
            <v>7640002409</v>
          </cell>
          <cell r="I817" t="str">
            <v>SPKM7640002409_</v>
          </cell>
          <cell r="K817" t="str">
            <v>Konica Minolta Banner Paper (11.75 x 47.25 200 sheets)</v>
          </cell>
          <cell r="L817">
            <v>120</v>
          </cell>
          <cell r="M817">
            <v>34.76</v>
          </cell>
          <cell r="N817">
            <v>35.802799999999998</v>
          </cell>
          <cell r="O817">
            <v>0.25410833333333338</v>
          </cell>
          <cell r="P817">
            <v>48</v>
          </cell>
          <cell r="Q817">
            <v>36.85</v>
          </cell>
          <cell r="R817">
            <v>39.799999999999997</v>
          </cell>
          <cell r="S817">
            <v>60</v>
          </cell>
          <cell r="T817">
            <v>0.40328666666666668</v>
          </cell>
          <cell r="W817">
            <v>48</v>
          </cell>
          <cell r="X817">
            <v>0.8</v>
          </cell>
          <cell r="Y817" t="str">
            <v>Act freight</v>
          </cell>
          <cell r="AA817">
            <v>83</v>
          </cell>
          <cell r="AB817">
            <v>57</v>
          </cell>
          <cell r="AC817">
            <v>60</v>
          </cell>
          <cell r="AD817">
            <v>73</v>
          </cell>
          <cell r="AE817">
            <v>84.21</v>
          </cell>
          <cell r="AF817">
            <v>0.42999643747773419</v>
          </cell>
          <cell r="AG817">
            <v>0.57483909274432965</v>
          </cell>
          <cell r="AH817">
            <v>94</v>
          </cell>
          <cell r="AI817">
            <v>103</v>
          </cell>
          <cell r="AJ817">
            <v>0.53398058252427183</v>
          </cell>
          <cell r="AK817">
            <v>111.5</v>
          </cell>
          <cell r="AL817">
            <v>120</v>
          </cell>
          <cell r="AM817">
            <v>0.6</v>
          </cell>
          <cell r="AN817">
            <v>120</v>
          </cell>
          <cell r="AO817">
            <v>120</v>
          </cell>
          <cell r="AP817">
            <v>120</v>
          </cell>
          <cell r="AQ817">
            <v>0</v>
          </cell>
          <cell r="AS817">
            <v>120</v>
          </cell>
        </row>
        <row r="818">
          <cell r="B818" t="str">
            <v>AC</v>
          </cell>
          <cell r="C818" t="str">
            <v>DOM</v>
          </cell>
          <cell r="D818" t="str">
            <v>DOM</v>
          </cell>
          <cell r="E818" t="str">
            <v>P3</v>
          </cell>
          <cell r="F818">
            <v>39990</v>
          </cell>
          <cell r="G818">
            <v>40001</v>
          </cell>
          <cell r="H818" t="str">
            <v>7640002566P</v>
          </cell>
          <cell r="K818" t="str">
            <v>Attachment Kit for FS-603 Booklet Finisher</v>
          </cell>
          <cell r="L818">
            <v>15</v>
          </cell>
          <cell r="M818">
            <v>6.93</v>
          </cell>
          <cell r="N818">
            <v>7.1379000000000001</v>
          </cell>
          <cell r="O818">
            <v>-0.17647058823529413</v>
          </cell>
          <cell r="P818">
            <v>6.067215</v>
          </cell>
          <cell r="Q818">
            <v>7.35</v>
          </cell>
          <cell r="R818">
            <v>7.94</v>
          </cell>
          <cell r="S818">
            <v>535</v>
          </cell>
          <cell r="T818">
            <v>0.98665813084112164</v>
          </cell>
          <cell r="U818">
            <v>414.30399999999997</v>
          </cell>
          <cell r="V818">
            <v>0.98277134664401022</v>
          </cell>
          <cell r="W818">
            <v>6.067215</v>
          </cell>
          <cell r="AB818">
            <v>7</v>
          </cell>
          <cell r="AC818">
            <v>7</v>
          </cell>
          <cell r="AD818">
            <v>8</v>
          </cell>
          <cell r="AE818">
            <v>7.49</v>
          </cell>
          <cell r="AF818">
            <v>0.18995794392523366</v>
          </cell>
          <cell r="AG818">
            <v>4.7009345794392532E-2</v>
          </cell>
          <cell r="AH818">
            <v>9</v>
          </cell>
          <cell r="AI818">
            <v>9</v>
          </cell>
          <cell r="AJ818">
            <v>0.32586500000000002</v>
          </cell>
          <cell r="AK818">
            <v>9</v>
          </cell>
          <cell r="AL818">
            <v>9</v>
          </cell>
          <cell r="AM818">
            <v>0.32586500000000002</v>
          </cell>
          <cell r="AN818">
            <v>9.91</v>
          </cell>
          <cell r="AO818">
            <v>10.82</v>
          </cell>
          <cell r="AP818">
            <v>11.73</v>
          </cell>
          <cell r="AQ818">
            <v>0</v>
          </cell>
          <cell r="AS818">
            <v>15</v>
          </cell>
        </row>
        <row r="819">
          <cell r="B819" t="str">
            <v>AC</v>
          </cell>
          <cell r="C819" t="str">
            <v>DOM</v>
          </cell>
          <cell r="D819" t="str">
            <v>DOM</v>
          </cell>
          <cell r="E819" t="str">
            <v>08</v>
          </cell>
          <cell r="F819">
            <v>39924</v>
          </cell>
          <cell r="G819">
            <v>40001</v>
          </cell>
          <cell r="H819" t="str">
            <v>7640002567</v>
          </cell>
          <cell r="I819" t="str">
            <v>3KMH7640002567</v>
          </cell>
          <cell r="K819" t="str">
            <v>EFI Secure Erase</v>
          </cell>
          <cell r="L819">
            <v>825</v>
          </cell>
          <cell r="M819">
            <v>400</v>
          </cell>
          <cell r="N819">
            <v>412</v>
          </cell>
          <cell r="O819">
            <v>3.7383177570093455E-2</v>
          </cell>
          <cell r="P819">
            <v>428</v>
          </cell>
          <cell r="Q819">
            <v>424</v>
          </cell>
          <cell r="R819">
            <v>457.92</v>
          </cell>
          <cell r="S819">
            <v>535</v>
          </cell>
          <cell r="T819">
            <v>0.22990654205607478</v>
          </cell>
          <cell r="U819">
            <v>460.09999999999997</v>
          </cell>
          <cell r="V819">
            <v>0.10454249076287757</v>
          </cell>
          <cell r="W819">
            <v>428</v>
          </cell>
          <cell r="X819">
            <v>0.8</v>
          </cell>
          <cell r="AA819">
            <v>518</v>
          </cell>
          <cell r="AB819">
            <v>428</v>
          </cell>
          <cell r="AC819">
            <v>476</v>
          </cell>
          <cell r="AD819">
            <v>503</v>
          </cell>
          <cell r="AE819">
            <v>528.4</v>
          </cell>
          <cell r="AF819">
            <v>0.19000757002271004</v>
          </cell>
          <cell r="AG819">
            <v>0.22028766086298254</v>
          </cell>
          <cell r="AH819">
            <v>588</v>
          </cell>
          <cell r="AI819">
            <v>647</v>
          </cell>
          <cell r="AJ819">
            <v>0.33848531684698607</v>
          </cell>
          <cell r="AK819">
            <v>706</v>
          </cell>
          <cell r="AL819">
            <v>765</v>
          </cell>
          <cell r="AM819">
            <v>0.44052287581699345</v>
          </cell>
          <cell r="AN819">
            <v>780</v>
          </cell>
          <cell r="AO819">
            <v>795</v>
          </cell>
          <cell r="AP819">
            <v>810</v>
          </cell>
          <cell r="AQ819">
            <v>0</v>
          </cell>
          <cell r="AS819">
            <v>825</v>
          </cell>
        </row>
        <row r="820">
          <cell r="B820" t="str">
            <v>AC</v>
          </cell>
          <cell r="C820" t="str">
            <v>DOM</v>
          </cell>
          <cell r="D820" t="str">
            <v>DOM</v>
          </cell>
          <cell r="E820" t="str">
            <v>08</v>
          </cell>
          <cell r="F820">
            <v>39924</v>
          </cell>
          <cell r="G820">
            <v>40001</v>
          </cell>
          <cell r="H820" t="str">
            <v>7640002568</v>
          </cell>
          <cell r="I820" t="str">
            <v>3KMH7640002568</v>
          </cell>
          <cell r="K820" t="str">
            <v>EFI Hot Folders</v>
          </cell>
          <cell r="L820">
            <v>825</v>
          </cell>
          <cell r="M820">
            <v>400</v>
          </cell>
          <cell r="N820">
            <v>412</v>
          </cell>
          <cell r="O820">
            <v>3.7383177570093455E-2</v>
          </cell>
          <cell r="P820">
            <v>428</v>
          </cell>
          <cell r="Q820">
            <v>424</v>
          </cell>
          <cell r="R820">
            <v>457.92</v>
          </cell>
          <cell r="S820">
            <v>535</v>
          </cell>
          <cell r="T820">
            <v>0.22990654205607478</v>
          </cell>
          <cell r="U820">
            <v>460.09999999999997</v>
          </cell>
          <cell r="V820">
            <v>0.10454249076287757</v>
          </cell>
          <cell r="W820">
            <v>428</v>
          </cell>
          <cell r="X820">
            <v>0.8</v>
          </cell>
          <cell r="AA820">
            <v>518</v>
          </cell>
          <cell r="AB820">
            <v>428</v>
          </cell>
          <cell r="AC820">
            <v>476</v>
          </cell>
          <cell r="AD820">
            <v>503</v>
          </cell>
          <cell r="AE820">
            <v>528.4</v>
          </cell>
          <cell r="AF820">
            <v>0.19000757002271004</v>
          </cell>
          <cell r="AG820">
            <v>0.22028766086298254</v>
          </cell>
          <cell r="AH820">
            <v>588</v>
          </cell>
          <cell r="AI820">
            <v>647</v>
          </cell>
          <cell r="AJ820">
            <v>0.33848531684698607</v>
          </cell>
          <cell r="AK820">
            <v>706</v>
          </cell>
          <cell r="AL820">
            <v>765</v>
          </cell>
          <cell r="AM820">
            <v>0.44052287581699345</v>
          </cell>
          <cell r="AN820">
            <v>780</v>
          </cell>
          <cell r="AO820">
            <v>795</v>
          </cell>
          <cell r="AP820">
            <v>810</v>
          </cell>
          <cell r="AQ820">
            <v>0</v>
          </cell>
          <cell r="AS820">
            <v>825</v>
          </cell>
        </row>
        <row r="821">
          <cell r="B821" t="str">
            <v>AC</v>
          </cell>
          <cell r="C821" t="str">
            <v>DOM</v>
          </cell>
          <cell r="D821" t="str">
            <v>DOM</v>
          </cell>
          <cell r="E821" t="str">
            <v>08</v>
          </cell>
          <cell r="F821">
            <v>39924</v>
          </cell>
          <cell r="G821">
            <v>40001</v>
          </cell>
          <cell r="H821" t="str">
            <v>7640002569</v>
          </cell>
          <cell r="I821" t="str">
            <v>3KMH7640002569</v>
          </cell>
          <cell r="K821" t="str">
            <v>EFI AutoTrap</v>
          </cell>
          <cell r="L821">
            <v>825</v>
          </cell>
          <cell r="M821">
            <v>400</v>
          </cell>
          <cell r="N821">
            <v>412</v>
          </cell>
          <cell r="O821">
            <v>3.7383177570093455E-2</v>
          </cell>
          <cell r="P821">
            <v>428</v>
          </cell>
          <cell r="Q821">
            <v>424</v>
          </cell>
          <cell r="R821">
            <v>457.92</v>
          </cell>
          <cell r="S821">
            <v>535</v>
          </cell>
          <cell r="T821">
            <v>0.22990654205607478</v>
          </cell>
          <cell r="U821">
            <v>460.09999999999997</v>
          </cell>
          <cell r="V821">
            <v>0.10454249076287757</v>
          </cell>
          <cell r="W821">
            <v>428</v>
          </cell>
          <cell r="X821">
            <v>0.8</v>
          </cell>
          <cell r="AA821">
            <v>518</v>
          </cell>
          <cell r="AB821">
            <v>428</v>
          </cell>
          <cell r="AC821">
            <v>476</v>
          </cell>
          <cell r="AD821">
            <v>503</v>
          </cell>
          <cell r="AE821">
            <v>528.4</v>
          </cell>
          <cell r="AF821">
            <v>0.19000757002271004</v>
          </cell>
          <cell r="AG821">
            <v>0.22028766086298254</v>
          </cell>
          <cell r="AH821">
            <v>588</v>
          </cell>
          <cell r="AI821">
            <v>647</v>
          </cell>
          <cell r="AJ821">
            <v>0.33848531684698607</v>
          </cell>
          <cell r="AK821">
            <v>706</v>
          </cell>
          <cell r="AL821">
            <v>765</v>
          </cell>
          <cell r="AM821">
            <v>0.44052287581699345</v>
          </cell>
          <cell r="AN821">
            <v>780</v>
          </cell>
          <cell r="AO821">
            <v>795</v>
          </cell>
          <cell r="AP821">
            <v>810</v>
          </cell>
          <cell r="AQ821">
            <v>0</v>
          </cell>
          <cell r="AS821">
            <v>825</v>
          </cell>
        </row>
        <row r="822">
          <cell r="B822" t="str">
            <v>AC</v>
          </cell>
          <cell r="C822" t="str">
            <v>DOM</v>
          </cell>
          <cell r="D822" t="str">
            <v>EK</v>
          </cell>
          <cell r="E822" t="str">
            <v>21</v>
          </cell>
          <cell r="F822">
            <v>39924</v>
          </cell>
          <cell r="G822">
            <v>39925</v>
          </cell>
          <cell r="H822" t="str">
            <v>7640002580</v>
          </cell>
          <cell r="I822" t="str">
            <v>3KMH7640002580</v>
          </cell>
          <cell r="J822" t="str">
            <v>KCA10354</v>
          </cell>
          <cell r="K822" t="str">
            <v>Kodak Modem</v>
          </cell>
          <cell r="L822">
            <v>1009</v>
          </cell>
          <cell r="M822">
            <v>542.72</v>
          </cell>
          <cell r="N822">
            <v>559</v>
          </cell>
          <cell r="O822">
            <v>0</v>
          </cell>
          <cell r="P822">
            <v>559</v>
          </cell>
          <cell r="Q822">
            <v>575.28</v>
          </cell>
          <cell r="R822">
            <v>621.29999999999995</v>
          </cell>
          <cell r="T822" t="e">
            <v>#DIV/0!</v>
          </cell>
          <cell r="W822">
            <v>559</v>
          </cell>
          <cell r="X822" t="e">
            <v>#DIV/0!</v>
          </cell>
          <cell r="AA822">
            <v>660</v>
          </cell>
          <cell r="AB822">
            <v>559</v>
          </cell>
          <cell r="AC822">
            <v>589</v>
          </cell>
          <cell r="AD822">
            <v>632</v>
          </cell>
          <cell r="AE822">
            <v>673.49</v>
          </cell>
          <cell r="AF822">
            <v>0.16999510014996511</v>
          </cell>
          <cell r="AG822">
            <v>0.16999510014996511</v>
          </cell>
          <cell r="AH822">
            <v>691</v>
          </cell>
          <cell r="AI822">
            <v>708</v>
          </cell>
          <cell r="AJ822">
            <v>0.21045197740112995</v>
          </cell>
          <cell r="AK822">
            <v>724.5</v>
          </cell>
          <cell r="AL822">
            <v>741</v>
          </cell>
          <cell r="AM822">
            <v>0.24561403508771928</v>
          </cell>
          <cell r="AN822">
            <v>808</v>
          </cell>
          <cell r="AO822">
            <v>875</v>
          </cell>
          <cell r="AP822">
            <v>942</v>
          </cell>
          <cell r="AQ822">
            <v>0</v>
          </cell>
          <cell r="AS822">
            <v>1009</v>
          </cell>
        </row>
        <row r="823">
          <cell r="B823" t="str">
            <v>AC</v>
          </cell>
          <cell r="C823" t="str">
            <v>DOM</v>
          </cell>
          <cell r="D823" t="str">
            <v>EK</v>
          </cell>
          <cell r="E823" t="str">
            <v>21</v>
          </cell>
          <cell r="F823">
            <v>39924</v>
          </cell>
          <cell r="G823">
            <v>39924</v>
          </cell>
          <cell r="H823" t="str">
            <v>7640002584</v>
          </cell>
          <cell r="I823" t="str">
            <v xml:space="preserve">3HBBKCA14735   </v>
          </cell>
          <cell r="J823" t="str">
            <v>KCA14735</v>
          </cell>
          <cell r="K823" t="str">
            <v>WorkFlow Service Plan: 3YR Prepaid</v>
          </cell>
          <cell r="L823">
            <v>7366</v>
          </cell>
          <cell r="M823">
            <v>3960</v>
          </cell>
          <cell r="N823">
            <v>4078.8</v>
          </cell>
          <cell r="O823">
            <v>0</v>
          </cell>
          <cell r="P823">
            <v>4078.8</v>
          </cell>
          <cell r="Q823">
            <v>4197.6000000000004</v>
          </cell>
          <cell r="R823">
            <v>4533.41</v>
          </cell>
          <cell r="T823" t="e">
            <v>#DIV/0!</v>
          </cell>
          <cell r="W823">
            <v>4078.8</v>
          </cell>
          <cell r="X823" t="e">
            <v>#DIV/0!</v>
          </cell>
          <cell r="AA823">
            <v>4816</v>
          </cell>
          <cell r="AB823">
            <v>4079</v>
          </cell>
          <cell r="AC823">
            <v>4294</v>
          </cell>
          <cell r="AD823">
            <v>4605</v>
          </cell>
          <cell r="AE823">
            <v>4914.22</v>
          </cell>
          <cell r="AF823">
            <v>0.17000052907684232</v>
          </cell>
          <cell r="AG823">
            <v>0.17000052907684232</v>
          </cell>
          <cell r="AH823">
            <v>5038</v>
          </cell>
          <cell r="AI823">
            <v>5160</v>
          </cell>
          <cell r="AJ823">
            <v>0.20953488372093021</v>
          </cell>
          <cell r="AK823">
            <v>5282</v>
          </cell>
          <cell r="AL823">
            <v>5404</v>
          </cell>
          <cell r="AM823">
            <v>0.24522575869726126</v>
          </cell>
          <cell r="AN823">
            <v>5894.5</v>
          </cell>
          <cell r="AO823">
            <v>6385</v>
          </cell>
          <cell r="AP823">
            <v>6875.5</v>
          </cell>
          <cell r="AQ823">
            <v>0</v>
          </cell>
          <cell r="AS823">
            <v>7366</v>
          </cell>
        </row>
        <row r="824">
          <cell r="B824" t="str">
            <v>AC</v>
          </cell>
          <cell r="C824" t="str">
            <v>DOM</v>
          </cell>
          <cell r="D824" t="str">
            <v>EK</v>
          </cell>
          <cell r="E824" t="str">
            <v>21</v>
          </cell>
          <cell r="F824">
            <v>39924</v>
          </cell>
          <cell r="G824">
            <v>39924</v>
          </cell>
          <cell r="H824" t="str">
            <v>7640002612</v>
          </cell>
          <cell r="I824" t="str">
            <v xml:space="preserve">3HBKMICRES </v>
          </cell>
          <cell r="J824" t="str">
            <v>KN000202800</v>
          </cell>
          <cell r="K824" t="str">
            <v>MICR Station Kit, E/EX Series   (Requires MICR Sosftware License Key to Activate)</v>
          </cell>
          <cell r="L824">
            <v>6400</v>
          </cell>
          <cell r="M824">
            <v>3392</v>
          </cell>
          <cell r="N824">
            <v>3493.76</v>
          </cell>
          <cell r="O824">
            <v>0</v>
          </cell>
          <cell r="P824">
            <v>3493.76</v>
          </cell>
          <cell r="Q824">
            <v>3595.52</v>
          </cell>
          <cell r="R824">
            <v>3883.16</v>
          </cell>
          <cell r="T824" t="e">
            <v>#DIV/0!</v>
          </cell>
          <cell r="W824">
            <v>3493.76</v>
          </cell>
          <cell r="X824" t="e">
            <v>#DIV/0!</v>
          </cell>
          <cell r="AA824">
            <v>4125</v>
          </cell>
          <cell r="AB824">
            <v>3494</v>
          </cell>
          <cell r="AC824">
            <v>3678</v>
          </cell>
          <cell r="AD824">
            <v>3944</v>
          </cell>
          <cell r="AE824">
            <v>4209.3500000000004</v>
          </cell>
          <cell r="AF824">
            <v>0.17000011878318508</v>
          </cell>
          <cell r="AG824">
            <v>0.17000011878318508</v>
          </cell>
          <cell r="AH824">
            <v>4325</v>
          </cell>
          <cell r="AI824">
            <v>4440</v>
          </cell>
          <cell r="AJ824">
            <v>0.21311711711711706</v>
          </cell>
          <cell r="AK824">
            <v>4554.5</v>
          </cell>
          <cell r="AL824">
            <v>4669</v>
          </cell>
          <cell r="AM824">
            <v>0.25171128721353603</v>
          </cell>
          <cell r="AN824">
            <v>5101.75</v>
          </cell>
          <cell r="AO824">
            <v>5534.5</v>
          </cell>
          <cell r="AP824">
            <v>5967.25</v>
          </cell>
          <cell r="AQ824">
            <v>0</v>
          </cell>
          <cell r="AS824">
            <v>6400</v>
          </cell>
        </row>
        <row r="825">
          <cell r="B825" t="str">
            <v>AC</v>
          </cell>
          <cell r="C825" t="str">
            <v>DOM</v>
          </cell>
          <cell r="D825" t="str">
            <v>EK</v>
          </cell>
          <cell r="E825" t="str">
            <v>21</v>
          </cell>
          <cell r="F825">
            <v>39924</v>
          </cell>
          <cell r="G825">
            <v>39924</v>
          </cell>
          <cell r="H825" t="str">
            <v>7640002621</v>
          </cell>
          <cell r="I825" t="str">
            <v>3HBBKCA13683</v>
          </cell>
          <cell r="J825" t="str">
            <v>KCA 13683</v>
          </cell>
          <cell r="K825" t="str">
            <v>License Transfer Fee (Required for ANY Unit Not Currently Serviced by Danka)</v>
          </cell>
          <cell r="L825">
            <v>8900</v>
          </cell>
          <cell r="M825">
            <v>3000</v>
          </cell>
          <cell r="N825">
            <v>3090</v>
          </cell>
          <cell r="O825">
            <v>0</v>
          </cell>
          <cell r="P825">
            <v>3090</v>
          </cell>
          <cell r="Q825">
            <v>3180</v>
          </cell>
          <cell r="R825">
            <v>3434.4</v>
          </cell>
          <cell r="T825" t="e">
            <v>#DIV/0!</v>
          </cell>
          <cell r="W825">
            <v>3090</v>
          </cell>
          <cell r="X825" t="e">
            <v>#DIV/0!</v>
          </cell>
          <cell r="AA825">
            <v>3332</v>
          </cell>
          <cell r="AB825">
            <v>3090</v>
          </cell>
          <cell r="AC825">
            <v>3253</v>
          </cell>
          <cell r="AD825">
            <v>3327</v>
          </cell>
          <cell r="AE825">
            <v>3400</v>
          </cell>
          <cell r="AF825">
            <v>9.1176470588235289E-2</v>
          </cell>
          <cell r="AG825">
            <v>9.1176470588235289E-2</v>
          </cell>
          <cell r="AH825">
            <v>3425</v>
          </cell>
          <cell r="AI825">
            <v>3450</v>
          </cell>
          <cell r="AJ825">
            <v>0.10434782608695652</v>
          </cell>
          <cell r="AK825">
            <v>3475</v>
          </cell>
          <cell r="AL825">
            <v>3500</v>
          </cell>
          <cell r="AM825">
            <v>0.11714285714285715</v>
          </cell>
          <cell r="AN825">
            <v>3525</v>
          </cell>
          <cell r="AO825">
            <v>3550</v>
          </cell>
          <cell r="AP825">
            <v>3575</v>
          </cell>
          <cell r="AQ825">
            <v>0</v>
          </cell>
          <cell r="AS825">
            <v>8900</v>
          </cell>
        </row>
        <row r="826">
          <cell r="B826" t="str">
            <v>AC</v>
          </cell>
          <cell r="C826" t="str">
            <v>DOM</v>
          </cell>
          <cell r="D826" t="str">
            <v>EK</v>
          </cell>
          <cell r="E826" t="str">
            <v>21</v>
          </cell>
          <cell r="F826">
            <v>39924</v>
          </cell>
          <cell r="G826">
            <v>39924</v>
          </cell>
          <cell r="H826" t="str">
            <v>7640002625</v>
          </cell>
          <cell r="I826" t="str">
            <v>3HBKA00122_</v>
          </cell>
          <cell r="J826" t="str">
            <v>KCA00140</v>
          </cell>
          <cell r="K826" t="str">
            <v>Custom Paper: 18" Middle Drawer Kit</v>
          </cell>
          <cell r="L826">
            <v>590</v>
          </cell>
          <cell r="M826">
            <v>286.2</v>
          </cell>
          <cell r="N826">
            <v>294.79000000000002</v>
          </cell>
          <cell r="O826">
            <v>0</v>
          </cell>
          <cell r="P826">
            <v>294.79000000000002</v>
          </cell>
          <cell r="Q826">
            <v>303.38</v>
          </cell>
          <cell r="R826">
            <v>327.64999999999998</v>
          </cell>
          <cell r="T826" t="e">
            <v>#DIV/0!</v>
          </cell>
          <cell r="W826">
            <v>294.79000000000002</v>
          </cell>
          <cell r="X826" t="e">
            <v>#DIV/0!</v>
          </cell>
          <cell r="AA826">
            <v>348</v>
          </cell>
          <cell r="AB826">
            <v>295</v>
          </cell>
          <cell r="AC826">
            <v>311</v>
          </cell>
          <cell r="AD826">
            <v>334</v>
          </cell>
          <cell r="AE826">
            <v>355.17</v>
          </cell>
          <cell r="AF826">
            <v>0.17000309710842693</v>
          </cell>
          <cell r="AG826">
            <v>0.17000309710842693</v>
          </cell>
          <cell r="AH826">
            <v>371</v>
          </cell>
          <cell r="AI826">
            <v>386</v>
          </cell>
          <cell r="AJ826">
            <v>0.2362953367875647</v>
          </cell>
          <cell r="AK826">
            <v>401</v>
          </cell>
          <cell r="AL826">
            <v>416</v>
          </cell>
          <cell r="AM826">
            <v>0.29137019230769223</v>
          </cell>
          <cell r="AN826">
            <v>459.5</v>
          </cell>
          <cell r="AO826">
            <v>503</v>
          </cell>
          <cell r="AP826">
            <v>546.5</v>
          </cell>
          <cell r="AQ826">
            <v>0</v>
          </cell>
          <cell r="AS826">
            <v>590</v>
          </cell>
        </row>
        <row r="827">
          <cell r="B827" t="str">
            <v>AC</v>
          </cell>
          <cell r="C827" t="str">
            <v>DOM</v>
          </cell>
          <cell r="D827" t="str">
            <v>EK</v>
          </cell>
          <cell r="E827" t="str">
            <v>21</v>
          </cell>
          <cell r="F827">
            <v>39924</v>
          </cell>
          <cell r="G827">
            <v>39924</v>
          </cell>
          <cell r="H827" t="str">
            <v>7640002626</v>
          </cell>
          <cell r="I827" t="str">
            <v>3HBKKCA12053</v>
          </cell>
          <cell r="J827" t="str">
            <v>KCA12053</v>
          </cell>
          <cell r="K827" t="str">
            <v>Middle/Lower Drawer Kit (For 8.5" and 9.75 Wide Papers) This kit contains hardware to modify ONE middle and ONE Lower drawer to allow infinitely variable drawer guide adjustment, including 8.5" crosstrack. [including up to 17" intrack] Order ONE per machi</v>
          </cell>
          <cell r="L827">
            <v>1428.57</v>
          </cell>
          <cell r="M827">
            <v>742</v>
          </cell>
          <cell r="N827">
            <v>764.26</v>
          </cell>
          <cell r="O827">
            <v>0</v>
          </cell>
          <cell r="P827">
            <v>764.26</v>
          </cell>
          <cell r="Q827">
            <v>786.52</v>
          </cell>
          <cell r="R827">
            <v>849.44</v>
          </cell>
          <cell r="T827" t="e">
            <v>#DIV/0!</v>
          </cell>
          <cell r="W827">
            <v>764.26</v>
          </cell>
          <cell r="X827" t="e">
            <v>#DIV/0!</v>
          </cell>
          <cell r="AA827">
            <v>902</v>
          </cell>
          <cell r="AB827">
            <v>765</v>
          </cell>
          <cell r="AC827">
            <v>805</v>
          </cell>
          <cell r="AD827">
            <v>863</v>
          </cell>
          <cell r="AE827">
            <v>920.8</v>
          </cell>
          <cell r="AF827">
            <v>0.17000434404865331</v>
          </cell>
          <cell r="AG827">
            <v>0.17000434404865331</v>
          </cell>
          <cell r="AH827">
            <v>950</v>
          </cell>
          <cell r="AI827">
            <v>978</v>
          </cell>
          <cell r="AJ827">
            <v>0.21854805725971371</v>
          </cell>
          <cell r="AK827">
            <v>1006</v>
          </cell>
          <cell r="AL827">
            <v>1034</v>
          </cell>
          <cell r="AM827">
            <v>0.26087040618955515</v>
          </cell>
          <cell r="AN827">
            <v>1132.6400000000001</v>
          </cell>
          <cell r="AO827">
            <v>1231.28</v>
          </cell>
          <cell r="AP827">
            <v>1329.92</v>
          </cell>
          <cell r="AQ827">
            <v>0</v>
          </cell>
          <cell r="AS827">
            <v>1428.57</v>
          </cell>
        </row>
        <row r="828">
          <cell r="B828" t="str">
            <v>AC</v>
          </cell>
          <cell r="C828" t="str">
            <v>DOM</v>
          </cell>
          <cell r="D828" t="str">
            <v>EK</v>
          </cell>
          <cell r="E828" t="str">
            <v>21</v>
          </cell>
          <cell r="F828">
            <v>39924</v>
          </cell>
          <cell r="G828">
            <v>39924</v>
          </cell>
          <cell r="H828" t="str">
            <v>7640002635</v>
          </cell>
          <cell r="I828" t="str">
            <v>3HBBKCA13958</v>
          </cell>
          <cell r="J828" t="str">
            <v>KCA13958</v>
          </cell>
          <cell r="K828" t="str">
            <v>Custom SW: CoXist</v>
          </cell>
          <cell r="L828">
            <v>16500</v>
          </cell>
          <cell r="M828">
            <v>11400</v>
          </cell>
          <cell r="N828">
            <v>11742</v>
          </cell>
          <cell r="O828">
            <v>0</v>
          </cell>
          <cell r="P828">
            <v>11742</v>
          </cell>
          <cell r="Q828">
            <v>12084</v>
          </cell>
          <cell r="R828">
            <v>13050.72</v>
          </cell>
          <cell r="T828" t="e">
            <v>#DIV/0!</v>
          </cell>
          <cell r="W828">
            <v>11742</v>
          </cell>
          <cell r="X828" t="e">
            <v>#DIV/0!</v>
          </cell>
          <cell r="AA828">
            <v>12786</v>
          </cell>
          <cell r="AB828">
            <v>11742</v>
          </cell>
          <cell r="AC828">
            <v>12360</v>
          </cell>
          <cell r="AD828">
            <v>12704</v>
          </cell>
          <cell r="AE828">
            <v>13046.67</v>
          </cell>
          <cell r="AF828">
            <v>0.10000022994373277</v>
          </cell>
          <cell r="AG828">
            <v>0.10000022994373277</v>
          </cell>
          <cell r="AH828">
            <v>13479</v>
          </cell>
          <cell r="AI828">
            <v>13911</v>
          </cell>
          <cell r="AJ828">
            <v>0.15591977571705845</v>
          </cell>
          <cell r="AK828">
            <v>14342.5</v>
          </cell>
          <cell r="AL828">
            <v>14774</v>
          </cell>
          <cell r="AM828">
            <v>0.20522539596588601</v>
          </cell>
          <cell r="AN828">
            <v>15205.5</v>
          </cell>
          <cell r="AO828">
            <v>15637</v>
          </cell>
          <cell r="AP828">
            <v>16068.5</v>
          </cell>
          <cell r="AQ828">
            <v>0</v>
          </cell>
          <cell r="AS828">
            <v>16500</v>
          </cell>
        </row>
        <row r="829">
          <cell r="B829" t="str">
            <v>AC</v>
          </cell>
          <cell r="C829" t="str">
            <v>DOM</v>
          </cell>
          <cell r="D829" t="str">
            <v>EK</v>
          </cell>
          <cell r="E829" t="str">
            <v>21</v>
          </cell>
          <cell r="F829">
            <v>39924</v>
          </cell>
          <cell r="G829">
            <v>39924</v>
          </cell>
          <cell r="H829" t="str">
            <v>7640002648</v>
          </cell>
          <cell r="I829" t="str">
            <v>3HBHDM9150IFBP</v>
          </cell>
          <cell r="J829" t="str">
            <v>MU220001500</v>
          </cell>
          <cell r="K829" t="str">
            <v xml:space="preserve">Finisher by Pass for E &amp; EX Series </v>
          </cell>
          <cell r="L829">
            <v>2375</v>
          </cell>
          <cell r="M829">
            <v>1168.1199999999999</v>
          </cell>
          <cell r="N829">
            <v>1203.1600000000001</v>
          </cell>
          <cell r="O829">
            <v>0</v>
          </cell>
          <cell r="P829">
            <v>1203.1600000000001</v>
          </cell>
          <cell r="Q829">
            <v>1238.2</v>
          </cell>
          <cell r="R829">
            <v>1337.26</v>
          </cell>
          <cell r="T829" t="e">
            <v>#DIV/0!</v>
          </cell>
          <cell r="W829">
            <v>1203.1600000000001</v>
          </cell>
          <cell r="X829" t="e">
            <v>#DIV/0!</v>
          </cell>
          <cell r="AA829">
            <v>1421</v>
          </cell>
          <cell r="AB829">
            <v>1204</v>
          </cell>
          <cell r="AC829">
            <v>1267</v>
          </cell>
          <cell r="AD829">
            <v>1359</v>
          </cell>
          <cell r="AE829">
            <v>1449.59</v>
          </cell>
          <cell r="AF829">
            <v>0.16999979304492985</v>
          </cell>
          <cell r="AG829">
            <v>0.16999979304492985</v>
          </cell>
          <cell r="AH829">
            <v>1509</v>
          </cell>
          <cell r="AI829">
            <v>1567</v>
          </cell>
          <cell r="AJ829">
            <v>0.23218889597957876</v>
          </cell>
          <cell r="AK829">
            <v>1625</v>
          </cell>
          <cell r="AL829">
            <v>1683</v>
          </cell>
          <cell r="AM829">
            <v>0.28510992275698155</v>
          </cell>
          <cell r="AN829">
            <v>1856</v>
          </cell>
          <cell r="AO829">
            <v>2029</v>
          </cell>
          <cell r="AP829">
            <v>2202</v>
          </cell>
          <cell r="AQ829">
            <v>0</v>
          </cell>
          <cell r="AS829">
            <v>2375</v>
          </cell>
        </row>
        <row r="830">
          <cell r="B830" t="str">
            <v>AC</v>
          </cell>
          <cell r="C830" t="str">
            <v>DOM</v>
          </cell>
          <cell r="D830" t="str">
            <v>EK</v>
          </cell>
          <cell r="E830" t="str">
            <v>21</v>
          </cell>
          <cell r="F830">
            <v>39924</v>
          </cell>
          <cell r="G830">
            <v>39925</v>
          </cell>
          <cell r="H830" t="str">
            <v>7640002655</v>
          </cell>
          <cell r="I830" t="str">
            <v>3HBKAUXPSMBPG</v>
          </cell>
          <cell r="J830" t="str">
            <v>KHB694158A00</v>
          </cell>
          <cell r="K830" t="str">
            <v>Auxiliary PSM Bypass Kit for Extended PSM</v>
          </cell>
          <cell r="L830">
            <v>5000</v>
          </cell>
          <cell r="M830">
            <v>2332</v>
          </cell>
          <cell r="N830">
            <v>2401.96</v>
          </cell>
          <cell r="O830">
            <v>0</v>
          </cell>
          <cell r="P830">
            <v>2401.96</v>
          </cell>
          <cell r="Q830">
            <v>2471.92</v>
          </cell>
          <cell r="R830">
            <v>2669.67</v>
          </cell>
          <cell r="T830" t="e">
            <v>#DIV/0!</v>
          </cell>
          <cell r="W830">
            <v>2401.96</v>
          </cell>
          <cell r="X830" t="e">
            <v>#DIV/0!</v>
          </cell>
          <cell r="AA830">
            <v>2836</v>
          </cell>
          <cell r="AB830">
            <v>2402</v>
          </cell>
          <cell r="AC830">
            <v>2529</v>
          </cell>
          <cell r="AD830">
            <v>2712</v>
          </cell>
          <cell r="AE830">
            <v>2893.93</v>
          </cell>
          <cell r="AF830">
            <v>0.17000065654663377</v>
          </cell>
          <cell r="AG830">
            <v>0.17000065654663377</v>
          </cell>
          <cell r="AH830">
            <v>3039</v>
          </cell>
          <cell r="AI830">
            <v>3184</v>
          </cell>
          <cell r="AJ830">
            <v>0.24561557788944721</v>
          </cell>
          <cell r="AK830">
            <v>3329</v>
          </cell>
          <cell r="AL830">
            <v>3474</v>
          </cell>
          <cell r="AM830">
            <v>0.30858952216465169</v>
          </cell>
          <cell r="AN830">
            <v>3855.5</v>
          </cell>
          <cell r="AO830">
            <v>4237</v>
          </cell>
          <cell r="AP830">
            <v>4618.5</v>
          </cell>
          <cell r="AQ830">
            <v>0</v>
          </cell>
          <cell r="AS830">
            <v>5000</v>
          </cell>
        </row>
        <row r="831">
          <cell r="B831" t="str">
            <v>AC</v>
          </cell>
          <cell r="C831" t="str">
            <v>DOM</v>
          </cell>
          <cell r="D831" t="str">
            <v>EK</v>
          </cell>
          <cell r="E831" t="str">
            <v>21</v>
          </cell>
          <cell r="F831">
            <v>39924</v>
          </cell>
          <cell r="G831">
            <v>39924</v>
          </cell>
          <cell r="H831" t="str">
            <v>7640002664</v>
          </cell>
          <cell r="I831" t="str">
            <v>KHB694154A00</v>
          </cell>
          <cell r="J831" t="str">
            <v>KN000490000</v>
          </cell>
          <cell r="K831" t="str">
            <v>DM EX series Extended PSM 60Hz</v>
          </cell>
          <cell r="L831">
            <v>22000</v>
          </cell>
          <cell r="M831">
            <v>16536</v>
          </cell>
          <cell r="N831">
            <v>17032.080000000002</v>
          </cell>
          <cell r="O831">
            <v>0</v>
          </cell>
          <cell r="P831">
            <v>17032.080000000002</v>
          </cell>
          <cell r="Q831">
            <v>17528.16</v>
          </cell>
          <cell r="R831">
            <v>18930.41</v>
          </cell>
          <cell r="T831" t="e">
            <v>#DIV/0!</v>
          </cell>
          <cell r="W831">
            <v>17032.080000000002</v>
          </cell>
          <cell r="X831" t="e">
            <v>#DIV/0!</v>
          </cell>
          <cell r="Z831">
            <v>300</v>
          </cell>
          <cell r="AA831">
            <v>17864</v>
          </cell>
          <cell r="AB831">
            <v>17033</v>
          </cell>
          <cell r="AC831">
            <v>17929</v>
          </cell>
          <cell r="AD831">
            <v>18079</v>
          </cell>
          <cell r="AE831">
            <v>18228.509999999998</v>
          </cell>
          <cell r="AF831">
            <v>6.5635095792250533E-2</v>
          </cell>
          <cell r="AG831">
            <v>6.5635095792250533E-2</v>
          </cell>
          <cell r="AH831">
            <v>18738</v>
          </cell>
          <cell r="AI831">
            <v>19247</v>
          </cell>
          <cell r="AJ831">
            <v>0.11507871356575042</v>
          </cell>
          <cell r="AK831">
            <v>19756</v>
          </cell>
          <cell r="AL831">
            <v>20265</v>
          </cell>
          <cell r="AM831">
            <v>0.15953219837157653</v>
          </cell>
          <cell r="AN831">
            <v>20698.75</v>
          </cell>
          <cell r="AO831">
            <v>21132.5</v>
          </cell>
          <cell r="AP831">
            <v>21566.25</v>
          </cell>
          <cell r="AQ831">
            <v>0</v>
          </cell>
          <cell r="AS831">
            <v>22300</v>
          </cell>
        </row>
        <row r="832">
          <cell r="B832" t="str">
            <v>AC</v>
          </cell>
          <cell r="C832" t="str">
            <v>DOM</v>
          </cell>
          <cell r="D832" t="str">
            <v>EK</v>
          </cell>
          <cell r="E832" t="str">
            <v>21</v>
          </cell>
          <cell r="F832">
            <v>39924</v>
          </cell>
          <cell r="G832">
            <v>39924</v>
          </cell>
          <cell r="H832" t="str">
            <v>7640002671</v>
          </cell>
          <cell r="I832" t="str">
            <v>3EKKDS9110V</v>
          </cell>
          <cell r="J832" t="str">
            <v>KC8711418</v>
          </cell>
          <cell r="K832" t="str">
            <v>External Vent Kit</v>
          </cell>
          <cell r="L832">
            <v>750</v>
          </cell>
          <cell r="M832">
            <v>579.82000000000005</v>
          </cell>
          <cell r="N832">
            <v>597.21</v>
          </cell>
          <cell r="O832">
            <v>0</v>
          </cell>
          <cell r="P832">
            <v>597.21</v>
          </cell>
          <cell r="Q832">
            <v>614.6</v>
          </cell>
          <cell r="R832">
            <v>663.77</v>
          </cell>
          <cell r="T832" t="e">
            <v>#DIV/0!</v>
          </cell>
          <cell r="W832">
            <v>597.21</v>
          </cell>
          <cell r="X832" t="e">
            <v>#DIV/0!</v>
          </cell>
          <cell r="AA832">
            <v>616</v>
          </cell>
          <cell r="AB832">
            <v>598</v>
          </cell>
          <cell r="AC832">
            <v>629</v>
          </cell>
          <cell r="AD832">
            <v>629</v>
          </cell>
          <cell r="AE832">
            <v>628.64</v>
          </cell>
          <cell r="AF832">
            <v>4.9996818528887682E-2</v>
          </cell>
          <cell r="AG832">
            <v>4.9996818528887682E-2</v>
          </cell>
          <cell r="AH832">
            <v>645</v>
          </cell>
          <cell r="AI832">
            <v>660</v>
          </cell>
          <cell r="AJ832">
            <v>9.5136363636363575E-2</v>
          </cell>
          <cell r="AK832">
            <v>675</v>
          </cell>
          <cell r="AL832">
            <v>690</v>
          </cell>
          <cell r="AM832">
            <v>0.13447826086956516</v>
          </cell>
          <cell r="AN832">
            <v>705</v>
          </cell>
          <cell r="AO832">
            <v>720</v>
          </cell>
          <cell r="AP832">
            <v>735</v>
          </cell>
          <cell r="AQ832">
            <v>0</v>
          </cell>
          <cell r="AS832">
            <v>750</v>
          </cell>
        </row>
        <row r="833">
          <cell r="B833" t="str">
            <v>AC</v>
          </cell>
          <cell r="C833" t="str">
            <v>DOM</v>
          </cell>
          <cell r="D833" t="str">
            <v>EK</v>
          </cell>
          <cell r="E833" t="str">
            <v>21</v>
          </cell>
          <cell r="F833">
            <v>39924</v>
          </cell>
          <cell r="G833">
            <v>39924</v>
          </cell>
          <cell r="H833" t="str">
            <v>7640002678</v>
          </cell>
          <cell r="I833" t="str">
            <v>3HBKKC3E3867</v>
          </cell>
          <cell r="J833" t="str">
            <v>KC3E3864</v>
          </cell>
          <cell r="K833" t="str">
            <v>Stacker By Pass Extension Kit</v>
          </cell>
          <cell r="L833">
            <v>1000</v>
          </cell>
          <cell r="M833">
            <v>530</v>
          </cell>
          <cell r="N833">
            <v>545.9</v>
          </cell>
          <cell r="O833">
            <v>0</v>
          </cell>
          <cell r="P833">
            <v>545.9</v>
          </cell>
          <cell r="Q833">
            <v>561.79999999999995</v>
          </cell>
          <cell r="R833">
            <v>606.74</v>
          </cell>
          <cell r="T833" t="e">
            <v>#DIV/0!</v>
          </cell>
          <cell r="W833">
            <v>545.9</v>
          </cell>
          <cell r="X833" t="e">
            <v>#DIV/0!</v>
          </cell>
          <cell r="AA833">
            <v>645</v>
          </cell>
          <cell r="AB833">
            <v>546</v>
          </cell>
          <cell r="AC833">
            <v>575</v>
          </cell>
          <cell r="AD833">
            <v>617</v>
          </cell>
          <cell r="AE833">
            <v>657.71</v>
          </cell>
          <cell r="AF833">
            <v>0.16999893570114497</v>
          </cell>
          <cell r="AG833">
            <v>0.16999893570114497</v>
          </cell>
          <cell r="AH833">
            <v>676</v>
          </cell>
          <cell r="AI833">
            <v>694</v>
          </cell>
          <cell r="AJ833">
            <v>0.2134005763688761</v>
          </cell>
          <cell r="AK833">
            <v>712</v>
          </cell>
          <cell r="AL833">
            <v>730</v>
          </cell>
          <cell r="AM833">
            <v>0.25219178082191784</v>
          </cell>
          <cell r="AN833">
            <v>797.5</v>
          </cell>
          <cell r="AO833">
            <v>865</v>
          </cell>
          <cell r="AP833">
            <v>932.5</v>
          </cell>
          <cell r="AQ833">
            <v>0</v>
          </cell>
          <cell r="AS833">
            <v>1000</v>
          </cell>
        </row>
        <row r="834">
          <cell r="B834" t="str">
            <v>AC</v>
          </cell>
          <cell r="C834" t="str">
            <v>DOM</v>
          </cell>
          <cell r="D834" t="str">
            <v>EK</v>
          </cell>
          <cell r="E834" t="str">
            <v>21</v>
          </cell>
          <cell r="F834">
            <v>39924</v>
          </cell>
          <cell r="G834">
            <v>39925</v>
          </cell>
          <cell r="H834" t="str">
            <v>7640002680</v>
          </cell>
          <cell r="I834" t="str">
            <v>3HBHDM9110MTC</v>
          </cell>
          <cell r="J834" t="str">
            <v>KCA11788</v>
          </cell>
          <cell r="K834" t="str">
            <v>DM Toning Station Cart</v>
          </cell>
          <cell r="L834">
            <v>2000</v>
          </cell>
          <cell r="M834">
            <v>1098.1600000000001</v>
          </cell>
          <cell r="N834">
            <v>1131.0999999999999</v>
          </cell>
          <cell r="O834">
            <v>0</v>
          </cell>
          <cell r="P834">
            <v>1131.0999999999999</v>
          </cell>
          <cell r="Q834">
            <v>1164.04</v>
          </cell>
          <cell r="R834">
            <v>1257.1600000000001</v>
          </cell>
          <cell r="T834" t="e">
            <v>#DIV/0!</v>
          </cell>
          <cell r="W834">
            <v>1131.0999999999999</v>
          </cell>
          <cell r="X834" t="e">
            <v>#DIV/0!</v>
          </cell>
          <cell r="AA834">
            <v>1336</v>
          </cell>
          <cell r="AB834">
            <v>1132</v>
          </cell>
          <cell r="AC834">
            <v>1191</v>
          </cell>
          <cell r="AD834">
            <v>1277</v>
          </cell>
          <cell r="AE834">
            <v>1362.77</v>
          </cell>
          <cell r="AF834">
            <v>0.16999933958041347</v>
          </cell>
          <cell r="AG834">
            <v>0.16999933958041347</v>
          </cell>
          <cell r="AH834">
            <v>1393</v>
          </cell>
          <cell r="AI834">
            <v>1422</v>
          </cell>
          <cell r="AJ834">
            <v>0.20457102672292551</v>
          </cell>
          <cell r="AK834">
            <v>1451</v>
          </cell>
          <cell r="AL834">
            <v>1480</v>
          </cell>
          <cell r="AM834">
            <v>0.23574324324324331</v>
          </cell>
          <cell r="AN834">
            <v>1610</v>
          </cell>
          <cell r="AO834">
            <v>1740</v>
          </cell>
          <cell r="AP834">
            <v>1870</v>
          </cell>
          <cell r="AQ834">
            <v>0</v>
          </cell>
          <cell r="AS834">
            <v>2000</v>
          </cell>
        </row>
        <row r="835">
          <cell r="B835" t="str">
            <v>AC</v>
          </cell>
          <cell r="C835" t="str">
            <v>DOM</v>
          </cell>
          <cell r="D835" t="str">
            <v>EK</v>
          </cell>
          <cell r="E835" t="str">
            <v>21</v>
          </cell>
          <cell r="F835">
            <v>39924</v>
          </cell>
          <cell r="G835">
            <v>39925</v>
          </cell>
          <cell r="H835" t="str">
            <v>7640002742</v>
          </cell>
          <cell r="I835" t="str">
            <v>3HBEKC3E3849</v>
          </cell>
          <cell r="J835" t="str">
            <v>KC3E3849</v>
          </cell>
          <cell r="K835" t="str">
            <v>6' Foot power Cord for DM Perfect Binder</v>
          </cell>
          <cell r="L835">
            <v>520</v>
          </cell>
          <cell r="M835">
            <v>220.48</v>
          </cell>
          <cell r="N835">
            <v>227.09</v>
          </cell>
          <cell r="O835">
            <v>0</v>
          </cell>
          <cell r="P835">
            <v>227.09</v>
          </cell>
          <cell r="Q835">
            <v>233.7</v>
          </cell>
          <cell r="R835">
            <v>252.4</v>
          </cell>
          <cell r="T835" t="e">
            <v>#DIV/0!</v>
          </cell>
          <cell r="W835">
            <v>227.09</v>
          </cell>
          <cell r="X835" t="e">
            <v>#DIV/0!</v>
          </cell>
          <cell r="AA835">
            <v>268</v>
          </cell>
          <cell r="AB835">
            <v>228</v>
          </cell>
          <cell r="AC835">
            <v>240</v>
          </cell>
          <cell r="AD835">
            <v>257</v>
          </cell>
          <cell r="AE835">
            <v>273.60000000000002</v>
          </cell>
          <cell r="AF835">
            <v>0.16999269005847958</v>
          </cell>
          <cell r="AG835">
            <v>0.16999269005847958</v>
          </cell>
          <cell r="AH835">
            <v>293</v>
          </cell>
          <cell r="AI835">
            <v>312</v>
          </cell>
          <cell r="AJ835">
            <v>0.2721474358974359</v>
          </cell>
          <cell r="AK835">
            <v>331</v>
          </cell>
          <cell r="AL835">
            <v>350</v>
          </cell>
          <cell r="AM835">
            <v>0.35117142857142858</v>
          </cell>
          <cell r="AN835">
            <v>392.5</v>
          </cell>
          <cell r="AO835">
            <v>435</v>
          </cell>
          <cell r="AP835">
            <v>477.5</v>
          </cell>
          <cell r="AQ835">
            <v>0</v>
          </cell>
          <cell r="AS835">
            <v>520</v>
          </cell>
        </row>
        <row r="836">
          <cell r="B836" t="str">
            <v>AC</v>
          </cell>
          <cell r="C836" t="str">
            <v>DOM</v>
          </cell>
          <cell r="D836" t="str">
            <v>EK</v>
          </cell>
          <cell r="E836" t="str">
            <v>21</v>
          </cell>
          <cell r="F836">
            <v>39924</v>
          </cell>
          <cell r="G836">
            <v>39924</v>
          </cell>
          <cell r="H836" t="str">
            <v>7640002744</v>
          </cell>
          <cell r="I836" t="str">
            <v>3HBHKN000336400</v>
          </cell>
          <cell r="J836" t="str">
            <v>KN0003364/00</v>
          </cell>
          <cell r="K836" t="str">
            <v>Punch Tool: 11-Hole (1:1), 3mm, Let</v>
          </cell>
          <cell r="L836">
            <v>15675</v>
          </cell>
          <cell r="M836">
            <v>10000</v>
          </cell>
          <cell r="N836">
            <v>10300</v>
          </cell>
          <cell r="O836">
            <v>0</v>
          </cell>
          <cell r="P836">
            <v>10300</v>
          </cell>
          <cell r="Q836">
            <v>10600</v>
          </cell>
          <cell r="R836">
            <v>11448</v>
          </cell>
          <cell r="T836" t="e">
            <v>#DIV/0!</v>
          </cell>
          <cell r="W836">
            <v>10300</v>
          </cell>
          <cell r="X836" t="e">
            <v>#DIV/0!</v>
          </cell>
          <cell r="AA836">
            <v>11216</v>
          </cell>
          <cell r="AB836">
            <v>10300</v>
          </cell>
          <cell r="AC836">
            <v>10843</v>
          </cell>
          <cell r="AD836">
            <v>11144</v>
          </cell>
          <cell r="AE836">
            <v>11444.44</v>
          </cell>
          <cell r="AF836">
            <v>9.9999650485301197E-2</v>
          </cell>
          <cell r="AG836">
            <v>9.9999650485301197E-2</v>
          </cell>
          <cell r="AH836">
            <v>11567</v>
          </cell>
          <cell r="AI836">
            <v>11689</v>
          </cell>
          <cell r="AJ836">
            <v>0.11882966891949696</v>
          </cell>
          <cell r="AK836">
            <v>11811</v>
          </cell>
          <cell r="AL836">
            <v>11933</v>
          </cell>
          <cell r="AM836">
            <v>0.1368473979720104</v>
          </cell>
          <cell r="AN836">
            <v>12868.5</v>
          </cell>
          <cell r="AO836">
            <v>13804</v>
          </cell>
          <cell r="AP836">
            <v>14739.5</v>
          </cell>
          <cell r="AQ836">
            <v>0</v>
          </cell>
          <cell r="AS836">
            <v>15675</v>
          </cell>
        </row>
        <row r="837">
          <cell r="B837" t="str">
            <v>AC</v>
          </cell>
          <cell r="C837" t="str">
            <v>DOM</v>
          </cell>
          <cell r="D837" t="str">
            <v>EK</v>
          </cell>
          <cell r="E837" t="str">
            <v>21</v>
          </cell>
          <cell r="F837">
            <v>39924</v>
          </cell>
          <cell r="G837">
            <v>39925</v>
          </cell>
          <cell r="H837" t="str">
            <v>7640002747</v>
          </cell>
          <cell r="I837" t="str">
            <v>3HBHP11</v>
          </cell>
          <cell r="J837" t="str">
            <v>MU2041206/00</v>
          </cell>
          <cell r="K837" t="str">
            <v>Punch Tool: 19-Hole, Plastic Comb, Ltr</v>
          </cell>
          <cell r="L837">
            <v>12000</v>
          </cell>
          <cell r="M837">
            <v>8930</v>
          </cell>
          <cell r="N837">
            <v>9197.9</v>
          </cell>
          <cell r="O837">
            <v>0</v>
          </cell>
          <cell r="P837">
            <v>9197.9</v>
          </cell>
          <cell r="Q837">
            <v>9465.7999999999993</v>
          </cell>
          <cell r="R837">
            <v>10223.06</v>
          </cell>
          <cell r="T837" t="e">
            <v>#DIV/0!</v>
          </cell>
          <cell r="W837">
            <v>9197.9</v>
          </cell>
          <cell r="X837" t="e">
            <v>#DIV/0!</v>
          </cell>
          <cell r="AA837">
            <v>9488</v>
          </cell>
          <cell r="AB837">
            <v>9198</v>
          </cell>
          <cell r="AC837">
            <v>9682</v>
          </cell>
          <cell r="AD837">
            <v>9682</v>
          </cell>
          <cell r="AE837">
            <v>9682</v>
          </cell>
          <cell r="AF837">
            <v>5.0000000000000037E-2</v>
          </cell>
          <cell r="AG837">
            <v>5.0000000000000037E-2</v>
          </cell>
          <cell r="AH837">
            <v>9972</v>
          </cell>
          <cell r="AI837">
            <v>10262</v>
          </cell>
          <cell r="AJ837">
            <v>0.10369323718573381</v>
          </cell>
          <cell r="AK837">
            <v>10551.5</v>
          </cell>
          <cell r="AL837">
            <v>10841</v>
          </cell>
          <cell r="AM837">
            <v>0.15156350890139289</v>
          </cell>
          <cell r="AN837">
            <v>11130.75</v>
          </cell>
          <cell r="AO837">
            <v>11420.5</v>
          </cell>
          <cell r="AP837">
            <v>11710.25</v>
          </cell>
          <cell r="AQ837">
            <v>0</v>
          </cell>
          <cell r="AS837">
            <v>12000</v>
          </cell>
        </row>
        <row r="838">
          <cell r="B838" t="str">
            <v>AC</v>
          </cell>
          <cell r="C838" t="str">
            <v>DOM</v>
          </cell>
          <cell r="D838" t="str">
            <v>EK</v>
          </cell>
          <cell r="E838" t="str">
            <v>21</v>
          </cell>
          <cell r="F838">
            <v>39924</v>
          </cell>
          <cell r="G838">
            <v>39925</v>
          </cell>
          <cell r="H838" t="str">
            <v>7640002750</v>
          </cell>
          <cell r="I838" t="str">
            <v>3HBHMU204120700</v>
          </cell>
          <cell r="J838" t="str">
            <v>MU2041207/00</v>
          </cell>
          <cell r="K838" t="str">
            <v>Punch Tool: 21 hole (2:1), R</v>
          </cell>
          <cell r="L838">
            <v>13900</v>
          </cell>
          <cell r="M838">
            <v>10300</v>
          </cell>
          <cell r="N838">
            <v>10609</v>
          </cell>
          <cell r="O838">
            <v>0</v>
          </cell>
          <cell r="P838">
            <v>10609</v>
          </cell>
          <cell r="Q838">
            <v>10918</v>
          </cell>
          <cell r="R838">
            <v>11791.44</v>
          </cell>
          <cell r="T838" t="e">
            <v>#DIV/0!</v>
          </cell>
          <cell r="W838">
            <v>10609</v>
          </cell>
          <cell r="X838" t="e">
            <v>#DIV/0!</v>
          </cell>
          <cell r="AA838">
            <v>10944</v>
          </cell>
          <cell r="AB838">
            <v>10609</v>
          </cell>
          <cell r="AC838">
            <v>11168</v>
          </cell>
          <cell r="AD838">
            <v>11168</v>
          </cell>
          <cell r="AE838">
            <v>11167.37</v>
          </cell>
          <cell r="AF838">
            <v>5.000013431989813E-2</v>
          </cell>
          <cell r="AG838">
            <v>5.000013431989813E-2</v>
          </cell>
          <cell r="AH838">
            <v>11510</v>
          </cell>
          <cell r="AI838">
            <v>11851</v>
          </cell>
          <cell r="AJ838">
            <v>0.10480128259218631</v>
          </cell>
          <cell r="AK838">
            <v>12192.5</v>
          </cell>
          <cell r="AL838">
            <v>12534</v>
          </cell>
          <cell r="AM838">
            <v>0.15358225626296473</v>
          </cell>
          <cell r="AN838">
            <v>12875.5</v>
          </cell>
          <cell r="AO838">
            <v>13217</v>
          </cell>
          <cell r="AP838">
            <v>13558.5</v>
          </cell>
          <cell r="AQ838">
            <v>0</v>
          </cell>
          <cell r="AS838">
            <v>13900</v>
          </cell>
        </row>
        <row r="839">
          <cell r="B839" t="str">
            <v>AC</v>
          </cell>
          <cell r="C839" t="str">
            <v>DOM</v>
          </cell>
          <cell r="D839" t="str">
            <v>EK</v>
          </cell>
          <cell r="E839" t="str">
            <v>21</v>
          </cell>
          <cell r="F839">
            <v>39924</v>
          </cell>
          <cell r="G839">
            <v>39925</v>
          </cell>
          <cell r="H839" t="str">
            <v>7640002751</v>
          </cell>
          <cell r="I839" t="str">
            <v>3HBHW1211RD</v>
          </cell>
          <cell r="J839" t="str">
            <v>MU2041209/00</v>
          </cell>
          <cell r="K839" t="str">
            <v>WIRE COMB 1/2" 11" ROUND</v>
          </cell>
          <cell r="L839">
            <v>12000</v>
          </cell>
          <cell r="M839">
            <v>8930</v>
          </cell>
          <cell r="N839">
            <v>9197.9</v>
          </cell>
          <cell r="O839">
            <v>0</v>
          </cell>
          <cell r="P839">
            <v>9197.9</v>
          </cell>
          <cell r="Q839">
            <v>9465.7999999999993</v>
          </cell>
          <cell r="R839">
            <v>10223.06</v>
          </cell>
          <cell r="T839" t="e">
            <v>#DIV/0!</v>
          </cell>
          <cell r="W839">
            <v>9197.9</v>
          </cell>
          <cell r="X839" t="e">
            <v>#DIV/0!</v>
          </cell>
          <cell r="AA839">
            <v>9488</v>
          </cell>
          <cell r="AB839">
            <v>9198</v>
          </cell>
          <cell r="AC839">
            <v>9682</v>
          </cell>
          <cell r="AD839">
            <v>9682</v>
          </cell>
          <cell r="AE839">
            <v>9682</v>
          </cell>
          <cell r="AF839">
            <v>5.0000000000000037E-2</v>
          </cell>
          <cell r="AG839">
            <v>5.0000000000000037E-2</v>
          </cell>
          <cell r="AH839">
            <v>9972</v>
          </cell>
          <cell r="AI839">
            <v>10262</v>
          </cell>
          <cell r="AJ839">
            <v>0.10369323718573381</v>
          </cell>
          <cell r="AK839">
            <v>10551.5</v>
          </cell>
          <cell r="AL839">
            <v>10841</v>
          </cell>
          <cell r="AM839">
            <v>0.15156350890139289</v>
          </cell>
          <cell r="AN839">
            <v>11130.75</v>
          </cell>
          <cell r="AO839">
            <v>11420.5</v>
          </cell>
          <cell r="AP839">
            <v>11710.25</v>
          </cell>
          <cell r="AQ839">
            <v>0</v>
          </cell>
          <cell r="AS839">
            <v>12000</v>
          </cell>
        </row>
        <row r="840">
          <cell r="B840" t="str">
            <v>AC</v>
          </cell>
          <cell r="C840" t="str">
            <v>DOM</v>
          </cell>
          <cell r="D840" t="str">
            <v>EK</v>
          </cell>
          <cell r="E840" t="str">
            <v>21</v>
          </cell>
          <cell r="F840">
            <v>39924</v>
          </cell>
          <cell r="G840">
            <v>39925</v>
          </cell>
          <cell r="H840" t="str">
            <v>7640002752</v>
          </cell>
          <cell r="I840" t="str">
            <v>3HBHP1169</v>
          </cell>
          <cell r="J840" t="str">
            <v>MU2041201/00</v>
          </cell>
          <cell r="K840" t="str">
            <v>Punch Tool: 21-Hole Plastic Comb</v>
          </cell>
          <cell r="L840">
            <v>12000</v>
          </cell>
          <cell r="M840">
            <v>8930</v>
          </cell>
          <cell r="N840">
            <v>9197.9</v>
          </cell>
          <cell r="O840">
            <v>0</v>
          </cell>
          <cell r="P840">
            <v>9197.9</v>
          </cell>
          <cell r="Q840">
            <v>9465.7999999999993</v>
          </cell>
          <cell r="R840">
            <v>10223.06</v>
          </cell>
          <cell r="T840" t="e">
            <v>#DIV/0!</v>
          </cell>
          <cell r="W840">
            <v>9197.9</v>
          </cell>
          <cell r="X840" t="e">
            <v>#DIV/0!</v>
          </cell>
          <cell r="AA840">
            <v>9488</v>
          </cell>
          <cell r="AB840">
            <v>9198</v>
          </cell>
          <cell r="AC840">
            <v>9682</v>
          </cell>
          <cell r="AD840">
            <v>9682</v>
          </cell>
          <cell r="AE840">
            <v>9682</v>
          </cell>
          <cell r="AF840">
            <v>5.0000000000000037E-2</v>
          </cell>
          <cell r="AG840">
            <v>5.0000000000000037E-2</v>
          </cell>
          <cell r="AH840">
            <v>9972</v>
          </cell>
          <cell r="AI840">
            <v>10262</v>
          </cell>
          <cell r="AJ840">
            <v>0.10369323718573381</v>
          </cell>
          <cell r="AK840">
            <v>10551.5</v>
          </cell>
          <cell r="AL840">
            <v>10841</v>
          </cell>
          <cell r="AM840">
            <v>0.15156350890139289</v>
          </cell>
          <cell r="AN840">
            <v>11130.75</v>
          </cell>
          <cell r="AO840">
            <v>11420.5</v>
          </cell>
          <cell r="AP840">
            <v>11710.25</v>
          </cell>
          <cell r="AQ840">
            <v>0</v>
          </cell>
          <cell r="AS840">
            <v>12000</v>
          </cell>
        </row>
        <row r="841">
          <cell r="B841" t="str">
            <v>AC</v>
          </cell>
          <cell r="C841" t="str">
            <v>DOM</v>
          </cell>
          <cell r="D841" t="str">
            <v>EK</v>
          </cell>
          <cell r="E841" t="str">
            <v>21</v>
          </cell>
          <cell r="F841">
            <v>39924</v>
          </cell>
          <cell r="G841">
            <v>39925</v>
          </cell>
          <cell r="H841" t="str">
            <v>7640002755</v>
          </cell>
          <cell r="I841" t="str">
            <v>3HBHDM2HP</v>
          </cell>
          <cell r="J841" t="str">
            <v>MU2041070/00</v>
          </cell>
          <cell r="K841" t="str">
            <v>Punch Tool: 2-Hole Pattern</v>
          </cell>
          <cell r="L841">
            <v>7550</v>
          </cell>
          <cell r="M841">
            <v>5600</v>
          </cell>
          <cell r="N841">
            <v>5768</v>
          </cell>
          <cell r="O841">
            <v>0</v>
          </cell>
          <cell r="P841">
            <v>5768</v>
          </cell>
          <cell r="Q841">
            <v>5936</v>
          </cell>
          <cell r="R841">
            <v>6410.88</v>
          </cell>
          <cell r="T841" t="e">
            <v>#DIV/0!</v>
          </cell>
          <cell r="W841">
            <v>5768</v>
          </cell>
          <cell r="X841" t="e">
            <v>#DIV/0!</v>
          </cell>
          <cell r="AA841">
            <v>5950</v>
          </cell>
          <cell r="AB841">
            <v>5768</v>
          </cell>
          <cell r="AC841">
            <v>6072</v>
          </cell>
          <cell r="AD841">
            <v>6072</v>
          </cell>
          <cell r="AE841">
            <v>6071.58</v>
          </cell>
          <cell r="AF841">
            <v>5.0000164701774485E-2</v>
          </cell>
          <cell r="AG841">
            <v>5.0000164701774485E-2</v>
          </cell>
          <cell r="AH841">
            <v>6257</v>
          </cell>
          <cell r="AI841">
            <v>6442</v>
          </cell>
          <cell r="AJ841">
            <v>0.10462589257994412</v>
          </cell>
          <cell r="AK841">
            <v>6626.5</v>
          </cell>
          <cell r="AL841">
            <v>6811</v>
          </cell>
          <cell r="AM841">
            <v>0.15313463514902365</v>
          </cell>
          <cell r="AN841">
            <v>6995.75</v>
          </cell>
          <cell r="AO841">
            <v>7180.5</v>
          </cell>
          <cell r="AP841">
            <v>7365.25</v>
          </cell>
          <cell r="AQ841">
            <v>0</v>
          </cell>
          <cell r="AS841">
            <v>7550</v>
          </cell>
        </row>
        <row r="842">
          <cell r="B842" t="str">
            <v>AC</v>
          </cell>
          <cell r="C842" t="str">
            <v>DOM</v>
          </cell>
          <cell r="D842" t="str">
            <v>EK</v>
          </cell>
          <cell r="E842" t="str">
            <v>21</v>
          </cell>
          <cell r="F842">
            <v>39924</v>
          </cell>
          <cell r="G842">
            <v>39925</v>
          </cell>
          <cell r="H842" t="str">
            <v>7640002757</v>
          </cell>
          <cell r="I842" t="str">
            <v>3HBHW1311RD</v>
          </cell>
          <cell r="J842" t="str">
            <v>MU2041210/00</v>
          </cell>
          <cell r="K842" t="str">
            <v>WIRE COMB 1/3" 11" ROUND</v>
          </cell>
          <cell r="L842">
            <v>12000</v>
          </cell>
          <cell r="M842">
            <v>8930</v>
          </cell>
          <cell r="N842">
            <v>9197.9</v>
          </cell>
          <cell r="O842">
            <v>0</v>
          </cell>
          <cell r="P842">
            <v>9197.9</v>
          </cell>
          <cell r="Q842">
            <v>9465.7999999999993</v>
          </cell>
          <cell r="R842">
            <v>10223.06</v>
          </cell>
          <cell r="T842" t="e">
            <v>#DIV/0!</v>
          </cell>
          <cell r="W842">
            <v>9197.9</v>
          </cell>
          <cell r="X842" t="e">
            <v>#DIV/0!</v>
          </cell>
          <cell r="AA842">
            <v>9488</v>
          </cell>
          <cell r="AB842">
            <v>9198</v>
          </cell>
          <cell r="AC842">
            <v>9682</v>
          </cell>
          <cell r="AD842">
            <v>9682</v>
          </cell>
          <cell r="AE842">
            <v>9682</v>
          </cell>
          <cell r="AF842">
            <v>5.0000000000000037E-2</v>
          </cell>
          <cell r="AG842">
            <v>5.0000000000000037E-2</v>
          </cell>
          <cell r="AH842">
            <v>9972</v>
          </cell>
          <cell r="AI842">
            <v>10262</v>
          </cell>
          <cell r="AJ842">
            <v>0.10369323718573381</v>
          </cell>
          <cell r="AK842">
            <v>10551.5</v>
          </cell>
          <cell r="AL842">
            <v>10841</v>
          </cell>
          <cell r="AM842">
            <v>0.15156350890139289</v>
          </cell>
          <cell r="AN842">
            <v>11130.75</v>
          </cell>
          <cell r="AO842">
            <v>11420.5</v>
          </cell>
          <cell r="AP842">
            <v>11710.25</v>
          </cell>
          <cell r="AQ842">
            <v>0</v>
          </cell>
          <cell r="AS842">
            <v>12000</v>
          </cell>
        </row>
        <row r="843">
          <cell r="B843" t="str">
            <v>AC</v>
          </cell>
          <cell r="C843" t="str">
            <v>DOM</v>
          </cell>
          <cell r="D843" t="str">
            <v>EK</v>
          </cell>
          <cell r="E843" t="str">
            <v>21</v>
          </cell>
          <cell r="F843">
            <v>39924</v>
          </cell>
          <cell r="G843">
            <v>39925</v>
          </cell>
          <cell r="H843" t="str">
            <v>7640002759</v>
          </cell>
          <cell r="I843" t="str">
            <v>3HBHMU204120800</v>
          </cell>
          <cell r="J843" t="str">
            <v>MU2041208/00</v>
          </cell>
          <cell r="K843" t="str">
            <v>Punch Tool: 32 hole (3:1), S</v>
          </cell>
          <cell r="L843">
            <v>12000</v>
          </cell>
          <cell r="M843">
            <v>8930</v>
          </cell>
          <cell r="N843">
            <v>9197.9</v>
          </cell>
          <cell r="O843">
            <v>0</v>
          </cell>
          <cell r="P843">
            <v>9197.9</v>
          </cell>
          <cell r="Q843">
            <v>9465.7999999999993</v>
          </cell>
          <cell r="R843">
            <v>10223.06</v>
          </cell>
          <cell r="T843" t="e">
            <v>#DIV/0!</v>
          </cell>
          <cell r="W843">
            <v>9197.9</v>
          </cell>
          <cell r="X843" t="e">
            <v>#DIV/0!</v>
          </cell>
          <cell r="AA843">
            <v>9488</v>
          </cell>
          <cell r="AB843">
            <v>9198</v>
          </cell>
          <cell r="AC843">
            <v>9682</v>
          </cell>
          <cell r="AD843">
            <v>9682</v>
          </cell>
          <cell r="AE843">
            <v>9682</v>
          </cell>
          <cell r="AF843">
            <v>5.0000000000000037E-2</v>
          </cell>
          <cell r="AG843">
            <v>5.0000000000000037E-2</v>
          </cell>
          <cell r="AH843">
            <v>9972</v>
          </cell>
          <cell r="AI843">
            <v>10262</v>
          </cell>
          <cell r="AJ843">
            <v>0.10369323718573381</v>
          </cell>
          <cell r="AK843">
            <v>10551.5</v>
          </cell>
          <cell r="AL843">
            <v>10841</v>
          </cell>
          <cell r="AM843">
            <v>0.15156350890139289</v>
          </cell>
          <cell r="AN843">
            <v>11130.75</v>
          </cell>
          <cell r="AO843">
            <v>11420.5</v>
          </cell>
          <cell r="AP843">
            <v>11710.25</v>
          </cell>
          <cell r="AQ843">
            <v>0</v>
          </cell>
          <cell r="AS843">
            <v>12000</v>
          </cell>
        </row>
        <row r="844">
          <cell r="B844" t="str">
            <v>AC</v>
          </cell>
          <cell r="C844" t="str">
            <v>DOM</v>
          </cell>
          <cell r="D844" t="str">
            <v>EK</v>
          </cell>
          <cell r="E844" t="str">
            <v>21</v>
          </cell>
          <cell r="F844">
            <v>39924</v>
          </cell>
          <cell r="G844">
            <v>39925</v>
          </cell>
          <cell r="H844" t="str">
            <v>7640002764</v>
          </cell>
          <cell r="I844" t="str">
            <v>3HBHMU204160100</v>
          </cell>
          <cell r="J844" t="str">
            <v>MU2041601/00</v>
          </cell>
          <cell r="K844" t="str">
            <v>Punch Tool: 3-Hole, 6.5 mm, Ltr</v>
          </cell>
          <cell r="L844">
            <v>16600</v>
          </cell>
          <cell r="M844">
            <v>7229.2</v>
          </cell>
          <cell r="N844">
            <v>7446.08</v>
          </cell>
          <cell r="O844">
            <v>0</v>
          </cell>
          <cell r="P844">
            <v>7446.08</v>
          </cell>
          <cell r="Q844">
            <v>7662.96</v>
          </cell>
          <cell r="R844">
            <v>8276</v>
          </cell>
          <cell r="T844" t="e">
            <v>#DIV/0!</v>
          </cell>
          <cell r="W844">
            <v>7446.08</v>
          </cell>
          <cell r="X844" t="e">
            <v>#DIV/0!</v>
          </cell>
          <cell r="AA844">
            <v>8792</v>
          </cell>
          <cell r="AB844">
            <v>7447</v>
          </cell>
          <cell r="AC844">
            <v>7838</v>
          </cell>
          <cell r="AD844">
            <v>8405</v>
          </cell>
          <cell r="AE844">
            <v>8971.18</v>
          </cell>
          <cell r="AF844">
            <v>0.16999993311916609</v>
          </cell>
          <cell r="AG844">
            <v>0.16999993311916609</v>
          </cell>
          <cell r="AH844">
            <v>9542</v>
          </cell>
          <cell r="AI844">
            <v>10112</v>
          </cell>
          <cell r="AJ844">
            <v>0.26363924050632914</v>
          </cell>
          <cell r="AK844">
            <v>10682</v>
          </cell>
          <cell r="AL844">
            <v>11252</v>
          </cell>
          <cell r="AM844">
            <v>0.33824386775684323</v>
          </cell>
          <cell r="AN844">
            <v>12589</v>
          </cell>
          <cell r="AO844">
            <v>13926</v>
          </cell>
          <cell r="AP844">
            <v>15263</v>
          </cell>
          <cell r="AQ844">
            <v>0</v>
          </cell>
          <cell r="AS844">
            <v>16600</v>
          </cell>
        </row>
        <row r="845">
          <cell r="B845" t="str">
            <v>AC</v>
          </cell>
          <cell r="C845" t="str">
            <v>DOM</v>
          </cell>
          <cell r="D845" t="str">
            <v>EK</v>
          </cell>
          <cell r="E845" t="str">
            <v>21</v>
          </cell>
          <cell r="F845">
            <v>39924</v>
          </cell>
          <cell r="G845">
            <v>39925</v>
          </cell>
          <cell r="H845" t="str">
            <v>7640002766</v>
          </cell>
          <cell r="I845" t="str">
            <v>3HBHDM3HP</v>
          </cell>
          <cell r="J845" t="str">
            <v>MU2041078/00</v>
          </cell>
          <cell r="K845" t="str">
            <v>Punch Tool: 3-Hole Pattern, 8mm, Ltr</v>
          </cell>
          <cell r="L845">
            <v>7550</v>
          </cell>
          <cell r="M845">
            <v>5600</v>
          </cell>
          <cell r="N845">
            <v>5768</v>
          </cell>
          <cell r="O845">
            <v>0</v>
          </cell>
          <cell r="P845">
            <v>5768</v>
          </cell>
          <cell r="Q845">
            <v>5936</v>
          </cell>
          <cell r="R845">
            <v>6410.88</v>
          </cell>
          <cell r="T845" t="e">
            <v>#DIV/0!</v>
          </cell>
          <cell r="W845">
            <v>5768</v>
          </cell>
          <cell r="X845" t="e">
            <v>#DIV/0!</v>
          </cell>
          <cell r="AA845">
            <v>5950</v>
          </cell>
          <cell r="AB845">
            <v>5768</v>
          </cell>
          <cell r="AC845">
            <v>6072</v>
          </cell>
          <cell r="AD845">
            <v>6072</v>
          </cell>
          <cell r="AE845">
            <v>6071.58</v>
          </cell>
          <cell r="AF845">
            <v>5.0000164701774485E-2</v>
          </cell>
          <cell r="AG845">
            <v>5.0000164701774485E-2</v>
          </cell>
          <cell r="AH845">
            <v>6257</v>
          </cell>
          <cell r="AI845">
            <v>6442</v>
          </cell>
          <cell r="AJ845">
            <v>0.10462589257994412</v>
          </cell>
          <cell r="AK845">
            <v>6626.5</v>
          </cell>
          <cell r="AL845">
            <v>6811</v>
          </cell>
          <cell r="AM845">
            <v>0.15313463514902365</v>
          </cell>
          <cell r="AN845">
            <v>6995.75</v>
          </cell>
          <cell r="AO845">
            <v>7180.5</v>
          </cell>
          <cell r="AP845">
            <v>7365.25</v>
          </cell>
          <cell r="AQ845">
            <v>0</v>
          </cell>
          <cell r="AS845">
            <v>7550</v>
          </cell>
        </row>
        <row r="846">
          <cell r="B846" t="str">
            <v>AC</v>
          </cell>
          <cell r="C846" t="str">
            <v>DOM</v>
          </cell>
          <cell r="D846" t="str">
            <v>EK</v>
          </cell>
          <cell r="E846" t="str">
            <v>21</v>
          </cell>
          <cell r="F846">
            <v>39924</v>
          </cell>
          <cell r="G846">
            <v>39925</v>
          </cell>
          <cell r="H846" t="str">
            <v>7640002771</v>
          </cell>
          <cell r="I846" t="str">
            <v>3HBHMU204141200</v>
          </cell>
          <cell r="J846" t="str">
            <v>MU2041412/00</v>
          </cell>
          <cell r="K846" t="str">
            <v>Custom Punch Tool-44 Hole 4:1 Pitch</v>
          </cell>
          <cell r="L846">
            <v>20150</v>
          </cell>
          <cell r="M846">
            <v>14900</v>
          </cell>
          <cell r="N846">
            <v>15347</v>
          </cell>
          <cell r="O846">
            <v>0</v>
          </cell>
          <cell r="P846">
            <v>15347</v>
          </cell>
          <cell r="Q846">
            <v>15794</v>
          </cell>
          <cell r="R846">
            <v>17057.52</v>
          </cell>
          <cell r="T846" t="e">
            <v>#DIV/0!</v>
          </cell>
          <cell r="W846">
            <v>15347</v>
          </cell>
          <cell r="X846" t="e">
            <v>#DIV/0!</v>
          </cell>
          <cell r="AA846">
            <v>15832</v>
          </cell>
          <cell r="AB846">
            <v>15347</v>
          </cell>
          <cell r="AC846">
            <v>16155</v>
          </cell>
          <cell r="AD846">
            <v>16155</v>
          </cell>
          <cell r="AE846">
            <v>16154.74</v>
          </cell>
          <cell r="AF846">
            <v>5.0000185704010082E-2</v>
          </cell>
          <cell r="AG846">
            <v>5.0000185704010082E-2</v>
          </cell>
          <cell r="AH846">
            <v>16655</v>
          </cell>
          <cell r="AI846">
            <v>17154</v>
          </cell>
          <cell r="AJ846">
            <v>0.10533986242275854</v>
          </cell>
          <cell r="AK846">
            <v>17653.5</v>
          </cell>
          <cell r="AL846">
            <v>18153</v>
          </cell>
          <cell r="AM846">
            <v>0.15457500137718283</v>
          </cell>
          <cell r="AN846">
            <v>18652.25</v>
          </cell>
          <cell r="AO846">
            <v>19151.5</v>
          </cell>
          <cell r="AP846">
            <v>19650.75</v>
          </cell>
          <cell r="AQ846">
            <v>0</v>
          </cell>
          <cell r="AS846">
            <v>20150</v>
          </cell>
        </row>
        <row r="847">
          <cell r="B847" t="str">
            <v>AC</v>
          </cell>
          <cell r="C847" t="str">
            <v>DOM</v>
          </cell>
          <cell r="D847" t="str">
            <v>EK</v>
          </cell>
          <cell r="E847" t="str">
            <v>21</v>
          </cell>
          <cell r="F847">
            <v>39924</v>
          </cell>
          <cell r="G847">
            <v>39925</v>
          </cell>
          <cell r="H847" t="str">
            <v>7640002775</v>
          </cell>
          <cell r="I847" t="str">
            <v>3HBHDM4HP</v>
          </cell>
          <cell r="J847" t="str">
            <v>MU2041086/00</v>
          </cell>
          <cell r="K847" t="str">
            <v>Punch Tool: 4-Hole Pattern</v>
          </cell>
          <cell r="L847">
            <v>7550</v>
          </cell>
          <cell r="M847">
            <v>5600</v>
          </cell>
          <cell r="N847">
            <v>5768</v>
          </cell>
          <cell r="O847">
            <v>0</v>
          </cell>
          <cell r="P847">
            <v>5768</v>
          </cell>
          <cell r="Q847">
            <v>5936</v>
          </cell>
          <cell r="R847">
            <v>6410.88</v>
          </cell>
          <cell r="T847" t="e">
            <v>#DIV/0!</v>
          </cell>
          <cell r="W847">
            <v>5768</v>
          </cell>
          <cell r="X847" t="e">
            <v>#DIV/0!</v>
          </cell>
          <cell r="AA847">
            <v>5950</v>
          </cell>
          <cell r="AB847">
            <v>5768</v>
          </cell>
          <cell r="AC847">
            <v>6072</v>
          </cell>
          <cell r="AD847">
            <v>6072</v>
          </cell>
          <cell r="AE847">
            <v>6071.58</v>
          </cell>
          <cell r="AF847">
            <v>5.0000164701774485E-2</v>
          </cell>
          <cell r="AG847">
            <v>5.0000164701774485E-2</v>
          </cell>
          <cell r="AH847">
            <v>6257</v>
          </cell>
          <cell r="AI847">
            <v>6442</v>
          </cell>
          <cell r="AJ847">
            <v>0.10462589257994412</v>
          </cell>
          <cell r="AK847">
            <v>6626.5</v>
          </cell>
          <cell r="AL847">
            <v>6811</v>
          </cell>
          <cell r="AM847">
            <v>0.15313463514902365</v>
          </cell>
          <cell r="AN847">
            <v>6995.75</v>
          </cell>
          <cell r="AO847">
            <v>7180.5</v>
          </cell>
          <cell r="AP847">
            <v>7365.25</v>
          </cell>
          <cell r="AQ847">
            <v>0</v>
          </cell>
          <cell r="AS847">
            <v>7550</v>
          </cell>
        </row>
        <row r="848">
          <cell r="B848" t="str">
            <v>AC</v>
          </cell>
          <cell r="C848" t="str">
            <v>DOM</v>
          </cell>
          <cell r="D848" t="str">
            <v>EK</v>
          </cell>
          <cell r="E848" t="str">
            <v>21</v>
          </cell>
          <cell r="F848">
            <v>39924</v>
          </cell>
          <cell r="G848">
            <v>39925</v>
          </cell>
          <cell r="H848" t="str">
            <v>7640002778</v>
          </cell>
          <cell r="I848" t="str">
            <v>3HBHMU204143400</v>
          </cell>
          <cell r="J848" t="str">
            <v>MU2041434/00</v>
          </cell>
          <cell r="K848" t="str">
            <v>Punch Tool: 5-Hole, 5/16", L</v>
          </cell>
          <cell r="L848">
            <v>13500</v>
          </cell>
          <cell r="M848">
            <v>10000</v>
          </cell>
          <cell r="N848">
            <v>10300</v>
          </cell>
          <cell r="O848">
            <v>0</v>
          </cell>
          <cell r="P848">
            <v>10300</v>
          </cell>
          <cell r="Q848">
            <v>10600</v>
          </cell>
          <cell r="R848">
            <v>11448</v>
          </cell>
          <cell r="T848" t="e">
            <v>#DIV/0!</v>
          </cell>
          <cell r="W848">
            <v>10300</v>
          </cell>
          <cell r="X848" t="e">
            <v>#DIV/0!</v>
          </cell>
          <cell r="AA848">
            <v>10625</v>
          </cell>
          <cell r="AB848">
            <v>10300</v>
          </cell>
          <cell r="AC848">
            <v>10843</v>
          </cell>
          <cell r="AD848">
            <v>10843</v>
          </cell>
          <cell r="AE848">
            <v>10842.11</v>
          </cell>
          <cell r="AF848">
            <v>5.0000415048362411E-2</v>
          </cell>
          <cell r="AG848">
            <v>5.0000415048362411E-2</v>
          </cell>
          <cell r="AH848">
            <v>11176</v>
          </cell>
          <cell r="AI848">
            <v>11508</v>
          </cell>
          <cell r="AJ848">
            <v>0.10497045533541884</v>
          </cell>
          <cell r="AK848">
            <v>11840</v>
          </cell>
          <cell r="AL848">
            <v>12172</v>
          </cell>
          <cell r="AM848">
            <v>0.15379559645087085</v>
          </cell>
          <cell r="AN848">
            <v>12504</v>
          </cell>
          <cell r="AO848">
            <v>12836</v>
          </cell>
          <cell r="AP848">
            <v>13168</v>
          </cell>
          <cell r="AQ848">
            <v>0</v>
          </cell>
          <cell r="AS848">
            <v>13500</v>
          </cell>
        </row>
        <row r="849">
          <cell r="B849" t="str">
            <v>AC</v>
          </cell>
          <cell r="C849" t="str">
            <v>DOM</v>
          </cell>
          <cell r="D849" t="str">
            <v>EK</v>
          </cell>
          <cell r="E849" t="str">
            <v>21</v>
          </cell>
          <cell r="F849">
            <v>39924</v>
          </cell>
          <cell r="G849">
            <v>39925</v>
          </cell>
          <cell r="H849" t="str">
            <v>7640002781</v>
          </cell>
          <cell r="I849" t="str">
            <v>3HBHMU204162000</v>
          </cell>
          <cell r="J849" t="str">
            <v>MU2041620/00</v>
          </cell>
          <cell r="K849" t="str">
            <v>Punch Tool: 7-Hole, 9/32", Ltr</v>
          </cell>
          <cell r="L849">
            <v>20150</v>
          </cell>
          <cell r="M849">
            <v>14900</v>
          </cell>
          <cell r="N849">
            <v>15347</v>
          </cell>
          <cell r="O849">
            <v>0</v>
          </cell>
          <cell r="P849">
            <v>15347</v>
          </cell>
          <cell r="Q849">
            <v>15794</v>
          </cell>
          <cell r="R849">
            <v>17057.52</v>
          </cell>
          <cell r="T849" t="e">
            <v>#DIV/0!</v>
          </cell>
          <cell r="W849">
            <v>15347</v>
          </cell>
          <cell r="X849" t="e">
            <v>#DIV/0!</v>
          </cell>
          <cell r="AA849">
            <v>15832</v>
          </cell>
          <cell r="AB849">
            <v>15347</v>
          </cell>
          <cell r="AC849">
            <v>16155</v>
          </cell>
          <cell r="AD849">
            <v>16155</v>
          </cell>
          <cell r="AE849">
            <v>16154.74</v>
          </cell>
          <cell r="AF849">
            <v>5.0000185704010082E-2</v>
          </cell>
          <cell r="AG849">
            <v>5.0000185704010082E-2</v>
          </cell>
          <cell r="AH849">
            <v>16655</v>
          </cell>
          <cell r="AI849">
            <v>17154</v>
          </cell>
          <cell r="AJ849">
            <v>0.10533986242275854</v>
          </cell>
          <cell r="AK849">
            <v>17653.5</v>
          </cell>
          <cell r="AL849">
            <v>18153</v>
          </cell>
          <cell r="AM849">
            <v>0.15457500137718283</v>
          </cell>
          <cell r="AN849">
            <v>18652.25</v>
          </cell>
          <cell r="AO849">
            <v>19151.5</v>
          </cell>
          <cell r="AP849">
            <v>19650.75</v>
          </cell>
          <cell r="AQ849">
            <v>0</v>
          </cell>
          <cell r="AS849">
            <v>20150</v>
          </cell>
        </row>
        <row r="850">
          <cell r="B850" t="str">
            <v>AC</v>
          </cell>
          <cell r="C850" t="str">
            <v>DOM</v>
          </cell>
          <cell r="D850" t="str">
            <v>EK</v>
          </cell>
          <cell r="E850" t="str">
            <v>21</v>
          </cell>
          <cell r="F850">
            <v>39924</v>
          </cell>
          <cell r="G850">
            <v>39924</v>
          </cell>
          <cell r="H850" t="str">
            <v>7640002791</v>
          </cell>
          <cell r="I850" t="str">
            <v xml:space="preserve">3HBBKCA14740  </v>
          </cell>
          <cell r="J850" t="str">
            <v>KCA14740</v>
          </cell>
          <cell r="K850" t="str">
            <v>WorkFlow Service Plan: 2YR Prepaid</v>
          </cell>
          <cell r="L850">
            <v>5820</v>
          </cell>
          <cell r="M850">
            <v>2640</v>
          </cell>
          <cell r="N850">
            <v>2719.2</v>
          </cell>
          <cell r="O850">
            <v>0</v>
          </cell>
          <cell r="P850">
            <v>2719.2</v>
          </cell>
          <cell r="Q850">
            <v>2798.4</v>
          </cell>
          <cell r="R850">
            <v>3022.27</v>
          </cell>
          <cell r="T850" t="e">
            <v>#DIV/0!</v>
          </cell>
          <cell r="W850">
            <v>2719.2</v>
          </cell>
          <cell r="X850" t="e">
            <v>#DIV/0!</v>
          </cell>
          <cell r="AA850">
            <v>3211</v>
          </cell>
          <cell r="AB850">
            <v>2720</v>
          </cell>
          <cell r="AC850">
            <v>2863</v>
          </cell>
          <cell r="AD850">
            <v>3070</v>
          </cell>
          <cell r="AE850">
            <v>3276.14</v>
          </cell>
          <cell r="AF850">
            <v>0.16999884009840852</v>
          </cell>
          <cell r="AG850">
            <v>0.16999884009840852</v>
          </cell>
          <cell r="AH850">
            <v>3459</v>
          </cell>
          <cell r="AI850">
            <v>3640</v>
          </cell>
          <cell r="AJ850">
            <v>0.25296703296703299</v>
          </cell>
          <cell r="AK850">
            <v>3821.5</v>
          </cell>
          <cell r="AL850">
            <v>4003</v>
          </cell>
          <cell r="AM850">
            <v>0.32070946789907573</v>
          </cell>
          <cell r="AN850">
            <v>4457.25</v>
          </cell>
          <cell r="AO850">
            <v>4911.5</v>
          </cell>
          <cell r="AP850">
            <v>5365.75</v>
          </cell>
          <cell r="AQ850">
            <v>0</v>
          </cell>
          <cell r="AS850">
            <v>5820</v>
          </cell>
        </row>
        <row r="851">
          <cell r="B851" t="str">
            <v>AC</v>
          </cell>
          <cell r="C851" t="str">
            <v>DOM</v>
          </cell>
          <cell r="D851" t="str">
            <v>EK</v>
          </cell>
          <cell r="E851" t="str">
            <v>21</v>
          </cell>
          <cell r="F851">
            <v>39924</v>
          </cell>
          <cell r="G851">
            <v>39924</v>
          </cell>
          <cell r="H851" t="str">
            <v>7640002792</v>
          </cell>
          <cell r="I851" t="str">
            <v>3HBBKCA14736</v>
          </cell>
          <cell r="J851" t="str">
            <v>KCA14736</v>
          </cell>
          <cell r="K851" t="str">
            <v>WorkFlow Service Plan: 4YR Prepaid</v>
          </cell>
          <cell r="L851">
            <v>10560</v>
          </cell>
          <cell r="M851">
            <v>5280</v>
          </cell>
          <cell r="N851">
            <v>5438.4</v>
          </cell>
          <cell r="O851">
            <v>0</v>
          </cell>
          <cell r="P851">
            <v>5438.4</v>
          </cell>
          <cell r="Q851">
            <v>5596.8</v>
          </cell>
          <cell r="R851">
            <v>6044.54</v>
          </cell>
          <cell r="T851" t="e">
            <v>#DIV/0!</v>
          </cell>
          <cell r="W851">
            <v>5438.4</v>
          </cell>
          <cell r="X851" t="e">
            <v>#DIV/0!</v>
          </cell>
          <cell r="AA851">
            <v>6421</v>
          </cell>
          <cell r="AB851">
            <v>5439</v>
          </cell>
          <cell r="AC851">
            <v>5725</v>
          </cell>
          <cell r="AD851">
            <v>6139</v>
          </cell>
          <cell r="AE851">
            <v>6552.29</v>
          </cell>
          <cell r="AF851">
            <v>0.17000010683287833</v>
          </cell>
          <cell r="AG851">
            <v>0.17000010683287833</v>
          </cell>
          <cell r="AH851">
            <v>6798</v>
          </cell>
          <cell r="AI851">
            <v>7042</v>
          </cell>
          <cell r="AJ851">
            <v>0.2277193978983244</v>
          </cell>
          <cell r="AK851">
            <v>7286</v>
          </cell>
          <cell r="AL851">
            <v>7530</v>
          </cell>
          <cell r="AM851">
            <v>0.27776892430278888</v>
          </cell>
          <cell r="AN851">
            <v>8287.5</v>
          </cell>
          <cell r="AO851">
            <v>9045</v>
          </cell>
          <cell r="AP851">
            <v>9802.5</v>
          </cell>
          <cell r="AQ851">
            <v>0</v>
          </cell>
          <cell r="AS851">
            <v>10560</v>
          </cell>
        </row>
        <row r="852">
          <cell r="B852" t="str">
            <v>AC</v>
          </cell>
          <cell r="C852" t="str">
            <v>DOM</v>
          </cell>
          <cell r="D852" t="str">
            <v>EK</v>
          </cell>
          <cell r="E852" t="str">
            <v>21</v>
          </cell>
          <cell r="F852">
            <v>39924</v>
          </cell>
          <cell r="G852">
            <v>39924</v>
          </cell>
          <cell r="H852" t="str">
            <v>7640002793</v>
          </cell>
          <cell r="I852" t="str">
            <v>3HBBKCA14737</v>
          </cell>
          <cell r="J852" t="str">
            <v>KCA14737</v>
          </cell>
          <cell r="K852" t="str">
            <v>WorkFlow Service Plan: 5YR Prepaid</v>
          </cell>
          <cell r="L852">
            <v>13200</v>
          </cell>
          <cell r="M852">
            <v>6600</v>
          </cell>
          <cell r="N852">
            <v>6798</v>
          </cell>
          <cell r="O852">
            <v>0</v>
          </cell>
          <cell r="P852">
            <v>6798</v>
          </cell>
          <cell r="Q852">
            <v>6996</v>
          </cell>
          <cell r="R852">
            <v>7555.68</v>
          </cell>
          <cell r="T852" t="e">
            <v>#DIV/0!</v>
          </cell>
          <cell r="W852">
            <v>6798</v>
          </cell>
          <cell r="X852" t="e">
            <v>#DIV/0!</v>
          </cell>
          <cell r="AA852">
            <v>8027</v>
          </cell>
          <cell r="AB852">
            <v>6798</v>
          </cell>
          <cell r="AC852">
            <v>7156</v>
          </cell>
          <cell r="AD852">
            <v>7674</v>
          </cell>
          <cell r="AE852">
            <v>8190.36</v>
          </cell>
          <cell r="AF852">
            <v>0.16999985348629362</v>
          </cell>
          <cell r="AG852">
            <v>0.16999985348629362</v>
          </cell>
          <cell r="AH852">
            <v>8497</v>
          </cell>
          <cell r="AI852">
            <v>8802</v>
          </cell>
          <cell r="AJ852">
            <v>0.22767552828902521</v>
          </cell>
          <cell r="AK852">
            <v>9107</v>
          </cell>
          <cell r="AL852">
            <v>9412</v>
          </cell>
          <cell r="AM852">
            <v>0.2777305567360816</v>
          </cell>
          <cell r="AN852">
            <v>10359</v>
          </cell>
          <cell r="AO852">
            <v>11306</v>
          </cell>
          <cell r="AP852">
            <v>12253</v>
          </cell>
          <cell r="AQ852">
            <v>0</v>
          </cell>
          <cell r="AS852">
            <v>13200</v>
          </cell>
        </row>
        <row r="853">
          <cell r="B853" t="str">
            <v>AC</v>
          </cell>
          <cell r="C853" t="str">
            <v>DOM</v>
          </cell>
          <cell r="D853" t="str">
            <v>EK</v>
          </cell>
          <cell r="E853" t="str">
            <v>21</v>
          </cell>
          <cell r="F853">
            <v>39924</v>
          </cell>
          <cell r="G853">
            <v>39924</v>
          </cell>
          <cell r="H853" t="str">
            <v>7640002794</v>
          </cell>
          <cell r="I853" t="str">
            <v>3HBBKCA14738</v>
          </cell>
          <cell r="J853" t="str">
            <v>KCA14738</v>
          </cell>
          <cell r="K853" t="str">
            <v>WorkFlow Service Plan: 6YR Prepaid</v>
          </cell>
          <cell r="L853">
            <v>15840</v>
          </cell>
          <cell r="M853">
            <v>7920</v>
          </cell>
          <cell r="N853">
            <v>8157.6</v>
          </cell>
          <cell r="O853">
            <v>0</v>
          </cell>
          <cell r="P853">
            <v>8157.6</v>
          </cell>
          <cell r="Q853">
            <v>8395.2000000000007</v>
          </cell>
          <cell r="R853">
            <v>9066.82</v>
          </cell>
          <cell r="T853" t="e">
            <v>#DIV/0!</v>
          </cell>
          <cell r="W853">
            <v>8157.6</v>
          </cell>
          <cell r="X853" t="e">
            <v>#DIV/0!</v>
          </cell>
          <cell r="AA853">
            <v>9632</v>
          </cell>
          <cell r="AB853">
            <v>8158</v>
          </cell>
          <cell r="AC853">
            <v>8587</v>
          </cell>
          <cell r="AD853">
            <v>9208</v>
          </cell>
          <cell r="AE853">
            <v>9828.43</v>
          </cell>
          <cell r="AF853">
            <v>0.16999968458848461</v>
          </cell>
          <cell r="AG853">
            <v>0.16999968458848461</v>
          </cell>
          <cell r="AH853">
            <v>10196</v>
          </cell>
          <cell r="AI853">
            <v>10562</v>
          </cell>
          <cell r="AJ853">
            <v>0.22764627911380417</v>
          </cell>
          <cell r="AK853">
            <v>10928.5</v>
          </cell>
          <cell r="AL853">
            <v>11295</v>
          </cell>
          <cell r="AM853">
            <v>0.27776892430278882</v>
          </cell>
          <cell r="AN853">
            <v>12431.25</v>
          </cell>
          <cell r="AO853">
            <v>13567.5</v>
          </cell>
          <cell r="AP853">
            <v>14703.75</v>
          </cell>
          <cell r="AQ853">
            <v>0</v>
          </cell>
          <cell r="AS853">
            <v>15840</v>
          </cell>
        </row>
        <row r="854">
          <cell r="B854" t="str">
            <v>AC</v>
          </cell>
          <cell r="C854" t="str">
            <v>DOM</v>
          </cell>
          <cell r="D854" t="str">
            <v>DOM</v>
          </cell>
          <cell r="E854" t="str">
            <v>P3</v>
          </cell>
          <cell r="F854">
            <v>39924</v>
          </cell>
          <cell r="G854">
            <v>40946</v>
          </cell>
          <cell r="H854" t="str">
            <v>7640002844</v>
          </cell>
          <cell r="I854" t="str">
            <v>3KMM7640002844</v>
          </cell>
          <cell r="K854" t="str">
            <v>512MB x 2 (1GB total) upgrade memory for IC-302/303/305</v>
          </cell>
          <cell r="L854">
            <v>520</v>
          </cell>
          <cell r="M854">
            <v>210</v>
          </cell>
          <cell r="N854">
            <v>216.3</v>
          </cell>
          <cell r="O854">
            <v>-0.17647058823529407</v>
          </cell>
          <cell r="P854">
            <v>183.85500000000002</v>
          </cell>
          <cell r="Q854">
            <v>222.6</v>
          </cell>
          <cell r="R854">
            <v>240.41</v>
          </cell>
          <cell r="S854">
            <v>265.8</v>
          </cell>
          <cell r="T854">
            <v>0.18623024830699775</v>
          </cell>
          <cell r="U854">
            <v>228.58799999999999</v>
          </cell>
          <cell r="V854">
            <v>5.3756102682555443E-2</v>
          </cell>
          <cell r="W854">
            <v>183.85500000000002</v>
          </cell>
          <cell r="X854">
            <v>0.691704288939052</v>
          </cell>
          <cell r="AA854">
            <v>222</v>
          </cell>
          <cell r="AB854">
            <v>184</v>
          </cell>
          <cell r="AC854">
            <v>205</v>
          </cell>
          <cell r="AD854">
            <v>216</v>
          </cell>
          <cell r="AE854">
            <v>226.98</v>
          </cell>
          <cell r="AF854">
            <v>0.18999471319058936</v>
          </cell>
          <cell r="AG854">
            <v>4.7052603753634591E-2</v>
          </cell>
          <cell r="AH854">
            <v>232</v>
          </cell>
          <cell r="AI854">
            <v>237</v>
          </cell>
          <cell r="AJ854">
            <v>0.22424050632911385</v>
          </cell>
          <cell r="AK854">
            <v>241.5</v>
          </cell>
          <cell r="AL854">
            <v>246</v>
          </cell>
          <cell r="AM854">
            <v>0.25262195121951214</v>
          </cell>
          <cell r="AN854">
            <v>280.26</v>
          </cell>
          <cell r="AO854">
            <v>314.52</v>
          </cell>
          <cell r="AP854">
            <v>348.78</v>
          </cell>
          <cell r="AQ854">
            <v>0</v>
          </cell>
          <cell r="AS854">
            <v>520</v>
          </cell>
        </row>
        <row r="855">
          <cell r="B855" t="str">
            <v>AC</v>
          </cell>
          <cell r="C855" t="str">
            <v>DOM</v>
          </cell>
          <cell r="D855" t="str">
            <v>DOM</v>
          </cell>
          <cell r="E855" t="str">
            <v>P3</v>
          </cell>
          <cell r="F855">
            <v>39924</v>
          </cell>
          <cell r="G855">
            <v>40946</v>
          </cell>
          <cell r="H855" t="str">
            <v>7640002845</v>
          </cell>
          <cell r="I855" t="str">
            <v>3KMM7640002845</v>
          </cell>
          <cell r="K855" t="str">
            <v>1GB x 2  (2GB total) upgrade memory for IC-302/303/305</v>
          </cell>
          <cell r="L855">
            <v>815</v>
          </cell>
          <cell r="M855">
            <v>350</v>
          </cell>
          <cell r="N855">
            <v>360.5</v>
          </cell>
          <cell r="O855">
            <v>-0.17647058823529407</v>
          </cell>
          <cell r="P855">
            <v>306.42500000000001</v>
          </cell>
          <cell r="Q855">
            <v>371</v>
          </cell>
          <cell r="R855">
            <v>400.68</v>
          </cell>
          <cell r="S855">
            <v>439.4</v>
          </cell>
          <cell r="T855">
            <v>0.17956304050978603</v>
          </cell>
          <cell r="U855">
            <v>377.88399999999996</v>
          </cell>
          <cell r="V855">
            <v>4.6003535476495327E-2</v>
          </cell>
          <cell r="W855">
            <v>306.42500000000001</v>
          </cell>
          <cell r="X855">
            <v>0.69737141556668192</v>
          </cell>
          <cell r="AA855">
            <v>371</v>
          </cell>
          <cell r="AB855">
            <v>307</v>
          </cell>
          <cell r="AC855">
            <v>341</v>
          </cell>
          <cell r="AD855">
            <v>360</v>
          </cell>
          <cell r="AE855">
            <v>378.3</v>
          </cell>
          <cell r="AF855">
            <v>0.18999471319058947</v>
          </cell>
          <cell r="AG855">
            <v>4.7052603753634709E-2</v>
          </cell>
          <cell r="AH855">
            <v>387</v>
          </cell>
          <cell r="AI855">
            <v>394</v>
          </cell>
          <cell r="AJ855">
            <v>0.22227157360406088</v>
          </cell>
          <cell r="AK855">
            <v>401.5</v>
          </cell>
          <cell r="AL855">
            <v>409</v>
          </cell>
          <cell r="AM855">
            <v>0.25079462102689482</v>
          </cell>
          <cell r="AN855">
            <v>466.35</v>
          </cell>
          <cell r="AO855">
            <v>523.70000000000005</v>
          </cell>
          <cell r="AP855">
            <v>581.04999999999995</v>
          </cell>
          <cell r="AQ855">
            <v>0</v>
          </cell>
          <cell r="AS855">
            <v>815</v>
          </cell>
        </row>
        <row r="856">
          <cell r="B856" t="str">
            <v>AC</v>
          </cell>
          <cell r="C856" t="str">
            <v>DOM</v>
          </cell>
          <cell r="D856" t="str">
            <v>DOM</v>
          </cell>
          <cell r="E856" t="str">
            <v>08</v>
          </cell>
          <cell r="F856">
            <v>39952</v>
          </cell>
          <cell r="G856">
            <v>40001</v>
          </cell>
          <cell r="H856" t="str">
            <v>7640002846</v>
          </cell>
          <cell r="K856" t="str">
            <v>ESP 10FT Cable for Power Filters</v>
          </cell>
          <cell r="L856">
            <v>50</v>
          </cell>
          <cell r="M856">
            <v>10</v>
          </cell>
          <cell r="N856">
            <v>10.3</v>
          </cell>
          <cell r="O856">
            <v>0.48499999999999999</v>
          </cell>
          <cell r="P856">
            <v>20</v>
          </cell>
          <cell r="Q856">
            <v>10.6</v>
          </cell>
          <cell r="R856">
            <v>11.45</v>
          </cell>
          <cell r="S856">
            <v>25</v>
          </cell>
          <cell r="T856">
            <v>0.58799999999999997</v>
          </cell>
          <cell r="U856">
            <v>19.36</v>
          </cell>
          <cell r="V856">
            <v>0.46797520661157022</v>
          </cell>
          <cell r="W856">
            <v>20</v>
          </cell>
          <cell r="X856">
            <v>0.8</v>
          </cell>
          <cell r="AA856">
            <v>24</v>
          </cell>
          <cell r="AB856">
            <v>20</v>
          </cell>
          <cell r="AC856">
            <v>23</v>
          </cell>
          <cell r="AD856">
            <v>24</v>
          </cell>
          <cell r="AE856">
            <v>24.69</v>
          </cell>
          <cell r="AF856">
            <v>0.18995544754961527</v>
          </cell>
          <cell r="AG856">
            <v>0.5828270554880518</v>
          </cell>
          <cell r="AH856">
            <v>28</v>
          </cell>
          <cell r="AI856">
            <v>31</v>
          </cell>
          <cell r="AJ856">
            <v>0.35483870967741937</v>
          </cell>
          <cell r="AK856">
            <v>33.5</v>
          </cell>
          <cell r="AL856">
            <v>36</v>
          </cell>
          <cell r="AM856">
            <v>0.44444444444444442</v>
          </cell>
          <cell r="AN856">
            <v>39.5</v>
          </cell>
          <cell r="AO856">
            <v>43</v>
          </cell>
          <cell r="AP856">
            <v>46.5</v>
          </cell>
          <cell r="AQ856">
            <v>0</v>
          </cell>
          <cell r="AS856">
            <v>50</v>
          </cell>
        </row>
        <row r="857">
          <cell r="B857" t="str">
            <v>AC</v>
          </cell>
          <cell r="C857" t="str">
            <v>DOM</v>
          </cell>
          <cell r="D857" t="str">
            <v>DOM</v>
          </cell>
          <cell r="E857" t="str">
            <v>08</v>
          </cell>
          <cell r="F857">
            <v>39924</v>
          </cell>
          <cell r="G857">
            <v>40001</v>
          </cell>
          <cell r="H857" t="str">
            <v>7640002934</v>
          </cell>
          <cell r="I857" t="str">
            <v>3KMM7640002934</v>
          </cell>
          <cell r="K857" t="str">
            <v>512MB upgrade memory for IC-408</v>
          </cell>
          <cell r="L857">
            <v>395</v>
          </cell>
          <cell r="M857">
            <v>185.4368932038835</v>
          </cell>
          <cell r="N857">
            <v>191</v>
          </cell>
          <cell r="O857">
            <v>8.1730769230769232E-2</v>
          </cell>
          <cell r="P857">
            <v>208</v>
          </cell>
          <cell r="Q857">
            <v>196.56</v>
          </cell>
          <cell r="R857">
            <v>212.28</v>
          </cell>
          <cell r="S857">
            <v>260</v>
          </cell>
          <cell r="T857">
            <v>0.26538461538461539</v>
          </cell>
          <cell r="U857">
            <v>201.34399999999999</v>
          </cell>
          <cell r="V857">
            <v>5.1374761602034302E-2</v>
          </cell>
          <cell r="W857">
            <v>208</v>
          </cell>
          <cell r="X857">
            <v>0.8</v>
          </cell>
          <cell r="AA857">
            <v>252</v>
          </cell>
          <cell r="AB857">
            <v>208</v>
          </cell>
          <cell r="AC857">
            <v>232</v>
          </cell>
          <cell r="AD857">
            <v>245</v>
          </cell>
          <cell r="AE857">
            <v>256.79000000000002</v>
          </cell>
          <cell r="AF857">
            <v>0.18999961057673592</v>
          </cell>
          <cell r="AG857">
            <v>0.2562015654815219</v>
          </cell>
          <cell r="AH857">
            <v>286</v>
          </cell>
          <cell r="AI857">
            <v>315</v>
          </cell>
          <cell r="AJ857">
            <v>0.3396825396825397</v>
          </cell>
          <cell r="AK857">
            <v>343.5</v>
          </cell>
          <cell r="AL857">
            <v>372</v>
          </cell>
          <cell r="AM857">
            <v>0.44086021505376344</v>
          </cell>
          <cell r="AN857">
            <v>377.75</v>
          </cell>
          <cell r="AO857">
            <v>383.5</v>
          </cell>
          <cell r="AP857">
            <v>389.25</v>
          </cell>
          <cell r="AQ857">
            <v>0</v>
          </cell>
          <cell r="AS857">
            <v>395</v>
          </cell>
        </row>
        <row r="858">
          <cell r="B858" t="str">
            <v>TR</v>
          </cell>
          <cell r="C858" t="str">
            <v>TR</v>
          </cell>
          <cell r="D858" t="str">
            <v>KMBS</v>
          </cell>
          <cell r="E858" t="str">
            <v>21</v>
          </cell>
          <cell r="F858">
            <v>39924</v>
          </cell>
          <cell r="G858">
            <v>39925</v>
          </cell>
          <cell r="H858" t="str">
            <v>7640002939</v>
          </cell>
          <cell r="I858" t="str">
            <v>KMBHP1050A/T_</v>
          </cell>
          <cell r="K858" t="str">
            <v>Additional 1050 End-User Training (1 HR)</v>
          </cell>
          <cell r="L858">
            <v>200</v>
          </cell>
          <cell r="M858">
            <v>0</v>
          </cell>
          <cell r="N858">
            <v>0</v>
          </cell>
          <cell r="P858" t="str">
            <v>N/A</v>
          </cell>
          <cell r="Q858" t="str">
            <v>N/A</v>
          </cell>
          <cell r="S858" t="str">
            <v>N/A</v>
          </cell>
          <cell r="AA858">
            <v>200</v>
          </cell>
          <cell r="AB858">
            <v>200</v>
          </cell>
          <cell r="AC858">
            <v>200</v>
          </cell>
          <cell r="AD858">
            <v>200</v>
          </cell>
          <cell r="AE858">
            <v>200</v>
          </cell>
          <cell r="AH858">
            <v>200</v>
          </cell>
          <cell r="AI858">
            <v>200</v>
          </cell>
          <cell r="AK858">
            <v>200</v>
          </cell>
          <cell r="AL858">
            <v>200</v>
          </cell>
          <cell r="AN858">
            <v>200</v>
          </cell>
          <cell r="AO858">
            <v>200</v>
          </cell>
          <cell r="AP858">
            <v>200</v>
          </cell>
          <cell r="AQ858">
            <v>0.5</v>
          </cell>
          <cell r="AS858">
            <v>200</v>
          </cell>
        </row>
        <row r="859">
          <cell r="B859" t="str">
            <v>TR</v>
          </cell>
          <cell r="C859" t="str">
            <v>TR</v>
          </cell>
          <cell r="D859" t="str">
            <v>KMBS</v>
          </cell>
          <cell r="E859" t="str">
            <v>21</v>
          </cell>
          <cell r="F859">
            <v>39924</v>
          </cell>
          <cell r="G859">
            <v>39925</v>
          </cell>
          <cell r="H859" t="str">
            <v>7640002940</v>
          </cell>
          <cell r="I859" t="str">
            <v>3KMB7640002940</v>
          </cell>
          <cell r="K859" t="str">
            <v>Additional C5500/C5501/C6500/C6501 End-User Training (1 HR)</v>
          </cell>
          <cell r="L859">
            <v>200</v>
          </cell>
          <cell r="M859">
            <v>0</v>
          </cell>
          <cell r="N859">
            <v>0</v>
          </cell>
          <cell r="P859" t="str">
            <v>N/A</v>
          </cell>
          <cell r="Q859" t="str">
            <v>N/A</v>
          </cell>
          <cell r="S859" t="str">
            <v>N/A</v>
          </cell>
          <cell r="AA859">
            <v>200</v>
          </cell>
          <cell r="AB859">
            <v>200</v>
          </cell>
          <cell r="AC859">
            <v>200</v>
          </cell>
          <cell r="AD859">
            <v>200</v>
          </cell>
          <cell r="AE859">
            <v>200</v>
          </cell>
          <cell r="AH859">
            <v>200</v>
          </cell>
          <cell r="AI859">
            <v>200</v>
          </cell>
          <cell r="AK859">
            <v>200</v>
          </cell>
          <cell r="AL859">
            <v>200</v>
          </cell>
          <cell r="AN859">
            <v>200</v>
          </cell>
          <cell r="AO859">
            <v>200</v>
          </cell>
          <cell r="AP859">
            <v>200</v>
          </cell>
          <cell r="AQ859">
            <v>0.5</v>
          </cell>
          <cell r="AS859">
            <v>200</v>
          </cell>
        </row>
        <row r="860">
          <cell r="B860" t="str">
            <v>SPC</v>
          </cell>
          <cell r="C860" t="str">
            <v>DOM</v>
          </cell>
          <cell r="D860" t="str">
            <v>EK</v>
          </cell>
          <cell r="E860" t="str">
            <v>21</v>
          </cell>
          <cell r="F860">
            <v>39924</v>
          </cell>
          <cell r="G860">
            <v>39925</v>
          </cell>
          <cell r="H860" t="str">
            <v>7640002951</v>
          </cell>
          <cell r="I860" t="str">
            <v>SBEKDS9110</v>
          </cell>
          <cell r="J860" t="str">
            <v>KC4C5769</v>
          </cell>
          <cell r="K860" t="str">
            <v>Xerox Stitcher Wire 920 vendor part # 8R566</v>
          </cell>
          <cell r="L860">
            <v>163</v>
          </cell>
          <cell r="M860">
            <v>96.56</v>
          </cell>
          <cell r="N860">
            <v>99.46</v>
          </cell>
          <cell r="O860">
            <v>0</v>
          </cell>
          <cell r="P860">
            <v>99.46</v>
          </cell>
          <cell r="Q860">
            <v>102.36</v>
          </cell>
          <cell r="R860">
            <v>110.55</v>
          </cell>
          <cell r="T860" t="e">
            <v>#DIV/0!</v>
          </cell>
          <cell r="W860">
            <v>99.46</v>
          </cell>
          <cell r="X860" t="e">
            <v>#DIV/0!</v>
          </cell>
          <cell r="AA860">
            <v>171</v>
          </cell>
          <cell r="AB860">
            <v>133</v>
          </cell>
          <cell r="AC860">
            <v>143</v>
          </cell>
          <cell r="AD860">
            <v>159</v>
          </cell>
          <cell r="AE860">
            <v>174.49</v>
          </cell>
          <cell r="AF860">
            <v>0.42999598830878566</v>
          </cell>
          <cell r="AG860">
            <v>0.42999598830878566</v>
          </cell>
          <cell r="AH860">
            <v>163</v>
          </cell>
          <cell r="AI860">
            <v>163</v>
          </cell>
          <cell r="AJ860">
            <v>0.38981595092024546</v>
          </cell>
          <cell r="AK860">
            <v>163</v>
          </cell>
          <cell r="AL860">
            <v>163</v>
          </cell>
          <cell r="AM860">
            <v>0.38981595092024546</v>
          </cell>
          <cell r="AN860">
            <v>163</v>
          </cell>
          <cell r="AO860">
            <v>163</v>
          </cell>
          <cell r="AP860">
            <v>163</v>
          </cell>
          <cell r="AQ860">
            <v>0</v>
          </cell>
          <cell r="AS860">
            <v>163</v>
          </cell>
        </row>
        <row r="861">
          <cell r="B861" t="str">
            <v>AC</v>
          </cell>
          <cell r="C861" t="str">
            <v>DOM</v>
          </cell>
          <cell r="D861" t="str">
            <v>DOM</v>
          </cell>
          <cell r="E861" t="str">
            <v>P3</v>
          </cell>
          <cell r="F861">
            <v>39952</v>
          </cell>
          <cell r="G861">
            <v>40001</v>
          </cell>
          <cell r="H861" t="str">
            <v>7640004585</v>
          </cell>
          <cell r="K861" t="str">
            <v>512MB x 2 (1GB total) upgrade memory for IC-302/303/305</v>
          </cell>
          <cell r="L861">
            <v>520</v>
          </cell>
          <cell r="M861">
            <v>210</v>
          </cell>
          <cell r="N861">
            <v>216.3</v>
          </cell>
          <cell r="O861">
            <v>-0.17647058823529407</v>
          </cell>
          <cell r="P861">
            <v>183.85500000000002</v>
          </cell>
          <cell r="Q861">
            <v>222.6</v>
          </cell>
          <cell r="R861">
            <v>240.41</v>
          </cell>
          <cell r="S861">
            <v>265.8</v>
          </cell>
          <cell r="T861">
            <v>0.18623024830699775</v>
          </cell>
          <cell r="U861">
            <v>228.58799999999999</v>
          </cell>
          <cell r="V861">
            <v>5.3756102682555443E-2</v>
          </cell>
          <cell r="W861">
            <v>183.85500000000002</v>
          </cell>
          <cell r="X861">
            <v>0.691704288939052</v>
          </cell>
          <cell r="AA861">
            <v>222</v>
          </cell>
          <cell r="AB861">
            <v>184</v>
          </cell>
          <cell r="AC861">
            <v>205</v>
          </cell>
          <cell r="AD861">
            <v>216</v>
          </cell>
          <cell r="AE861">
            <v>226.98</v>
          </cell>
          <cell r="AF861">
            <v>0.18999471319058936</v>
          </cell>
          <cell r="AG861">
            <v>4.7052603753634591E-2</v>
          </cell>
          <cell r="AH861">
            <v>232</v>
          </cell>
          <cell r="AI861">
            <v>237</v>
          </cell>
          <cell r="AJ861">
            <v>0.22424050632911385</v>
          </cell>
          <cell r="AK861">
            <v>241.5</v>
          </cell>
          <cell r="AL861">
            <v>246</v>
          </cell>
          <cell r="AM861">
            <v>0.25262195121951214</v>
          </cell>
          <cell r="AN861">
            <v>280.26</v>
          </cell>
          <cell r="AO861">
            <v>314.52</v>
          </cell>
          <cell r="AP861">
            <v>348.78</v>
          </cell>
          <cell r="AQ861">
            <v>0</v>
          </cell>
          <cell r="AS861">
            <v>520</v>
          </cell>
        </row>
        <row r="862">
          <cell r="B862" t="str">
            <v>AC</v>
          </cell>
          <cell r="C862" t="str">
            <v>DOM</v>
          </cell>
          <cell r="D862" t="str">
            <v>DOM</v>
          </cell>
          <cell r="E862" t="str">
            <v>P3</v>
          </cell>
          <cell r="F862">
            <v>39952</v>
          </cell>
          <cell r="G862">
            <v>40001</v>
          </cell>
          <cell r="H862" t="str">
            <v>7640004586</v>
          </cell>
          <cell r="K862" t="str">
            <v>1GB x 2  (2GB total) upgrade memory for IC-302/303/305</v>
          </cell>
          <cell r="L862">
            <v>815</v>
          </cell>
          <cell r="M862">
            <v>350</v>
          </cell>
          <cell r="N862">
            <v>360.5</v>
          </cell>
          <cell r="O862">
            <v>-0.17647058823529407</v>
          </cell>
          <cell r="P862">
            <v>306.42500000000001</v>
          </cell>
          <cell r="Q862">
            <v>371</v>
          </cell>
          <cell r="R862">
            <v>400.68</v>
          </cell>
          <cell r="S862">
            <v>439.4</v>
          </cell>
          <cell r="T862">
            <v>0.17956304050978603</v>
          </cell>
          <cell r="U862">
            <v>377.88399999999996</v>
          </cell>
          <cell r="V862">
            <v>4.6003535476495327E-2</v>
          </cell>
          <cell r="W862">
            <v>306.42500000000001</v>
          </cell>
          <cell r="X862">
            <v>0.69737141556668192</v>
          </cell>
          <cell r="AA862">
            <v>371</v>
          </cell>
          <cell r="AB862">
            <v>307</v>
          </cell>
          <cell r="AC862">
            <v>341</v>
          </cell>
          <cell r="AD862">
            <v>360</v>
          </cell>
          <cell r="AE862">
            <v>378.3</v>
          </cell>
          <cell r="AF862">
            <v>0.18999471319058947</v>
          </cell>
          <cell r="AG862">
            <v>4.7052603753634709E-2</v>
          </cell>
          <cell r="AH862">
            <v>387</v>
          </cell>
          <cell r="AI862">
            <v>394</v>
          </cell>
          <cell r="AJ862">
            <v>0.22227157360406088</v>
          </cell>
          <cell r="AK862">
            <v>401.5</v>
          </cell>
          <cell r="AL862">
            <v>409</v>
          </cell>
          <cell r="AM862">
            <v>0.25079462102689482</v>
          </cell>
          <cell r="AN862">
            <v>466.35</v>
          </cell>
          <cell r="AO862">
            <v>523.70000000000005</v>
          </cell>
          <cell r="AP862">
            <v>581.04999999999995</v>
          </cell>
          <cell r="AQ862">
            <v>0</v>
          </cell>
          <cell r="AS862">
            <v>815</v>
          </cell>
        </row>
        <row r="863">
          <cell r="B863" t="str">
            <v>AC</v>
          </cell>
          <cell r="C863" t="str">
            <v>DOM</v>
          </cell>
          <cell r="D863" t="str">
            <v>DOM</v>
          </cell>
          <cell r="E863" t="str">
            <v>08</v>
          </cell>
          <cell r="F863">
            <v>39924</v>
          </cell>
          <cell r="G863">
            <v>40266</v>
          </cell>
          <cell r="H863" t="str">
            <v>7640004610</v>
          </cell>
          <cell r="I863" t="str">
            <v>3KMH7640004610</v>
          </cell>
          <cell r="K863" t="str">
            <v>EFI bundle options  for IC-305 - GA Premium, Compose Impose 2.7, Color profiler, FACI-furniture bundle</v>
          </cell>
          <cell r="L863">
            <v>13850</v>
          </cell>
          <cell r="M863">
            <v>6643</v>
          </cell>
          <cell r="N863">
            <v>6842.29</v>
          </cell>
          <cell r="O863">
            <v>6.1980423338451371E-2</v>
          </cell>
          <cell r="P863">
            <v>7294.4</v>
          </cell>
          <cell r="Q863">
            <v>7041.58</v>
          </cell>
          <cell r="R863">
            <v>7604.91</v>
          </cell>
          <cell r="S863">
            <v>9118</v>
          </cell>
          <cell r="T863">
            <v>0.24958433867076113</v>
          </cell>
          <cell r="U863">
            <v>7841.48</v>
          </cell>
          <cell r="V863">
            <v>0.12742364961716407</v>
          </cell>
          <cell r="W863">
            <v>7294.4</v>
          </cell>
          <cell r="X863">
            <v>0.79999999999999993</v>
          </cell>
          <cell r="AA863">
            <v>8825</v>
          </cell>
          <cell r="AB863">
            <v>7295</v>
          </cell>
          <cell r="AC863">
            <v>8105</v>
          </cell>
          <cell r="AD863">
            <v>8556</v>
          </cell>
          <cell r="AE863">
            <v>9005.43</v>
          </cell>
          <cell r="AF863">
            <v>0.18999981122500542</v>
          </cell>
          <cell r="AG863">
            <v>0.24020396582950512</v>
          </cell>
          <cell r="AH863">
            <v>10011</v>
          </cell>
          <cell r="AI863">
            <v>11016</v>
          </cell>
          <cell r="AJ863">
            <v>0.33783587509077706</v>
          </cell>
          <cell r="AK863">
            <v>12021</v>
          </cell>
          <cell r="AL863">
            <v>13026</v>
          </cell>
          <cell r="AM863">
            <v>0.44001228312605561</v>
          </cell>
          <cell r="AN863">
            <v>13232</v>
          </cell>
          <cell r="AO863">
            <v>13438</v>
          </cell>
          <cell r="AP863">
            <v>13644</v>
          </cell>
          <cell r="AQ863">
            <v>0</v>
          </cell>
          <cell r="AS863">
            <v>13850</v>
          </cell>
        </row>
        <row r="864">
          <cell r="B864" t="str">
            <v>AC</v>
          </cell>
          <cell r="C864" t="str">
            <v>DOM</v>
          </cell>
          <cell r="D864" t="str">
            <v>DOM</v>
          </cell>
          <cell r="E864" t="str">
            <v>08</v>
          </cell>
          <cell r="F864">
            <v>39924</v>
          </cell>
          <cell r="G864">
            <v>40266</v>
          </cell>
          <cell r="H864" t="str">
            <v>7640004611</v>
          </cell>
          <cell r="I864" t="str">
            <v>3KMH7640004611</v>
          </cell>
          <cell r="K864" t="str">
            <v>EFI Compose v2.0</v>
          </cell>
          <cell r="L864">
            <v>3200</v>
          </cell>
          <cell r="M864">
            <v>1500</v>
          </cell>
          <cell r="N864">
            <v>1545</v>
          </cell>
          <cell r="O864">
            <v>4.5103092783505151E-3</v>
          </cell>
          <cell r="P864">
            <v>1552</v>
          </cell>
          <cell r="Q864">
            <v>1590</v>
          </cell>
          <cell r="R864">
            <v>1717.2</v>
          </cell>
          <cell r="S864">
            <v>1940</v>
          </cell>
          <cell r="T864">
            <v>0.20360824742268041</v>
          </cell>
          <cell r="U864">
            <v>1668.3999999999999</v>
          </cell>
          <cell r="V864">
            <v>7.3963078398465526E-2</v>
          </cell>
          <cell r="W864">
            <v>1552</v>
          </cell>
          <cell r="X864">
            <v>0.8</v>
          </cell>
          <cell r="AA864">
            <v>1878</v>
          </cell>
          <cell r="AB864">
            <v>1552</v>
          </cell>
          <cell r="AC864">
            <v>1725</v>
          </cell>
          <cell r="AD864">
            <v>1821</v>
          </cell>
          <cell r="AE864">
            <v>1916.05</v>
          </cell>
          <cell r="AF864">
            <v>0.19000026095352415</v>
          </cell>
          <cell r="AG864">
            <v>0.19365361029200698</v>
          </cell>
          <cell r="AH864">
            <v>2131</v>
          </cell>
          <cell r="AI864">
            <v>2345</v>
          </cell>
          <cell r="AJ864">
            <v>0.33816631130063968</v>
          </cell>
          <cell r="AK864">
            <v>2558.5</v>
          </cell>
          <cell r="AL864">
            <v>2772</v>
          </cell>
          <cell r="AM864">
            <v>0.44011544011544013</v>
          </cell>
          <cell r="AN864">
            <v>2879</v>
          </cell>
          <cell r="AO864">
            <v>2986</v>
          </cell>
          <cell r="AP864">
            <v>3093</v>
          </cell>
          <cell r="AQ864">
            <v>0</v>
          </cell>
          <cell r="AS864">
            <v>3200</v>
          </cell>
        </row>
        <row r="865">
          <cell r="B865" t="str">
            <v>AC</v>
          </cell>
          <cell r="C865" t="str">
            <v>DOM</v>
          </cell>
          <cell r="D865" t="str">
            <v>DOM</v>
          </cell>
          <cell r="E865" t="str">
            <v>08</v>
          </cell>
          <cell r="F865">
            <v>39924</v>
          </cell>
          <cell r="G865">
            <v>40266</v>
          </cell>
          <cell r="H865" t="str">
            <v>7640004612</v>
          </cell>
          <cell r="I865" t="str">
            <v>3KMH7640004612</v>
          </cell>
          <cell r="K865" t="str">
            <v>EFI Impose 2.7 for IC-305</v>
          </cell>
          <cell r="L865">
            <v>2500</v>
          </cell>
          <cell r="M865">
            <v>1250</v>
          </cell>
          <cell r="N865">
            <v>1287.5</v>
          </cell>
          <cell r="O865">
            <v>9.6153846153846159E-3</v>
          </cell>
          <cell r="P865">
            <v>1300</v>
          </cell>
          <cell r="Q865">
            <v>1325</v>
          </cell>
          <cell r="R865">
            <v>1431</v>
          </cell>
          <cell r="S865">
            <v>1625</v>
          </cell>
          <cell r="T865">
            <v>0.2076923076923077</v>
          </cell>
          <cell r="U865">
            <v>1397.5</v>
          </cell>
          <cell r="V865">
            <v>7.8711985688729877E-2</v>
          </cell>
          <cell r="W865">
            <v>1300</v>
          </cell>
          <cell r="X865">
            <v>0.8</v>
          </cell>
          <cell r="AA865">
            <v>1573</v>
          </cell>
          <cell r="AB865">
            <v>1300</v>
          </cell>
          <cell r="AC865">
            <v>1445</v>
          </cell>
          <cell r="AD865">
            <v>1525</v>
          </cell>
          <cell r="AE865">
            <v>1604.94</v>
          </cell>
          <cell r="AF865">
            <v>0.19000087230675292</v>
          </cell>
          <cell r="AG865">
            <v>0.19778932545764955</v>
          </cell>
          <cell r="AH865">
            <v>1785</v>
          </cell>
          <cell r="AI865">
            <v>1964</v>
          </cell>
          <cell r="AJ865">
            <v>0.3380855397148676</v>
          </cell>
          <cell r="AK865">
            <v>2143</v>
          </cell>
          <cell r="AL865">
            <v>2322</v>
          </cell>
          <cell r="AM865">
            <v>0.44013781223083548</v>
          </cell>
          <cell r="AN865">
            <v>2366.5</v>
          </cell>
          <cell r="AO865">
            <v>2411</v>
          </cell>
          <cell r="AP865">
            <v>2455.5</v>
          </cell>
          <cell r="AQ865">
            <v>0</v>
          </cell>
          <cell r="AS865">
            <v>2500</v>
          </cell>
        </row>
        <row r="866">
          <cell r="B866" t="str">
            <v>AC</v>
          </cell>
          <cell r="C866" t="str">
            <v>DOM</v>
          </cell>
          <cell r="D866" t="str">
            <v>DOM</v>
          </cell>
          <cell r="E866" t="str">
            <v>DNU</v>
          </cell>
          <cell r="F866">
            <v>39996</v>
          </cell>
          <cell r="G866">
            <v>40001</v>
          </cell>
          <cell r="H866" t="str">
            <v>7640005067</v>
          </cell>
          <cell r="I866" t="str">
            <v>3KMH7640004612</v>
          </cell>
          <cell r="K866" t="str">
            <v>EFI Impose 2.7 for IC-408</v>
          </cell>
          <cell r="L866">
            <v>2500</v>
          </cell>
          <cell r="M866">
            <v>1250</v>
          </cell>
          <cell r="N866">
            <v>1287.5</v>
          </cell>
          <cell r="O866">
            <v>9.6153846153846159E-3</v>
          </cell>
          <cell r="P866">
            <v>1300</v>
          </cell>
          <cell r="Q866">
            <v>1325</v>
          </cell>
          <cell r="R866">
            <v>1431</v>
          </cell>
          <cell r="S866">
            <v>1625</v>
          </cell>
          <cell r="T866">
            <v>0.2076923076923077</v>
          </cell>
          <cell r="U866">
            <v>1397.5</v>
          </cell>
          <cell r="V866">
            <v>7.8711985688729877E-2</v>
          </cell>
          <cell r="W866">
            <v>1300</v>
          </cell>
          <cell r="X866">
            <v>0.8</v>
          </cell>
          <cell r="AA866">
            <v>1573</v>
          </cell>
          <cell r="AB866">
            <v>1300</v>
          </cell>
          <cell r="AC866">
            <v>1445</v>
          </cell>
          <cell r="AD866">
            <v>1525</v>
          </cell>
          <cell r="AE866">
            <v>1604.94</v>
          </cell>
          <cell r="AF866">
            <v>0.19000087230675292</v>
          </cell>
          <cell r="AG866">
            <v>0.19778932545764955</v>
          </cell>
          <cell r="AH866">
            <v>1785</v>
          </cell>
          <cell r="AI866">
            <v>1964</v>
          </cell>
          <cell r="AJ866">
            <v>0.3380855397148676</v>
          </cell>
          <cell r="AK866">
            <v>2143</v>
          </cell>
          <cell r="AL866">
            <v>2322</v>
          </cell>
          <cell r="AM866">
            <v>0.44013781223083548</v>
          </cell>
          <cell r="AN866">
            <v>2366.5</v>
          </cell>
          <cell r="AO866">
            <v>2411</v>
          </cell>
          <cell r="AP866">
            <v>2455.5</v>
          </cell>
          <cell r="AQ866">
            <v>0</v>
          </cell>
          <cell r="AS866">
            <v>2500</v>
          </cell>
        </row>
        <row r="867">
          <cell r="B867" t="str">
            <v>AC</v>
          </cell>
          <cell r="C867" t="str">
            <v>DOM</v>
          </cell>
          <cell r="D867" t="str">
            <v>EK</v>
          </cell>
          <cell r="E867" t="str">
            <v>21</v>
          </cell>
          <cell r="F867" t="str">
            <v>9/10/09</v>
          </cell>
          <cell r="G867" t="str">
            <v>9/10/09</v>
          </cell>
          <cell r="H867" t="str">
            <v>7640005083</v>
          </cell>
          <cell r="K867" t="str">
            <v>KODAK SMARTBOARD 5.0 BW/COLOR SW DEMO (DM POOL)</v>
          </cell>
          <cell r="L867">
            <v>1500</v>
          </cell>
          <cell r="M867">
            <v>750</v>
          </cell>
          <cell r="N867">
            <v>772.5</v>
          </cell>
          <cell r="T867" t="e">
            <v>#DIV/0!</v>
          </cell>
          <cell r="W867">
            <v>772.5</v>
          </cell>
          <cell r="X867" t="e">
            <v>#DIV/0!</v>
          </cell>
          <cell r="AA867">
            <v>912</v>
          </cell>
          <cell r="AB867">
            <v>773</v>
          </cell>
          <cell r="AC867">
            <v>814</v>
          </cell>
          <cell r="AD867">
            <v>873</v>
          </cell>
          <cell r="AE867">
            <v>930.72</v>
          </cell>
          <cell r="AF867">
            <v>0.16999742135121199</v>
          </cell>
          <cell r="AG867">
            <v>0.16999742135121199</v>
          </cell>
          <cell r="AH867">
            <v>966</v>
          </cell>
          <cell r="AI867">
            <v>1001</v>
          </cell>
          <cell r="AJ867">
            <v>0.22827172827172826</v>
          </cell>
          <cell r="AK867">
            <v>1035.5</v>
          </cell>
          <cell r="AL867">
            <v>1070</v>
          </cell>
          <cell r="AM867">
            <v>0.2780373831775701</v>
          </cell>
          <cell r="AN867">
            <v>1177.5</v>
          </cell>
          <cell r="AO867">
            <v>1285</v>
          </cell>
          <cell r="AP867">
            <v>1392.5</v>
          </cell>
          <cell r="AQ867">
            <v>0</v>
          </cell>
          <cell r="AS867">
            <v>1500</v>
          </cell>
        </row>
        <row r="868">
          <cell r="B868" t="str">
            <v>AC</v>
          </cell>
          <cell r="C868" t="str">
            <v>DOM</v>
          </cell>
          <cell r="D868" t="str">
            <v>EK</v>
          </cell>
          <cell r="E868" t="str">
            <v>21</v>
          </cell>
          <cell r="F868">
            <v>39924</v>
          </cell>
          <cell r="G868">
            <v>40504</v>
          </cell>
          <cell r="H868" t="str">
            <v>7640005209</v>
          </cell>
          <cell r="I868" t="str">
            <v>3KDBSB415A00</v>
          </cell>
          <cell r="J868" t="str">
            <v>KHR696415A00</v>
          </cell>
          <cell r="K868" t="str">
            <v>Kodak SmartBoard 5.0 Monochrome/Color Suite Software</v>
          </cell>
          <cell r="L868">
            <v>15000</v>
          </cell>
          <cell r="M868">
            <v>4500</v>
          </cell>
          <cell r="N868">
            <v>4635</v>
          </cell>
          <cell r="O868">
            <v>0</v>
          </cell>
          <cell r="P868">
            <v>4635</v>
          </cell>
          <cell r="Q868">
            <v>4770</v>
          </cell>
          <cell r="R868">
            <v>5151.6000000000004</v>
          </cell>
          <cell r="T868" t="e">
            <v>#DIV/0!</v>
          </cell>
          <cell r="W868">
            <v>4635</v>
          </cell>
          <cell r="X868" t="e">
            <v>#DIV/0!</v>
          </cell>
          <cell r="AA868">
            <v>5473</v>
          </cell>
          <cell r="AB868">
            <v>4635</v>
          </cell>
          <cell r="AC868">
            <v>4879</v>
          </cell>
          <cell r="AD868">
            <v>5232</v>
          </cell>
          <cell r="AE868">
            <v>5584.34</v>
          </cell>
          <cell r="AF868">
            <v>0.17000039395882058</v>
          </cell>
          <cell r="AG868">
            <v>0.17000039395882058</v>
          </cell>
          <cell r="AH868">
            <v>6454</v>
          </cell>
          <cell r="AI868">
            <v>7322</v>
          </cell>
          <cell r="AJ868">
            <v>0.36697623600109258</v>
          </cell>
          <cell r="AK868">
            <v>8190</v>
          </cell>
          <cell r="AL868">
            <v>9058</v>
          </cell>
          <cell r="AM868">
            <v>0.48829763744756016</v>
          </cell>
          <cell r="AN868">
            <v>10543.5</v>
          </cell>
          <cell r="AO868">
            <v>12029</v>
          </cell>
          <cell r="AP868">
            <v>13514.5</v>
          </cell>
          <cell r="AQ868">
            <v>0</v>
          </cell>
          <cell r="AS868">
            <v>15000</v>
          </cell>
        </row>
        <row r="869">
          <cell r="B869" t="str">
            <v>AC</v>
          </cell>
          <cell r="C869" t="str">
            <v>DOM</v>
          </cell>
          <cell r="D869" t="str">
            <v>EK</v>
          </cell>
          <cell r="E869" t="str">
            <v>21</v>
          </cell>
          <cell r="F869">
            <v>39924</v>
          </cell>
          <cell r="G869">
            <v>40504</v>
          </cell>
          <cell r="H869" t="str">
            <v>7640005214</v>
          </cell>
          <cell r="I869" t="str">
            <v>3KDBSB432A00</v>
          </cell>
          <cell r="J869" t="str">
            <v>KHR696432A00</v>
          </cell>
          <cell r="K869" t="str">
            <v>SmartBoard 5.0 Monochrome to Monochrome &amp; Color Software/upgrade from Release 4.0</v>
          </cell>
          <cell r="L869">
            <v>1000</v>
          </cell>
          <cell r="M869">
            <v>500</v>
          </cell>
          <cell r="N869">
            <v>515</v>
          </cell>
          <cell r="O869">
            <v>0</v>
          </cell>
          <cell r="P869">
            <v>515</v>
          </cell>
          <cell r="Q869">
            <v>530</v>
          </cell>
          <cell r="R869">
            <v>572.4</v>
          </cell>
          <cell r="T869" t="e">
            <v>#DIV/0!</v>
          </cell>
          <cell r="W869">
            <v>515</v>
          </cell>
          <cell r="X869" t="e">
            <v>#DIV/0!</v>
          </cell>
          <cell r="AA869">
            <v>608</v>
          </cell>
          <cell r="AB869">
            <v>515</v>
          </cell>
          <cell r="AC869">
            <v>543</v>
          </cell>
          <cell r="AD869">
            <v>582</v>
          </cell>
          <cell r="AE869">
            <v>620.48</v>
          </cell>
          <cell r="AF869">
            <v>0.16999742135121199</v>
          </cell>
          <cell r="AG869">
            <v>0.16999742135121199</v>
          </cell>
          <cell r="AH869">
            <v>645</v>
          </cell>
          <cell r="AI869">
            <v>668</v>
          </cell>
          <cell r="AJ869">
            <v>0.22904191616766467</v>
          </cell>
          <cell r="AK869">
            <v>691</v>
          </cell>
          <cell r="AL869">
            <v>714</v>
          </cell>
          <cell r="AM869">
            <v>0.27871148459383754</v>
          </cell>
          <cell r="AN869">
            <v>785.5</v>
          </cell>
          <cell r="AO869">
            <v>857</v>
          </cell>
          <cell r="AP869">
            <v>928.5</v>
          </cell>
          <cell r="AQ869">
            <v>0</v>
          </cell>
          <cell r="AS869">
            <v>1000</v>
          </cell>
        </row>
        <row r="870">
          <cell r="B870" t="str">
            <v>MB</v>
          </cell>
          <cell r="C870" t="str">
            <v>DOM</v>
          </cell>
          <cell r="D870" t="str">
            <v>EK</v>
          </cell>
          <cell r="E870" t="str">
            <v>21</v>
          </cell>
          <cell r="F870">
            <v>39924</v>
          </cell>
          <cell r="G870">
            <v>40681</v>
          </cell>
          <cell r="H870" t="str">
            <v>7640005230</v>
          </cell>
          <cell r="I870" t="str">
            <v>9KDEX110G_N</v>
          </cell>
          <cell r="J870" t="str">
            <v>KHB694141A00</v>
          </cell>
          <cell r="K870" t="str">
            <v>DM EX 110 Marking Engine 60Hz</v>
          </cell>
          <cell r="L870">
            <v>107752</v>
          </cell>
          <cell r="M870">
            <v>37617</v>
          </cell>
          <cell r="N870">
            <v>38745.51</v>
          </cell>
          <cell r="O870">
            <v>0</v>
          </cell>
          <cell r="P870">
            <v>38745.51</v>
          </cell>
          <cell r="Q870">
            <v>39874.019999999997</v>
          </cell>
          <cell r="R870">
            <v>43063.94</v>
          </cell>
          <cell r="T870" t="e">
            <v>#DIV/0!</v>
          </cell>
          <cell r="W870">
            <v>38745.51</v>
          </cell>
          <cell r="X870" t="e">
            <v>#DIV/0!</v>
          </cell>
          <cell r="Y870">
            <v>1600</v>
          </cell>
          <cell r="Z870">
            <v>1000</v>
          </cell>
          <cell r="AA870">
            <v>43820</v>
          </cell>
          <cell r="AB870">
            <v>38746</v>
          </cell>
          <cell r="AC870">
            <v>41219</v>
          </cell>
          <cell r="AD870">
            <v>42967</v>
          </cell>
          <cell r="AE870">
            <v>44714.68</v>
          </cell>
          <cell r="AF870">
            <v>0.13349463755527263</v>
          </cell>
          <cell r="AG870">
            <v>0.13349463755527263</v>
          </cell>
          <cell r="AH870">
            <v>49546</v>
          </cell>
          <cell r="AI870">
            <v>54376</v>
          </cell>
          <cell r="AJ870">
            <v>0.28745200088274236</v>
          </cell>
          <cell r="AK870">
            <v>59206.5</v>
          </cell>
          <cell r="AL870">
            <v>64037</v>
          </cell>
          <cell r="AM870">
            <v>0.39495120008744944</v>
          </cell>
          <cell r="AN870">
            <v>74965.75</v>
          </cell>
          <cell r="AO870">
            <v>85894.5</v>
          </cell>
          <cell r="AP870">
            <v>96823.25</v>
          </cell>
          <cell r="AQ870">
            <v>0</v>
          </cell>
          <cell r="AS870">
            <v>107752</v>
          </cell>
        </row>
        <row r="871">
          <cell r="B871" t="str">
            <v>MB</v>
          </cell>
          <cell r="C871" t="str">
            <v>DOM</v>
          </cell>
          <cell r="D871" t="str">
            <v>EK</v>
          </cell>
          <cell r="E871" t="str">
            <v>21</v>
          </cell>
          <cell r="F871">
            <v>39924</v>
          </cell>
          <cell r="G871">
            <v>40681</v>
          </cell>
          <cell r="H871" t="str">
            <v>7640005231</v>
          </cell>
          <cell r="I871" t="str">
            <v>9KDEX125G_N</v>
          </cell>
          <cell r="J871" t="str">
            <v>KHB694143A00</v>
          </cell>
          <cell r="K871" t="str">
            <v>DM EX 125 Marking Engine 60Hz</v>
          </cell>
          <cell r="L871">
            <v>119652</v>
          </cell>
          <cell r="M871">
            <v>42617</v>
          </cell>
          <cell r="N871">
            <v>43895.51</v>
          </cell>
          <cell r="O871">
            <v>0</v>
          </cell>
          <cell r="P871">
            <v>43895.51</v>
          </cell>
          <cell r="Q871">
            <v>45174.02</v>
          </cell>
          <cell r="R871">
            <v>48787.94</v>
          </cell>
          <cell r="T871" t="e">
            <v>#DIV/0!</v>
          </cell>
          <cell r="W871">
            <v>43895.51</v>
          </cell>
          <cell r="X871" t="e">
            <v>#DIV/0!</v>
          </cell>
          <cell r="Y871">
            <v>1600</v>
          </cell>
          <cell r="Z871">
            <v>1000</v>
          </cell>
          <cell r="AA871">
            <v>49306</v>
          </cell>
          <cell r="AB871">
            <v>43896</v>
          </cell>
          <cell r="AC871">
            <v>46698</v>
          </cell>
          <cell r="AD871">
            <v>48506</v>
          </cell>
          <cell r="AE871">
            <v>50312.51</v>
          </cell>
          <cell r="AF871">
            <v>0.12754283179272907</v>
          </cell>
          <cell r="AG871">
            <v>0.12754283179272907</v>
          </cell>
          <cell r="AH871">
            <v>56431</v>
          </cell>
          <cell r="AI871">
            <v>62549</v>
          </cell>
          <cell r="AJ871">
            <v>0.29822203392540247</v>
          </cell>
          <cell r="AK871">
            <v>68667</v>
          </cell>
          <cell r="AL871">
            <v>74785</v>
          </cell>
          <cell r="AM871">
            <v>0.41304392592097344</v>
          </cell>
          <cell r="AN871">
            <v>86001.75</v>
          </cell>
          <cell r="AO871">
            <v>97218.5</v>
          </cell>
          <cell r="AP871">
            <v>108435.25</v>
          </cell>
          <cell r="AQ871">
            <v>0</v>
          </cell>
          <cell r="AS871">
            <v>119652</v>
          </cell>
        </row>
        <row r="872">
          <cell r="B872" t="str">
            <v>MB</v>
          </cell>
          <cell r="C872" t="str">
            <v>DOM</v>
          </cell>
          <cell r="D872" t="str">
            <v>EK</v>
          </cell>
          <cell r="E872" t="str">
            <v>21</v>
          </cell>
          <cell r="F872">
            <v>39924</v>
          </cell>
          <cell r="G872">
            <v>40681</v>
          </cell>
          <cell r="H872" t="str">
            <v>7640005232</v>
          </cell>
          <cell r="I872" t="str">
            <v>9KDEX138G_N</v>
          </cell>
          <cell r="J872" t="str">
            <v>KHB694145A00</v>
          </cell>
          <cell r="K872" t="str">
            <v>DM EX 138 Marking Engine 60Hz</v>
          </cell>
          <cell r="L872">
            <v>184652</v>
          </cell>
          <cell r="M872">
            <v>53617</v>
          </cell>
          <cell r="N872">
            <v>55225.51</v>
          </cell>
          <cell r="O872">
            <v>0</v>
          </cell>
          <cell r="P872">
            <v>55225.51</v>
          </cell>
          <cell r="Q872">
            <v>56834.02</v>
          </cell>
          <cell r="R872">
            <v>61380.74</v>
          </cell>
          <cell r="T872" t="e">
            <v>#DIV/0!</v>
          </cell>
          <cell r="W872">
            <v>55225.51</v>
          </cell>
          <cell r="X872" t="e">
            <v>#DIV/0!</v>
          </cell>
          <cell r="Y872">
            <v>1600</v>
          </cell>
          <cell r="Z872">
            <v>1000</v>
          </cell>
          <cell r="AA872">
            <v>61375</v>
          </cell>
          <cell r="AB872">
            <v>55226</v>
          </cell>
          <cell r="AC872">
            <v>58751</v>
          </cell>
          <cell r="AD872">
            <v>60690</v>
          </cell>
          <cell r="AE872">
            <v>62627.73</v>
          </cell>
          <cell r="AF872">
            <v>0.11819396934872142</v>
          </cell>
          <cell r="AG872">
            <v>0.11819396934872142</v>
          </cell>
          <cell r="AH872">
            <v>74172</v>
          </cell>
          <cell r="AI872">
            <v>85716</v>
          </cell>
          <cell r="AJ872">
            <v>0.35571526902795275</v>
          </cell>
          <cell r="AK872">
            <v>97260</v>
          </cell>
          <cell r="AL872">
            <v>108804</v>
          </cell>
          <cell r="AM872">
            <v>0.4924312525274806</v>
          </cell>
          <cell r="AN872">
            <v>127766</v>
          </cell>
          <cell r="AO872">
            <v>146728</v>
          </cell>
          <cell r="AP872">
            <v>165690</v>
          </cell>
          <cell r="AQ872">
            <v>0</v>
          </cell>
          <cell r="AS872">
            <v>184652</v>
          </cell>
        </row>
        <row r="873">
          <cell r="B873" t="str">
            <v>MB</v>
          </cell>
          <cell r="C873" t="str">
            <v>DOM</v>
          </cell>
          <cell r="D873" t="str">
            <v>EK</v>
          </cell>
          <cell r="E873" t="str">
            <v>21</v>
          </cell>
          <cell r="F873">
            <v>39924</v>
          </cell>
          <cell r="G873">
            <v>40844</v>
          </cell>
          <cell r="H873" t="str">
            <v>7640005233</v>
          </cell>
          <cell r="I873" t="str">
            <v>9KDEX150G_N</v>
          </cell>
          <cell r="J873" t="str">
            <v>KHB694147A00</v>
          </cell>
          <cell r="K873" t="str">
            <v>DM EX 150 Marking Engine 60Hz</v>
          </cell>
          <cell r="L873">
            <v>225252</v>
          </cell>
          <cell r="M873">
            <v>63617</v>
          </cell>
          <cell r="N873">
            <v>65525.51</v>
          </cell>
          <cell r="O873">
            <v>0</v>
          </cell>
          <cell r="P873">
            <v>65525.51</v>
          </cell>
          <cell r="Q873">
            <v>67434.02</v>
          </cell>
          <cell r="R873">
            <v>72828.740000000005</v>
          </cell>
          <cell r="T873" t="e">
            <v>#DIV/0!</v>
          </cell>
          <cell r="W873">
            <v>65525.51</v>
          </cell>
          <cell r="X873" t="e">
            <v>#DIV/0!</v>
          </cell>
          <cell r="Y873">
            <v>1600</v>
          </cell>
          <cell r="Z873">
            <v>1000</v>
          </cell>
          <cell r="AA873">
            <v>72347</v>
          </cell>
          <cell r="AB873">
            <v>65526</v>
          </cell>
          <cell r="AC873">
            <v>69708</v>
          </cell>
          <cell r="AD873">
            <v>71766</v>
          </cell>
          <cell r="AE873">
            <v>73823.38</v>
          </cell>
          <cell r="AF873">
            <v>0.11240165378502044</v>
          </cell>
          <cell r="AG873">
            <v>0.11240165378502044</v>
          </cell>
          <cell r="AH873">
            <v>88267</v>
          </cell>
          <cell r="AI873">
            <v>102709</v>
          </cell>
          <cell r="AJ873">
            <v>0.362027573046179</v>
          </cell>
          <cell r="AK873">
            <v>117151.5</v>
          </cell>
          <cell r="AL873">
            <v>131594</v>
          </cell>
          <cell r="AM873">
            <v>0.50206308798273469</v>
          </cell>
          <cell r="AN873">
            <v>155008.5</v>
          </cell>
          <cell r="AO873">
            <v>178423</v>
          </cell>
          <cell r="AP873">
            <v>201837.5</v>
          </cell>
          <cell r="AQ873">
            <v>0</v>
          </cell>
          <cell r="AS873">
            <v>225252</v>
          </cell>
        </row>
        <row r="874">
          <cell r="B874" t="str">
            <v>AC</v>
          </cell>
          <cell r="C874" t="str">
            <v>DOM</v>
          </cell>
          <cell r="D874" t="str">
            <v>EK</v>
          </cell>
          <cell r="E874" t="str">
            <v>21</v>
          </cell>
          <cell r="F874">
            <v>39924</v>
          </cell>
          <cell r="G874">
            <v>39924</v>
          </cell>
          <cell r="H874" t="str">
            <v>7640005234</v>
          </cell>
          <cell r="I874" t="str">
            <v>3KDEXCABKITG</v>
          </cell>
          <cell r="J874" t="str">
            <v>KHB694149A00</v>
          </cell>
          <cell r="K874" t="str">
            <v>DM EX Series Cabinetry Kit 60 Hz (Required Item)</v>
          </cell>
          <cell r="L874">
            <v>11807</v>
          </cell>
          <cell r="M874">
            <v>5406</v>
          </cell>
          <cell r="N874">
            <v>5568.18</v>
          </cell>
          <cell r="O874">
            <v>0</v>
          </cell>
          <cell r="P874">
            <v>5568.18</v>
          </cell>
          <cell r="Q874">
            <v>5730.36</v>
          </cell>
          <cell r="R874">
            <v>6188.79</v>
          </cell>
          <cell r="T874" t="e">
            <v>#DIV/0!</v>
          </cell>
          <cell r="W874">
            <v>5568.18</v>
          </cell>
          <cell r="X874" t="e">
            <v>#DIV/0!</v>
          </cell>
          <cell r="AA874">
            <v>6574</v>
          </cell>
          <cell r="AB874">
            <v>5569</v>
          </cell>
          <cell r="AC874">
            <v>5862</v>
          </cell>
          <cell r="AD874">
            <v>6286</v>
          </cell>
          <cell r="AE874">
            <v>6708.65</v>
          </cell>
          <cell r="AF874">
            <v>0.16999992546935663</v>
          </cell>
          <cell r="AG874">
            <v>0.16999992546935663</v>
          </cell>
          <cell r="AH874">
            <v>7069</v>
          </cell>
          <cell r="AI874">
            <v>7428</v>
          </cell>
          <cell r="AJ874">
            <v>0.25037964458804518</v>
          </cell>
          <cell r="AK874">
            <v>7787.5</v>
          </cell>
          <cell r="AL874">
            <v>8147</v>
          </cell>
          <cell r="AM874">
            <v>0.3165361482754388</v>
          </cell>
          <cell r="AN874">
            <v>9062</v>
          </cell>
          <cell r="AO874">
            <v>9977</v>
          </cell>
          <cell r="AP874">
            <v>10892</v>
          </cell>
          <cell r="AQ874">
            <v>0</v>
          </cell>
          <cell r="AS874">
            <v>11807</v>
          </cell>
        </row>
        <row r="875">
          <cell r="B875" t="str">
            <v>AC</v>
          </cell>
          <cell r="C875" t="str">
            <v>DOM</v>
          </cell>
          <cell r="D875" t="str">
            <v>EK</v>
          </cell>
          <cell r="E875" t="str">
            <v>21</v>
          </cell>
          <cell r="F875">
            <v>39924</v>
          </cell>
          <cell r="G875">
            <v>40532</v>
          </cell>
          <cell r="H875" t="str">
            <v>7640005235</v>
          </cell>
          <cell r="I875" t="str">
            <v>4KDU45SCSG</v>
          </cell>
          <cell r="J875" t="str">
            <v>KHB694161A00</v>
          </cell>
          <cell r="K875" t="str">
            <v>Ultra 45 SCS With R7.0 Software (Preloaded Still Requires License Key)</v>
          </cell>
          <cell r="L875">
            <v>33250</v>
          </cell>
          <cell r="M875">
            <v>21041</v>
          </cell>
          <cell r="N875">
            <v>21672.23</v>
          </cell>
          <cell r="O875">
            <v>0</v>
          </cell>
          <cell r="P875">
            <v>21672.23</v>
          </cell>
          <cell r="Q875">
            <v>22303.46</v>
          </cell>
          <cell r="R875">
            <v>24087.74</v>
          </cell>
          <cell r="T875" t="e">
            <v>#DIV/0!</v>
          </cell>
          <cell r="W875">
            <v>21672.23</v>
          </cell>
          <cell r="X875" t="e">
            <v>#DIV/0!</v>
          </cell>
          <cell r="AA875">
            <v>23599</v>
          </cell>
          <cell r="AB875">
            <v>21673</v>
          </cell>
          <cell r="AC875">
            <v>22813</v>
          </cell>
          <cell r="AD875">
            <v>23447</v>
          </cell>
          <cell r="AE875">
            <v>24080.26</v>
          </cell>
          <cell r="AF875">
            <v>0.10000016611116321</v>
          </cell>
          <cell r="AG875">
            <v>0.10000016611116321</v>
          </cell>
          <cell r="AH875">
            <v>24368</v>
          </cell>
          <cell r="AI875">
            <v>24654</v>
          </cell>
          <cell r="AJ875">
            <v>0.12094467429220412</v>
          </cell>
          <cell r="AK875">
            <v>24940</v>
          </cell>
          <cell r="AL875">
            <v>25226</v>
          </cell>
          <cell r="AM875">
            <v>0.14087726948386586</v>
          </cell>
          <cell r="AN875">
            <v>27232</v>
          </cell>
          <cell r="AO875">
            <v>29238</v>
          </cell>
          <cell r="AP875">
            <v>31244</v>
          </cell>
          <cell r="AQ875">
            <v>0</v>
          </cell>
          <cell r="AS875">
            <v>33250</v>
          </cell>
        </row>
        <row r="876">
          <cell r="B876" t="str">
            <v>AC</v>
          </cell>
          <cell r="C876" t="str">
            <v>DOM</v>
          </cell>
          <cell r="D876" t="str">
            <v>EK</v>
          </cell>
          <cell r="E876" t="str">
            <v>21</v>
          </cell>
          <cell r="F876">
            <v>39924</v>
          </cell>
          <cell r="G876">
            <v>39924</v>
          </cell>
          <cell r="H876" t="str">
            <v>7640005237</v>
          </cell>
          <cell r="I876" t="str">
            <v>6KDEXPSMG_N</v>
          </cell>
          <cell r="J876" t="str">
            <v>KHB694152A00</v>
          </cell>
          <cell r="K876" t="str">
            <v>DM EX Series Paper Supply Module 60hz</v>
          </cell>
          <cell r="L876">
            <v>18400</v>
          </cell>
          <cell r="M876">
            <v>12296</v>
          </cell>
          <cell r="N876">
            <v>12664.88</v>
          </cell>
          <cell r="O876">
            <v>0</v>
          </cell>
          <cell r="P876">
            <v>12664.88</v>
          </cell>
          <cell r="Q876">
            <v>13033.76</v>
          </cell>
          <cell r="R876">
            <v>14076.46</v>
          </cell>
          <cell r="T876" t="e">
            <v>#DIV/0!</v>
          </cell>
          <cell r="W876">
            <v>12664.88</v>
          </cell>
          <cell r="X876" t="e">
            <v>#DIV/0!</v>
          </cell>
          <cell r="AA876">
            <v>13791</v>
          </cell>
          <cell r="AB876">
            <v>12665</v>
          </cell>
          <cell r="AC876">
            <v>13332</v>
          </cell>
          <cell r="AD876">
            <v>13703</v>
          </cell>
          <cell r="AE876">
            <v>14072.09</v>
          </cell>
          <cell r="AF876">
            <v>0.1000000710626496</v>
          </cell>
          <cell r="AG876">
            <v>0.1000000710626496</v>
          </cell>
          <cell r="AH876">
            <v>14127</v>
          </cell>
          <cell r="AI876">
            <v>14181</v>
          </cell>
          <cell r="AJ876">
            <v>0.10691206543967285</v>
          </cell>
          <cell r="AK876">
            <v>14234.5</v>
          </cell>
          <cell r="AL876">
            <v>14288</v>
          </cell>
          <cell r="AM876">
            <v>0.11360022396416579</v>
          </cell>
          <cell r="AN876">
            <v>15316</v>
          </cell>
          <cell r="AO876">
            <v>16344</v>
          </cell>
          <cell r="AP876">
            <v>17372</v>
          </cell>
          <cell r="AQ876">
            <v>0</v>
          </cell>
          <cell r="AS876">
            <v>18400</v>
          </cell>
        </row>
        <row r="877">
          <cell r="B877" t="str">
            <v>AC</v>
          </cell>
          <cell r="C877" t="str">
            <v>DOM</v>
          </cell>
          <cell r="D877" t="str">
            <v>EK</v>
          </cell>
          <cell r="E877" t="str">
            <v>21</v>
          </cell>
          <cell r="F877">
            <v>39924</v>
          </cell>
          <cell r="G877">
            <v>39924</v>
          </cell>
          <cell r="H877" t="str">
            <v>7640005239</v>
          </cell>
          <cell r="I877" t="str">
            <v>6KDEXINSERTG_N</v>
          </cell>
          <cell r="J877" t="str">
            <v>KHB694156A00</v>
          </cell>
          <cell r="K877" t="str">
            <v>DM EX Series Inserter 60 Hz</v>
          </cell>
          <cell r="L877">
            <v>34490</v>
          </cell>
          <cell r="M877">
            <v>20140</v>
          </cell>
          <cell r="N877">
            <v>20744.2</v>
          </cell>
          <cell r="O877">
            <v>0</v>
          </cell>
          <cell r="P877">
            <v>20744.2</v>
          </cell>
          <cell r="Q877">
            <v>21348.400000000001</v>
          </cell>
          <cell r="R877">
            <v>23056.27</v>
          </cell>
          <cell r="T877" t="e">
            <v>#DIV/0!</v>
          </cell>
          <cell r="W877">
            <v>20744.2</v>
          </cell>
          <cell r="X877" t="e">
            <v>#DIV/0!</v>
          </cell>
          <cell r="Z877">
            <v>200</v>
          </cell>
          <cell r="AA877">
            <v>22784</v>
          </cell>
          <cell r="AB877">
            <v>20745</v>
          </cell>
          <cell r="AC877">
            <v>21836</v>
          </cell>
          <cell r="AD877">
            <v>22543</v>
          </cell>
          <cell r="AE877">
            <v>23249.11</v>
          </cell>
          <cell r="AF877">
            <v>0.10774218884077712</v>
          </cell>
          <cell r="AG877">
            <v>0.10774218884077712</v>
          </cell>
          <cell r="AH877">
            <v>23811</v>
          </cell>
          <cell r="AI877">
            <v>24372</v>
          </cell>
          <cell r="AJ877">
            <v>0.14885114065320856</v>
          </cell>
          <cell r="AK877">
            <v>24933</v>
          </cell>
          <cell r="AL877">
            <v>25494</v>
          </cell>
          <cell r="AM877">
            <v>0.18631050443241545</v>
          </cell>
          <cell r="AN877">
            <v>27743</v>
          </cell>
          <cell r="AO877">
            <v>29992</v>
          </cell>
          <cell r="AP877">
            <v>32241</v>
          </cell>
          <cell r="AQ877">
            <v>0</v>
          </cell>
          <cell r="AS877">
            <v>34690</v>
          </cell>
        </row>
        <row r="878">
          <cell r="B878" t="str">
            <v>AC</v>
          </cell>
          <cell r="C878" t="str">
            <v>DOM</v>
          </cell>
          <cell r="D878" t="str">
            <v>EK</v>
          </cell>
          <cell r="E878" t="str">
            <v>21</v>
          </cell>
          <cell r="F878">
            <v>39924</v>
          </cell>
          <cell r="G878">
            <v>39924</v>
          </cell>
          <cell r="H878" t="str">
            <v>7640005240</v>
          </cell>
          <cell r="I878" t="str">
            <v>6KDEXFING_N</v>
          </cell>
          <cell r="J878" t="str">
            <v>KHB694151A00</v>
          </cell>
          <cell r="K878" t="str">
            <v>DM EX Series Finisher 60 Hz (Required Item)</v>
          </cell>
          <cell r="L878">
            <v>34490</v>
          </cell>
          <cell r="M878">
            <v>15792</v>
          </cell>
          <cell r="N878">
            <v>16265.76</v>
          </cell>
          <cell r="O878">
            <v>0</v>
          </cell>
          <cell r="P878">
            <v>16265.76</v>
          </cell>
          <cell r="Q878">
            <v>16739.52</v>
          </cell>
          <cell r="R878">
            <v>18078.68</v>
          </cell>
          <cell r="T878" t="e">
            <v>#DIV/0!</v>
          </cell>
          <cell r="W878">
            <v>16265.76</v>
          </cell>
          <cell r="X878" t="e">
            <v>#DIV/0!</v>
          </cell>
          <cell r="AA878">
            <v>19205</v>
          </cell>
          <cell r="AB878">
            <v>16266</v>
          </cell>
          <cell r="AC878">
            <v>17122</v>
          </cell>
          <cell r="AD878">
            <v>18360</v>
          </cell>
          <cell r="AE878">
            <v>19597.3</v>
          </cell>
          <cell r="AF878">
            <v>0.16999994897256251</v>
          </cell>
          <cell r="AG878">
            <v>0.16999994897256251</v>
          </cell>
          <cell r="AH878">
            <v>20649</v>
          </cell>
          <cell r="AI878">
            <v>21699</v>
          </cell>
          <cell r="AJ878">
            <v>0.25039126227015068</v>
          </cell>
          <cell r="AK878">
            <v>22749</v>
          </cell>
          <cell r="AL878">
            <v>23799</v>
          </cell>
          <cell r="AM878">
            <v>0.31653598890709694</v>
          </cell>
          <cell r="AN878">
            <v>26471.75</v>
          </cell>
          <cell r="AO878">
            <v>29144.5</v>
          </cell>
          <cell r="AP878">
            <v>31817.25</v>
          </cell>
          <cell r="AQ878">
            <v>0</v>
          </cell>
          <cell r="AS878">
            <v>34490</v>
          </cell>
        </row>
        <row r="879">
          <cell r="B879" t="str">
            <v>AC</v>
          </cell>
          <cell r="C879" t="str">
            <v>DOM</v>
          </cell>
          <cell r="D879" t="str">
            <v>EK</v>
          </cell>
          <cell r="E879" t="str">
            <v>21</v>
          </cell>
          <cell r="F879">
            <v>39924</v>
          </cell>
          <cell r="G879">
            <v>39925</v>
          </cell>
          <cell r="H879" t="str">
            <v>7640005241</v>
          </cell>
          <cell r="I879" t="str">
            <v>6HBDMNLINEHPG_N</v>
          </cell>
          <cell r="J879" t="str">
            <v>KHB694123A00</v>
          </cell>
          <cell r="K879" t="str">
            <v>Digimaster Hole Puncher</v>
          </cell>
          <cell r="L879">
            <v>34900</v>
          </cell>
          <cell r="M879">
            <v>26200</v>
          </cell>
          <cell r="N879">
            <v>26986</v>
          </cell>
          <cell r="O879">
            <v>0</v>
          </cell>
          <cell r="P879">
            <v>26986</v>
          </cell>
          <cell r="Q879">
            <v>27772</v>
          </cell>
          <cell r="R879">
            <v>29993.759999999998</v>
          </cell>
          <cell r="T879" t="e">
            <v>#DIV/0!</v>
          </cell>
          <cell r="W879">
            <v>26986</v>
          </cell>
          <cell r="X879" t="e">
            <v>#DIV/0!</v>
          </cell>
          <cell r="Z879">
            <v>300</v>
          </cell>
          <cell r="AA879">
            <v>28132</v>
          </cell>
          <cell r="AB879">
            <v>26986</v>
          </cell>
          <cell r="AC879">
            <v>28407</v>
          </cell>
          <cell r="AD879">
            <v>28557</v>
          </cell>
          <cell r="AE879">
            <v>28706.32</v>
          </cell>
          <cell r="AF879">
            <v>5.9928266667409816E-2</v>
          </cell>
          <cell r="AG879">
            <v>5.9928266667409816E-2</v>
          </cell>
          <cell r="AH879">
            <v>29519</v>
          </cell>
          <cell r="AI879">
            <v>30331</v>
          </cell>
          <cell r="AJ879">
            <v>0.11028320859846362</v>
          </cell>
          <cell r="AK879">
            <v>31142.5</v>
          </cell>
          <cell r="AL879">
            <v>31954</v>
          </cell>
          <cell r="AM879">
            <v>0.15547349314639794</v>
          </cell>
          <cell r="AN879">
            <v>32690.5</v>
          </cell>
          <cell r="AO879">
            <v>33427</v>
          </cell>
          <cell r="AP879">
            <v>34163.5</v>
          </cell>
          <cell r="AQ879">
            <v>0</v>
          </cell>
          <cell r="AS879">
            <v>35200</v>
          </cell>
        </row>
        <row r="880">
          <cell r="B880" t="str">
            <v>AC</v>
          </cell>
          <cell r="C880" t="str">
            <v>DOM</v>
          </cell>
          <cell r="D880" t="str">
            <v>EK</v>
          </cell>
          <cell r="E880" t="str">
            <v>21</v>
          </cell>
          <cell r="F880">
            <v>39924</v>
          </cell>
          <cell r="G880">
            <v>39925</v>
          </cell>
          <cell r="H880" t="str">
            <v>7640005243</v>
          </cell>
          <cell r="I880" t="str">
            <v>3KDHEXROLLFDKITG</v>
          </cell>
          <cell r="J880" t="str">
            <v>KHB670597A00</v>
          </cell>
          <cell r="K880" t="str">
            <v>DM EX Series Roll Feed I/F Kit ME</v>
          </cell>
          <cell r="L880">
            <v>9750</v>
          </cell>
          <cell r="M880">
            <v>5300</v>
          </cell>
          <cell r="N880">
            <v>5459</v>
          </cell>
          <cell r="O880">
            <v>0</v>
          </cell>
          <cell r="P880">
            <v>5459</v>
          </cell>
          <cell r="Q880">
            <v>5618</v>
          </cell>
          <cell r="R880">
            <v>6067.44</v>
          </cell>
          <cell r="T880" t="e">
            <v>#DIV/0!</v>
          </cell>
          <cell r="W880">
            <v>5459</v>
          </cell>
          <cell r="X880" t="e">
            <v>#DIV/0!</v>
          </cell>
          <cell r="AA880">
            <v>6446</v>
          </cell>
          <cell r="AB880">
            <v>5459</v>
          </cell>
          <cell r="AC880">
            <v>5747</v>
          </cell>
          <cell r="AD880">
            <v>6163</v>
          </cell>
          <cell r="AE880">
            <v>6577.11</v>
          </cell>
          <cell r="AF880">
            <v>0.17000019765520111</v>
          </cell>
          <cell r="AG880">
            <v>0.17000019765520111</v>
          </cell>
          <cell r="AH880">
            <v>6730</v>
          </cell>
          <cell r="AI880">
            <v>6881</v>
          </cell>
          <cell r="AJ880">
            <v>0.20665600930097369</v>
          </cell>
          <cell r="AK880">
            <v>7032.5</v>
          </cell>
          <cell r="AL880">
            <v>7184</v>
          </cell>
          <cell r="AM880">
            <v>0.24011692650334077</v>
          </cell>
          <cell r="AN880">
            <v>7825.5</v>
          </cell>
          <cell r="AO880">
            <v>8467</v>
          </cell>
          <cell r="AP880">
            <v>9108.5</v>
          </cell>
          <cell r="AQ880">
            <v>0</v>
          </cell>
          <cell r="AS880">
            <v>9750</v>
          </cell>
        </row>
        <row r="881">
          <cell r="B881" t="str">
            <v>AC</v>
          </cell>
          <cell r="C881" t="str">
            <v>DOM</v>
          </cell>
          <cell r="D881" t="str">
            <v>EK</v>
          </cell>
          <cell r="E881" t="str">
            <v>21</v>
          </cell>
          <cell r="F881">
            <v>39924</v>
          </cell>
          <cell r="G881">
            <v>39925</v>
          </cell>
          <cell r="H881" t="str">
            <v>7640005245</v>
          </cell>
          <cell r="I881" t="str">
            <v>3HBHDM9110ALG</v>
          </cell>
          <cell r="J881" t="str">
            <v>KHB694160A00</v>
          </cell>
          <cell r="K881" t="str">
            <v>Operator Attention Light</v>
          </cell>
          <cell r="L881">
            <v>375</v>
          </cell>
          <cell r="M881">
            <v>224.72</v>
          </cell>
          <cell r="N881">
            <v>231.46</v>
          </cell>
          <cell r="O881">
            <v>0</v>
          </cell>
          <cell r="P881">
            <v>231.46</v>
          </cell>
          <cell r="Q881">
            <v>238.2</v>
          </cell>
          <cell r="R881">
            <v>257.26</v>
          </cell>
          <cell r="T881" t="e">
            <v>#DIV/0!</v>
          </cell>
          <cell r="W881">
            <v>231.46</v>
          </cell>
          <cell r="X881" t="e">
            <v>#DIV/0!</v>
          </cell>
          <cell r="AA881">
            <v>252</v>
          </cell>
          <cell r="AB881">
            <v>232</v>
          </cell>
          <cell r="AC881">
            <v>244</v>
          </cell>
          <cell r="AD881">
            <v>251</v>
          </cell>
          <cell r="AE881">
            <v>257.18</v>
          </cell>
          <cell r="AF881">
            <v>0.10000777665448324</v>
          </cell>
          <cell r="AG881">
            <v>0.10000777665448324</v>
          </cell>
          <cell r="AH881">
            <v>264</v>
          </cell>
          <cell r="AI881">
            <v>269</v>
          </cell>
          <cell r="AJ881">
            <v>0.13955390334572487</v>
          </cell>
          <cell r="AK881">
            <v>274</v>
          </cell>
          <cell r="AL881">
            <v>279</v>
          </cell>
          <cell r="AM881">
            <v>0.17039426523297488</v>
          </cell>
          <cell r="AN881">
            <v>303</v>
          </cell>
          <cell r="AO881">
            <v>327</v>
          </cell>
          <cell r="AP881">
            <v>351</v>
          </cell>
          <cell r="AQ881">
            <v>0</v>
          </cell>
          <cell r="AS881">
            <v>375</v>
          </cell>
        </row>
        <row r="882">
          <cell r="B882" t="str">
            <v>AC</v>
          </cell>
          <cell r="C882" t="str">
            <v>DOM</v>
          </cell>
          <cell r="D882" t="str">
            <v>EK</v>
          </cell>
          <cell r="E882" t="str">
            <v>21</v>
          </cell>
          <cell r="F882">
            <v>39924</v>
          </cell>
          <cell r="G882">
            <v>39925</v>
          </cell>
          <cell r="H882" t="str">
            <v>7640005246</v>
          </cell>
          <cell r="I882" t="str">
            <v>3KDKHB670630A00</v>
          </cell>
          <cell r="J882" t="str">
            <v>KHB670630A00</v>
          </cell>
          <cell r="K882" t="str">
            <v>18" Paper Size Kit Finisher</v>
          </cell>
          <cell r="L882">
            <v>730</v>
          </cell>
          <cell r="M882">
            <v>349.8</v>
          </cell>
          <cell r="N882">
            <v>360.29</v>
          </cell>
          <cell r="O882">
            <v>0</v>
          </cell>
          <cell r="P882">
            <v>360.29</v>
          </cell>
          <cell r="Q882">
            <v>370.78</v>
          </cell>
          <cell r="R882">
            <v>400.44</v>
          </cell>
          <cell r="T882" t="e">
            <v>#DIV/0!</v>
          </cell>
          <cell r="W882">
            <v>360.29</v>
          </cell>
          <cell r="X882" t="e">
            <v>#DIV/0!</v>
          </cell>
          <cell r="AA882">
            <v>425</v>
          </cell>
          <cell r="AB882">
            <v>361</v>
          </cell>
          <cell r="AC882">
            <v>380</v>
          </cell>
          <cell r="AD882">
            <v>408</v>
          </cell>
          <cell r="AE882">
            <v>434.08</v>
          </cell>
          <cell r="AF882">
            <v>0.16999170659786206</v>
          </cell>
          <cell r="AG882">
            <v>0.16999170659786206</v>
          </cell>
          <cell r="AH882">
            <v>455</v>
          </cell>
          <cell r="AI882">
            <v>474</v>
          </cell>
          <cell r="AJ882">
            <v>0.23989451476793244</v>
          </cell>
          <cell r="AK882">
            <v>493.5</v>
          </cell>
          <cell r="AL882">
            <v>513</v>
          </cell>
          <cell r="AM882">
            <v>0.29768031189083816</v>
          </cell>
          <cell r="AN882">
            <v>567.25</v>
          </cell>
          <cell r="AO882">
            <v>621.5</v>
          </cell>
          <cell r="AP882">
            <v>675.75</v>
          </cell>
          <cell r="AQ882">
            <v>0</v>
          </cell>
          <cell r="AS882">
            <v>730</v>
          </cell>
        </row>
        <row r="883">
          <cell r="B883" t="str">
            <v>AC</v>
          </cell>
          <cell r="C883" t="str">
            <v>DOM</v>
          </cell>
          <cell r="D883" t="str">
            <v>EK</v>
          </cell>
          <cell r="E883" t="str">
            <v>21</v>
          </cell>
          <cell r="F883">
            <v>39924</v>
          </cell>
          <cell r="G883">
            <v>39924</v>
          </cell>
          <cell r="H883" t="str">
            <v>7640005247</v>
          </cell>
          <cell r="I883" t="str">
            <v>6HBDME150STG_N</v>
          </cell>
          <cell r="J883" t="str">
            <v>KHB694050A00</v>
          </cell>
          <cell r="K883" t="str">
            <v>DM E-Series Stacker - 60 Hz (Finisher bypass required)</v>
          </cell>
          <cell r="L883">
            <v>34200</v>
          </cell>
          <cell r="M883">
            <v>18020</v>
          </cell>
          <cell r="N883">
            <v>18560.599999999999</v>
          </cell>
          <cell r="O883">
            <v>0</v>
          </cell>
          <cell r="P883">
            <v>18560.599999999999</v>
          </cell>
          <cell r="Q883">
            <v>19101.2</v>
          </cell>
          <cell r="R883">
            <v>20629.3</v>
          </cell>
          <cell r="T883" t="e">
            <v>#DIV/0!</v>
          </cell>
          <cell r="W883">
            <v>18560.599999999999</v>
          </cell>
          <cell r="X883" t="e">
            <v>#DIV/0!</v>
          </cell>
          <cell r="Z883">
            <v>300</v>
          </cell>
          <cell r="AA883">
            <v>22209</v>
          </cell>
          <cell r="AB883">
            <v>18561</v>
          </cell>
          <cell r="AC883">
            <v>19538</v>
          </cell>
          <cell r="AD883">
            <v>21101</v>
          </cell>
          <cell r="AE883">
            <v>22662.17</v>
          </cell>
          <cell r="AF883">
            <v>0.18098752237760107</v>
          </cell>
          <cell r="AG883">
            <v>0.18098752237760107</v>
          </cell>
          <cell r="AH883">
            <v>23286</v>
          </cell>
          <cell r="AI883">
            <v>23908</v>
          </cell>
          <cell r="AJ883">
            <v>0.22366571858792042</v>
          </cell>
          <cell r="AK883">
            <v>24530</v>
          </cell>
          <cell r="AL883">
            <v>25152</v>
          </cell>
          <cell r="AM883">
            <v>0.26206265903307896</v>
          </cell>
          <cell r="AN883">
            <v>27414</v>
          </cell>
          <cell r="AO883">
            <v>29676</v>
          </cell>
          <cell r="AP883">
            <v>31938</v>
          </cell>
          <cell r="AQ883">
            <v>0</v>
          </cell>
          <cell r="AS883">
            <v>34500</v>
          </cell>
        </row>
        <row r="884">
          <cell r="B884" t="str">
            <v>AC</v>
          </cell>
          <cell r="C884" t="str">
            <v>DOM</v>
          </cell>
          <cell r="D884" t="str">
            <v>EK</v>
          </cell>
          <cell r="E884" t="str">
            <v>21</v>
          </cell>
          <cell r="F884">
            <v>39924</v>
          </cell>
          <cell r="G884">
            <v>39925</v>
          </cell>
          <cell r="H884" t="str">
            <v>7640005248</v>
          </cell>
          <cell r="I884" t="str">
            <v>3HBHDM9110STG</v>
          </cell>
          <cell r="J884" t="str">
            <v>KHB694051A00</v>
          </cell>
          <cell r="K884" t="str">
            <v>Stacker Cart</v>
          </cell>
          <cell r="L884">
            <v>750</v>
          </cell>
          <cell r="M884">
            <v>428.05</v>
          </cell>
          <cell r="N884">
            <v>440.89</v>
          </cell>
          <cell r="O884">
            <v>0</v>
          </cell>
          <cell r="P884">
            <v>440.89</v>
          </cell>
          <cell r="Q884">
            <v>453.73</v>
          </cell>
          <cell r="R884">
            <v>490.03</v>
          </cell>
          <cell r="T884" t="e">
            <v>#DIV/0!</v>
          </cell>
          <cell r="W884">
            <v>440.89</v>
          </cell>
          <cell r="X884" t="e">
            <v>#DIV/0!</v>
          </cell>
          <cell r="AA884">
            <v>521</v>
          </cell>
          <cell r="AB884">
            <v>441</v>
          </cell>
          <cell r="AC884">
            <v>465</v>
          </cell>
          <cell r="AD884">
            <v>499</v>
          </cell>
          <cell r="AE884">
            <v>531.19000000000005</v>
          </cell>
          <cell r="AF884">
            <v>0.16999567009921132</v>
          </cell>
          <cell r="AG884">
            <v>0.16999567009921132</v>
          </cell>
          <cell r="AH884">
            <v>540</v>
          </cell>
          <cell r="AI884">
            <v>548</v>
          </cell>
          <cell r="AJ884">
            <v>0.19545620437956207</v>
          </cell>
          <cell r="AK884">
            <v>556</v>
          </cell>
          <cell r="AL884">
            <v>564</v>
          </cell>
          <cell r="AM884">
            <v>0.21828014184397165</v>
          </cell>
          <cell r="AN884">
            <v>610.5</v>
          </cell>
          <cell r="AO884">
            <v>657</v>
          </cell>
          <cell r="AP884">
            <v>703.5</v>
          </cell>
          <cell r="AQ884">
            <v>0</v>
          </cell>
          <cell r="AS884">
            <v>750</v>
          </cell>
        </row>
        <row r="885">
          <cell r="B885" t="str">
            <v>AC</v>
          </cell>
          <cell r="C885" t="str">
            <v>DOM</v>
          </cell>
          <cell r="D885" t="str">
            <v>EK</v>
          </cell>
          <cell r="E885" t="str">
            <v>21</v>
          </cell>
          <cell r="F885">
            <v>39924</v>
          </cell>
          <cell r="G885">
            <v>39925</v>
          </cell>
          <cell r="H885" t="str">
            <v>7640005249</v>
          </cell>
          <cell r="I885" t="str">
            <v>6HBBKMR5G_N</v>
          </cell>
          <cell r="J885" t="str">
            <v>KHB694053A00</v>
          </cell>
          <cell r="K885" t="str">
            <v xml:space="preserve">Bookletmaker </v>
          </cell>
          <cell r="L885">
            <v>48000</v>
          </cell>
          <cell r="M885">
            <v>31450</v>
          </cell>
          <cell r="N885">
            <v>32393.5</v>
          </cell>
          <cell r="O885">
            <v>0</v>
          </cell>
          <cell r="P885">
            <v>32393.5</v>
          </cell>
          <cell r="Q885">
            <v>33337</v>
          </cell>
          <cell r="R885">
            <v>36003.96</v>
          </cell>
          <cell r="T885" t="e">
            <v>#DIV/0!</v>
          </cell>
          <cell r="W885">
            <v>32393.5</v>
          </cell>
          <cell r="X885" t="e">
            <v>#DIV/0!</v>
          </cell>
          <cell r="Z885">
            <v>300</v>
          </cell>
          <cell r="AA885">
            <v>35567</v>
          </cell>
          <cell r="AB885">
            <v>32394</v>
          </cell>
          <cell r="AC885">
            <v>34099</v>
          </cell>
          <cell r="AD885">
            <v>35196</v>
          </cell>
          <cell r="AE885">
            <v>36292.78</v>
          </cell>
          <cell r="AF885">
            <v>0.10743955133775916</v>
          </cell>
          <cell r="AG885">
            <v>0.10743955133775916</v>
          </cell>
          <cell r="AH885">
            <v>36525</v>
          </cell>
          <cell r="AI885">
            <v>36757</v>
          </cell>
          <cell r="AJ885">
            <v>0.11871208205239818</v>
          </cell>
          <cell r="AK885">
            <v>36989</v>
          </cell>
          <cell r="AL885">
            <v>37221</v>
          </cell>
          <cell r="AM885">
            <v>0.12969828860052121</v>
          </cell>
          <cell r="AN885">
            <v>39915.75</v>
          </cell>
          <cell r="AO885">
            <v>42610.5</v>
          </cell>
          <cell r="AP885">
            <v>45305.25</v>
          </cell>
          <cell r="AQ885">
            <v>0</v>
          </cell>
          <cell r="AS885">
            <v>48300</v>
          </cell>
        </row>
        <row r="886">
          <cell r="B886" t="str">
            <v>AC</v>
          </cell>
          <cell r="C886" t="str">
            <v>DOM</v>
          </cell>
          <cell r="D886" t="str">
            <v>EK</v>
          </cell>
          <cell r="E886" t="str">
            <v>21</v>
          </cell>
          <cell r="F886">
            <v>39924</v>
          </cell>
          <cell r="G886">
            <v>39925</v>
          </cell>
          <cell r="H886" t="str">
            <v>7640005251</v>
          </cell>
          <cell r="I886" t="str">
            <v>6KDKHB694056A00_N</v>
          </cell>
          <cell r="J886" t="str">
            <v>KHB694056A00</v>
          </cell>
          <cell r="K886" t="str">
            <v>DM Perfect Binder - Input Module (Include if inline)</v>
          </cell>
          <cell r="L886">
            <v>15289</v>
          </cell>
          <cell r="M886">
            <v>10144.200000000001</v>
          </cell>
          <cell r="N886">
            <v>10448.530000000001</v>
          </cell>
          <cell r="O886">
            <v>0</v>
          </cell>
          <cell r="P886">
            <v>10448.530000000001</v>
          </cell>
          <cell r="Q886">
            <v>10752.86</v>
          </cell>
          <cell r="R886">
            <v>11613.09</v>
          </cell>
          <cell r="T886" t="e">
            <v>#DIV/0!</v>
          </cell>
          <cell r="W886">
            <v>10448.530000000001</v>
          </cell>
          <cell r="X886" t="e">
            <v>#DIV/0!</v>
          </cell>
          <cell r="AA886">
            <v>11377</v>
          </cell>
          <cell r="AB886">
            <v>10449</v>
          </cell>
          <cell r="AC886">
            <v>10999</v>
          </cell>
          <cell r="AD886">
            <v>11305</v>
          </cell>
          <cell r="AE886">
            <v>11609.48</v>
          </cell>
          <cell r="AF886">
            <v>0.10000017227300438</v>
          </cell>
          <cell r="AG886">
            <v>0.10000017227300438</v>
          </cell>
          <cell r="AH886">
            <v>11667</v>
          </cell>
          <cell r="AI886">
            <v>11723</v>
          </cell>
          <cell r="AJ886">
            <v>0.10871534590121977</v>
          </cell>
          <cell r="AK886">
            <v>11779.5</v>
          </cell>
          <cell r="AL886">
            <v>11836</v>
          </cell>
          <cell r="AM886">
            <v>0.11722456911118616</v>
          </cell>
          <cell r="AN886">
            <v>12699.25</v>
          </cell>
          <cell r="AO886">
            <v>13562.5</v>
          </cell>
          <cell r="AP886">
            <v>14425.75</v>
          </cell>
          <cell r="AQ886">
            <v>0</v>
          </cell>
          <cell r="AS886">
            <v>15289</v>
          </cell>
        </row>
        <row r="887">
          <cell r="B887" t="str">
            <v>AC</v>
          </cell>
          <cell r="C887" t="str">
            <v>DOM</v>
          </cell>
          <cell r="D887" t="str">
            <v>EK</v>
          </cell>
          <cell r="E887" t="str">
            <v>21</v>
          </cell>
          <cell r="F887">
            <v>39924</v>
          </cell>
          <cell r="G887">
            <v>39925</v>
          </cell>
          <cell r="H887" t="str">
            <v>7640005252</v>
          </cell>
          <cell r="I887" t="str">
            <v>6KDKHB694057A00_N</v>
          </cell>
          <cell r="J887" t="str">
            <v>KHB694057A00</v>
          </cell>
          <cell r="K887" t="str">
            <v>DM Perfect Binder - Output Module (Include if inline)</v>
          </cell>
          <cell r="L887">
            <v>4865</v>
          </cell>
          <cell r="M887">
            <v>4000.15</v>
          </cell>
          <cell r="N887">
            <v>4120.1499999999996</v>
          </cell>
          <cell r="O887">
            <v>0</v>
          </cell>
          <cell r="P887">
            <v>4120.1499999999996</v>
          </cell>
          <cell r="Q887">
            <v>4240.1499999999996</v>
          </cell>
          <cell r="R887">
            <v>4579.3599999999997</v>
          </cell>
          <cell r="T887" t="e">
            <v>#DIV/0!</v>
          </cell>
          <cell r="W887">
            <v>4120.1499999999996</v>
          </cell>
          <cell r="X887" t="e">
            <v>#DIV/0!</v>
          </cell>
          <cell r="AA887">
            <v>4250</v>
          </cell>
          <cell r="AB887">
            <v>4121</v>
          </cell>
          <cell r="AC887">
            <v>4337</v>
          </cell>
          <cell r="AD887">
            <v>4337</v>
          </cell>
          <cell r="AE887">
            <v>4337</v>
          </cell>
          <cell r="AF887">
            <v>5.0000000000000086E-2</v>
          </cell>
          <cell r="AG887">
            <v>5.0000000000000086E-2</v>
          </cell>
          <cell r="AH887">
            <v>4403</v>
          </cell>
          <cell r="AI887">
            <v>4469</v>
          </cell>
          <cell r="AJ887">
            <v>7.8059968673081306E-2</v>
          </cell>
          <cell r="AK887">
            <v>4535</v>
          </cell>
          <cell r="AL887">
            <v>4601</v>
          </cell>
          <cell r="AM887">
            <v>0.1045098891545317</v>
          </cell>
          <cell r="AN887">
            <v>4667</v>
          </cell>
          <cell r="AO887">
            <v>4733</v>
          </cell>
          <cell r="AP887">
            <v>4799</v>
          </cell>
          <cell r="AQ887">
            <v>0</v>
          </cell>
          <cell r="AS887">
            <v>4865</v>
          </cell>
        </row>
        <row r="888">
          <cell r="B888" t="str">
            <v>AC</v>
          </cell>
          <cell r="C888" t="str">
            <v>DOM</v>
          </cell>
          <cell r="D888" t="str">
            <v>EK</v>
          </cell>
          <cell r="E888" t="str">
            <v>21</v>
          </cell>
          <cell r="F888">
            <v>39924</v>
          </cell>
          <cell r="G888">
            <v>39925</v>
          </cell>
          <cell r="H888" t="str">
            <v>7640005253</v>
          </cell>
          <cell r="I888" t="str">
            <v>6KDKHB694058A00_N</v>
          </cell>
          <cell r="J888" t="str">
            <v>KHB694058A00</v>
          </cell>
          <cell r="K888" t="str">
            <v>DM Perfect Binder - Binding Module (Requires Interface Kit if Inline)</v>
          </cell>
          <cell r="L888">
            <v>75000</v>
          </cell>
          <cell r="M888">
            <v>50000</v>
          </cell>
          <cell r="N888">
            <v>51500</v>
          </cell>
          <cell r="O888">
            <v>0</v>
          </cell>
          <cell r="P888">
            <v>51500</v>
          </cell>
          <cell r="Q888">
            <v>53000</v>
          </cell>
          <cell r="R888">
            <v>57240</v>
          </cell>
          <cell r="T888" t="e">
            <v>#DIV/0!</v>
          </cell>
          <cell r="W888">
            <v>51500</v>
          </cell>
          <cell r="X888" t="e">
            <v>#DIV/0!</v>
          </cell>
          <cell r="Z888">
            <v>300</v>
          </cell>
          <cell r="AA888">
            <v>56372</v>
          </cell>
          <cell r="AB888">
            <v>51500</v>
          </cell>
          <cell r="AC888">
            <v>54211</v>
          </cell>
          <cell r="AD888">
            <v>55867</v>
          </cell>
          <cell r="AE888">
            <v>57522.22</v>
          </cell>
          <cell r="AF888">
            <v>0.10469380354235287</v>
          </cell>
          <cell r="AG888">
            <v>0.10469380354235287</v>
          </cell>
          <cell r="AH888">
            <v>57753</v>
          </cell>
          <cell r="AI888">
            <v>57983</v>
          </cell>
          <cell r="AJ888">
            <v>0.11180863356501043</v>
          </cell>
          <cell r="AK888">
            <v>58212.5</v>
          </cell>
          <cell r="AL888">
            <v>58442</v>
          </cell>
          <cell r="AM888">
            <v>0.11878443585092913</v>
          </cell>
          <cell r="AN888">
            <v>62581.5</v>
          </cell>
          <cell r="AO888">
            <v>66721</v>
          </cell>
          <cell r="AP888">
            <v>70860.5</v>
          </cell>
          <cell r="AQ888">
            <v>0</v>
          </cell>
          <cell r="AS888">
            <v>75300</v>
          </cell>
        </row>
        <row r="889">
          <cell r="B889" t="str">
            <v>AC</v>
          </cell>
          <cell r="C889" t="str">
            <v>DOM</v>
          </cell>
          <cell r="D889" t="str">
            <v>EK</v>
          </cell>
          <cell r="E889" t="str">
            <v>21</v>
          </cell>
          <cell r="F889">
            <v>39924</v>
          </cell>
          <cell r="G889">
            <v>39924</v>
          </cell>
          <cell r="H889" t="str">
            <v>7640005257</v>
          </cell>
          <cell r="I889" t="str">
            <v>4KDKHB694166A00</v>
          </cell>
          <cell r="J889" t="str">
            <v>KHB694166A00</v>
          </cell>
          <cell r="K889" t="str">
            <v>Accessory Interface: Stahl Folder</v>
          </cell>
          <cell r="L889">
            <v>5000</v>
          </cell>
          <cell r="M889">
            <v>3500</v>
          </cell>
          <cell r="N889">
            <v>3605</v>
          </cell>
          <cell r="O889">
            <v>0</v>
          </cell>
          <cell r="P889">
            <v>3605</v>
          </cell>
          <cell r="Q889">
            <v>3710</v>
          </cell>
          <cell r="R889">
            <v>4006.8</v>
          </cell>
          <cell r="T889" t="e">
            <v>#DIV/0!</v>
          </cell>
          <cell r="W889">
            <v>3605</v>
          </cell>
          <cell r="X889" t="e">
            <v>#DIV/0!</v>
          </cell>
          <cell r="AA889">
            <v>3925</v>
          </cell>
          <cell r="AB889">
            <v>3605</v>
          </cell>
          <cell r="AC889">
            <v>3795</v>
          </cell>
          <cell r="AD889">
            <v>3901</v>
          </cell>
          <cell r="AE889">
            <v>4005.56</v>
          </cell>
          <cell r="AF889">
            <v>0.1000009986119294</v>
          </cell>
          <cell r="AG889">
            <v>0.1000009986119294</v>
          </cell>
          <cell r="AH889">
            <v>4131</v>
          </cell>
          <cell r="AI889">
            <v>4255</v>
          </cell>
          <cell r="AJ889">
            <v>0.15276145710928318</v>
          </cell>
          <cell r="AK889">
            <v>4379</v>
          </cell>
          <cell r="AL889">
            <v>4503</v>
          </cell>
          <cell r="AM889">
            <v>0.19942260715078836</v>
          </cell>
          <cell r="AN889">
            <v>4627.25</v>
          </cell>
          <cell r="AO889">
            <v>4751.5</v>
          </cell>
          <cell r="AP889">
            <v>4875.75</v>
          </cell>
          <cell r="AQ889">
            <v>0</v>
          </cell>
          <cell r="AS889">
            <v>5000</v>
          </cell>
        </row>
        <row r="890">
          <cell r="B890" t="str">
            <v>AC</v>
          </cell>
          <cell r="C890" t="str">
            <v>DOM</v>
          </cell>
          <cell r="D890" t="str">
            <v>EK</v>
          </cell>
          <cell r="E890" t="str">
            <v>21</v>
          </cell>
          <cell r="F890">
            <v>39924</v>
          </cell>
          <cell r="G890">
            <v>39924</v>
          </cell>
          <cell r="H890" t="str">
            <v>7640005258</v>
          </cell>
          <cell r="I890" t="str">
            <v>4KDKHB694167A00</v>
          </cell>
          <cell r="J890" t="str">
            <v>KHB694167A00</v>
          </cell>
          <cell r="K890" t="str">
            <v>HBI Accessory Interface: Watkiss BM"</v>
          </cell>
          <cell r="L890">
            <v>5000</v>
          </cell>
          <cell r="M890">
            <v>3500</v>
          </cell>
          <cell r="N890">
            <v>3605</v>
          </cell>
          <cell r="O890">
            <v>0</v>
          </cell>
          <cell r="P890">
            <v>3605</v>
          </cell>
          <cell r="Q890">
            <v>3710</v>
          </cell>
          <cell r="R890">
            <v>4006.8</v>
          </cell>
          <cell r="T890" t="e">
            <v>#DIV/0!</v>
          </cell>
          <cell r="W890">
            <v>3605</v>
          </cell>
          <cell r="X890" t="e">
            <v>#DIV/0!</v>
          </cell>
          <cell r="AA890">
            <v>3925</v>
          </cell>
          <cell r="AB890">
            <v>3605</v>
          </cell>
          <cell r="AC890">
            <v>3795</v>
          </cell>
          <cell r="AD890">
            <v>3901</v>
          </cell>
          <cell r="AE890">
            <v>4005.56</v>
          </cell>
          <cell r="AF890">
            <v>0.1000009986119294</v>
          </cell>
          <cell r="AG890">
            <v>0.1000009986119294</v>
          </cell>
          <cell r="AH890">
            <v>4131</v>
          </cell>
          <cell r="AI890">
            <v>4255</v>
          </cell>
          <cell r="AJ890">
            <v>0.15276145710928318</v>
          </cell>
          <cell r="AK890">
            <v>4379</v>
          </cell>
          <cell r="AL890">
            <v>4503</v>
          </cell>
          <cell r="AM890">
            <v>0.19942260715078836</v>
          </cell>
          <cell r="AN890">
            <v>4627.25</v>
          </cell>
          <cell r="AO890">
            <v>4751.5</v>
          </cell>
          <cell r="AP890">
            <v>4875.75</v>
          </cell>
          <cell r="AQ890">
            <v>0</v>
          </cell>
          <cell r="AS890">
            <v>5000</v>
          </cell>
        </row>
        <row r="891">
          <cell r="B891" t="str">
            <v>AC</v>
          </cell>
          <cell r="C891" t="str">
            <v>DOM</v>
          </cell>
          <cell r="D891" t="str">
            <v>EK</v>
          </cell>
          <cell r="E891" t="str">
            <v>21</v>
          </cell>
          <cell r="F891">
            <v>39924</v>
          </cell>
          <cell r="G891">
            <v>39924</v>
          </cell>
          <cell r="H891" t="str">
            <v>7640005260</v>
          </cell>
          <cell r="I891" t="str">
            <v>4KDKHB694169A00</v>
          </cell>
          <cell r="J891" t="str">
            <v>KHB694169A00</v>
          </cell>
          <cell r="K891" t="str">
            <v>Accessory Interface For Perfect Binder  (Include if inline)</v>
          </cell>
          <cell r="L891">
            <v>5000</v>
          </cell>
          <cell r="M891">
            <v>2226</v>
          </cell>
          <cell r="N891">
            <v>2292.7800000000002</v>
          </cell>
          <cell r="O891">
            <v>0</v>
          </cell>
          <cell r="P891">
            <v>2292.7800000000002</v>
          </cell>
          <cell r="Q891">
            <v>2359.56</v>
          </cell>
          <cell r="R891">
            <v>2548.3200000000002</v>
          </cell>
          <cell r="T891" t="e">
            <v>#DIV/0!</v>
          </cell>
          <cell r="W891">
            <v>2292.7800000000002</v>
          </cell>
          <cell r="X891" t="e">
            <v>#DIV/0!</v>
          </cell>
          <cell r="AA891">
            <v>2707</v>
          </cell>
          <cell r="AB891">
            <v>2293</v>
          </cell>
          <cell r="AC891">
            <v>2414</v>
          </cell>
          <cell r="AD891">
            <v>2589</v>
          </cell>
          <cell r="AE891">
            <v>2762.39</v>
          </cell>
          <cell r="AF891">
            <v>0.1700013394198501</v>
          </cell>
          <cell r="AG891">
            <v>0.1700013394198501</v>
          </cell>
          <cell r="AH891">
            <v>2927</v>
          </cell>
          <cell r="AI891">
            <v>3090</v>
          </cell>
          <cell r="AJ891">
            <v>0.25799999999999995</v>
          </cell>
          <cell r="AK891">
            <v>3253</v>
          </cell>
          <cell r="AL891">
            <v>3416</v>
          </cell>
          <cell r="AM891">
            <v>0.32881147540983602</v>
          </cell>
          <cell r="AN891">
            <v>3812</v>
          </cell>
          <cell r="AO891">
            <v>4208</v>
          </cell>
          <cell r="AP891">
            <v>4604</v>
          </cell>
          <cell r="AQ891">
            <v>0</v>
          </cell>
          <cell r="AS891">
            <v>5000</v>
          </cell>
        </row>
        <row r="892">
          <cell r="B892" t="str">
            <v>AC</v>
          </cell>
          <cell r="C892" t="str">
            <v>DOM</v>
          </cell>
          <cell r="D892" t="str">
            <v>EK</v>
          </cell>
          <cell r="E892" t="str">
            <v>21</v>
          </cell>
          <cell r="F892">
            <v>39924</v>
          </cell>
          <cell r="G892">
            <v>40532</v>
          </cell>
          <cell r="H892" t="str">
            <v>7640005262</v>
          </cell>
          <cell r="I892" t="str">
            <v>3KDBKHB694069M00</v>
          </cell>
          <cell r="J892" t="str">
            <v>KHB694069M00</v>
          </cell>
          <cell r="K892" t="str">
            <v>R7.01 SP Print Production Software License (for EX110)</v>
          </cell>
          <cell r="L892">
            <v>14900</v>
          </cell>
          <cell r="M892">
            <v>6000</v>
          </cell>
          <cell r="N892">
            <v>6180</v>
          </cell>
          <cell r="O892">
            <v>0</v>
          </cell>
          <cell r="P892">
            <v>6180</v>
          </cell>
          <cell r="Q892">
            <v>6360</v>
          </cell>
          <cell r="R892">
            <v>6868.8</v>
          </cell>
          <cell r="T892" t="e">
            <v>#DIV/0!</v>
          </cell>
          <cell r="W892">
            <v>6180</v>
          </cell>
          <cell r="X892" t="e">
            <v>#DIV/0!</v>
          </cell>
          <cell r="AA892">
            <v>7297</v>
          </cell>
          <cell r="AB892">
            <v>6180</v>
          </cell>
          <cell r="AC892">
            <v>6506</v>
          </cell>
          <cell r="AD892">
            <v>6976</v>
          </cell>
          <cell r="AE892">
            <v>7445.78</v>
          </cell>
          <cell r="AF892">
            <v>0.16999965080891455</v>
          </cell>
          <cell r="AG892">
            <v>0.16999965080891455</v>
          </cell>
          <cell r="AH892">
            <v>8043</v>
          </cell>
          <cell r="AI892">
            <v>8640</v>
          </cell>
          <cell r="AJ892">
            <v>0.28472222222222221</v>
          </cell>
          <cell r="AK892">
            <v>9236.5</v>
          </cell>
          <cell r="AL892">
            <v>9833</v>
          </cell>
          <cell r="AM892">
            <v>0.37150411878368761</v>
          </cell>
          <cell r="AN892">
            <v>11099.75</v>
          </cell>
          <cell r="AO892">
            <v>12366.5</v>
          </cell>
          <cell r="AP892">
            <v>13633.25</v>
          </cell>
          <cell r="AQ892">
            <v>0</v>
          </cell>
          <cell r="AS892">
            <v>14900</v>
          </cell>
        </row>
        <row r="893">
          <cell r="B893" t="str">
            <v>AC</v>
          </cell>
          <cell r="C893" t="str">
            <v>DOM</v>
          </cell>
          <cell r="D893" t="str">
            <v>EK</v>
          </cell>
          <cell r="E893" t="str">
            <v>21</v>
          </cell>
          <cell r="F893">
            <v>39924</v>
          </cell>
          <cell r="G893">
            <v>40532</v>
          </cell>
          <cell r="H893" t="str">
            <v>7640005265</v>
          </cell>
          <cell r="I893" t="str">
            <v>3KDBKHB694070M00</v>
          </cell>
          <cell r="J893" t="str">
            <v>KHB694070M00</v>
          </cell>
          <cell r="K893" t="str">
            <v>R7.01 AP Print Production Software License (for EX110)</v>
          </cell>
          <cell r="L893">
            <v>50000</v>
          </cell>
          <cell r="M893">
            <v>12000</v>
          </cell>
          <cell r="N893">
            <v>12360</v>
          </cell>
          <cell r="O893">
            <v>0</v>
          </cell>
          <cell r="P893">
            <v>12360</v>
          </cell>
          <cell r="Q893">
            <v>12720</v>
          </cell>
          <cell r="R893">
            <v>13737.6</v>
          </cell>
          <cell r="T893" t="e">
            <v>#DIV/0!</v>
          </cell>
          <cell r="W893">
            <v>12360</v>
          </cell>
          <cell r="X893" t="e">
            <v>#DIV/0!</v>
          </cell>
          <cell r="AA893">
            <v>14594</v>
          </cell>
          <cell r="AB893">
            <v>12360</v>
          </cell>
          <cell r="AC893">
            <v>13011</v>
          </cell>
          <cell r="AD893">
            <v>13952</v>
          </cell>
          <cell r="AE893">
            <v>14891.57</v>
          </cell>
          <cell r="AF893">
            <v>0.1700002081714688</v>
          </cell>
          <cell r="AG893">
            <v>0.1700002081714688</v>
          </cell>
          <cell r="AH893">
            <v>18308</v>
          </cell>
          <cell r="AI893">
            <v>21723</v>
          </cell>
          <cell r="AJ893">
            <v>0.43101781521889243</v>
          </cell>
          <cell r="AK893">
            <v>25138</v>
          </cell>
          <cell r="AL893">
            <v>28553</v>
          </cell>
          <cell r="AM893">
            <v>0.56712079291142792</v>
          </cell>
          <cell r="AN893">
            <v>33914.75</v>
          </cell>
          <cell r="AO893">
            <v>39276.5</v>
          </cell>
          <cell r="AP893">
            <v>44638.25</v>
          </cell>
          <cell r="AQ893">
            <v>0</v>
          </cell>
          <cell r="AS893">
            <v>50000</v>
          </cell>
        </row>
        <row r="894">
          <cell r="B894" t="str">
            <v>AC</v>
          </cell>
          <cell r="C894" t="str">
            <v>DOM</v>
          </cell>
          <cell r="D894" t="str">
            <v>EK</v>
          </cell>
          <cell r="E894" t="str">
            <v>21</v>
          </cell>
          <cell r="F894">
            <v>39924</v>
          </cell>
          <cell r="G894">
            <v>40532</v>
          </cell>
          <cell r="H894" t="str">
            <v>7640005266</v>
          </cell>
          <cell r="I894" t="str">
            <v>3KDBKHB694071M00</v>
          </cell>
          <cell r="J894" t="str">
            <v>KHB694071 M00</v>
          </cell>
          <cell r="K894" t="str">
            <v>R7.01 AP Print Production Software License (for E/EX125)</v>
          </cell>
          <cell r="L894">
            <v>50000</v>
          </cell>
          <cell r="M894">
            <v>12000</v>
          </cell>
          <cell r="N894">
            <v>12360</v>
          </cell>
          <cell r="O894">
            <v>0</v>
          </cell>
          <cell r="P894">
            <v>12360</v>
          </cell>
          <cell r="Q894">
            <v>12720</v>
          </cell>
          <cell r="R894">
            <v>13737.6</v>
          </cell>
          <cell r="T894" t="e">
            <v>#DIV/0!</v>
          </cell>
          <cell r="W894">
            <v>12360</v>
          </cell>
          <cell r="X894" t="e">
            <v>#DIV/0!</v>
          </cell>
          <cell r="AA894">
            <v>14594</v>
          </cell>
          <cell r="AB894">
            <v>12360</v>
          </cell>
          <cell r="AC894">
            <v>13011</v>
          </cell>
          <cell r="AD894">
            <v>13952</v>
          </cell>
          <cell r="AE894">
            <v>14891.57</v>
          </cell>
          <cell r="AF894">
            <v>0.1700002081714688</v>
          </cell>
          <cell r="AG894">
            <v>0.1700002081714688</v>
          </cell>
          <cell r="AH894">
            <v>18308</v>
          </cell>
          <cell r="AI894">
            <v>21723</v>
          </cell>
          <cell r="AJ894">
            <v>0.43101781521889243</v>
          </cell>
          <cell r="AK894">
            <v>25138</v>
          </cell>
          <cell r="AL894">
            <v>28553</v>
          </cell>
          <cell r="AM894">
            <v>0.56712079291142792</v>
          </cell>
          <cell r="AN894">
            <v>33914.75</v>
          </cell>
          <cell r="AO894">
            <v>39276.5</v>
          </cell>
          <cell r="AP894">
            <v>44638.25</v>
          </cell>
          <cell r="AQ894">
            <v>0</v>
          </cell>
          <cell r="AS894">
            <v>50000</v>
          </cell>
        </row>
        <row r="895">
          <cell r="B895" t="str">
            <v>AC</v>
          </cell>
          <cell r="C895" t="str">
            <v>DOM</v>
          </cell>
          <cell r="D895" t="str">
            <v>EK</v>
          </cell>
          <cell r="E895" t="str">
            <v>21</v>
          </cell>
          <cell r="F895">
            <v>39924</v>
          </cell>
          <cell r="G895">
            <v>40532</v>
          </cell>
          <cell r="H895" t="str">
            <v>7640005267</v>
          </cell>
          <cell r="I895" t="str">
            <v>3KDBKHB694072M00</v>
          </cell>
          <cell r="J895" t="str">
            <v>KHB694072M00</v>
          </cell>
          <cell r="K895" t="str">
            <v>R7.01 AP Print Production Software License (for EX138)</v>
          </cell>
          <cell r="L895">
            <v>50000</v>
          </cell>
          <cell r="M895">
            <v>12000</v>
          </cell>
          <cell r="N895">
            <v>12360</v>
          </cell>
          <cell r="O895">
            <v>0</v>
          </cell>
          <cell r="P895">
            <v>12360</v>
          </cell>
          <cell r="Q895">
            <v>12720</v>
          </cell>
          <cell r="R895">
            <v>13737.6</v>
          </cell>
          <cell r="T895" t="e">
            <v>#DIV/0!</v>
          </cell>
          <cell r="W895">
            <v>12360</v>
          </cell>
          <cell r="X895" t="e">
            <v>#DIV/0!</v>
          </cell>
          <cell r="AA895">
            <v>14594</v>
          </cell>
          <cell r="AB895">
            <v>12360</v>
          </cell>
          <cell r="AC895">
            <v>13011</v>
          </cell>
          <cell r="AD895">
            <v>13952</v>
          </cell>
          <cell r="AE895">
            <v>14891.57</v>
          </cell>
          <cell r="AF895">
            <v>0.1700002081714688</v>
          </cell>
          <cell r="AG895">
            <v>0.1700002081714688</v>
          </cell>
          <cell r="AH895">
            <v>18308</v>
          </cell>
          <cell r="AI895">
            <v>21723</v>
          </cell>
          <cell r="AJ895">
            <v>0.43101781521889243</v>
          </cell>
          <cell r="AK895">
            <v>25138</v>
          </cell>
          <cell r="AL895">
            <v>28553</v>
          </cell>
          <cell r="AM895">
            <v>0.56712079291142792</v>
          </cell>
          <cell r="AN895">
            <v>33914.75</v>
          </cell>
          <cell r="AO895">
            <v>39276.5</v>
          </cell>
          <cell r="AP895">
            <v>44638.25</v>
          </cell>
          <cell r="AQ895">
            <v>0</v>
          </cell>
          <cell r="AS895">
            <v>50000</v>
          </cell>
        </row>
        <row r="896">
          <cell r="B896" t="str">
            <v>AC</v>
          </cell>
          <cell r="C896" t="str">
            <v>DOM</v>
          </cell>
          <cell r="D896" t="str">
            <v>EK</v>
          </cell>
          <cell r="E896" t="str">
            <v>21</v>
          </cell>
          <cell r="F896">
            <v>39924</v>
          </cell>
          <cell r="G896">
            <v>40532</v>
          </cell>
          <cell r="H896" t="str">
            <v>7640005269</v>
          </cell>
          <cell r="I896" t="str">
            <v>3KDBKHB694074M00</v>
          </cell>
          <cell r="J896" t="str">
            <v>KHB694074M00</v>
          </cell>
          <cell r="K896" t="str">
            <v>R7.01 AP Print Production Software License (for E/EX150)</v>
          </cell>
          <cell r="L896">
            <v>50000</v>
          </cell>
          <cell r="M896">
            <v>12000</v>
          </cell>
          <cell r="N896">
            <v>12360</v>
          </cell>
          <cell r="O896">
            <v>0</v>
          </cell>
          <cell r="P896">
            <v>12360</v>
          </cell>
          <cell r="Q896">
            <v>12720</v>
          </cell>
          <cell r="R896">
            <v>13737.6</v>
          </cell>
          <cell r="T896" t="e">
            <v>#DIV/0!</v>
          </cell>
          <cell r="W896">
            <v>12360</v>
          </cell>
          <cell r="X896" t="e">
            <v>#DIV/0!</v>
          </cell>
          <cell r="AA896">
            <v>14594</v>
          </cell>
          <cell r="AB896">
            <v>12360</v>
          </cell>
          <cell r="AC896">
            <v>13011</v>
          </cell>
          <cell r="AD896">
            <v>13952</v>
          </cell>
          <cell r="AE896">
            <v>14891.57</v>
          </cell>
          <cell r="AF896">
            <v>0.1700002081714688</v>
          </cell>
          <cell r="AG896">
            <v>0.1700002081714688</v>
          </cell>
          <cell r="AH896">
            <v>18308</v>
          </cell>
          <cell r="AI896">
            <v>21723</v>
          </cell>
          <cell r="AJ896">
            <v>0.43101781521889243</v>
          </cell>
          <cell r="AK896">
            <v>25138</v>
          </cell>
          <cell r="AL896">
            <v>28553</v>
          </cell>
          <cell r="AM896">
            <v>0.56712079291142792</v>
          </cell>
          <cell r="AN896">
            <v>33914.75</v>
          </cell>
          <cell r="AO896">
            <v>39276.5</v>
          </cell>
          <cell r="AP896">
            <v>44638.25</v>
          </cell>
          <cell r="AQ896">
            <v>0</v>
          </cell>
          <cell r="AS896">
            <v>50000</v>
          </cell>
        </row>
        <row r="897">
          <cell r="B897" t="str">
            <v>AC</v>
          </cell>
          <cell r="C897" t="str">
            <v>DOM</v>
          </cell>
          <cell r="D897" t="str">
            <v>EK</v>
          </cell>
          <cell r="E897" t="str">
            <v>21</v>
          </cell>
          <cell r="F897">
            <v>40071</v>
          </cell>
          <cell r="G897">
            <v>40071</v>
          </cell>
          <cell r="H897" t="str">
            <v>7640005270</v>
          </cell>
          <cell r="J897" t="str">
            <v>KHB694069M00</v>
          </cell>
          <cell r="K897" t="str">
            <v>Kodak R7.01 SP PP SW LIC FOR RECON 9110</v>
          </cell>
          <cell r="L897">
            <v>7500</v>
          </cell>
          <cell r="M897">
            <v>3000</v>
          </cell>
          <cell r="N897">
            <v>3090</v>
          </cell>
          <cell r="O897">
            <v>0</v>
          </cell>
          <cell r="P897">
            <v>3090</v>
          </cell>
          <cell r="Q897">
            <v>3180</v>
          </cell>
          <cell r="R897">
            <v>3434.4</v>
          </cell>
          <cell r="T897" t="e">
            <v>#DIV/0!</v>
          </cell>
          <cell r="W897">
            <v>3090</v>
          </cell>
          <cell r="X897" t="e">
            <v>#DIV/0!</v>
          </cell>
          <cell r="AA897">
            <v>3648</v>
          </cell>
          <cell r="AB897">
            <v>3090</v>
          </cell>
          <cell r="AC897">
            <v>3253</v>
          </cell>
          <cell r="AD897">
            <v>3488</v>
          </cell>
          <cell r="AE897">
            <v>3722.89</v>
          </cell>
          <cell r="AF897">
            <v>0.16999965080891455</v>
          </cell>
          <cell r="AG897">
            <v>0.16999965080891455</v>
          </cell>
          <cell r="AH897">
            <v>4027</v>
          </cell>
          <cell r="AI897">
            <v>4331</v>
          </cell>
          <cell r="AJ897">
            <v>0.28653890556453476</v>
          </cell>
          <cell r="AK897">
            <v>4635</v>
          </cell>
          <cell r="AL897">
            <v>4939</v>
          </cell>
          <cell r="AM897">
            <v>0.37436728082607817</v>
          </cell>
          <cell r="AN897">
            <v>5579.25</v>
          </cell>
          <cell r="AO897">
            <v>6219.5</v>
          </cell>
          <cell r="AP897">
            <v>6859.75</v>
          </cell>
          <cell r="AQ897">
            <v>0</v>
          </cell>
          <cell r="AS897">
            <v>7500</v>
          </cell>
        </row>
        <row r="898">
          <cell r="B898" t="str">
            <v>AC</v>
          </cell>
          <cell r="C898" t="str">
            <v>DOM</v>
          </cell>
          <cell r="D898" t="str">
            <v>EK</v>
          </cell>
          <cell r="E898" t="str">
            <v>21</v>
          </cell>
          <cell r="F898">
            <v>39924</v>
          </cell>
          <cell r="G898">
            <v>39924</v>
          </cell>
          <cell r="H898" t="str">
            <v>7640005275</v>
          </cell>
          <cell r="I898" t="str">
            <v>3HBBKCA12305</v>
          </cell>
          <cell r="J898" t="str">
            <v>KC.A12305</v>
          </cell>
          <cell r="K898" t="str">
            <v>Lic Key: Kanji Font Option</v>
          </cell>
          <cell r="L898">
            <v>9600</v>
          </cell>
          <cell r="M898">
            <v>4800</v>
          </cell>
          <cell r="N898">
            <v>4944</v>
          </cell>
          <cell r="O898">
            <v>0</v>
          </cell>
          <cell r="P898">
            <v>4944</v>
          </cell>
          <cell r="Q898">
            <v>5088</v>
          </cell>
          <cell r="R898">
            <v>5495.04</v>
          </cell>
          <cell r="T898" t="e">
            <v>#DIV/0!</v>
          </cell>
          <cell r="W898">
            <v>4944</v>
          </cell>
          <cell r="X898" t="e">
            <v>#DIV/0!</v>
          </cell>
          <cell r="AA898">
            <v>5837</v>
          </cell>
          <cell r="AB898">
            <v>4944</v>
          </cell>
          <cell r="AC898">
            <v>5205</v>
          </cell>
          <cell r="AD898">
            <v>5581</v>
          </cell>
          <cell r="AE898">
            <v>5956.63</v>
          </cell>
          <cell r="AF898">
            <v>0.17000048685246524</v>
          </cell>
          <cell r="AG898">
            <v>0.17000048685246524</v>
          </cell>
          <cell r="AH898">
            <v>6179</v>
          </cell>
          <cell r="AI898">
            <v>6401</v>
          </cell>
          <cell r="AJ898">
            <v>0.2276206842680831</v>
          </cell>
          <cell r="AK898">
            <v>6623</v>
          </cell>
          <cell r="AL898">
            <v>6845</v>
          </cell>
          <cell r="AM898">
            <v>0.27772096420745068</v>
          </cell>
          <cell r="AN898">
            <v>7533.75</v>
          </cell>
          <cell r="AO898">
            <v>8222.5</v>
          </cell>
          <cell r="AP898">
            <v>8911.25</v>
          </cell>
          <cell r="AQ898">
            <v>0</v>
          </cell>
          <cell r="AS898">
            <v>9600</v>
          </cell>
        </row>
        <row r="899">
          <cell r="B899" t="str">
            <v>AC</v>
          </cell>
          <cell r="C899" t="str">
            <v>DOM</v>
          </cell>
          <cell r="D899" t="str">
            <v>EK</v>
          </cell>
          <cell r="E899" t="str">
            <v>21</v>
          </cell>
          <cell r="F899">
            <v>39924</v>
          </cell>
          <cell r="G899">
            <v>39924</v>
          </cell>
          <cell r="H899" t="str">
            <v>7640005278</v>
          </cell>
          <cell r="I899" t="str">
            <v>3KDBKCA14662</v>
          </cell>
          <cell r="J899" t="str">
            <v>KC.A14662</v>
          </cell>
          <cell r="K899" t="str">
            <v>Extended Paper Size Range (E/EX Series only)</v>
          </cell>
          <cell r="L899">
            <v>4000</v>
          </cell>
          <cell r="M899">
            <v>2000</v>
          </cell>
          <cell r="N899">
            <v>2060</v>
          </cell>
          <cell r="O899">
            <v>0</v>
          </cell>
          <cell r="P899">
            <v>2060</v>
          </cell>
          <cell r="Q899">
            <v>2120</v>
          </cell>
          <cell r="R899">
            <v>2289.6</v>
          </cell>
          <cell r="T899" t="e">
            <v>#DIV/0!</v>
          </cell>
          <cell r="W899">
            <v>2060</v>
          </cell>
          <cell r="X899" t="e">
            <v>#DIV/0!</v>
          </cell>
          <cell r="AA899">
            <v>2432</v>
          </cell>
          <cell r="AB899">
            <v>2060</v>
          </cell>
          <cell r="AC899">
            <v>2169</v>
          </cell>
          <cell r="AD899">
            <v>2326</v>
          </cell>
          <cell r="AE899">
            <v>2481.9299999999998</v>
          </cell>
          <cell r="AF899">
            <v>0.17000076553327445</v>
          </cell>
          <cell r="AG899">
            <v>0.17000076553327445</v>
          </cell>
          <cell r="AH899">
            <v>2575</v>
          </cell>
          <cell r="AI899">
            <v>2668</v>
          </cell>
          <cell r="AJ899">
            <v>0.22788605697151423</v>
          </cell>
          <cell r="AK899">
            <v>2760.5</v>
          </cell>
          <cell r="AL899">
            <v>2853</v>
          </cell>
          <cell r="AM899">
            <v>0.27795303189624954</v>
          </cell>
          <cell r="AN899">
            <v>3139.75</v>
          </cell>
          <cell r="AO899">
            <v>3426.5</v>
          </cell>
          <cell r="AP899">
            <v>3713.25</v>
          </cell>
          <cell r="AQ899">
            <v>0</v>
          </cell>
          <cell r="AS899">
            <v>4000</v>
          </cell>
        </row>
        <row r="900">
          <cell r="B900" t="str">
            <v>AC</v>
          </cell>
          <cell r="C900" t="str">
            <v>DOM</v>
          </cell>
          <cell r="D900" t="str">
            <v>EK</v>
          </cell>
          <cell r="E900" t="str">
            <v>21</v>
          </cell>
          <cell r="F900">
            <v>39924</v>
          </cell>
          <cell r="G900">
            <v>39924</v>
          </cell>
          <cell r="H900" t="str">
            <v>7640005279</v>
          </cell>
          <cell r="I900" t="str">
            <v>3HBBKCA14663</v>
          </cell>
          <cell r="J900" t="str">
            <v>KC.A14663</v>
          </cell>
          <cell r="K900" t="str">
            <v>Enhanced Feed Mode (E/EX Series only)</v>
          </cell>
          <cell r="L900">
            <v>4000</v>
          </cell>
          <cell r="M900">
            <v>2000</v>
          </cell>
          <cell r="N900">
            <v>2060</v>
          </cell>
          <cell r="O900">
            <v>0</v>
          </cell>
          <cell r="P900">
            <v>2060</v>
          </cell>
          <cell r="Q900">
            <v>2120</v>
          </cell>
          <cell r="R900">
            <v>2289.6</v>
          </cell>
          <cell r="T900" t="e">
            <v>#DIV/0!</v>
          </cell>
          <cell r="W900">
            <v>2060</v>
          </cell>
          <cell r="X900" t="e">
            <v>#DIV/0!</v>
          </cell>
          <cell r="AA900">
            <v>2432</v>
          </cell>
          <cell r="AB900">
            <v>2060</v>
          </cell>
          <cell r="AC900">
            <v>2169</v>
          </cell>
          <cell r="AD900">
            <v>2326</v>
          </cell>
          <cell r="AE900">
            <v>2481.9299999999998</v>
          </cell>
          <cell r="AF900">
            <v>0.17000076553327445</v>
          </cell>
          <cell r="AG900">
            <v>0.17000076553327445</v>
          </cell>
          <cell r="AH900">
            <v>2575</v>
          </cell>
          <cell r="AI900">
            <v>2668</v>
          </cell>
          <cell r="AJ900">
            <v>0.22788605697151423</v>
          </cell>
          <cell r="AK900">
            <v>2760.5</v>
          </cell>
          <cell r="AL900">
            <v>2853</v>
          </cell>
          <cell r="AM900">
            <v>0.27795303189624954</v>
          </cell>
          <cell r="AN900">
            <v>3139.75</v>
          </cell>
          <cell r="AO900">
            <v>3426.5</v>
          </cell>
          <cell r="AP900">
            <v>3713.25</v>
          </cell>
          <cell r="AQ900">
            <v>0</v>
          </cell>
          <cell r="AS900">
            <v>4000</v>
          </cell>
        </row>
        <row r="901">
          <cell r="B901" t="str">
            <v>AC</v>
          </cell>
          <cell r="C901" t="str">
            <v>DOM</v>
          </cell>
          <cell r="D901" t="str">
            <v>EK</v>
          </cell>
          <cell r="E901" t="str">
            <v>21</v>
          </cell>
          <cell r="F901">
            <v>39924</v>
          </cell>
          <cell r="G901">
            <v>39924</v>
          </cell>
          <cell r="H901" t="str">
            <v>7640005280</v>
          </cell>
          <cell r="I901" t="str">
            <v>3HBBKCA14664</v>
          </cell>
          <cell r="J901" t="str">
            <v>KC.A14664</v>
          </cell>
          <cell r="K901" t="str">
            <v>Digital Print Quality (V240 and above)</v>
          </cell>
          <cell r="L901">
            <v>4000</v>
          </cell>
          <cell r="M901">
            <v>2000</v>
          </cell>
          <cell r="N901">
            <v>2060</v>
          </cell>
          <cell r="O901">
            <v>0</v>
          </cell>
          <cell r="P901">
            <v>2060</v>
          </cell>
          <cell r="Q901">
            <v>2120</v>
          </cell>
          <cell r="R901">
            <v>2289.6</v>
          </cell>
          <cell r="T901" t="e">
            <v>#DIV/0!</v>
          </cell>
          <cell r="W901">
            <v>2060</v>
          </cell>
          <cell r="X901" t="e">
            <v>#DIV/0!</v>
          </cell>
          <cell r="AA901">
            <v>2432</v>
          </cell>
          <cell r="AB901">
            <v>2060</v>
          </cell>
          <cell r="AC901">
            <v>2169</v>
          </cell>
          <cell r="AD901">
            <v>2326</v>
          </cell>
          <cell r="AE901">
            <v>2481.9299999999998</v>
          </cell>
          <cell r="AF901">
            <v>0.17000076553327445</v>
          </cell>
          <cell r="AG901">
            <v>0.17000076553327445</v>
          </cell>
          <cell r="AH901">
            <v>2575</v>
          </cell>
          <cell r="AI901">
            <v>2668</v>
          </cell>
          <cell r="AJ901">
            <v>0.22788605697151423</v>
          </cell>
          <cell r="AK901">
            <v>2760.5</v>
          </cell>
          <cell r="AL901">
            <v>2853</v>
          </cell>
          <cell r="AM901">
            <v>0.27795303189624954</v>
          </cell>
          <cell r="AN901">
            <v>3139.75</v>
          </cell>
          <cell r="AO901">
            <v>3426.5</v>
          </cell>
          <cell r="AP901">
            <v>3713.25</v>
          </cell>
          <cell r="AQ901">
            <v>0</v>
          </cell>
          <cell r="AS901">
            <v>4000</v>
          </cell>
        </row>
        <row r="902">
          <cell r="B902" t="str">
            <v>AC</v>
          </cell>
          <cell r="C902" t="str">
            <v>DOM</v>
          </cell>
          <cell r="D902" t="str">
            <v>EK</v>
          </cell>
          <cell r="E902" t="str">
            <v>21</v>
          </cell>
          <cell r="F902">
            <v>39924</v>
          </cell>
          <cell r="G902">
            <v>39924</v>
          </cell>
          <cell r="H902" t="str">
            <v>7640005281</v>
          </cell>
          <cell r="I902" t="str">
            <v>3HBBKCA14665</v>
          </cell>
          <cell r="J902" t="str">
            <v>KC.A14665</v>
          </cell>
          <cell r="K902" t="str">
            <v>Output Density Modification Support</v>
          </cell>
          <cell r="L902">
            <v>0</v>
          </cell>
          <cell r="M902">
            <v>0</v>
          </cell>
          <cell r="N902">
            <v>0</v>
          </cell>
          <cell r="O902" t="e">
            <v>#DIV/0!</v>
          </cell>
          <cell r="P902">
            <v>0</v>
          </cell>
          <cell r="Q902">
            <v>0</v>
          </cell>
          <cell r="R902">
            <v>0</v>
          </cell>
          <cell r="T902" t="e">
            <v>#DIV/0!</v>
          </cell>
          <cell r="W902">
            <v>0</v>
          </cell>
          <cell r="X902" t="e">
            <v>#DIV/0!</v>
          </cell>
          <cell r="AA902">
            <v>0</v>
          </cell>
          <cell r="AB902">
            <v>0</v>
          </cell>
          <cell r="AC902">
            <v>0</v>
          </cell>
          <cell r="AD902">
            <v>0</v>
          </cell>
          <cell r="AE902">
            <v>0</v>
          </cell>
          <cell r="AF902" t="e">
            <v>#DIV/0!</v>
          </cell>
          <cell r="AG902" t="e">
            <v>#DIV/0!</v>
          </cell>
          <cell r="AH902">
            <v>0</v>
          </cell>
          <cell r="AI902">
            <v>0</v>
          </cell>
          <cell r="AJ902" t="e">
            <v>#DIV/0!</v>
          </cell>
          <cell r="AK902">
            <v>0</v>
          </cell>
          <cell r="AL902">
            <v>0</v>
          </cell>
          <cell r="AM902" t="e">
            <v>#DIV/0!</v>
          </cell>
          <cell r="AN902">
            <v>0</v>
          </cell>
          <cell r="AO902">
            <v>0</v>
          </cell>
          <cell r="AP902">
            <v>0</v>
          </cell>
          <cell r="AQ902">
            <v>0</v>
          </cell>
          <cell r="AS902">
            <v>0</v>
          </cell>
        </row>
        <row r="903">
          <cell r="B903" t="str">
            <v>AC</v>
          </cell>
          <cell r="C903" t="str">
            <v>DOM</v>
          </cell>
          <cell r="D903" t="str">
            <v>EK</v>
          </cell>
          <cell r="E903" t="str">
            <v>21</v>
          </cell>
          <cell r="F903">
            <v>39924</v>
          </cell>
          <cell r="G903">
            <v>39924</v>
          </cell>
          <cell r="H903" t="str">
            <v>7640005282</v>
          </cell>
          <cell r="I903" t="str">
            <v>3KDBKCA14666</v>
          </cell>
          <cell r="J903" t="str">
            <v>KC.A14666</v>
          </cell>
          <cell r="K903" t="str">
            <v>MICR Software License (for 9150i, E/EX Series)</v>
          </cell>
          <cell r="L903">
            <v>16000</v>
          </cell>
          <cell r="M903">
            <v>8000</v>
          </cell>
          <cell r="N903">
            <v>8240</v>
          </cell>
          <cell r="O903">
            <v>0</v>
          </cell>
          <cell r="P903">
            <v>8240</v>
          </cell>
          <cell r="Q903">
            <v>8480</v>
          </cell>
          <cell r="R903">
            <v>9158.4</v>
          </cell>
          <cell r="T903" t="e">
            <v>#DIV/0!</v>
          </cell>
          <cell r="W903">
            <v>8240</v>
          </cell>
          <cell r="X903" t="e">
            <v>#DIV/0!</v>
          </cell>
          <cell r="AA903">
            <v>9729</v>
          </cell>
          <cell r="AB903">
            <v>8240</v>
          </cell>
          <cell r="AC903">
            <v>8674</v>
          </cell>
          <cell r="AD903">
            <v>9301</v>
          </cell>
          <cell r="AE903">
            <v>9927.7099999999991</v>
          </cell>
          <cell r="AF903">
            <v>0.1699999294902852</v>
          </cell>
          <cell r="AG903">
            <v>0.1699999294902852</v>
          </cell>
          <cell r="AH903">
            <v>10299</v>
          </cell>
          <cell r="AI903">
            <v>10669</v>
          </cell>
          <cell r="AJ903">
            <v>0.22766894741775237</v>
          </cell>
          <cell r="AK903">
            <v>11039</v>
          </cell>
          <cell r="AL903">
            <v>11409</v>
          </cell>
          <cell r="AM903">
            <v>0.27776316942764484</v>
          </cell>
          <cell r="AN903">
            <v>12556.75</v>
          </cell>
          <cell r="AO903">
            <v>13704.5</v>
          </cell>
          <cell r="AP903">
            <v>14852.25</v>
          </cell>
          <cell r="AQ903">
            <v>0</v>
          </cell>
          <cell r="AS903">
            <v>16000</v>
          </cell>
        </row>
        <row r="904">
          <cell r="B904" t="str">
            <v>AC</v>
          </cell>
          <cell r="C904" t="str">
            <v>DOM</v>
          </cell>
          <cell r="D904" t="str">
            <v>EK</v>
          </cell>
          <cell r="E904" t="str">
            <v>21</v>
          </cell>
          <cell r="F904">
            <v>39924</v>
          </cell>
          <cell r="G904">
            <v>39924</v>
          </cell>
          <cell r="H904" t="str">
            <v>7640005283</v>
          </cell>
          <cell r="I904" t="str">
            <v>3KDBKCA14667</v>
          </cell>
          <cell r="J904" t="str">
            <v>KC.A14667</v>
          </cell>
          <cell r="K904" t="str">
            <v>PCL Interpreter</v>
          </cell>
          <cell r="L904">
            <v>2400</v>
          </cell>
          <cell r="M904">
            <v>1200</v>
          </cell>
          <cell r="N904">
            <v>1236</v>
          </cell>
          <cell r="O904">
            <v>0</v>
          </cell>
          <cell r="P904">
            <v>1236</v>
          </cell>
          <cell r="Q904">
            <v>1272</v>
          </cell>
          <cell r="R904">
            <v>1373.76</v>
          </cell>
          <cell r="T904" t="e">
            <v>#DIV/0!</v>
          </cell>
          <cell r="W904">
            <v>1236</v>
          </cell>
          <cell r="X904" t="e">
            <v>#DIV/0!</v>
          </cell>
          <cell r="AA904">
            <v>1459</v>
          </cell>
          <cell r="AB904">
            <v>1236</v>
          </cell>
          <cell r="AC904">
            <v>1302</v>
          </cell>
          <cell r="AD904">
            <v>1396</v>
          </cell>
          <cell r="AE904">
            <v>1489.16</v>
          </cell>
          <cell r="AF904">
            <v>0.17000188025464025</v>
          </cell>
          <cell r="AG904">
            <v>0.17000188025464025</v>
          </cell>
          <cell r="AH904">
            <v>1546</v>
          </cell>
          <cell r="AI904">
            <v>1601</v>
          </cell>
          <cell r="AJ904">
            <v>0.22798251093066832</v>
          </cell>
          <cell r="AK904">
            <v>1656.5</v>
          </cell>
          <cell r="AL904">
            <v>1712</v>
          </cell>
          <cell r="AM904">
            <v>0.2780373831775701</v>
          </cell>
          <cell r="AN904">
            <v>1884</v>
          </cell>
          <cell r="AO904">
            <v>2056</v>
          </cell>
          <cell r="AP904">
            <v>2228</v>
          </cell>
          <cell r="AQ904">
            <v>0</v>
          </cell>
          <cell r="AS904">
            <v>2400</v>
          </cell>
        </row>
        <row r="905">
          <cell r="B905" t="str">
            <v>AC</v>
          </cell>
          <cell r="C905" t="str">
            <v>DOM</v>
          </cell>
          <cell r="D905" t="str">
            <v>EK</v>
          </cell>
          <cell r="E905" t="str">
            <v>21</v>
          </cell>
          <cell r="F905">
            <v>39924</v>
          </cell>
          <cell r="G905">
            <v>40532</v>
          </cell>
          <cell r="H905" t="str">
            <v>7640005322</v>
          </cell>
          <cell r="I905" t="str">
            <v>3HBBKN000526100</v>
          </cell>
          <cell r="J905" t="str">
            <v>KN.0005261/00</v>
          </cell>
          <cell r="K905" t="str">
            <v>Ultra 10 Memory Upgrade Kit  (This Kit is Supplied By KODAK. Kit contains 2 x 256MB DIMMs, May have to Order Qty of 2)</v>
          </cell>
          <cell r="L905">
            <v>924</v>
          </cell>
          <cell r="M905">
            <v>513</v>
          </cell>
          <cell r="N905">
            <v>528.39</v>
          </cell>
          <cell r="O905">
            <v>0</v>
          </cell>
          <cell r="P905">
            <v>528.39</v>
          </cell>
          <cell r="Q905">
            <v>543.78</v>
          </cell>
          <cell r="R905">
            <v>587.28</v>
          </cell>
          <cell r="T905" t="e">
            <v>#DIV/0!</v>
          </cell>
          <cell r="W905">
            <v>528.39</v>
          </cell>
          <cell r="X905" t="e">
            <v>#DIV/0!</v>
          </cell>
          <cell r="AA905">
            <v>624</v>
          </cell>
          <cell r="AB905">
            <v>529</v>
          </cell>
          <cell r="AC905">
            <v>557</v>
          </cell>
          <cell r="AD905">
            <v>597</v>
          </cell>
          <cell r="AE905">
            <v>636.61</v>
          </cell>
          <cell r="AF905">
            <v>0.16999418796437382</v>
          </cell>
          <cell r="AG905">
            <v>0.16999418796437382</v>
          </cell>
          <cell r="AH905">
            <v>650</v>
          </cell>
          <cell r="AI905">
            <v>662</v>
          </cell>
          <cell r="AJ905">
            <v>0.20182779456193356</v>
          </cell>
          <cell r="AK905">
            <v>674.5</v>
          </cell>
          <cell r="AL905">
            <v>687</v>
          </cell>
          <cell r="AM905">
            <v>0.23087336244541487</v>
          </cell>
          <cell r="AN905">
            <v>746.25</v>
          </cell>
          <cell r="AO905">
            <v>805.5</v>
          </cell>
          <cell r="AP905">
            <v>864.75</v>
          </cell>
          <cell r="AQ905">
            <v>0</v>
          </cell>
          <cell r="AS905">
            <v>924</v>
          </cell>
        </row>
        <row r="906">
          <cell r="B906" t="str">
            <v>AC</v>
          </cell>
          <cell r="C906" t="str">
            <v>DOM</v>
          </cell>
          <cell r="D906" t="str">
            <v>EK</v>
          </cell>
          <cell r="E906" t="str">
            <v>21</v>
          </cell>
          <cell r="F906">
            <v>39924</v>
          </cell>
          <cell r="G906">
            <v>40532</v>
          </cell>
          <cell r="H906" t="str">
            <v>7640005323</v>
          </cell>
          <cell r="I906" t="str">
            <v>3KDBKN000526200</v>
          </cell>
          <cell r="J906" t="str">
            <v>KN.0005262/00</v>
          </cell>
          <cell r="K906" t="str">
            <v>V240 Memory Upgrade Kit</v>
          </cell>
          <cell r="L906">
            <v>484</v>
          </cell>
          <cell r="M906">
            <v>257</v>
          </cell>
          <cell r="N906">
            <v>264.70999999999998</v>
          </cell>
          <cell r="O906">
            <v>0</v>
          </cell>
          <cell r="P906">
            <v>264.70999999999998</v>
          </cell>
          <cell r="Q906">
            <v>272.42</v>
          </cell>
          <cell r="R906">
            <v>294.20999999999998</v>
          </cell>
          <cell r="T906" t="e">
            <v>#DIV/0!</v>
          </cell>
          <cell r="W906">
            <v>264.70999999999998</v>
          </cell>
          <cell r="X906" t="e">
            <v>#DIV/0!</v>
          </cell>
          <cell r="AA906">
            <v>313</v>
          </cell>
          <cell r="AB906">
            <v>265</v>
          </cell>
          <cell r="AC906">
            <v>279</v>
          </cell>
          <cell r="AD906">
            <v>299</v>
          </cell>
          <cell r="AE906">
            <v>318.93</v>
          </cell>
          <cell r="AF906">
            <v>0.17000595742012362</v>
          </cell>
          <cell r="AG906">
            <v>0.17000595742012362</v>
          </cell>
          <cell r="AH906">
            <v>328</v>
          </cell>
          <cell r="AI906">
            <v>337</v>
          </cell>
          <cell r="AJ906">
            <v>0.21451038575667661</v>
          </cell>
          <cell r="AK906">
            <v>345.5</v>
          </cell>
          <cell r="AL906">
            <v>354</v>
          </cell>
          <cell r="AM906">
            <v>0.25223163841807916</v>
          </cell>
          <cell r="AN906">
            <v>386.5</v>
          </cell>
          <cell r="AO906">
            <v>419</v>
          </cell>
          <cell r="AP906">
            <v>451.5</v>
          </cell>
          <cell r="AQ906">
            <v>0</v>
          </cell>
          <cell r="AS906">
            <v>484</v>
          </cell>
        </row>
        <row r="907">
          <cell r="B907" t="str">
            <v>AC</v>
          </cell>
          <cell r="C907" t="str">
            <v>DOM</v>
          </cell>
          <cell r="D907" t="str">
            <v>DOM</v>
          </cell>
          <cell r="E907" t="str">
            <v>P3</v>
          </cell>
          <cell r="F907">
            <v>39924</v>
          </cell>
          <cell r="G907">
            <v>40946</v>
          </cell>
          <cell r="H907" t="str">
            <v>7640005324</v>
          </cell>
          <cell r="I907" t="str">
            <v>3KMB7640005324_</v>
          </cell>
          <cell r="K907" t="str">
            <v>EFI Color Profiler V2 Software Only</v>
          </cell>
          <cell r="L907">
            <v>1900</v>
          </cell>
          <cell r="M907">
            <v>950</v>
          </cell>
          <cell r="N907">
            <v>978.5</v>
          </cell>
          <cell r="O907">
            <v>-0.17647058823529407</v>
          </cell>
          <cell r="P907">
            <v>831.72500000000002</v>
          </cell>
          <cell r="Q907">
            <v>1007</v>
          </cell>
          <cell r="R907">
            <v>1087.56</v>
          </cell>
          <cell r="S907">
            <v>1330</v>
          </cell>
          <cell r="T907">
            <v>0.26428571428571429</v>
          </cell>
          <cell r="U907">
            <v>1143.8</v>
          </cell>
          <cell r="V907">
            <v>0.14451827242524914</v>
          </cell>
          <cell r="W907">
            <v>831.72500000000002</v>
          </cell>
          <cell r="X907">
            <v>0.62535714285714283</v>
          </cell>
          <cell r="AA907">
            <v>1006</v>
          </cell>
          <cell r="AB907">
            <v>832</v>
          </cell>
          <cell r="AC907">
            <v>925</v>
          </cell>
          <cell r="AD907">
            <v>976</v>
          </cell>
          <cell r="AE907">
            <v>1026.82</v>
          </cell>
          <cell r="AF907">
            <v>0.18999922089558047</v>
          </cell>
          <cell r="AG907">
            <v>4.7057906935977036E-2</v>
          </cell>
          <cell r="AH907">
            <v>1048</v>
          </cell>
          <cell r="AI907">
            <v>1068</v>
          </cell>
          <cell r="AJ907">
            <v>0.22123127340823967</v>
          </cell>
          <cell r="AK907">
            <v>1088.5</v>
          </cell>
          <cell r="AL907">
            <v>1109</v>
          </cell>
          <cell r="AM907">
            <v>0.25002254283137959</v>
          </cell>
          <cell r="AN907">
            <v>1264.94</v>
          </cell>
          <cell r="AO907">
            <v>1420.88</v>
          </cell>
          <cell r="AP907">
            <v>1576.82</v>
          </cell>
          <cell r="AQ907">
            <v>0</v>
          </cell>
          <cell r="AS907">
            <v>1900</v>
          </cell>
        </row>
        <row r="908">
          <cell r="B908" t="str">
            <v>AC</v>
          </cell>
          <cell r="C908" t="str">
            <v>DOM</v>
          </cell>
          <cell r="D908" t="str">
            <v>DOM</v>
          </cell>
          <cell r="E908" t="str">
            <v>08</v>
          </cell>
          <cell r="F908">
            <v>39934</v>
          </cell>
          <cell r="G908">
            <v>40114</v>
          </cell>
          <cell r="H908" t="str">
            <v>7640005369</v>
          </cell>
          <cell r="I908" t="str">
            <v>3KMHHD509HDD</v>
          </cell>
          <cell r="J908" t="str">
            <v>DNU</v>
          </cell>
          <cell r="K908" t="str">
            <v>HD-509 Hard Disk Kit (MXI)</v>
          </cell>
          <cell r="L908">
            <v>893</v>
          </cell>
          <cell r="M908">
            <v>130</v>
          </cell>
          <cell r="N908">
            <v>133.9</v>
          </cell>
          <cell r="O908">
            <v>0.67103970125786161</v>
          </cell>
          <cell r="P908">
            <v>407.04</v>
          </cell>
          <cell r="Q908">
            <v>137.80000000000001</v>
          </cell>
          <cell r="R908">
            <v>148.82</v>
          </cell>
          <cell r="S908">
            <v>508.8</v>
          </cell>
          <cell r="T908">
            <v>0.73683176100628922</v>
          </cell>
          <cell r="U908">
            <v>394.01472000000001</v>
          </cell>
          <cell r="V908">
            <v>0.66016498063828688</v>
          </cell>
          <cell r="W908">
            <v>407.04</v>
          </cell>
          <cell r="X908">
            <v>0.8</v>
          </cell>
          <cell r="AA908">
            <v>492</v>
          </cell>
          <cell r="AB908">
            <v>408</v>
          </cell>
          <cell r="AC908">
            <v>453</v>
          </cell>
          <cell r="AD908">
            <v>478</v>
          </cell>
          <cell r="AE908">
            <v>502.52</v>
          </cell>
          <cell r="AF908">
            <v>0.19000238796465804</v>
          </cell>
          <cell r="AG908">
            <v>0.73354294356443528</v>
          </cell>
          <cell r="AH908">
            <v>559</v>
          </cell>
          <cell r="AI908">
            <v>615</v>
          </cell>
          <cell r="AJ908">
            <v>0.3381463414634146</v>
          </cell>
          <cell r="AK908">
            <v>671</v>
          </cell>
          <cell r="AL908">
            <v>727</v>
          </cell>
          <cell r="AM908">
            <v>0.44011004126547454</v>
          </cell>
          <cell r="AN908">
            <v>768.5</v>
          </cell>
          <cell r="AO908">
            <v>810</v>
          </cell>
          <cell r="AP908">
            <v>851.5</v>
          </cell>
          <cell r="AQ908">
            <v>0</v>
          </cell>
          <cell r="AS908">
            <v>893</v>
          </cell>
        </row>
        <row r="909">
          <cell r="B909" t="str">
            <v>TR</v>
          </cell>
          <cell r="C909" t="str">
            <v>TR</v>
          </cell>
          <cell r="D909" t="str">
            <v>KMBS</v>
          </cell>
          <cell r="E909" t="str">
            <v>08</v>
          </cell>
          <cell r="F909">
            <v>39924</v>
          </cell>
          <cell r="G909">
            <v>39924</v>
          </cell>
          <cell r="H909" t="str">
            <v>7640006601</v>
          </cell>
          <cell r="I909" t="str">
            <v>KM BHP 2500 SERIES O/T</v>
          </cell>
          <cell r="K909" t="str">
            <v>Operator Training</v>
          </cell>
          <cell r="L909">
            <v>3350</v>
          </cell>
          <cell r="M909">
            <v>0</v>
          </cell>
          <cell r="N909">
            <v>0</v>
          </cell>
          <cell r="O909">
            <v>1</v>
          </cell>
          <cell r="P909">
            <v>2256.75</v>
          </cell>
          <cell r="S909">
            <v>2655</v>
          </cell>
          <cell r="T909">
            <v>1</v>
          </cell>
          <cell r="W909">
            <v>2256.75</v>
          </cell>
          <cell r="X909">
            <v>0.85</v>
          </cell>
          <cell r="AA909">
            <v>2752</v>
          </cell>
          <cell r="AB909">
            <v>2508</v>
          </cell>
          <cell r="AC909">
            <v>2655</v>
          </cell>
          <cell r="AD909">
            <v>2732</v>
          </cell>
          <cell r="AE909">
            <v>2807.6625000000004</v>
          </cell>
          <cell r="AF909">
            <v>0.19621749408983463</v>
          </cell>
          <cell r="AG909">
            <v>1</v>
          </cell>
          <cell r="AH909">
            <v>2944</v>
          </cell>
          <cell r="AI909">
            <v>3079</v>
          </cell>
          <cell r="AJ909">
            <v>0.26705099058135756</v>
          </cell>
          <cell r="AK909">
            <v>3214.5</v>
          </cell>
          <cell r="AL909">
            <v>3350</v>
          </cell>
          <cell r="AM909">
            <v>0.32634328358208953</v>
          </cell>
          <cell r="AN909">
            <v>3350</v>
          </cell>
          <cell r="AO909">
            <v>3350</v>
          </cell>
          <cell r="AP909">
            <v>3350</v>
          </cell>
          <cell r="AS909">
            <v>3350</v>
          </cell>
        </row>
        <row r="910">
          <cell r="B910" t="str">
            <v>TR</v>
          </cell>
          <cell r="C910" t="str">
            <v>TR</v>
          </cell>
          <cell r="D910" t="str">
            <v>KMBS</v>
          </cell>
          <cell r="E910" t="str">
            <v>08</v>
          </cell>
          <cell r="F910">
            <v>39924</v>
          </cell>
          <cell r="G910">
            <v>39924</v>
          </cell>
          <cell r="H910" t="str">
            <v>7640006602</v>
          </cell>
          <cell r="I910" t="str">
            <v>KM BHP 2500 SERIES S/I</v>
          </cell>
          <cell r="K910" t="str">
            <v>System Integration (2 days)</v>
          </cell>
          <cell r="L910">
            <v>3350</v>
          </cell>
          <cell r="M910">
            <v>0</v>
          </cell>
          <cell r="N910">
            <v>0</v>
          </cell>
          <cell r="O910">
            <v>1</v>
          </cell>
          <cell r="P910">
            <v>2256.75</v>
          </cell>
          <cell r="S910">
            <v>2655</v>
          </cell>
          <cell r="T910">
            <v>1</v>
          </cell>
          <cell r="W910">
            <v>2256.75</v>
          </cell>
          <cell r="X910">
            <v>0.85</v>
          </cell>
          <cell r="AA910">
            <v>2752</v>
          </cell>
          <cell r="AB910">
            <v>2508</v>
          </cell>
          <cell r="AC910">
            <v>2655</v>
          </cell>
          <cell r="AD910">
            <v>2732</v>
          </cell>
          <cell r="AE910">
            <v>2807.6625000000004</v>
          </cell>
          <cell r="AF910">
            <v>0.19621749408983463</v>
          </cell>
          <cell r="AG910">
            <v>1</v>
          </cell>
          <cell r="AH910">
            <v>2944</v>
          </cell>
          <cell r="AI910">
            <v>3079</v>
          </cell>
          <cell r="AJ910">
            <v>0.26705099058135756</v>
          </cell>
          <cell r="AK910">
            <v>3214.5</v>
          </cell>
          <cell r="AL910">
            <v>3350</v>
          </cell>
          <cell r="AM910">
            <v>0.32634328358208953</v>
          </cell>
          <cell r="AN910">
            <v>3350</v>
          </cell>
          <cell r="AO910">
            <v>3350</v>
          </cell>
          <cell r="AP910">
            <v>3350</v>
          </cell>
          <cell r="AS910">
            <v>3350</v>
          </cell>
        </row>
        <row r="911">
          <cell r="B911" t="str">
            <v>TR</v>
          </cell>
          <cell r="C911" t="str">
            <v>TR</v>
          </cell>
          <cell r="D911" t="str">
            <v>KMBS</v>
          </cell>
          <cell r="E911" t="str">
            <v>08</v>
          </cell>
          <cell r="F911">
            <v>39924</v>
          </cell>
          <cell r="G911">
            <v>39924</v>
          </cell>
          <cell r="H911" t="str">
            <v>7640006603</v>
          </cell>
          <cell r="I911" t="str">
            <v>KM BHP 2500 SERIES A/T</v>
          </cell>
          <cell r="K911" t="str">
            <v>Additional Training (Half day = 4 hours)</v>
          </cell>
          <cell r="L911">
            <v>980</v>
          </cell>
          <cell r="M911">
            <v>0</v>
          </cell>
          <cell r="N911">
            <v>0</v>
          </cell>
          <cell r="O911">
            <v>1</v>
          </cell>
          <cell r="P911">
            <v>650.25</v>
          </cell>
          <cell r="S911">
            <v>765</v>
          </cell>
          <cell r="T911">
            <v>1</v>
          </cell>
          <cell r="W911">
            <v>650.25</v>
          </cell>
          <cell r="X911">
            <v>0.85</v>
          </cell>
          <cell r="AA911">
            <v>793</v>
          </cell>
          <cell r="AB911">
            <v>723</v>
          </cell>
          <cell r="AC911">
            <v>765</v>
          </cell>
          <cell r="AD911">
            <v>787</v>
          </cell>
          <cell r="AE911">
            <v>808.98750000000007</v>
          </cell>
          <cell r="AF911">
            <v>0.19621749408983458</v>
          </cell>
          <cell r="AG911">
            <v>1</v>
          </cell>
          <cell r="AH911">
            <v>852</v>
          </cell>
          <cell r="AI911">
            <v>895</v>
          </cell>
          <cell r="AJ911">
            <v>0.27346368715083796</v>
          </cell>
          <cell r="AK911">
            <v>937.5</v>
          </cell>
          <cell r="AL911">
            <v>980</v>
          </cell>
          <cell r="AM911">
            <v>0.3364795918367347</v>
          </cell>
          <cell r="AN911">
            <v>980</v>
          </cell>
          <cell r="AO911">
            <v>980</v>
          </cell>
          <cell r="AP911">
            <v>980</v>
          </cell>
          <cell r="AS911">
            <v>980</v>
          </cell>
        </row>
        <row r="912">
          <cell r="B912" t="str">
            <v>AC</v>
          </cell>
          <cell r="C912" t="str">
            <v>DOM</v>
          </cell>
          <cell r="D912" t="str">
            <v>DOM</v>
          </cell>
          <cell r="E912" t="str">
            <v>P3</v>
          </cell>
          <cell r="F912">
            <v>39924</v>
          </cell>
          <cell r="G912">
            <v>40001</v>
          </cell>
          <cell r="H912" t="str">
            <v>7640006665</v>
          </cell>
          <cell r="I912" t="str">
            <v>3KMH7640006665_</v>
          </cell>
          <cell r="J912" t="str">
            <v>x</v>
          </cell>
          <cell r="K912" t="str">
            <v>USB Black Extension</v>
          </cell>
          <cell r="L912">
            <v>100</v>
          </cell>
          <cell r="M912">
            <v>10</v>
          </cell>
          <cell r="N912">
            <v>10.3</v>
          </cell>
          <cell r="O912">
            <v>-0.1764705882352941</v>
          </cell>
          <cell r="P912">
            <v>8.7550000000000008</v>
          </cell>
          <cell r="Q912">
            <v>10.6</v>
          </cell>
          <cell r="R912">
            <v>11.45</v>
          </cell>
          <cell r="S912">
            <v>50</v>
          </cell>
          <cell r="T912">
            <v>0.79400000000000004</v>
          </cell>
          <cell r="U912">
            <v>38.72</v>
          </cell>
          <cell r="V912">
            <v>0.73398760330578505</v>
          </cell>
          <cell r="W912">
            <v>8.7550000000000008</v>
          </cell>
          <cell r="X912">
            <v>0.17510000000000001</v>
          </cell>
          <cell r="AA912">
            <v>11</v>
          </cell>
          <cell r="AB912">
            <v>9</v>
          </cell>
          <cell r="AC912">
            <v>10</v>
          </cell>
          <cell r="AD912">
            <v>11</v>
          </cell>
          <cell r="AE912">
            <v>10.81</v>
          </cell>
          <cell r="AF912">
            <v>0.19010175763182235</v>
          </cell>
          <cell r="AG912">
            <v>4.7178538390379256E-2</v>
          </cell>
          <cell r="AH912">
            <v>12</v>
          </cell>
          <cell r="AI912">
            <v>12</v>
          </cell>
          <cell r="AJ912">
            <v>0.27041666666666658</v>
          </cell>
          <cell r="AK912">
            <v>12</v>
          </cell>
          <cell r="AL912">
            <v>12</v>
          </cell>
          <cell r="AM912">
            <v>0.27041666666666658</v>
          </cell>
          <cell r="AN912">
            <v>13.56</v>
          </cell>
          <cell r="AO912">
            <v>15.12</v>
          </cell>
          <cell r="AP912">
            <v>16.68</v>
          </cell>
          <cell r="AQ912">
            <v>0</v>
          </cell>
          <cell r="AS912">
            <v>100</v>
          </cell>
        </row>
        <row r="913">
          <cell r="B913" t="str">
            <v>AC</v>
          </cell>
          <cell r="C913" t="str">
            <v>DOM</v>
          </cell>
          <cell r="D913" t="str">
            <v>EK</v>
          </cell>
          <cell r="E913" t="str">
            <v>21</v>
          </cell>
          <cell r="F913" t="str">
            <v>2/25/10</v>
          </cell>
          <cell r="G913" t="str">
            <v>2/25/10</v>
          </cell>
          <cell r="H913" t="str">
            <v>7640007502</v>
          </cell>
          <cell r="K913" t="str">
            <v>Watkiss Power Square 200 Incl Stacker</v>
          </cell>
          <cell r="L913">
            <v>62925</v>
          </cell>
          <cell r="M913">
            <v>37433</v>
          </cell>
          <cell r="N913">
            <v>38555.99</v>
          </cell>
          <cell r="O913">
            <v>0</v>
          </cell>
          <cell r="P913">
            <v>38555.99</v>
          </cell>
          <cell r="Q913">
            <v>39678.980000000003</v>
          </cell>
          <cell r="R913">
            <v>42853.3</v>
          </cell>
          <cell r="S913">
            <v>41610</v>
          </cell>
          <cell r="T913">
            <v>7.3396058639750114E-2</v>
          </cell>
          <cell r="W913">
            <v>38555.99</v>
          </cell>
          <cell r="X913">
            <v>0.92660394136024993</v>
          </cell>
          <cell r="Y913">
            <v>400</v>
          </cell>
          <cell r="Z913">
            <v>200</v>
          </cell>
          <cell r="AA913">
            <v>42571</v>
          </cell>
          <cell r="AB913">
            <v>38556</v>
          </cell>
          <cell r="AC913">
            <v>40586</v>
          </cell>
          <cell r="AD913">
            <v>42013</v>
          </cell>
          <cell r="AE913">
            <v>43439.99</v>
          </cell>
          <cell r="AF913">
            <v>0.11243096510841739</v>
          </cell>
          <cell r="AG913">
            <v>0.11243096510841739</v>
          </cell>
          <cell r="AH913">
            <v>44347</v>
          </cell>
          <cell r="AI913">
            <v>45253</v>
          </cell>
          <cell r="AJ913">
            <v>0.14799040947561493</v>
          </cell>
          <cell r="AK913">
            <v>46159</v>
          </cell>
          <cell r="AL913">
            <v>47065</v>
          </cell>
          <cell r="AM913">
            <v>0.18079273345373423</v>
          </cell>
          <cell r="AN913">
            <v>51030</v>
          </cell>
          <cell r="AO913">
            <v>54995</v>
          </cell>
          <cell r="AP913">
            <v>58960</v>
          </cell>
          <cell r="AQ913">
            <v>0</v>
          </cell>
          <cell r="AS913">
            <v>63525</v>
          </cell>
        </row>
        <row r="914">
          <cell r="B914" t="str">
            <v>AC</v>
          </cell>
          <cell r="C914" t="str">
            <v>DOM</v>
          </cell>
          <cell r="D914" t="str">
            <v>EK</v>
          </cell>
          <cell r="E914" t="str">
            <v>21</v>
          </cell>
          <cell r="F914" t="str">
            <v>2/25/10</v>
          </cell>
          <cell r="G914" t="str">
            <v>2/25/10</v>
          </cell>
          <cell r="H914" t="str">
            <v>7640007503</v>
          </cell>
          <cell r="K914" t="str">
            <v>Watkiss PSQ200 Bridge Link (Wl)</v>
          </cell>
          <cell r="L914">
            <v>12150</v>
          </cell>
          <cell r="M914">
            <v>7228</v>
          </cell>
          <cell r="N914">
            <v>7444.84</v>
          </cell>
          <cell r="O914">
            <v>0</v>
          </cell>
          <cell r="P914">
            <v>7444.84</v>
          </cell>
          <cell r="Q914">
            <v>7661.68</v>
          </cell>
          <cell r="R914">
            <v>8274.61</v>
          </cell>
          <cell r="S914">
            <v>8035</v>
          </cell>
          <cell r="T914">
            <v>7.3448662103298049E-2</v>
          </cell>
          <cell r="W914">
            <v>7444.84</v>
          </cell>
          <cell r="X914">
            <v>0.92655133789670197</v>
          </cell>
          <cell r="AA914">
            <v>8107</v>
          </cell>
          <cell r="AB914">
            <v>7445</v>
          </cell>
          <cell r="AC914">
            <v>7837</v>
          </cell>
          <cell r="AD914">
            <v>8055</v>
          </cell>
          <cell r="AE914">
            <v>8272.0400000000009</v>
          </cell>
          <cell r="AF914">
            <v>9.9999516443344164E-2</v>
          </cell>
          <cell r="AG914">
            <v>9.9999516443344164E-2</v>
          </cell>
          <cell r="AH914">
            <v>8452</v>
          </cell>
          <cell r="AI914">
            <v>8630</v>
          </cell>
          <cell r="AJ914">
            <v>0.13733024333719582</v>
          </cell>
          <cell r="AK914">
            <v>8808</v>
          </cell>
          <cell r="AL914">
            <v>8986</v>
          </cell>
          <cell r="AM914">
            <v>0.17150678833741373</v>
          </cell>
          <cell r="AN914">
            <v>9777</v>
          </cell>
          <cell r="AO914">
            <v>10568</v>
          </cell>
          <cell r="AP914">
            <v>11359</v>
          </cell>
          <cell r="AQ914">
            <v>0</v>
          </cell>
          <cell r="AS914">
            <v>12150</v>
          </cell>
        </row>
        <row r="915">
          <cell r="B915" t="str">
            <v>AC</v>
          </cell>
          <cell r="C915" t="str">
            <v>DOM</v>
          </cell>
          <cell r="D915" t="str">
            <v>EK</v>
          </cell>
          <cell r="E915" t="str">
            <v>21</v>
          </cell>
          <cell r="F915" t="str">
            <v>2/25/10</v>
          </cell>
          <cell r="G915" t="str">
            <v>2/25/10</v>
          </cell>
          <cell r="H915" t="str">
            <v>7640007504</v>
          </cell>
          <cell r="K915" t="str">
            <v>PSQ200 Bridge Frame And Covers (Wl)</v>
          </cell>
          <cell r="L915">
            <v>5615</v>
          </cell>
          <cell r="M915">
            <v>3339</v>
          </cell>
          <cell r="N915">
            <v>3439.17</v>
          </cell>
          <cell r="O915">
            <v>0</v>
          </cell>
          <cell r="P915">
            <v>3439.17</v>
          </cell>
          <cell r="Q915">
            <v>3539.34</v>
          </cell>
          <cell r="R915">
            <v>3822.49</v>
          </cell>
          <cell r="S915">
            <v>3715</v>
          </cell>
          <cell r="T915">
            <v>7.4247644683714656E-2</v>
          </cell>
          <cell r="W915">
            <v>3439.17</v>
          </cell>
          <cell r="X915">
            <v>0.9257523553162853</v>
          </cell>
          <cell r="AA915">
            <v>3745</v>
          </cell>
          <cell r="AB915">
            <v>3440</v>
          </cell>
          <cell r="AC915">
            <v>3621</v>
          </cell>
          <cell r="AD915">
            <v>3722</v>
          </cell>
          <cell r="AE915">
            <v>3821.3</v>
          </cell>
          <cell r="AF915">
            <v>0.10000000000000002</v>
          </cell>
          <cell r="AG915">
            <v>0.10000000000000002</v>
          </cell>
          <cell r="AH915">
            <v>3905</v>
          </cell>
          <cell r="AI915">
            <v>3987</v>
          </cell>
          <cell r="AJ915">
            <v>0.13740406320541759</v>
          </cell>
          <cell r="AK915">
            <v>4069.5</v>
          </cell>
          <cell r="AL915">
            <v>4152</v>
          </cell>
          <cell r="AM915">
            <v>0.17168352601156067</v>
          </cell>
          <cell r="AN915">
            <v>4517.75</v>
          </cell>
          <cell r="AO915">
            <v>4883.5</v>
          </cell>
          <cell r="AP915">
            <v>5249.25</v>
          </cell>
          <cell r="AQ915">
            <v>0</v>
          </cell>
          <cell r="AS915">
            <v>5615</v>
          </cell>
        </row>
        <row r="916">
          <cell r="B916" t="str">
            <v>AC</v>
          </cell>
          <cell r="C916" t="str">
            <v>DOM</v>
          </cell>
          <cell r="D916" t="str">
            <v>EK</v>
          </cell>
          <cell r="E916" t="str">
            <v>21</v>
          </cell>
          <cell r="F916" t="str">
            <v>2/25/10</v>
          </cell>
          <cell r="G916" t="str">
            <v>2/25/10</v>
          </cell>
          <cell r="H916" t="str">
            <v>7640007505</v>
          </cell>
          <cell r="K916" t="str">
            <v>Watkiss Spares Kit</v>
          </cell>
          <cell r="L916">
            <v>2800</v>
          </cell>
          <cell r="M916">
            <v>1812.86</v>
          </cell>
          <cell r="N916">
            <v>1867.25</v>
          </cell>
          <cell r="O916">
            <v>0</v>
          </cell>
          <cell r="P916">
            <v>1867.25</v>
          </cell>
          <cell r="Q916">
            <v>1921.64</v>
          </cell>
          <cell r="R916">
            <v>2075.37</v>
          </cell>
          <cell r="S916">
            <v>1900</v>
          </cell>
          <cell r="T916">
            <v>1.7236842105263158E-2</v>
          </cell>
          <cell r="W916">
            <v>1867.25</v>
          </cell>
          <cell r="X916">
            <v>0.98276315789473689</v>
          </cell>
          <cell r="AA916">
            <v>2033</v>
          </cell>
          <cell r="AB916">
            <v>1868</v>
          </cell>
          <cell r="AC916">
            <v>1966</v>
          </cell>
          <cell r="AD916">
            <v>2021</v>
          </cell>
          <cell r="AE916">
            <v>2074.7199999999998</v>
          </cell>
          <cell r="AF916">
            <v>9.9999036014498249E-2</v>
          </cell>
          <cell r="AG916">
            <v>9.9999036014498249E-2</v>
          </cell>
          <cell r="AH916">
            <v>2093</v>
          </cell>
          <cell r="AI916">
            <v>2110</v>
          </cell>
          <cell r="AJ916">
            <v>0.1150473933649289</v>
          </cell>
          <cell r="AK916">
            <v>2127.5</v>
          </cell>
          <cell r="AL916">
            <v>2145</v>
          </cell>
          <cell r="AM916">
            <v>0.1294871794871795</v>
          </cell>
          <cell r="AN916">
            <v>2308.75</v>
          </cell>
          <cell r="AO916">
            <v>2472.5</v>
          </cell>
          <cell r="AP916">
            <v>2636.25</v>
          </cell>
          <cell r="AQ916">
            <v>0</v>
          </cell>
          <cell r="AS916">
            <v>2800</v>
          </cell>
        </row>
        <row r="917">
          <cell r="B917" t="str">
            <v>AC</v>
          </cell>
          <cell r="C917" t="str">
            <v>IMP</v>
          </cell>
          <cell r="D917" t="str">
            <v>BT</v>
          </cell>
          <cell r="E917" t="str">
            <v>08</v>
          </cell>
          <cell r="F917">
            <v>40438</v>
          </cell>
          <cell r="G917">
            <v>40438</v>
          </cell>
          <cell r="H917" t="str">
            <v>7640007640</v>
          </cell>
          <cell r="I917" t="str">
            <v>3KMKHD510</v>
          </cell>
          <cell r="K917" t="str">
            <v>HD-510 HDD Kit 60GB</v>
          </cell>
          <cell r="L917">
            <v>840</v>
          </cell>
          <cell r="M917">
            <v>155</v>
          </cell>
          <cell r="N917">
            <v>161.20000000000002</v>
          </cell>
          <cell r="O917">
            <v>0.38753799392097255</v>
          </cell>
          <cell r="P917">
            <v>263.2</v>
          </cell>
          <cell r="Q917">
            <v>164.3</v>
          </cell>
          <cell r="R917">
            <v>177.44</v>
          </cell>
          <cell r="S917">
            <v>329</v>
          </cell>
          <cell r="T917">
            <v>0.51003039513677806</v>
          </cell>
          <cell r="U917">
            <v>254.77760000000001</v>
          </cell>
          <cell r="V917">
            <v>0.36729131603406262</v>
          </cell>
          <cell r="W917">
            <v>263.2</v>
          </cell>
          <cell r="X917">
            <v>0.79999999999999993</v>
          </cell>
          <cell r="AA917">
            <v>318</v>
          </cell>
          <cell r="AB917">
            <v>264</v>
          </cell>
          <cell r="AC917">
            <v>293</v>
          </cell>
          <cell r="AD917">
            <v>309</v>
          </cell>
          <cell r="AE917">
            <v>324.94</v>
          </cell>
          <cell r="AF917">
            <v>0.19000430848772085</v>
          </cell>
          <cell r="AG917">
            <v>0.50390841386102048</v>
          </cell>
          <cell r="AH917">
            <v>362</v>
          </cell>
          <cell r="AI917">
            <v>398</v>
          </cell>
          <cell r="AJ917">
            <v>0.33869346733668343</v>
          </cell>
          <cell r="AK917">
            <v>434</v>
          </cell>
          <cell r="AL917">
            <v>470</v>
          </cell>
          <cell r="AM917">
            <v>0.44</v>
          </cell>
          <cell r="AN917">
            <v>562.5</v>
          </cell>
          <cell r="AO917">
            <v>655</v>
          </cell>
          <cell r="AP917">
            <v>747.5</v>
          </cell>
          <cell r="AQ917">
            <v>0</v>
          </cell>
          <cell r="AS917">
            <v>840</v>
          </cell>
        </row>
        <row r="918">
          <cell r="B918" t="str">
            <v>AC</v>
          </cell>
          <cell r="C918" t="str">
            <v>DOM</v>
          </cell>
          <cell r="D918" t="str">
            <v>EK</v>
          </cell>
          <cell r="E918" t="str">
            <v>21</v>
          </cell>
          <cell r="F918">
            <v>39924</v>
          </cell>
          <cell r="G918">
            <v>39925</v>
          </cell>
          <cell r="H918" t="str">
            <v>7640008027</v>
          </cell>
          <cell r="I918" t="str">
            <v>3KDBKHB694045M00</v>
          </cell>
          <cell r="J918" t="str">
            <v>KHB694045A00</v>
          </cell>
          <cell r="K918" t="str">
            <v>Digimaster 9110, 9110m, 9150i, EX110, E/EX125, EX138, E/EX150, SW Media Kit R7.01 (new installs &amp; upgrade)</v>
          </cell>
          <cell r="L918">
            <v>0</v>
          </cell>
          <cell r="M918">
            <v>0</v>
          </cell>
          <cell r="N918">
            <v>0</v>
          </cell>
          <cell r="O918" t="e">
            <v>#DIV/0!</v>
          </cell>
          <cell r="P918">
            <v>0</v>
          </cell>
          <cell r="Q918">
            <v>0</v>
          </cell>
          <cell r="R918">
            <v>0</v>
          </cell>
          <cell r="T918" t="e">
            <v>#DIV/0!</v>
          </cell>
          <cell r="W918">
            <v>0</v>
          </cell>
          <cell r="X918" t="e">
            <v>#DIV/0!</v>
          </cell>
          <cell r="AA918">
            <v>0</v>
          </cell>
          <cell r="AB918">
            <v>0</v>
          </cell>
          <cell r="AC918">
            <v>0</v>
          </cell>
          <cell r="AD918">
            <v>0</v>
          </cell>
          <cell r="AE918">
            <v>0</v>
          </cell>
          <cell r="AF918" t="e">
            <v>#DIV/0!</v>
          </cell>
          <cell r="AG918" t="e">
            <v>#DIV/0!</v>
          </cell>
          <cell r="AH918">
            <v>0</v>
          </cell>
          <cell r="AI918">
            <v>0</v>
          </cell>
          <cell r="AJ918" t="e">
            <v>#DIV/0!</v>
          </cell>
          <cell r="AK918">
            <v>0</v>
          </cell>
          <cell r="AL918">
            <v>0</v>
          </cell>
          <cell r="AM918" t="e">
            <v>#DIV/0!</v>
          </cell>
          <cell r="AN918">
            <v>0</v>
          </cell>
          <cell r="AO918">
            <v>0</v>
          </cell>
          <cell r="AP918">
            <v>0</v>
          </cell>
          <cell r="AQ918">
            <v>0</v>
          </cell>
          <cell r="AS918">
            <v>0</v>
          </cell>
        </row>
        <row r="919">
          <cell r="B919" t="str">
            <v>AC</v>
          </cell>
          <cell r="C919" t="str">
            <v>DOM</v>
          </cell>
          <cell r="D919" t="str">
            <v>EK</v>
          </cell>
          <cell r="E919" t="str">
            <v>21</v>
          </cell>
          <cell r="F919">
            <v>39924</v>
          </cell>
          <cell r="G919">
            <v>39924</v>
          </cell>
          <cell r="H919" t="str">
            <v>7640008028</v>
          </cell>
          <cell r="I919" t="str">
            <v>3HBKA00123</v>
          </cell>
          <cell r="J919" t="str">
            <v>KCA00141</v>
          </cell>
          <cell r="K919" t="str">
            <v>DM9110 Paper Supply Module Paper Size Upgrade Kit (enables 7 additional Paper sizes) Order ONE per Extra PSM</v>
          </cell>
          <cell r="L919">
            <v>1130</v>
          </cell>
          <cell r="M919">
            <v>534.98</v>
          </cell>
          <cell r="N919">
            <v>551.03</v>
          </cell>
          <cell r="O919">
            <v>0</v>
          </cell>
          <cell r="P919">
            <v>551.03</v>
          </cell>
          <cell r="Q919">
            <v>567.08000000000004</v>
          </cell>
          <cell r="R919">
            <v>612.45000000000005</v>
          </cell>
          <cell r="T919" t="e">
            <v>#DIV/0!</v>
          </cell>
          <cell r="W919">
            <v>551.03</v>
          </cell>
          <cell r="X919" t="e">
            <v>#DIV/0!</v>
          </cell>
          <cell r="AA919">
            <v>651</v>
          </cell>
          <cell r="AB919">
            <v>552</v>
          </cell>
          <cell r="AC919">
            <v>581</v>
          </cell>
          <cell r="AD919">
            <v>623</v>
          </cell>
          <cell r="AE919">
            <v>663.89</v>
          </cell>
          <cell r="AF919">
            <v>0.16999804184428147</v>
          </cell>
          <cell r="AG919">
            <v>0.16999804184428147</v>
          </cell>
          <cell r="AH919">
            <v>696</v>
          </cell>
          <cell r="AI919">
            <v>727</v>
          </cell>
          <cell r="AJ919">
            <v>0.24204951856946358</v>
          </cell>
          <cell r="AK919">
            <v>758.5</v>
          </cell>
          <cell r="AL919">
            <v>790</v>
          </cell>
          <cell r="AM919">
            <v>0.30249367088607598</v>
          </cell>
          <cell r="AN919">
            <v>875</v>
          </cell>
          <cell r="AO919">
            <v>960</v>
          </cell>
          <cell r="AP919">
            <v>1045</v>
          </cell>
          <cell r="AQ919">
            <v>0</v>
          </cell>
          <cell r="AS919">
            <v>1130</v>
          </cell>
        </row>
        <row r="920">
          <cell r="B920" t="str">
            <v>AC</v>
          </cell>
          <cell r="C920" t="str">
            <v>DOM</v>
          </cell>
          <cell r="D920" t="str">
            <v>EK</v>
          </cell>
          <cell r="E920" t="str">
            <v>21</v>
          </cell>
          <cell r="F920">
            <v>39924</v>
          </cell>
          <cell r="G920">
            <v>39924</v>
          </cell>
          <cell r="H920" t="str">
            <v>7640008029</v>
          </cell>
          <cell r="I920" t="str">
            <v>3HBHA00124</v>
          </cell>
          <cell r="J920" t="str">
            <v>KCA00142</v>
          </cell>
          <cell r="K920" t="str">
            <v>DM9110 Marking Engine Paper Size Upgrade Kit (enables 7 additional Paper sizes) Order ONE per Extra PSM</v>
          </cell>
          <cell r="L920">
            <v>2550</v>
          </cell>
          <cell r="M920">
            <v>1205.01</v>
          </cell>
          <cell r="N920">
            <v>1241.1600000000001</v>
          </cell>
          <cell r="O920">
            <v>0</v>
          </cell>
          <cell r="P920">
            <v>1241.1600000000001</v>
          </cell>
          <cell r="Q920">
            <v>1277.31</v>
          </cell>
          <cell r="R920">
            <v>1379.49</v>
          </cell>
          <cell r="T920" t="e">
            <v>#DIV/0!</v>
          </cell>
          <cell r="W920">
            <v>1241.1600000000001</v>
          </cell>
          <cell r="X920" t="e">
            <v>#DIV/0!</v>
          </cell>
          <cell r="AA920">
            <v>1465</v>
          </cell>
          <cell r="AB920">
            <v>1242</v>
          </cell>
          <cell r="AC920">
            <v>1307</v>
          </cell>
          <cell r="AD920">
            <v>1402</v>
          </cell>
          <cell r="AE920">
            <v>1495.37</v>
          </cell>
          <cell r="AF920">
            <v>0.16999806068063411</v>
          </cell>
          <cell r="AG920">
            <v>0.16999806068063411</v>
          </cell>
          <cell r="AH920">
            <v>1567</v>
          </cell>
          <cell r="AI920">
            <v>1638</v>
          </cell>
          <cell r="AJ920">
            <v>0.24227106227106221</v>
          </cell>
          <cell r="AK920">
            <v>1709</v>
          </cell>
          <cell r="AL920">
            <v>1780</v>
          </cell>
          <cell r="AM920">
            <v>0.30271910112359546</v>
          </cell>
          <cell r="AN920">
            <v>1972.5</v>
          </cell>
          <cell r="AO920">
            <v>2165</v>
          </cell>
          <cell r="AP920">
            <v>2357.5</v>
          </cell>
          <cell r="AQ920">
            <v>0</v>
          </cell>
          <cell r="AS920">
            <v>2550</v>
          </cell>
        </row>
        <row r="921">
          <cell r="B921" t="str">
            <v>AC</v>
          </cell>
          <cell r="C921" t="str">
            <v>DOM</v>
          </cell>
          <cell r="D921" t="str">
            <v>EK</v>
          </cell>
          <cell r="E921" t="str">
            <v>21</v>
          </cell>
          <cell r="F921">
            <v>39924</v>
          </cell>
          <cell r="G921">
            <v>39924</v>
          </cell>
          <cell r="H921" t="str">
            <v>7640008031</v>
          </cell>
          <cell r="I921" t="str">
            <v>6MIDSLS_N</v>
          </cell>
          <cell r="J921">
            <v>504285</v>
          </cell>
          <cell r="K921" t="str">
            <v>Docusheeter LS New For 9110 Incl Install/Training</v>
          </cell>
          <cell r="L921">
            <v>79500</v>
          </cell>
          <cell r="M921">
            <v>56000</v>
          </cell>
          <cell r="N921">
            <v>57680</v>
          </cell>
          <cell r="O921">
            <v>0</v>
          </cell>
          <cell r="P921">
            <v>57680</v>
          </cell>
          <cell r="Q921">
            <v>59360</v>
          </cell>
          <cell r="R921">
            <v>64108.800000000003</v>
          </cell>
          <cell r="T921" t="e">
            <v>#DIV/0!</v>
          </cell>
          <cell r="W921">
            <v>57680</v>
          </cell>
          <cell r="X921" t="e">
            <v>#DIV/0!</v>
          </cell>
          <cell r="AA921">
            <v>62807</v>
          </cell>
          <cell r="AB921">
            <v>57680</v>
          </cell>
          <cell r="AC921">
            <v>60716</v>
          </cell>
          <cell r="AD921">
            <v>62403</v>
          </cell>
          <cell r="AE921">
            <v>64088.89</v>
          </cell>
          <cell r="AF921">
            <v>0.10000001560332843</v>
          </cell>
          <cell r="AG921">
            <v>0.10000001560332843</v>
          </cell>
          <cell r="AH921">
            <v>66016</v>
          </cell>
          <cell r="AI921">
            <v>67942</v>
          </cell>
          <cell r="AJ921">
            <v>0.15104059344735216</v>
          </cell>
          <cell r="AK921">
            <v>69868.5</v>
          </cell>
          <cell r="AL921">
            <v>71795</v>
          </cell>
          <cell r="AM921">
            <v>0.19660143464029528</v>
          </cell>
          <cell r="AN921">
            <v>73721.25</v>
          </cell>
          <cell r="AO921">
            <v>75647.5</v>
          </cell>
          <cell r="AP921">
            <v>77573.75</v>
          </cell>
          <cell r="AQ921">
            <v>0</v>
          </cell>
          <cell r="AS921">
            <v>79500</v>
          </cell>
        </row>
        <row r="922">
          <cell r="B922" t="str">
            <v>AC</v>
          </cell>
          <cell r="C922" t="str">
            <v>DOM</v>
          </cell>
          <cell r="D922" t="str">
            <v>EK</v>
          </cell>
          <cell r="E922" t="str">
            <v>21</v>
          </cell>
          <cell r="F922">
            <v>39924</v>
          </cell>
          <cell r="G922">
            <v>39924</v>
          </cell>
          <cell r="H922" t="str">
            <v>7640008032</v>
          </cell>
          <cell r="I922" t="str">
            <v>3MIHROLLCART_</v>
          </cell>
          <cell r="J922">
            <v>80004101</v>
          </cell>
          <cell r="K922" t="str">
            <v>Roll Cart For Docusheeter LS For 9110</v>
          </cell>
          <cell r="L922">
            <v>1350</v>
          </cell>
          <cell r="M922">
            <v>1060</v>
          </cell>
          <cell r="N922">
            <v>1091.8</v>
          </cell>
          <cell r="O922">
            <v>0</v>
          </cell>
          <cell r="P922">
            <v>1091.8</v>
          </cell>
          <cell r="Q922">
            <v>1123.5999999999999</v>
          </cell>
          <cell r="R922">
            <v>1213.49</v>
          </cell>
          <cell r="T922" t="e">
            <v>#DIV/0!</v>
          </cell>
          <cell r="W922">
            <v>1091.8</v>
          </cell>
          <cell r="X922" t="e">
            <v>#DIV/0!</v>
          </cell>
          <cell r="AA922">
            <v>1126</v>
          </cell>
          <cell r="AB922">
            <v>1092</v>
          </cell>
          <cell r="AC922">
            <v>1150</v>
          </cell>
          <cell r="AD922">
            <v>1150</v>
          </cell>
          <cell r="AE922">
            <v>1149.26</v>
          </cell>
          <cell r="AF922">
            <v>4.9997389624628054E-2</v>
          </cell>
          <cell r="AG922">
            <v>4.9997389624628054E-2</v>
          </cell>
          <cell r="AH922">
            <v>1175</v>
          </cell>
          <cell r="AI922">
            <v>1200</v>
          </cell>
          <cell r="AJ922">
            <v>9.01666666666667E-2</v>
          </cell>
          <cell r="AK922">
            <v>1225</v>
          </cell>
          <cell r="AL922">
            <v>1250</v>
          </cell>
          <cell r="AM922">
            <v>0.12656000000000003</v>
          </cell>
          <cell r="AN922">
            <v>1275</v>
          </cell>
          <cell r="AO922">
            <v>1300</v>
          </cell>
          <cell r="AP922">
            <v>1325</v>
          </cell>
          <cell r="AQ922">
            <v>0</v>
          </cell>
          <cell r="AS922">
            <v>1350</v>
          </cell>
        </row>
        <row r="923">
          <cell r="B923" t="str">
            <v>AC</v>
          </cell>
          <cell r="C923" t="str">
            <v>DOM</v>
          </cell>
          <cell r="D923" t="str">
            <v>EK</v>
          </cell>
          <cell r="E923" t="str">
            <v>21</v>
          </cell>
          <cell r="F923">
            <v>39924</v>
          </cell>
          <cell r="G923">
            <v>39924</v>
          </cell>
          <cell r="H923" t="str">
            <v>7640008033</v>
          </cell>
          <cell r="I923" t="str">
            <v>3MIHPRTREGOPT</v>
          </cell>
          <cell r="J923">
            <v>503235</v>
          </cell>
          <cell r="K923" t="str">
            <v>Print Registration Option</v>
          </cell>
          <cell r="L923">
            <v>12500</v>
          </cell>
          <cell r="M923">
            <v>9800</v>
          </cell>
          <cell r="N923">
            <v>10094</v>
          </cell>
          <cell r="O923">
            <v>0</v>
          </cell>
          <cell r="P923">
            <v>10094</v>
          </cell>
          <cell r="Q923">
            <v>10388</v>
          </cell>
          <cell r="R923">
            <v>11219.04</v>
          </cell>
          <cell r="T923" t="e">
            <v>#DIV/0!</v>
          </cell>
          <cell r="W923">
            <v>10094</v>
          </cell>
          <cell r="X923" t="e">
            <v>#DIV/0!</v>
          </cell>
          <cell r="AA923">
            <v>10413</v>
          </cell>
          <cell r="AB923">
            <v>10094</v>
          </cell>
          <cell r="AC923">
            <v>10626</v>
          </cell>
          <cell r="AD923">
            <v>10626</v>
          </cell>
          <cell r="AE923">
            <v>10625.26</v>
          </cell>
          <cell r="AF923">
            <v>4.9999717653968018E-2</v>
          </cell>
          <cell r="AG923">
            <v>4.9999717653968018E-2</v>
          </cell>
          <cell r="AH923">
            <v>10861</v>
          </cell>
          <cell r="AI923">
            <v>11095</v>
          </cell>
          <cell r="AJ923">
            <v>9.022082018927445E-2</v>
          </cell>
          <cell r="AK923">
            <v>11329</v>
          </cell>
          <cell r="AL923">
            <v>11563</v>
          </cell>
          <cell r="AM923">
            <v>0.12704315489059934</v>
          </cell>
          <cell r="AN923">
            <v>11797.25</v>
          </cell>
          <cell r="AO923">
            <v>12031.5</v>
          </cell>
          <cell r="AP923">
            <v>12265.75</v>
          </cell>
          <cell r="AQ923">
            <v>0</v>
          </cell>
          <cell r="AS923">
            <v>12500</v>
          </cell>
        </row>
        <row r="924">
          <cell r="B924" t="str">
            <v>AC</v>
          </cell>
          <cell r="C924" t="str">
            <v>DOM</v>
          </cell>
          <cell r="D924" t="str">
            <v>EK</v>
          </cell>
          <cell r="E924" t="str">
            <v>21</v>
          </cell>
          <cell r="F924">
            <v>39924</v>
          </cell>
          <cell r="G924">
            <v>39924</v>
          </cell>
          <cell r="H924" t="str">
            <v>7640008034</v>
          </cell>
          <cell r="I924" t="str">
            <v>3MIHRUNPERFOPT_</v>
          </cell>
          <cell r="J924">
            <v>503171</v>
          </cell>
          <cell r="K924" t="str">
            <v>Running Perforator Option</v>
          </cell>
          <cell r="L924">
            <v>6900</v>
          </cell>
          <cell r="M924">
            <v>5410</v>
          </cell>
          <cell r="N924">
            <v>5572.3</v>
          </cell>
          <cell r="O924">
            <v>0</v>
          </cell>
          <cell r="P924">
            <v>5572.3</v>
          </cell>
          <cell r="Q924">
            <v>5734.6</v>
          </cell>
          <cell r="R924">
            <v>6193.37</v>
          </cell>
          <cell r="T924" t="e">
            <v>#DIV/0!</v>
          </cell>
          <cell r="W924">
            <v>5572.3</v>
          </cell>
          <cell r="X924" t="e">
            <v>#DIV/0!</v>
          </cell>
          <cell r="AA924">
            <v>5748</v>
          </cell>
          <cell r="AB924">
            <v>5573</v>
          </cell>
          <cell r="AC924">
            <v>5866</v>
          </cell>
          <cell r="AD924">
            <v>5866</v>
          </cell>
          <cell r="AE924">
            <v>5865.58</v>
          </cell>
          <cell r="AF924">
            <v>5.0000170486124089E-2</v>
          </cell>
          <cell r="AG924">
            <v>5.0000170486124089E-2</v>
          </cell>
          <cell r="AH924">
            <v>5996</v>
          </cell>
          <cell r="AI924">
            <v>6125</v>
          </cell>
          <cell r="AJ924">
            <v>9.0236734693877524E-2</v>
          </cell>
          <cell r="AK924">
            <v>6254</v>
          </cell>
          <cell r="AL924">
            <v>6383</v>
          </cell>
          <cell r="AM924">
            <v>0.12700924330252231</v>
          </cell>
          <cell r="AN924">
            <v>6512.25</v>
          </cell>
          <cell r="AO924">
            <v>6641.5</v>
          </cell>
          <cell r="AP924">
            <v>6770.75</v>
          </cell>
          <cell r="AQ924">
            <v>0</v>
          </cell>
          <cell r="AS924">
            <v>6900</v>
          </cell>
        </row>
        <row r="925">
          <cell r="B925" t="str">
            <v>AC</v>
          </cell>
          <cell r="C925" t="str">
            <v>DOM</v>
          </cell>
          <cell r="D925" t="str">
            <v>EK</v>
          </cell>
          <cell r="E925" t="str">
            <v>21</v>
          </cell>
          <cell r="F925">
            <v>39924</v>
          </cell>
          <cell r="G925">
            <v>39924</v>
          </cell>
          <cell r="H925" t="str">
            <v>7640008035</v>
          </cell>
          <cell r="I925" t="str">
            <v>7MI90DINPUT_N</v>
          </cell>
          <cell r="J925">
            <v>503281</v>
          </cell>
          <cell r="K925" t="str">
            <v>90 Degree Input Module</v>
          </cell>
          <cell r="L925">
            <v>1200</v>
          </cell>
          <cell r="M925">
            <v>940</v>
          </cell>
          <cell r="N925">
            <v>968.2</v>
          </cell>
          <cell r="O925">
            <v>0</v>
          </cell>
          <cell r="P925">
            <v>968.2</v>
          </cell>
          <cell r="Q925">
            <v>996.4</v>
          </cell>
          <cell r="R925">
            <v>1076.1099999999999</v>
          </cell>
          <cell r="T925" t="e">
            <v>#DIV/0!</v>
          </cell>
          <cell r="W925">
            <v>968.2</v>
          </cell>
          <cell r="X925" t="e">
            <v>#DIV/0!</v>
          </cell>
          <cell r="AA925">
            <v>999</v>
          </cell>
          <cell r="AB925">
            <v>969</v>
          </cell>
          <cell r="AC925">
            <v>1020</v>
          </cell>
          <cell r="AD925">
            <v>1020</v>
          </cell>
          <cell r="AE925">
            <v>1019.16</v>
          </cell>
          <cell r="AF925">
            <v>5.0001962400408106E-2</v>
          </cell>
          <cell r="AG925">
            <v>5.0001962400408106E-2</v>
          </cell>
          <cell r="AH925">
            <v>1043</v>
          </cell>
          <cell r="AI925">
            <v>1065</v>
          </cell>
          <cell r="AJ925">
            <v>9.0892018779342679E-2</v>
          </cell>
          <cell r="AK925">
            <v>1087.5</v>
          </cell>
          <cell r="AL925">
            <v>1110</v>
          </cell>
          <cell r="AM925">
            <v>0.12774774774774772</v>
          </cell>
          <cell r="AN925">
            <v>1132.5</v>
          </cell>
          <cell r="AO925">
            <v>1155</v>
          </cell>
          <cell r="AP925">
            <v>1177.5</v>
          </cell>
          <cell r="AQ925">
            <v>0</v>
          </cell>
          <cell r="AS925">
            <v>1200</v>
          </cell>
        </row>
        <row r="926">
          <cell r="B926" t="str">
            <v>AC</v>
          </cell>
          <cell r="C926" t="str">
            <v>DOM</v>
          </cell>
          <cell r="D926" t="str">
            <v>EK</v>
          </cell>
          <cell r="E926" t="str">
            <v>21</v>
          </cell>
          <cell r="F926">
            <v>39924</v>
          </cell>
          <cell r="G926">
            <v>39924</v>
          </cell>
          <cell r="H926" t="str">
            <v>7640008036</v>
          </cell>
          <cell r="I926" t="str">
            <v>4KCBWMIFRET45_N</v>
          </cell>
          <cell r="J926" t="str">
            <v>KCBWMIFRET45</v>
          </cell>
          <cell r="K926" t="str">
            <v>Mif Retention Bundle  -Ultra 45 &amp; R7 Media Kit (Must  order 3 year WSP &amp; AP license upgrade (if needed)</v>
          </cell>
          <cell r="L926">
            <v>36500</v>
          </cell>
          <cell r="M926">
            <v>11214</v>
          </cell>
          <cell r="N926">
            <v>11550.42</v>
          </cell>
          <cell r="O926">
            <v>0</v>
          </cell>
          <cell r="P926">
            <v>11550.42</v>
          </cell>
          <cell r="Q926">
            <v>11886.84</v>
          </cell>
          <cell r="R926">
            <v>12837.79</v>
          </cell>
          <cell r="T926" t="e">
            <v>#DIV/0!</v>
          </cell>
          <cell r="W926">
            <v>11550.42</v>
          </cell>
          <cell r="X926" t="e">
            <v>#DIV/0!</v>
          </cell>
          <cell r="AA926">
            <v>13638</v>
          </cell>
          <cell r="AB926">
            <v>11551</v>
          </cell>
          <cell r="AC926">
            <v>12159</v>
          </cell>
          <cell r="AD926">
            <v>13038</v>
          </cell>
          <cell r="AE926">
            <v>13916.17</v>
          </cell>
          <cell r="AF926">
            <v>0.17000007904473716</v>
          </cell>
          <cell r="AG926">
            <v>0.17000007904473716</v>
          </cell>
          <cell r="AH926">
            <v>15984</v>
          </cell>
          <cell r="AI926">
            <v>18051</v>
          </cell>
          <cell r="AJ926">
            <v>0.36012298487618416</v>
          </cell>
          <cell r="AK926">
            <v>20117.5</v>
          </cell>
          <cell r="AL926">
            <v>22184</v>
          </cell>
          <cell r="AM926">
            <v>0.47933555715831228</v>
          </cell>
          <cell r="AN926">
            <v>25763</v>
          </cell>
          <cell r="AO926">
            <v>29342</v>
          </cell>
          <cell r="AP926">
            <v>32921</v>
          </cell>
          <cell r="AQ926">
            <v>0</v>
          </cell>
          <cell r="AS926">
            <v>36500</v>
          </cell>
        </row>
        <row r="927">
          <cell r="B927" t="str">
            <v>AC</v>
          </cell>
          <cell r="C927" t="str">
            <v>DOM</v>
          </cell>
          <cell r="D927" t="str">
            <v>DOM</v>
          </cell>
          <cell r="E927" t="str">
            <v>08</v>
          </cell>
          <cell r="F927">
            <v>40098</v>
          </cell>
          <cell r="G927">
            <v>40619</v>
          </cell>
          <cell r="H927" t="str">
            <v>7640008304</v>
          </cell>
          <cell r="I927" t="str">
            <v>3KMH7640008304</v>
          </cell>
          <cell r="K927" t="str">
            <v>ESP MSF120M12Y 3 Phase Power Filter for Kodak EX Series</v>
          </cell>
          <cell r="L927">
            <v>4995</v>
          </cell>
          <cell r="M927">
            <v>2510</v>
          </cell>
          <cell r="N927">
            <v>2585.3000000000002</v>
          </cell>
          <cell r="O927">
            <v>0.10232638888888883</v>
          </cell>
          <cell r="P927">
            <v>2880</v>
          </cell>
          <cell r="Q927">
            <v>2660.6</v>
          </cell>
          <cell r="R927">
            <v>2873.45</v>
          </cell>
          <cell r="S927">
            <v>3600</v>
          </cell>
          <cell r="T927">
            <v>0.28186111111111106</v>
          </cell>
          <cell r="U927">
            <v>2787.84</v>
          </cell>
          <cell r="V927">
            <v>7.2651228191000908E-2</v>
          </cell>
          <cell r="W927">
            <v>2880</v>
          </cell>
          <cell r="X927">
            <v>0.8</v>
          </cell>
          <cell r="AA927">
            <v>3484</v>
          </cell>
          <cell r="AB927">
            <v>2880</v>
          </cell>
          <cell r="AC927">
            <v>3200</v>
          </cell>
          <cell r="AD927">
            <v>3378</v>
          </cell>
          <cell r="AE927">
            <v>3555.56</v>
          </cell>
          <cell r="AF927">
            <v>0.19000101249873436</v>
          </cell>
          <cell r="AG927">
            <v>0.27288528389339506</v>
          </cell>
          <cell r="AH927">
            <v>3916</v>
          </cell>
          <cell r="AI927">
            <v>4276</v>
          </cell>
          <cell r="AJ927">
            <v>0.32647333956969132</v>
          </cell>
          <cell r="AK927">
            <v>4635.5</v>
          </cell>
          <cell r="AL927">
            <v>4995</v>
          </cell>
          <cell r="AM927">
            <v>0.42342342342342343</v>
          </cell>
          <cell r="AN927">
            <v>4995</v>
          </cell>
          <cell r="AO927">
            <v>4995</v>
          </cell>
          <cell r="AP927">
            <v>4995</v>
          </cell>
          <cell r="AQ927">
            <v>0</v>
          </cell>
          <cell r="AS927">
            <v>4995</v>
          </cell>
        </row>
        <row r="928">
          <cell r="B928" t="str">
            <v>AC</v>
          </cell>
          <cell r="C928" t="str">
            <v>DOM</v>
          </cell>
          <cell r="D928" t="str">
            <v>DOM</v>
          </cell>
          <cell r="E928" t="str">
            <v>08</v>
          </cell>
          <cell r="F928">
            <v>40098</v>
          </cell>
          <cell r="G928">
            <v>40647</v>
          </cell>
          <cell r="H928" t="str">
            <v>7640008387OLD</v>
          </cell>
          <cell r="I928" t="str">
            <v>3KMH7640008387</v>
          </cell>
          <cell r="K928" t="str">
            <v>Power Filter ESP 240V/30A</v>
          </cell>
          <cell r="L928">
            <v>1795</v>
          </cell>
          <cell r="M928">
            <v>1275</v>
          </cell>
          <cell r="N928">
            <v>1313.25</v>
          </cell>
          <cell r="O928">
            <v>-7.9087921117502055E-2</v>
          </cell>
          <cell r="P928">
            <v>1217</v>
          </cell>
          <cell r="Q928">
            <v>1351.5</v>
          </cell>
          <cell r="R928">
            <v>1459.62</v>
          </cell>
          <cell r="S928">
            <v>1600</v>
          </cell>
          <cell r="T928">
            <v>0.17921875000000001</v>
          </cell>
          <cell r="U928">
            <v>1376</v>
          </cell>
          <cell r="V928">
            <v>4.5603197674418602E-2</v>
          </cell>
          <cell r="W928">
            <v>1217</v>
          </cell>
          <cell r="X928">
            <v>0.760625</v>
          </cell>
          <cell r="AA928">
            <v>1472</v>
          </cell>
          <cell r="AB928">
            <v>1432</v>
          </cell>
          <cell r="AC928">
            <v>1353</v>
          </cell>
          <cell r="AD928">
            <v>1588</v>
          </cell>
          <cell r="AE928">
            <v>1502.47</v>
          </cell>
          <cell r="AF928">
            <v>0.19000046589948552</v>
          </cell>
          <cell r="AG928">
            <v>0.12593928664133061</v>
          </cell>
          <cell r="AH928">
            <v>1640</v>
          </cell>
          <cell r="AI928">
            <v>1744</v>
          </cell>
          <cell r="AJ928">
            <v>0.30217889908256879</v>
          </cell>
          <cell r="AK928">
            <v>2295</v>
          </cell>
          <cell r="AL928">
            <v>1795</v>
          </cell>
          <cell r="AM928">
            <v>0.32200557103064065</v>
          </cell>
          <cell r="AN928">
            <v>2295</v>
          </cell>
          <cell r="AO928">
            <v>2295</v>
          </cell>
          <cell r="AP928">
            <v>2295</v>
          </cell>
          <cell r="AQ928">
            <v>0</v>
          </cell>
          <cell r="AS928">
            <v>1795</v>
          </cell>
        </row>
        <row r="929">
          <cell r="B929" t="str">
            <v>AC</v>
          </cell>
          <cell r="C929" t="str">
            <v>IMP</v>
          </cell>
          <cell r="D929" t="str">
            <v>BT</v>
          </cell>
          <cell r="E929" t="str">
            <v>P3</v>
          </cell>
          <cell r="F929">
            <v>40200</v>
          </cell>
          <cell r="G929">
            <v>40946</v>
          </cell>
          <cell r="H929" t="str">
            <v>7640008438</v>
          </cell>
          <cell r="I929" t="str">
            <v>3KMB7640008438</v>
          </cell>
          <cell r="J929" t="str">
            <v>651-00642F</v>
          </cell>
          <cell r="K929" t="str">
            <v>Creo ProKit</v>
          </cell>
          <cell r="L929">
            <v>3950</v>
          </cell>
          <cell r="M929">
            <v>2172.5</v>
          </cell>
          <cell r="N929">
            <v>2259.4</v>
          </cell>
          <cell r="O929">
            <v>-0.17647058823529416</v>
          </cell>
          <cell r="P929">
            <v>1920.49</v>
          </cell>
          <cell r="Q929">
            <v>2302.85</v>
          </cell>
          <cell r="R929">
            <v>2487.08</v>
          </cell>
          <cell r="S929">
            <v>3105</v>
          </cell>
          <cell r="T929">
            <v>0.27233494363929145</v>
          </cell>
          <cell r="U929">
            <v>2404.5119999999997</v>
          </cell>
          <cell r="V929">
            <v>6.0349875567266724E-2</v>
          </cell>
          <cell r="W929">
            <v>1920.49</v>
          </cell>
          <cell r="X929">
            <v>0.61851529790660231</v>
          </cell>
          <cell r="AA929">
            <v>2324</v>
          </cell>
          <cell r="AB929">
            <v>1921</v>
          </cell>
          <cell r="AC929">
            <v>2134</v>
          </cell>
          <cell r="AD929">
            <v>2253</v>
          </cell>
          <cell r="AE929">
            <v>2370.98</v>
          </cell>
          <cell r="AF929">
            <v>0.19000160271280231</v>
          </cell>
          <cell r="AG929">
            <v>4.7060709073885029E-2</v>
          </cell>
          <cell r="AH929">
            <v>2419</v>
          </cell>
          <cell r="AI929">
            <v>2466</v>
          </cell>
          <cell r="AJ929">
            <v>0.22121248986212488</v>
          </cell>
          <cell r="AK929">
            <v>2513.5</v>
          </cell>
          <cell r="AL929">
            <v>2561</v>
          </cell>
          <cell r="AM929">
            <v>0.25010152284263959</v>
          </cell>
          <cell r="AN929">
            <v>2908.25</v>
          </cell>
          <cell r="AO929">
            <v>3255.5</v>
          </cell>
          <cell r="AP929">
            <v>3602.75</v>
          </cell>
          <cell r="AQ929">
            <v>0</v>
          </cell>
          <cell r="AS929">
            <v>3950</v>
          </cell>
        </row>
        <row r="930">
          <cell r="B930" t="str">
            <v>AC</v>
          </cell>
          <cell r="C930" t="str">
            <v>DOM</v>
          </cell>
          <cell r="D930" t="str">
            <v>EK</v>
          </cell>
          <cell r="E930" t="str">
            <v>21</v>
          </cell>
          <cell r="F930">
            <v>40532</v>
          </cell>
          <cell r="G930">
            <v>40599</v>
          </cell>
          <cell r="H930" t="str">
            <v>7640012384</v>
          </cell>
          <cell r="K930" t="str">
            <v>Productivity Module 60Hz / KA</v>
          </cell>
          <cell r="L930">
            <v>40000</v>
          </cell>
          <cell r="M930">
            <v>26570</v>
          </cell>
          <cell r="N930">
            <v>27367.1</v>
          </cell>
          <cell r="O930">
            <v>0</v>
          </cell>
          <cell r="P930">
            <v>27367.1</v>
          </cell>
          <cell r="Q930">
            <v>28164.2</v>
          </cell>
          <cell r="R930">
            <v>30417.34</v>
          </cell>
          <cell r="S930">
            <v>30407.885848099999</v>
          </cell>
          <cell r="T930">
            <v>9.9999909999991018E-2</v>
          </cell>
          <cell r="W930">
            <v>27367.1</v>
          </cell>
          <cell r="X930">
            <v>0.90000009000000902</v>
          </cell>
          <cell r="AA930">
            <v>29800</v>
          </cell>
          <cell r="AB930">
            <v>27368</v>
          </cell>
          <cell r="AC930">
            <v>28808</v>
          </cell>
          <cell r="AD930">
            <v>29608</v>
          </cell>
          <cell r="AE930">
            <v>30407.89</v>
          </cell>
          <cell r="AF930">
            <v>0.1000000328862016</v>
          </cell>
          <cell r="AG930">
            <v>0.1000000328862016</v>
          </cell>
          <cell r="AH930">
            <v>30551</v>
          </cell>
          <cell r="AI930">
            <v>30694</v>
          </cell>
          <cell r="AJ930">
            <v>0.10838926174496649</v>
          </cell>
          <cell r="AK930">
            <v>30837</v>
          </cell>
          <cell r="AL930">
            <v>30980</v>
          </cell>
          <cell r="AM930">
            <v>0.11662040025823116</v>
          </cell>
          <cell r="AN930">
            <v>33235</v>
          </cell>
          <cell r="AO930">
            <v>35490</v>
          </cell>
          <cell r="AP930">
            <v>37745</v>
          </cell>
          <cell r="AQ930">
            <v>0</v>
          </cell>
          <cell r="AS930">
            <v>40000</v>
          </cell>
        </row>
        <row r="931">
          <cell r="B931" t="str">
            <v>AC</v>
          </cell>
          <cell r="C931" t="str">
            <v>DOM</v>
          </cell>
          <cell r="D931" t="str">
            <v>EK</v>
          </cell>
          <cell r="E931" t="str">
            <v>21</v>
          </cell>
          <cell r="F931">
            <v>40532</v>
          </cell>
          <cell r="G931">
            <v>40599</v>
          </cell>
          <cell r="H931" t="str">
            <v>7640012385</v>
          </cell>
          <cell r="K931" t="str">
            <v>Productivity Mod Cab Kit 60Hz / KA</v>
          </cell>
          <cell r="L931">
            <v>12000</v>
          </cell>
          <cell r="M931">
            <v>5355</v>
          </cell>
          <cell r="N931">
            <v>5515.65</v>
          </cell>
          <cell r="O931">
            <v>0</v>
          </cell>
          <cell r="P931">
            <v>5515.65</v>
          </cell>
          <cell r="Q931">
            <v>5676.3</v>
          </cell>
          <cell r="R931">
            <v>6130.4</v>
          </cell>
          <cell r="S931">
            <v>6129</v>
          </cell>
          <cell r="T931">
            <v>0.10007342143906027</v>
          </cell>
          <cell r="W931">
            <v>5515.65</v>
          </cell>
          <cell r="X931">
            <v>0.89992657856093972</v>
          </cell>
          <cell r="AA931">
            <v>6512</v>
          </cell>
          <cell r="AB931">
            <v>5516</v>
          </cell>
          <cell r="AC931">
            <v>5806</v>
          </cell>
          <cell r="AD931">
            <v>6226</v>
          </cell>
          <cell r="AE931">
            <v>6645.36</v>
          </cell>
          <cell r="AF931">
            <v>0.16999981942287554</v>
          </cell>
          <cell r="AG931">
            <v>0.16999981942287554</v>
          </cell>
          <cell r="AH931">
            <v>7036</v>
          </cell>
          <cell r="AI931">
            <v>7425</v>
          </cell>
          <cell r="AJ931">
            <v>0.25715151515151519</v>
          </cell>
          <cell r="AK931">
            <v>7814.5</v>
          </cell>
          <cell r="AL931">
            <v>8204</v>
          </cell>
          <cell r="AM931">
            <v>0.32768771331058028</v>
          </cell>
          <cell r="AN931">
            <v>9153</v>
          </cell>
          <cell r="AO931">
            <v>10102</v>
          </cell>
          <cell r="AP931">
            <v>11051</v>
          </cell>
          <cell r="AQ931">
            <v>0</v>
          </cell>
          <cell r="AS931">
            <v>12000</v>
          </cell>
        </row>
        <row r="932">
          <cell r="B932" t="str">
            <v>AC</v>
          </cell>
          <cell r="C932" t="str">
            <v>DOM</v>
          </cell>
          <cell r="D932" t="str">
            <v>EK</v>
          </cell>
          <cell r="E932" t="str">
            <v>21</v>
          </cell>
          <cell r="F932">
            <v>40532</v>
          </cell>
          <cell r="G932">
            <v>40532</v>
          </cell>
          <cell r="H932" t="str">
            <v>7640012387</v>
          </cell>
          <cell r="K932" t="str">
            <v>Dual Print Prep Kit</v>
          </cell>
          <cell r="L932">
            <v>2000</v>
          </cell>
          <cell r="M932">
            <v>1100</v>
          </cell>
          <cell r="N932">
            <v>1133</v>
          </cell>
          <cell r="O932">
            <v>0.12587277707055516</v>
          </cell>
          <cell r="P932">
            <v>1296.1500000000001</v>
          </cell>
          <cell r="Q932">
            <v>1166</v>
          </cell>
          <cell r="R932">
            <v>1259.28</v>
          </cell>
          <cell r="S932">
            <v>1620.19</v>
          </cell>
          <cell r="T932">
            <v>0.30069930069930073</v>
          </cell>
          <cell r="W932">
            <v>1296.1500000000001</v>
          </cell>
          <cell r="X932">
            <v>0.79999876557687677</v>
          </cell>
          <cell r="AA932">
            <v>1411</v>
          </cell>
          <cell r="AB932">
            <v>1297</v>
          </cell>
          <cell r="AC932">
            <v>1365</v>
          </cell>
          <cell r="AD932">
            <v>1403</v>
          </cell>
          <cell r="AE932">
            <v>1440.17</v>
          </cell>
          <cell r="AF932">
            <v>0.10000208308741328</v>
          </cell>
          <cell r="AG932">
            <v>0.21328732024691532</v>
          </cell>
          <cell r="AH932">
            <v>1460</v>
          </cell>
          <cell r="AI932">
            <v>1478</v>
          </cell>
          <cell r="AJ932">
            <v>0.12303788903924216</v>
          </cell>
          <cell r="AK932">
            <v>1496</v>
          </cell>
          <cell r="AL932">
            <v>1514</v>
          </cell>
          <cell r="AM932">
            <v>0.14389035667106995</v>
          </cell>
          <cell r="AN932">
            <v>1635.5</v>
          </cell>
          <cell r="AO932">
            <v>1757</v>
          </cell>
          <cell r="AP932">
            <v>1878.5</v>
          </cell>
          <cell r="AQ932">
            <v>0</v>
          </cell>
          <cell r="AS932">
            <v>2000</v>
          </cell>
        </row>
        <row r="933">
          <cell r="B933" t="str">
            <v>AC</v>
          </cell>
          <cell r="C933" t="str">
            <v>DOM</v>
          </cell>
          <cell r="D933" t="str">
            <v>EK</v>
          </cell>
          <cell r="E933" t="str">
            <v>21</v>
          </cell>
          <cell r="F933">
            <v>40532</v>
          </cell>
          <cell r="G933">
            <v>40532</v>
          </cell>
          <cell r="H933" t="str">
            <v>7640012388</v>
          </cell>
          <cell r="K933" t="str">
            <v>110/125/138 Speed Conversion Kit</v>
          </cell>
          <cell r="L933">
            <v>400</v>
          </cell>
          <cell r="M933">
            <v>200</v>
          </cell>
          <cell r="N933">
            <v>206</v>
          </cell>
          <cell r="O933">
            <v>0.1258592888059068</v>
          </cell>
          <cell r="P933">
            <v>235.66</v>
          </cell>
          <cell r="Q933">
            <v>212</v>
          </cell>
          <cell r="R933">
            <v>228.96</v>
          </cell>
          <cell r="S933">
            <v>294.58</v>
          </cell>
          <cell r="T933">
            <v>0.30069930069930068</v>
          </cell>
          <cell r="W933">
            <v>235.66</v>
          </cell>
          <cell r="X933">
            <v>0.79998642134564468</v>
          </cell>
          <cell r="AA933">
            <v>278</v>
          </cell>
          <cell r="AB933">
            <v>236</v>
          </cell>
          <cell r="AC933">
            <v>249</v>
          </cell>
          <cell r="AD933">
            <v>267</v>
          </cell>
          <cell r="AE933">
            <v>283.93</v>
          </cell>
          <cell r="AF933">
            <v>0.17000669179023001</v>
          </cell>
          <cell r="AG933">
            <v>0.27446905927517345</v>
          </cell>
          <cell r="AH933">
            <v>289</v>
          </cell>
          <cell r="AI933">
            <v>293</v>
          </cell>
          <cell r="AJ933">
            <v>0.19569965870307168</v>
          </cell>
          <cell r="AK933">
            <v>297</v>
          </cell>
          <cell r="AL933">
            <v>301</v>
          </cell>
          <cell r="AM933">
            <v>0.21707641196013291</v>
          </cell>
          <cell r="AN933">
            <v>325.75</v>
          </cell>
          <cell r="AO933">
            <v>350.5</v>
          </cell>
          <cell r="AP933">
            <v>375.25</v>
          </cell>
          <cell r="AQ933">
            <v>0</v>
          </cell>
          <cell r="AS933">
            <v>400</v>
          </cell>
        </row>
        <row r="934">
          <cell r="B934" t="str">
            <v>AC</v>
          </cell>
          <cell r="C934" t="str">
            <v>DOM</v>
          </cell>
          <cell r="D934" t="str">
            <v>EK</v>
          </cell>
          <cell r="E934" t="str">
            <v>21</v>
          </cell>
          <cell r="F934">
            <v>40532</v>
          </cell>
          <cell r="G934">
            <v>40532</v>
          </cell>
          <cell r="H934" t="str">
            <v>7640012511</v>
          </cell>
          <cell r="K934" t="str">
            <v>DM EX Series Extended Psm 60Hz</v>
          </cell>
          <cell r="L934">
            <v>22000</v>
          </cell>
          <cell r="M934">
            <v>16536</v>
          </cell>
          <cell r="N934">
            <v>17032.080000000002</v>
          </cell>
          <cell r="O934">
            <v>0.12587414740796618</v>
          </cell>
          <cell r="P934">
            <v>19484.7</v>
          </cell>
          <cell r="Q934">
            <v>17528.16</v>
          </cell>
          <cell r="R934">
            <v>18930.41</v>
          </cell>
          <cell r="S934">
            <v>24355.874400000001</v>
          </cell>
          <cell r="T934">
            <v>0.30069930069930062</v>
          </cell>
          <cell r="W934">
            <v>19484.7</v>
          </cell>
          <cell r="X934">
            <v>0.80000001970777124</v>
          </cell>
          <cell r="AA934">
            <v>20100</v>
          </cell>
          <cell r="AB934">
            <v>19485</v>
          </cell>
          <cell r="AC934">
            <v>20511</v>
          </cell>
          <cell r="AD934">
            <v>20511</v>
          </cell>
          <cell r="AE934">
            <v>20510.21</v>
          </cell>
          <cell r="AF934">
            <v>4.9999975621897508E-2</v>
          </cell>
          <cell r="AG934">
            <v>0.16958041872803825</v>
          </cell>
          <cell r="AH934">
            <v>20698</v>
          </cell>
          <cell r="AI934">
            <v>20884</v>
          </cell>
          <cell r="AJ934">
            <v>6.7003447615399309E-2</v>
          </cell>
          <cell r="AK934">
            <v>21070</v>
          </cell>
          <cell r="AL934">
            <v>21256</v>
          </cell>
          <cell r="AM934">
            <v>8.3331765148663875E-2</v>
          </cell>
          <cell r="AN934">
            <v>21442</v>
          </cell>
          <cell r="AO934">
            <v>21628</v>
          </cell>
          <cell r="AP934">
            <v>21814</v>
          </cell>
          <cell r="AQ934">
            <v>0</v>
          </cell>
          <cell r="AS934">
            <v>22000</v>
          </cell>
        </row>
        <row r="935">
          <cell r="B935" t="str">
            <v>MB</v>
          </cell>
          <cell r="C935" t="str">
            <v>DOM</v>
          </cell>
          <cell r="D935" t="str">
            <v>EK</v>
          </cell>
          <cell r="E935" t="str">
            <v>21</v>
          </cell>
          <cell r="F935">
            <v>40532</v>
          </cell>
          <cell r="G935">
            <v>40532</v>
          </cell>
          <cell r="H935" t="str">
            <v>7640012515</v>
          </cell>
          <cell r="K935" t="str">
            <v>DM EX300 Marking Engine 60Hz</v>
          </cell>
          <cell r="L935">
            <v>178600</v>
          </cell>
          <cell r="M935">
            <v>73552</v>
          </cell>
          <cell r="N935">
            <v>75758.559999999998</v>
          </cell>
          <cell r="O935">
            <v>9.9901996879525395E-4</v>
          </cell>
          <cell r="P935">
            <v>75834.320000000007</v>
          </cell>
          <cell r="Q935">
            <v>77965.119999999995</v>
          </cell>
          <cell r="R935">
            <v>84202.33</v>
          </cell>
          <cell r="S935">
            <v>108334.74079999999</v>
          </cell>
          <cell r="T935">
            <v>0.30069930069930062</v>
          </cell>
          <cell r="W935">
            <v>75834.320000000007</v>
          </cell>
          <cell r="X935">
            <v>0.70000001329213513</v>
          </cell>
          <cell r="Y935">
            <v>1600</v>
          </cell>
          <cell r="Z935">
            <v>1000</v>
          </cell>
          <cell r="AA935">
            <v>83328</v>
          </cell>
          <cell r="AB935">
            <v>75835</v>
          </cell>
          <cell r="AC935">
            <v>80675</v>
          </cell>
          <cell r="AD935">
            <v>82852</v>
          </cell>
          <cell r="AE935">
            <v>85028.61</v>
          </cell>
          <cell r="AF935">
            <v>0.10813172178164494</v>
          </cell>
          <cell r="AG935">
            <v>0.10902271600112012</v>
          </cell>
          <cell r="AH935">
            <v>92771</v>
          </cell>
          <cell r="AI935">
            <v>100513</v>
          </cell>
          <cell r="AJ935">
            <v>0.24552724523195998</v>
          </cell>
          <cell r="AK935">
            <v>108255</v>
          </cell>
          <cell r="AL935">
            <v>115997</v>
          </cell>
          <cell r="AM935">
            <v>0.34623895445571862</v>
          </cell>
          <cell r="AN935">
            <v>131647.75</v>
          </cell>
          <cell r="AO935">
            <v>147298.5</v>
          </cell>
          <cell r="AP935">
            <v>162949.25</v>
          </cell>
          <cell r="AQ935">
            <v>0</v>
          </cell>
          <cell r="AS935">
            <v>178600</v>
          </cell>
        </row>
        <row r="936">
          <cell r="B936" t="str">
            <v>AC</v>
          </cell>
          <cell r="C936" t="str">
            <v>DOM</v>
          </cell>
          <cell r="D936" t="str">
            <v>EK</v>
          </cell>
          <cell r="E936" t="str">
            <v>21</v>
          </cell>
          <cell r="F936">
            <v>40532</v>
          </cell>
          <cell r="G936">
            <v>40532</v>
          </cell>
          <cell r="H936" t="str">
            <v>7640012516</v>
          </cell>
          <cell r="K936" t="str">
            <v>Productivity Module 60Hz / WG</v>
          </cell>
          <cell r="L936">
            <v>40000</v>
          </cell>
          <cell r="M936">
            <v>26570.3</v>
          </cell>
          <cell r="N936">
            <v>27367.41</v>
          </cell>
          <cell r="O936">
            <v>0.12587420851709705</v>
          </cell>
          <cell r="P936">
            <v>31308.32</v>
          </cell>
          <cell r="Q936">
            <v>28164.52</v>
          </cell>
          <cell r="R936">
            <v>30417.68</v>
          </cell>
          <cell r="S936">
            <v>39135.3963</v>
          </cell>
          <cell r="T936">
            <v>0.30069930069930073</v>
          </cell>
          <cell r="W936">
            <v>31308.32</v>
          </cell>
          <cell r="X936">
            <v>0.80000007563485431</v>
          </cell>
          <cell r="AA936">
            <v>32297</v>
          </cell>
          <cell r="AB936">
            <v>31309</v>
          </cell>
          <cell r="AC936">
            <v>32957</v>
          </cell>
          <cell r="AD936">
            <v>32957</v>
          </cell>
          <cell r="AE936">
            <v>32956.129999999997</v>
          </cell>
          <cell r="AF936">
            <v>5.0000106201790011E-2</v>
          </cell>
          <cell r="AG936">
            <v>0.16958059092496594</v>
          </cell>
          <cell r="AH936">
            <v>33838</v>
          </cell>
          <cell r="AI936">
            <v>34718</v>
          </cell>
          <cell r="AJ936">
            <v>9.8210726424333206E-2</v>
          </cell>
          <cell r="AK936">
            <v>35598.5</v>
          </cell>
          <cell r="AL936">
            <v>36479</v>
          </cell>
          <cell r="AM936">
            <v>0.14174401710573206</v>
          </cell>
          <cell r="AN936">
            <v>37359.25</v>
          </cell>
          <cell r="AO936">
            <v>38239.5</v>
          </cell>
          <cell r="AP936">
            <v>39119.75</v>
          </cell>
          <cell r="AQ936">
            <v>0</v>
          </cell>
          <cell r="AS936">
            <v>40000</v>
          </cell>
        </row>
        <row r="937">
          <cell r="B937" t="str">
            <v>AC</v>
          </cell>
          <cell r="C937" t="str">
            <v>DOM</v>
          </cell>
          <cell r="D937" t="str">
            <v>EK</v>
          </cell>
          <cell r="E937" t="str">
            <v>21</v>
          </cell>
          <cell r="F937">
            <v>40532</v>
          </cell>
          <cell r="G937">
            <v>40532</v>
          </cell>
          <cell r="H937" t="str">
            <v>7640012517</v>
          </cell>
          <cell r="K937" t="str">
            <v>Productivity Mod Cab Kit 60Hz / WG</v>
          </cell>
          <cell r="L937">
            <v>12000</v>
          </cell>
          <cell r="M937">
            <v>5355</v>
          </cell>
          <cell r="N937">
            <v>5515.65</v>
          </cell>
          <cell r="O937">
            <v>0.12587362715732422</v>
          </cell>
          <cell r="P937">
            <v>6309.9</v>
          </cell>
          <cell r="Q937">
            <v>5676.3</v>
          </cell>
          <cell r="R937">
            <v>6130.4</v>
          </cell>
          <cell r="S937">
            <v>7887.3794999999991</v>
          </cell>
          <cell r="T937">
            <v>0.30069930069930068</v>
          </cell>
          <cell r="W937">
            <v>6309.9</v>
          </cell>
          <cell r="X937">
            <v>0.79999954357464353</v>
          </cell>
          <cell r="AA937">
            <v>7450</v>
          </cell>
          <cell r="AB937">
            <v>6310</v>
          </cell>
          <cell r="AC937">
            <v>6642</v>
          </cell>
          <cell r="AD937">
            <v>7123</v>
          </cell>
          <cell r="AE937">
            <v>7602.29</v>
          </cell>
          <cell r="AF937">
            <v>0.17000009207751879</v>
          </cell>
          <cell r="AG937">
            <v>0.27447519102796664</v>
          </cell>
          <cell r="AH937">
            <v>7859</v>
          </cell>
          <cell r="AI937">
            <v>8115</v>
          </cell>
          <cell r="AJ937">
            <v>0.22243992606284663</v>
          </cell>
          <cell r="AK937">
            <v>8370.5</v>
          </cell>
          <cell r="AL937">
            <v>8626</v>
          </cell>
          <cell r="AM937">
            <v>0.26850220264317187</v>
          </cell>
          <cell r="AN937">
            <v>9469.5</v>
          </cell>
          <cell r="AO937">
            <v>10313</v>
          </cell>
          <cell r="AP937">
            <v>11156.5</v>
          </cell>
          <cell r="AQ937">
            <v>0</v>
          </cell>
          <cell r="AS937">
            <v>12000</v>
          </cell>
        </row>
        <row r="938">
          <cell r="B938" t="str">
            <v>TR</v>
          </cell>
          <cell r="C938" t="str">
            <v>TR</v>
          </cell>
          <cell r="D938" t="str">
            <v>KMBS</v>
          </cell>
          <cell r="E938" t="str">
            <v>21</v>
          </cell>
          <cell r="F938">
            <v>40259</v>
          </cell>
          <cell r="G938">
            <v>40259</v>
          </cell>
          <cell r="H938" t="str">
            <v>7640012598</v>
          </cell>
          <cell r="I938" t="str">
            <v>KMBHP1050A/T_</v>
          </cell>
          <cell r="K938" t="str">
            <v>Basic Professional Services - Level M800</v>
          </cell>
          <cell r="L938">
            <v>200</v>
          </cell>
          <cell r="M938">
            <v>0</v>
          </cell>
          <cell r="N938">
            <v>0</v>
          </cell>
          <cell r="P938" t="str">
            <v>N/A</v>
          </cell>
          <cell r="Q938" t="str">
            <v>N/A</v>
          </cell>
          <cell r="S938" t="str">
            <v>N/A</v>
          </cell>
          <cell r="AA938">
            <v>200</v>
          </cell>
          <cell r="AB938">
            <v>200</v>
          </cell>
          <cell r="AC938">
            <v>200</v>
          </cell>
          <cell r="AD938">
            <v>200</v>
          </cell>
          <cell r="AE938">
            <v>200</v>
          </cell>
          <cell r="AH938">
            <v>200</v>
          </cell>
          <cell r="AI938">
            <v>200</v>
          </cell>
          <cell r="AK938">
            <v>200</v>
          </cell>
          <cell r="AL938">
            <v>200</v>
          </cell>
          <cell r="AN938">
            <v>200</v>
          </cell>
          <cell r="AO938">
            <v>200</v>
          </cell>
          <cell r="AP938">
            <v>200</v>
          </cell>
          <cell r="AQ938">
            <v>0.5</v>
          </cell>
          <cell r="AS938">
            <v>200</v>
          </cell>
        </row>
        <row r="939">
          <cell r="B939" t="str">
            <v>TR</v>
          </cell>
          <cell r="C939" t="str">
            <v>TR</v>
          </cell>
          <cell r="D939" t="str">
            <v>KMBS</v>
          </cell>
          <cell r="E939" t="str">
            <v>21</v>
          </cell>
          <cell r="F939">
            <v>40259</v>
          </cell>
          <cell r="G939">
            <v>40921</v>
          </cell>
          <cell r="H939" t="str">
            <v>7640012599</v>
          </cell>
          <cell r="I939" t="str">
            <v>KMBHP1050A/T_</v>
          </cell>
          <cell r="K939" t="str">
            <v>Basic Professional Services - Level 3</v>
          </cell>
          <cell r="L939">
            <v>1200</v>
          </cell>
          <cell r="M939">
            <v>0</v>
          </cell>
          <cell r="N939">
            <v>0</v>
          </cell>
          <cell r="P939" t="str">
            <v>N/A</v>
          </cell>
          <cell r="Q939" t="str">
            <v>N/A</v>
          </cell>
          <cell r="S939" t="str">
            <v>N/A</v>
          </cell>
          <cell r="AA939">
            <v>1200</v>
          </cell>
          <cell r="AB939">
            <v>1200</v>
          </cell>
          <cell r="AC939">
            <v>1200</v>
          </cell>
          <cell r="AD939">
            <v>1200</v>
          </cell>
          <cell r="AE939">
            <v>1200</v>
          </cell>
          <cell r="AH939">
            <v>1200</v>
          </cell>
          <cell r="AI939">
            <v>1200</v>
          </cell>
          <cell r="AK939">
            <v>1200</v>
          </cell>
          <cell r="AL939">
            <v>1200</v>
          </cell>
          <cell r="AN939">
            <v>1200</v>
          </cell>
          <cell r="AO939">
            <v>1200</v>
          </cell>
          <cell r="AP939">
            <v>1200</v>
          </cell>
          <cell r="AQ939">
            <v>0.5</v>
          </cell>
          <cell r="AS939">
            <v>1200</v>
          </cell>
        </row>
        <row r="940">
          <cell r="B940" t="str">
            <v>TR</v>
          </cell>
          <cell r="C940" t="str">
            <v>TR</v>
          </cell>
          <cell r="D940" t="str">
            <v>KMBS</v>
          </cell>
          <cell r="E940" t="str">
            <v>21</v>
          </cell>
          <cell r="F940">
            <v>40259</v>
          </cell>
          <cell r="G940">
            <v>40259</v>
          </cell>
          <cell r="H940" t="str">
            <v>7640012600</v>
          </cell>
          <cell r="I940" t="str">
            <v>KMBHP1050A/T_</v>
          </cell>
          <cell r="K940" t="str">
            <v>Basic Professional Services - Level M300</v>
          </cell>
          <cell r="L940">
            <v>200</v>
          </cell>
          <cell r="M940">
            <v>0</v>
          </cell>
          <cell r="N940">
            <v>0</v>
          </cell>
          <cell r="P940" t="str">
            <v>N/A</v>
          </cell>
          <cell r="Q940" t="str">
            <v>N/A</v>
          </cell>
          <cell r="S940" t="str">
            <v>N/A</v>
          </cell>
          <cell r="AA940">
            <v>200</v>
          </cell>
          <cell r="AB940">
            <v>200</v>
          </cell>
          <cell r="AC940">
            <v>200</v>
          </cell>
          <cell r="AD940">
            <v>200</v>
          </cell>
          <cell r="AE940">
            <v>200</v>
          </cell>
          <cell r="AH940">
            <v>200</v>
          </cell>
          <cell r="AI940">
            <v>200</v>
          </cell>
          <cell r="AK940">
            <v>200</v>
          </cell>
          <cell r="AL940">
            <v>200</v>
          </cell>
          <cell r="AN940">
            <v>200</v>
          </cell>
          <cell r="AO940">
            <v>200</v>
          </cell>
          <cell r="AP940">
            <v>200</v>
          </cell>
          <cell r="AQ940">
            <v>0.5</v>
          </cell>
          <cell r="AS940">
            <v>200</v>
          </cell>
        </row>
        <row r="941">
          <cell r="B941" t="str">
            <v>TR</v>
          </cell>
          <cell r="C941" t="str">
            <v>TR</v>
          </cell>
          <cell r="D941" t="str">
            <v>KMBS</v>
          </cell>
          <cell r="E941" t="str">
            <v>21</v>
          </cell>
          <cell r="F941">
            <v>40259</v>
          </cell>
          <cell r="G941">
            <v>40921</v>
          </cell>
          <cell r="H941" t="str">
            <v>7640012601</v>
          </cell>
          <cell r="I941" t="str">
            <v>KMBHP1050A/T_</v>
          </cell>
          <cell r="K941" t="str">
            <v>Basic Professional Services - Level 5</v>
          </cell>
          <cell r="L941">
            <v>2400</v>
          </cell>
          <cell r="M941">
            <v>0</v>
          </cell>
          <cell r="N941">
            <v>0</v>
          </cell>
          <cell r="P941" t="str">
            <v>N/A</v>
          </cell>
          <cell r="Q941" t="str">
            <v>N/A</v>
          </cell>
          <cell r="S941" t="str">
            <v>N/A</v>
          </cell>
          <cell r="AA941">
            <v>2400</v>
          </cell>
          <cell r="AB941">
            <v>2400</v>
          </cell>
          <cell r="AC941">
            <v>2400</v>
          </cell>
          <cell r="AD941">
            <v>2400</v>
          </cell>
          <cell r="AE941">
            <v>2400</v>
          </cell>
          <cell r="AH941">
            <v>2400</v>
          </cell>
          <cell r="AI941">
            <v>2400</v>
          </cell>
          <cell r="AK941">
            <v>2400</v>
          </cell>
          <cell r="AL941">
            <v>2400</v>
          </cell>
          <cell r="AN941">
            <v>2400</v>
          </cell>
          <cell r="AO941">
            <v>2400</v>
          </cell>
          <cell r="AP941">
            <v>2400</v>
          </cell>
          <cell r="AQ941">
            <v>0.5</v>
          </cell>
          <cell r="AS941">
            <v>2400</v>
          </cell>
        </row>
        <row r="942">
          <cell r="B942" t="str">
            <v>TR</v>
          </cell>
          <cell r="C942" t="str">
            <v>TR</v>
          </cell>
          <cell r="D942" t="str">
            <v>KMBS</v>
          </cell>
          <cell r="E942" t="str">
            <v>21</v>
          </cell>
          <cell r="F942">
            <v>40259</v>
          </cell>
          <cell r="G942">
            <v>40921</v>
          </cell>
          <cell r="H942" t="str">
            <v>7640012602</v>
          </cell>
          <cell r="I942" t="str">
            <v>KMBHP1050A/T_</v>
          </cell>
          <cell r="K942" t="str">
            <v>Basic Professional Services - Level 4</v>
          </cell>
          <cell r="L942">
            <v>1600</v>
          </cell>
          <cell r="M942">
            <v>0</v>
          </cell>
          <cell r="N942">
            <v>0</v>
          </cell>
          <cell r="P942" t="str">
            <v>N/A</v>
          </cell>
          <cell r="Q942" t="str">
            <v>N/A</v>
          </cell>
          <cell r="S942" t="str">
            <v>N/A</v>
          </cell>
          <cell r="AA942">
            <v>1600</v>
          </cell>
          <cell r="AB942">
            <v>1600</v>
          </cell>
          <cell r="AC942">
            <v>1600</v>
          </cell>
          <cell r="AD942">
            <v>1600</v>
          </cell>
          <cell r="AE942">
            <v>1600</v>
          </cell>
          <cell r="AH942">
            <v>1600</v>
          </cell>
          <cell r="AI942">
            <v>1600</v>
          </cell>
          <cell r="AK942">
            <v>1600</v>
          </cell>
          <cell r="AL942">
            <v>1600</v>
          </cell>
          <cell r="AN942">
            <v>1600</v>
          </cell>
          <cell r="AO942">
            <v>1600</v>
          </cell>
          <cell r="AP942">
            <v>1600</v>
          </cell>
          <cell r="AQ942">
            <v>0.5</v>
          </cell>
          <cell r="AS942">
            <v>1600</v>
          </cell>
        </row>
        <row r="943">
          <cell r="B943" t="str">
            <v>TR</v>
          </cell>
          <cell r="C943" t="str">
            <v>TR</v>
          </cell>
          <cell r="D943" t="str">
            <v>KMBS</v>
          </cell>
          <cell r="E943" t="str">
            <v>21</v>
          </cell>
          <cell r="F943">
            <v>40529</v>
          </cell>
          <cell r="G943">
            <v>40529</v>
          </cell>
          <cell r="H943" t="str">
            <v>7640012634</v>
          </cell>
          <cell r="K943" t="str">
            <v>Basic Professional Services- LC600</v>
          </cell>
          <cell r="L943">
            <v>200</v>
          </cell>
          <cell r="M943">
            <v>0</v>
          </cell>
          <cell r="N943">
            <v>0</v>
          </cell>
          <cell r="P943" t="str">
            <v>N/A</v>
          </cell>
          <cell r="Q943" t="str">
            <v>N/A</v>
          </cell>
          <cell r="S943" t="str">
            <v>N/A</v>
          </cell>
          <cell r="AA943">
            <v>200</v>
          </cell>
          <cell r="AB943">
            <v>200</v>
          </cell>
          <cell r="AC943">
            <v>200</v>
          </cell>
          <cell r="AD943">
            <v>200</v>
          </cell>
          <cell r="AE943">
            <v>200</v>
          </cell>
          <cell r="AH943">
            <v>200</v>
          </cell>
          <cell r="AI943">
            <v>200</v>
          </cell>
          <cell r="AK943">
            <v>200</v>
          </cell>
          <cell r="AL943">
            <v>200</v>
          </cell>
          <cell r="AN943">
            <v>200</v>
          </cell>
          <cell r="AO943">
            <v>200</v>
          </cell>
          <cell r="AP943">
            <v>200</v>
          </cell>
          <cell r="AQ943">
            <v>0.5</v>
          </cell>
          <cell r="AS943">
            <v>200</v>
          </cell>
        </row>
        <row r="944">
          <cell r="B944" t="str">
            <v>TR</v>
          </cell>
          <cell r="C944" t="str">
            <v>TR</v>
          </cell>
          <cell r="D944" t="str">
            <v>KMBS</v>
          </cell>
          <cell r="E944" t="str">
            <v>21</v>
          </cell>
          <cell r="F944">
            <v>40438</v>
          </cell>
          <cell r="G944">
            <v>40438</v>
          </cell>
          <cell r="H944" t="str">
            <v>7640012635</v>
          </cell>
          <cell r="K944" t="str">
            <v>Basic Professional Services- EFI/Creo Training</v>
          </cell>
          <cell r="L944">
            <v>600</v>
          </cell>
          <cell r="M944">
            <v>0</v>
          </cell>
          <cell r="N944">
            <v>0</v>
          </cell>
          <cell r="P944" t="str">
            <v>N/A</v>
          </cell>
          <cell r="Q944" t="str">
            <v>N/A</v>
          </cell>
          <cell r="S944" t="str">
            <v>N/A</v>
          </cell>
          <cell r="AA944">
            <v>600</v>
          </cell>
          <cell r="AB944">
            <v>600</v>
          </cell>
          <cell r="AC944">
            <v>600</v>
          </cell>
          <cell r="AD944">
            <v>600</v>
          </cell>
          <cell r="AE944">
            <v>600</v>
          </cell>
          <cell r="AH944">
            <v>600</v>
          </cell>
          <cell r="AI944">
            <v>600</v>
          </cell>
          <cell r="AK944">
            <v>600</v>
          </cell>
          <cell r="AL944">
            <v>600</v>
          </cell>
          <cell r="AN944">
            <v>600</v>
          </cell>
          <cell r="AO944">
            <v>600</v>
          </cell>
          <cell r="AP944">
            <v>600</v>
          </cell>
          <cell r="AQ944">
            <v>0.5</v>
          </cell>
          <cell r="AS944">
            <v>600</v>
          </cell>
        </row>
        <row r="945">
          <cell r="B945" t="str">
            <v>AC</v>
          </cell>
          <cell r="C945" t="str">
            <v>DOM</v>
          </cell>
          <cell r="D945" t="str">
            <v>DOM</v>
          </cell>
          <cell r="E945" t="str">
            <v>08</v>
          </cell>
          <cell r="F945">
            <v>40380</v>
          </cell>
          <cell r="G945">
            <v>40380</v>
          </cell>
          <cell r="H945" t="str">
            <v>7640012656</v>
          </cell>
          <cell r="J945">
            <v>3000003474</v>
          </cell>
          <cell r="K945" t="str">
            <v>EFI FIERY CPS V3.0 NON-UV ES-1000</v>
          </cell>
          <cell r="L945">
            <v>3000</v>
          </cell>
          <cell r="M945">
            <v>1500</v>
          </cell>
          <cell r="N945">
            <v>1545</v>
          </cell>
          <cell r="O945">
            <v>4.5103092783505151E-3</v>
          </cell>
          <cell r="P945">
            <v>1552</v>
          </cell>
          <cell r="Q945">
            <v>1590</v>
          </cell>
          <cell r="R945">
            <v>1717.2</v>
          </cell>
          <cell r="S945">
            <v>1940</v>
          </cell>
          <cell r="T945">
            <v>0.20360824742268041</v>
          </cell>
          <cell r="U945">
            <v>1668.3999999999999</v>
          </cell>
          <cell r="V945">
            <v>7.3963078398465526E-2</v>
          </cell>
          <cell r="W945">
            <v>1552</v>
          </cell>
          <cell r="X945">
            <v>0.8</v>
          </cell>
          <cell r="Y945">
            <v>0</v>
          </cell>
          <cell r="Z945">
            <v>0</v>
          </cell>
          <cell r="AA945">
            <v>1878</v>
          </cell>
          <cell r="AB945">
            <v>1552</v>
          </cell>
          <cell r="AC945">
            <v>1725</v>
          </cell>
          <cell r="AD945">
            <v>1821</v>
          </cell>
          <cell r="AE945">
            <v>1916.05</v>
          </cell>
          <cell r="AF945">
            <v>0.19000026095352415</v>
          </cell>
          <cell r="AG945">
            <v>0.19365361029200698</v>
          </cell>
          <cell r="AH945">
            <v>2131</v>
          </cell>
          <cell r="AI945">
            <v>2345</v>
          </cell>
          <cell r="AJ945">
            <v>0.33816631130063968</v>
          </cell>
          <cell r="AK945">
            <v>2558.5</v>
          </cell>
          <cell r="AL945">
            <v>2772</v>
          </cell>
          <cell r="AM945">
            <v>0.44011544011544013</v>
          </cell>
          <cell r="AN945">
            <v>2829</v>
          </cell>
          <cell r="AO945">
            <v>2886</v>
          </cell>
          <cell r="AP945">
            <v>2943</v>
          </cell>
          <cell r="AQ945">
            <v>0</v>
          </cell>
          <cell r="AS945">
            <v>3000</v>
          </cell>
        </row>
        <row r="946">
          <cell r="B946" t="str">
            <v>AC</v>
          </cell>
          <cell r="C946" t="str">
            <v>DOM</v>
          </cell>
          <cell r="D946" t="str">
            <v>DOM</v>
          </cell>
          <cell r="E946" t="str">
            <v>08</v>
          </cell>
          <cell r="F946">
            <v>40380</v>
          </cell>
          <cell r="G946">
            <v>40380</v>
          </cell>
          <cell r="H946" t="str">
            <v>7640012658</v>
          </cell>
          <cell r="J946">
            <v>3000003476</v>
          </cell>
          <cell r="K946" t="str">
            <v>CPS V3 NON-UV ES-1000 W/I1IO SCAN TABLE</v>
          </cell>
          <cell r="L946">
            <v>5195</v>
          </cell>
          <cell r="M946">
            <v>2875</v>
          </cell>
          <cell r="N946">
            <v>2961.25</v>
          </cell>
          <cell r="O946">
            <v>0</v>
          </cell>
          <cell r="P946">
            <v>2961.25</v>
          </cell>
          <cell r="Q946">
            <v>3047.5</v>
          </cell>
          <cell r="R946">
            <v>3291.3</v>
          </cell>
          <cell r="S946">
            <v>3500</v>
          </cell>
          <cell r="T946">
            <v>0.15392857142857144</v>
          </cell>
          <cell r="U946">
            <v>3010</v>
          </cell>
          <cell r="V946">
            <v>1.6196013289036543E-2</v>
          </cell>
          <cell r="W946">
            <v>2961.25</v>
          </cell>
          <cell r="X946">
            <v>0.84607142857142859</v>
          </cell>
          <cell r="Y946">
            <v>0</v>
          </cell>
          <cell r="Z946">
            <v>0</v>
          </cell>
          <cell r="AA946">
            <v>3583</v>
          </cell>
          <cell r="AB946">
            <v>2962</v>
          </cell>
          <cell r="AC946">
            <v>3291</v>
          </cell>
          <cell r="AD946">
            <v>3474</v>
          </cell>
          <cell r="AE946">
            <v>3655.86</v>
          </cell>
          <cell r="AF946">
            <v>0.18999906998626864</v>
          </cell>
          <cell r="AG946">
            <v>0.18999906998626864</v>
          </cell>
          <cell r="AH946">
            <v>4064</v>
          </cell>
          <cell r="AI946">
            <v>4472</v>
          </cell>
          <cell r="AJ946">
            <v>0.33782423971377462</v>
          </cell>
          <cell r="AK946">
            <v>4880</v>
          </cell>
          <cell r="AL946">
            <v>5288</v>
          </cell>
          <cell r="AM946">
            <v>0.44000567322239031</v>
          </cell>
          <cell r="AN946">
            <v>5264.75</v>
          </cell>
          <cell r="AO946">
            <v>5241.5</v>
          </cell>
          <cell r="AP946">
            <v>5218.25</v>
          </cell>
          <cell r="AQ946">
            <v>0</v>
          </cell>
          <cell r="AS946">
            <v>5195</v>
          </cell>
        </row>
        <row r="947">
          <cell r="B947" t="str">
            <v>AC</v>
          </cell>
          <cell r="C947" t="str">
            <v>DOM</v>
          </cell>
          <cell r="D947" t="str">
            <v>DOM</v>
          </cell>
          <cell r="E947" t="str">
            <v>08</v>
          </cell>
          <cell r="F947">
            <v>40322</v>
          </cell>
          <cell r="G947">
            <v>40322</v>
          </cell>
          <cell r="H947" t="str">
            <v>7640013079</v>
          </cell>
          <cell r="I947" t="str">
            <v>n/a</v>
          </cell>
          <cell r="K947" t="str">
            <v>HD-516 HDD 250 GB (MXI version)</v>
          </cell>
          <cell r="L947">
            <v>580</v>
          </cell>
          <cell r="M947">
            <v>127</v>
          </cell>
          <cell r="N947">
            <v>130.81</v>
          </cell>
          <cell r="O947">
            <v>0.26676008968609866</v>
          </cell>
          <cell r="P947">
            <v>178.4</v>
          </cell>
          <cell r="Q947">
            <v>134.62</v>
          </cell>
          <cell r="R947">
            <v>145.38999999999999</v>
          </cell>
          <cell r="S947">
            <v>223</v>
          </cell>
          <cell r="T947">
            <v>0.41340807174887889</v>
          </cell>
          <cell r="U947">
            <v>172.69119999999998</v>
          </cell>
          <cell r="V947">
            <v>0.24252075380795307</v>
          </cell>
          <cell r="W947">
            <v>178.4</v>
          </cell>
          <cell r="X947">
            <v>0.8</v>
          </cell>
          <cell r="AA947">
            <v>216</v>
          </cell>
          <cell r="AB947">
            <v>179</v>
          </cell>
          <cell r="AC947">
            <v>199</v>
          </cell>
          <cell r="AD947">
            <v>210</v>
          </cell>
          <cell r="AE947">
            <v>220.25</v>
          </cell>
          <cell r="AF947">
            <v>0.19001135073779793</v>
          </cell>
          <cell r="AG947">
            <v>0.40608399545970486</v>
          </cell>
          <cell r="AH947">
            <v>246</v>
          </cell>
          <cell r="AI947">
            <v>270</v>
          </cell>
          <cell r="AJ947">
            <v>0.33925925925925926</v>
          </cell>
          <cell r="AK947">
            <v>294.5</v>
          </cell>
          <cell r="AL947">
            <v>319</v>
          </cell>
          <cell r="AM947">
            <v>0.44075235109717864</v>
          </cell>
          <cell r="AN947">
            <v>384.25</v>
          </cell>
          <cell r="AO947">
            <v>449.5</v>
          </cell>
          <cell r="AP947">
            <v>514.75</v>
          </cell>
          <cell r="AQ947">
            <v>0</v>
          </cell>
          <cell r="AS947">
            <v>580</v>
          </cell>
        </row>
        <row r="948">
          <cell r="B948" t="str">
            <v>SP</v>
          </cell>
          <cell r="C948" t="str">
            <v>DOM</v>
          </cell>
          <cell r="D948" t="str">
            <v>EK</v>
          </cell>
          <cell r="E948" t="str">
            <v>21</v>
          </cell>
          <cell r="F948">
            <v>40532</v>
          </cell>
          <cell r="G948">
            <v>40532</v>
          </cell>
          <cell r="H948" t="str">
            <v>7640013462</v>
          </cell>
          <cell r="K948" t="str">
            <v>Kodak D1 Toner 3.0Kg Per Bottle</v>
          </cell>
          <cell r="L948">
            <v>300</v>
          </cell>
          <cell r="M948">
            <v>146.16</v>
          </cell>
          <cell r="N948">
            <v>150.54</v>
          </cell>
          <cell r="O948">
            <v>0.12587412587412591</v>
          </cell>
          <cell r="P948">
            <v>172.21776</v>
          </cell>
          <cell r="Q948">
            <v>154.91999999999999</v>
          </cell>
          <cell r="R948">
            <v>167.31</v>
          </cell>
          <cell r="S948">
            <v>215.27219999999997</v>
          </cell>
          <cell r="T948">
            <v>0.30069930069930062</v>
          </cell>
          <cell r="W948">
            <v>172.21776</v>
          </cell>
          <cell r="X948">
            <v>0.80000000000000016</v>
          </cell>
          <cell r="AA948">
            <v>296</v>
          </cell>
          <cell r="AB948">
            <v>247</v>
          </cell>
          <cell r="AC948">
            <v>265</v>
          </cell>
          <cell r="AD948">
            <v>284</v>
          </cell>
          <cell r="AE948">
            <v>302.14</v>
          </cell>
          <cell r="AF948">
            <v>0.43000675183689679</v>
          </cell>
          <cell r="AG948">
            <v>0.50175415370358112</v>
          </cell>
          <cell r="AH948">
            <v>302</v>
          </cell>
          <cell r="AI948">
            <v>301.07</v>
          </cell>
          <cell r="AJ948">
            <v>0.42798100109609061</v>
          </cell>
          <cell r="AK948">
            <v>300.54000000000002</v>
          </cell>
          <cell r="AL948">
            <v>300</v>
          </cell>
          <cell r="AM948">
            <v>0.42594080000000001</v>
          </cell>
          <cell r="AN948">
            <v>300</v>
          </cell>
          <cell r="AO948">
            <v>300</v>
          </cell>
          <cell r="AP948">
            <v>300</v>
          </cell>
          <cell r="AQ948">
            <v>0</v>
          </cell>
          <cell r="AS948">
            <v>300</v>
          </cell>
        </row>
        <row r="949">
          <cell r="B949" t="str">
            <v>SOL</v>
          </cell>
          <cell r="F949">
            <v>40504</v>
          </cell>
          <cell r="G949">
            <v>40504</v>
          </cell>
          <cell r="H949" t="str">
            <v>7640014183</v>
          </cell>
          <cell r="I949">
            <v>7640014183</v>
          </cell>
          <cell r="J949" t="str">
            <v>KHR696621A00</v>
          </cell>
          <cell r="K949" t="str">
            <v>Kodak SMARTBOARD v6.0  Monochrome Software UPGrade from v5</v>
          </cell>
          <cell r="L949">
            <v>1000</v>
          </cell>
          <cell r="M949" t="str">
            <v>Refer Solutions</v>
          </cell>
          <cell r="N949" t="e">
            <v>#VALUE!</v>
          </cell>
          <cell r="S949">
            <v>0</v>
          </cell>
          <cell r="W949">
            <v>500</v>
          </cell>
          <cell r="AB949">
            <v>625</v>
          </cell>
          <cell r="AD949">
            <v>751</v>
          </cell>
          <cell r="AH949">
            <v>793</v>
          </cell>
          <cell r="AI949">
            <v>877</v>
          </cell>
          <cell r="AL949">
            <v>1000</v>
          </cell>
          <cell r="AS949">
            <v>1000</v>
          </cell>
        </row>
        <row r="950">
          <cell r="B950" t="str">
            <v>SOL</v>
          </cell>
          <cell r="F950">
            <v>40504</v>
          </cell>
          <cell r="G950">
            <v>40504</v>
          </cell>
          <cell r="H950" t="str">
            <v>7640014184</v>
          </cell>
          <cell r="I950">
            <v>7640014184</v>
          </cell>
          <cell r="J950" t="str">
            <v>KHR69662200</v>
          </cell>
          <cell r="K950" t="str">
            <v>Kodak SMARTBOARD v6.0  Monochrome Software UPGrade from v5/ Japanese</v>
          </cell>
          <cell r="L950">
            <v>1000</v>
          </cell>
          <cell r="M950" t="str">
            <v>Refer Solutions</v>
          </cell>
          <cell r="N950" t="e">
            <v>#VALUE!</v>
          </cell>
          <cell r="S950">
            <v>0</v>
          </cell>
          <cell r="W950">
            <v>500</v>
          </cell>
          <cell r="AB950">
            <v>625</v>
          </cell>
          <cell r="AD950">
            <v>751</v>
          </cell>
          <cell r="AH950">
            <v>793</v>
          </cell>
          <cell r="AI950">
            <v>877</v>
          </cell>
          <cell r="AL950">
            <v>1000</v>
          </cell>
          <cell r="AS950">
            <v>1000</v>
          </cell>
        </row>
        <row r="951">
          <cell r="B951" t="str">
            <v>SOL</v>
          </cell>
          <cell r="F951">
            <v>40504</v>
          </cell>
          <cell r="G951">
            <v>40504</v>
          </cell>
          <cell r="H951" t="str">
            <v>7640014185</v>
          </cell>
          <cell r="I951">
            <v>7640014185</v>
          </cell>
          <cell r="J951" t="str">
            <v>KHR696627A00</v>
          </cell>
          <cell r="K951" t="str">
            <v>Kodak SMARTBOARD v6.0  Monochrome and Color Software UPGrade from v5 / Japanese</v>
          </cell>
          <cell r="L951">
            <v>1000</v>
          </cell>
          <cell r="M951" t="str">
            <v>Refer Solutions</v>
          </cell>
          <cell r="N951" t="e">
            <v>#VALUE!</v>
          </cell>
          <cell r="S951">
            <v>0</v>
          </cell>
          <cell r="W951">
            <v>500</v>
          </cell>
          <cell r="AB951">
            <v>625</v>
          </cell>
          <cell r="AD951">
            <v>751</v>
          </cell>
          <cell r="AH951">
            <v>793</v>
          </cell>
          <cell r="AI951">
            <v>877</v>
          </cell>
          <cell r="AL951">
            <v>1000</v>
          </cell>
          <cell r="AS951">
            <v>1000</v>
          </cell>
        </row>
        <row r="952">
          <cell r="B952" t="str">
            <v>SOL</v>
          </cell>
          <cell r="F952">
            <v>40504</v>
          </cell>
          <cell r="G952">
            <v>40504</v>
          </cell>
          <cell r="H952" t="str">
            <v>7640014186</v>
          </cell>
          <cell r="I952">
            <v>7640014186</v>
          </cell>
          <cell r="J952" t="str">
            <v>KHR696630A00</v>
          </cell>
          <cell r="K952" t="str">
            <v>Kodak SMARTBOARD v6.0 Monochrome TO  Monochrome and Color Software UPGrade from v5 / Japanese</v>
          </cell>
          <cell r="L952">
            <v>1000</v>
          </cell>
          <cell r="M952" t="str">
            <v>Refer Solutions</v>
          </cell>
          <cell r="N952" t="e">
            <v>#VALUE!</v>
          </cell>
          <cell r="S952">
            <v>0</v>
          </cell>
          <cell r="W952">
            <v>500</v>
          </cell>
          <cell r="AB952">
            <v>625</v>
          </cell>
          <cell r="AD952">
            <v>751</v>
          </cell>
          <cell r="AH952">
            <v>793</v>
          </cell>
          <cell r="AI952">
            <v>877</v>
          </cell>
          <cell r="AL952">
            <v>1000</v>
          </cell>
          <cell r="AS952">
            <v>1000</v>
          </cell>
        </row>
        <row r="953">
          <cell r="B953" t="str">
            <v>SOL</v>
          </cell>
          <cell r="F953">
            <v>40504</v>
          </cell>
          <cell r="G953">
            <v>40504</v>
          </cell>
          <cell r="H953" t="str">
            <v>7640014187</v>
          </cell>
          <cell r="I953">
            <v>7640014187</v>
          </cell>
          <cell r="J953" t="str">
            <v>KHR696629A00</v>
          </cell>
          <cell r="K953" t="str">
            <v>Kodak SMARTBOARD v6.0  Monochrome/Color Suite Software DEMO</v>
          </cell>
          <cell r="L953">
            <v>750</v>
          </cell>
          <cell r="M953" t="str">
            <v>Refer Solutions</v>
          </cell>
          <cell r="N953" t="e">
            <v>#VALUE!</v>
          </cell>
          <cell r="S953">
            <v>0</v>
          </cell>
          <cell r="W953">
            <v>750</v>
          </cell>
          <cell r="AB953">
            <v>750</v>
          </cell>
          <cell r="AD953">
            <v>750</v>
          </cell>
          <cell r="AH953">
            <v>750</v>
          </cell>
          <cell r="AI953">
            <v>750</v>
          </cell>
          <cell r="AL953">
            <v>750</v>
          </cell>
          <cell r="AS953">
            <v>750</v>
          </cell>
        </row>
        <row r="954">
          <cell r="B954" t="str">
            <v>SOL</v>
          </cell>
          <cell r="F954">
            <v>40504</v>
          </cell>
          <cell r="G954">
            <v>40504</v>
          </cell>
          <cell r="H954" t="str">
            <v>7640014188</v>
          </cell>
          <cell r="I954">
            <v>7640014188</v>
          </cell>
          <cell r="J954" t="str">
            <v>KHR696623A00</v>
          </cell>
          <cell r="K954" t="str">
            <v>Kodak SMARTBOARD SUITE v6.0  Monochrome Suite Software UPGrade from v5</v>
          </cell>
          <cell r="L954">
            <v>2500</v>
          </cell>
          <cell r="M954" t="str">
            <v>Refer Solutions</v>
          </cell>
          <cell r="N954" t="e">
            <v>#VALUE!</v>
          </cell>
          <cell r="S954">
            <v>0</v>
          </cell>
          <cell r="W954">
            <v>1250</v>
          </cell>
          <cell r="AB954">
            <v>1563</v>
          </cell>
          <cell r="AD954">
            <v>1876</v>
          </cell>
          <cell r="AH954">
            <v>1981</v>
          </cell>
          <cell r="AI954">
            <v>2190</v>
          </cell>
          <cell r="AL954">
            <v>2500</v>
          </cell>
          <cell r="AS954">
            <v>2500</v>
          </cell>
        </row>
        <row r="955">
          <cell r="B955" t="str">
            <v>SOL</v>
          </cell>
          <cell r="F955">
            <v>40504</v>
          </cell>
          <cell r="G955">
            <v>40504</v>
          </cell>
          <cell r="H955" t="str">
            <v>7640014189</v>
          </cell>
          <cell r="I955">
            <v>7640014189</v>
          </cell>
          <cell r="J955" t="str">
            <v>KHR696628A00</v>
          </cell>
          <cell r="K955" t="str">
            <v>Kodak SMARTBOARD SUITE v6.0  Monochrome and Color Suite Software UPGrade from v5</v>
          </cell>
          <cell r="L955">
            <v>2500</v>
          </cell>
          <cell r="M955" t="str">
            <v>Refer Solutions</v>
          </cell>
          <cell r="N955" t="e">
            <v>#VALUE!</v>
          </cell>
          <cell r="S955">
            <v>0</v>
          </cell>
          <cell r="W955">
            <v>1250</v>
          </cell>
          <cell r="AB955">
            <v>1563</v>
          </cell>
          <cell r="AD955">
            <v>1876</v>
          </cell>
          <cell r="AH955">
            <v>1981</v>
          </cell>
          <cell r="AI955">
            <v>2190</v>
          </cell>
          <cell r="AL955">
            <v>2500</v>
          </cell>
          <cell r="AS955">
            <v>2500</v>
          </cell>
        </row>
        <row r="956">
          <cell r="B956" t="str">
            <v>SOL</v>
          </cell>
          <cell r="F956">
            <v>40504</v>
          </cell>
          <cell r="G956">
            <v>40504</v>
          </cell>
          <cell r="H956" t="str">
            <v>7640014190</v>
          </cell>
          <cell r="I956">
            <v>7640014190</v>
          </cell>
          <cell r="J956" t="str">
            <v>KHR696618A00</v>
          </cell>
          <cell r="K956" t="str">
            <v>Kodak SMARTBOARD v6.0  Monochrome Software</v>
          </cell>
          <cell r="L956">
            <v>13000</v>
          </cell>
          <cell r="M956" t="str">
            <v>Refer Solutions</v>
          </cell>
          <cell r="N956" t="e">
            <v>#VALUE!</v>
          </cell>
          <cell r="S956">
            <v>0</v>
          </cell>
          <cell r="W956">
            <v>3500</v>
          </cell>
          <cell r="AB956">
            <v>4375</v>
          </cell>
          <cell r="AD956">
            <v>7250</v>
          </cell>
          <cell r="AH956">
            <v>8209</v>
          </cell>
          <cell r="AI956">
            <v>10126</v>
          </cell>
          <cell r="AL956">
            <v>13000</v>
          </cell>
          <cell r="AS956">
            <v>13000</v>
          </cell>
        </row>
        <row r="957">
          <cell r="B957" t="str">
            <v>SOL</v>
          </cell>
          <cell r="F957">
            <v>40504</v>
          </cell>
          <cell r="G957">
            <v>40504</v>
          </cell>
          <cell r="H957" t="str">
            <v>7640014191</v>
          </cell>
          <cell r="I957">
            <v>7640014191</v>
          </cell>
          <cell r="J957" t="str">
            <v>KHR696619A00</v>
          </cell>
          <cell r="K957" t="str">
            <v>Kodak SMARTBOARD v6.0  Monochrome Software / Japanese</v>
          </cell>
          <cell r="L957">
            <v>13000</v>
          </cell>
          <cell r="M957" t="str">
            <v>Refer Solutions</v>
          </cell>
          <cell r="N957" t="e">
            <v>#VALUE!</v>
          </cell>
          <cell r="S957">
            <v>0</v>
          </cell>
          <cell r="W957">
            <v>3500</v>
          </cell>
          <cell r="AB957">
            <v>4375</v>
          </cell>
          <cell r="AD957">
            <v>7250</v>
          </cell>
          <cell r="AH957">
            <v>8209</v>
          </cell>
          <cell r="AI957">
            <v>10126</v>
          </cell>
          <cell r="AL957">
            <v>13000</v>
          </cell>
          <cell r="AS957">
            <v>13000</v>
          </cell>
        </row>
        <row r="958">
          <cell r="B958" t="str">
            <v>SOL</v>
          </cell>
          <cell r="F958">
            <v>40504</v>
          </cell>
          <cell r="G958">
            <v>40504</v>
          </cell>
          <cell r="H958" t="str">
            <v>7640014192</v>
          </cell>
          <cell r="I958">
            <v>7640014192</v>
          </cell>
          <cell r="J958" t="str">
            <v>KHR696624A00</v>
          </cell>
          <cell r="K958" t="str">
            <v>Kodak SMARTBOARD v6.0  Monochrome and Color Software / Japanese</v>
          </cell>
          <cell r="L958">
            <v>13000</v>
          </cell>
          <cell r="M958" t="str">
            <v>Refer Solutions</v>
          </cell>
          <cell r="N958" t="e">
            <v>#VALUE!</v>
          </cell>
          <cell r="S958">
            <v>0</v>
          </cell>
          <cell r="W958">
            <v>3500</v>
          </cell>
          <cell r="AB958">
            <v>4375</v>
          </cell>
          <cell r="AD958">
            <v>7250</v>
          </cell>
          <cell r="AH958">
            <v>8209</v>
          </cell>
          <cell r="AI958">
            <v>10126</v>
          </cell>
          <cell r="AL958">
            <v>13000</v>
          </cell>
          <cell r="AS958">
            <v>13000</v>
          </cell>
        </row>
        <row r="959">
          <cell r="B959" t="str">
            <v>SOL</v>
          </cell>
          <cell r="F959">
            <v>40504</v>
          </cell>
          <cell r="G959">
            <v>40504</v>
          </cell>
          <cell r="H959" t="str">
            <v>7640014193</v>
          </cell>
          <cell r="I959">
            <v>7640014193</v>
          </cell>
          <cell r="J959" t="str">
            <v>KHR696620A00</v>
          </cell>
          <cell r="K959" t="str">
            <v>Kodak SMARTBOARD SUITE v6.0  Monochrome Suite Software</v>
          </cell>
          <cell r="L959">
            <v>15000</v>
          </cell>
          <cell r="M959" t="str">
            <v>Refer Solutions</v>
          </cell>
          <cell r="N959" t="e">
            <v>#VALUE!</v>
          </cell>
          <cell r="S959">
            <v>0</v>
          </cell>
          <cell r="W959">
            <v>4500</v>
          </cell>
          <cell r="AB959">
            <v>5625</v>
          </cell>
          <cell r="AD959">
            <v>8751</v>
          </cell>
          <cell r="AH959">
            <v>9793</v>
          </cell>
          <cell r="AI959">
            <v>11877</v>
          </cell>
          <cell r="AL959">
            <v>15000</v>
          </cell>
          <cell r="AS959">
            <v>15000</v>
          </cell>
        </row>
        <row r="960">
          <cell r="B960" t="str">
            <v>SOL</v>
          </cell>
          <cell r="F960">
            <v>40504</v>
          </cell>
          <cell r="G960">
            <v>40504</v>
          </cell>
          <cell r="H960" t="str">
            <v>7640014194</v>
          </cell>
          <cell r="I960">
            <v>7640014194</v>
          </cell>
          <cell r="J960" t="str">
            <v>KHR696625A00</v>
          </cell>
          <cell r="K960" t="str">
            <v>Kodak SMARTBOARD SUITE v6.0 - Monochrome and Color Suite Software</v>
          </cell>
          <cell r="L960">
            <v>15000</v>
          </cell>
          <cell r="M960" t="str">
            <v>Refer Solutions</v>
          </cell>
          <cell r="N960" t="e">
            <v>#VALUE!</v>
          </cell>
          <cell r="S960">
            <v>0</v>
          </cell>
          <cell r="W960">
            <v>4500</v>
          </cell>
          <cell r="AB960">
            <v>5625</v>
          </cell>
          <cell r="AD960">
            <v>8751</v>
          </cell>
          <cell r="AH960">
            <v>9793</v>
          </cell>
          <cell r="AI960">
            <v>11877</v>
          </cell>
          <cell r="AL960">
            <v>15000</v>
          </cell>
          <cell r="AS960">
            <v>15000</v>
          </cell>
        </row>
        <row r="961">
          <cell r="B961" t="str">
            <v>MB</v>
          </cell>
          <cell r="C961" t="str">
            <v>DOM</v>
          </cell>
          <cell r="D961" t="str">
            <v>EK</v>
          </cell>
          <cell r="E961" t="str">
            <v>21</v>
          </cell>
          <cell r="F961">
            <v>40532</v>
          </cell>
          <cell r="G961">
            <v>40844</v>
          </cell>
          <cell r="H961" t="str">
            <v>7640014195</v>
          </cell>
          <cell r="K961" t="str">
            <v>DM EX300 Marking Engine 60Hz / KA</v>
          </cell>
          <cell r="L961">
            <v>178600</v>
          </cell>
          <cell r="M961">
            <v>73552</v>
          </cell>
          <cell r="N961">
            <v>75758.559999999998</v>
          </cell>
          <cell r="O961">
            <v>9.9901996879525395E-4</v>
          </cell>
          <cell r="P961">
            <v>75834.320000000007</v>
          </cell>
          <cell r="Q961">
            <v>77965.119999999995</v>
          </cell>
          <cell r="R961">
            <v>84202.33</v>
          </cell>
          <cell r="S961">
            <v>108334.74079999999</v>
          </cell>
          <cell r="T961">
            <v>0.30069930069930062</v>
          </cell>
          <cell r="W961">
            <v>75834.320000000007</v>
          </cell>
          <cell r="X961">
            <v>0.70000001329213513</v>
          </cell>
          <cell r="Y961">
            <v>1600</v>
          </cell>
          <cell r="Z961">
            <v>1000</v>
          </cell>
          <cell r="AA961">
            <v>83328</v>
          </cell>
          <cell r="AB961">
            <v>75835</v>
          </cell>
          <cell r="AC961">
            <v>80675</v>
          </cell>
          <cell r="AD961">
            <v>82852</v>
          </cell>
          <cell r="AE961">
            <v>85028.61</v>
          </cell>
          <cell r="AF961">
            <v>0.10813172178164494</v>
          </cell>
          <cell r="AG961">
            <v>0.10902271600112012</v>
          </cell>
          <cell r="AH961">
            <v>92771</v>
          </cell>
          <cell r="AI961">
            <v>100513</v>
          </cell>
          <cell r="AJ961">
            <v>0.24552724523195998</v>
          </cell>
          <cell r="AK961">
            <v>108255</v>
          </cell>
          <cell r="AL961">
            <v>115997</v>
          </cell>
          <cell r="AM961">
            <v>0.34623895445571862</v>
          </cell>
          <cell r="AN961">
            <v>131647.75</v>
          </cell>
          <cell r="AO961">
            <v>147298.5</v>
          </cell>
          <cell r="AP961">
            <v>162949.25</v>
          </cell>
          <cell r="AQ961">
            <v>0</v>
          </cell>
          <cell r="AS961">
            <v>178600</v>
          </cell>
        </row>
        <row r="962">
          <cell r="B962" t="str">
            <v>AC</v>
          </cell>
          <cell r="C962" t="str">
            <v>DOM</v>
          </cell>
          <cell r="D962" t="str">
            <v>EK</v>
          </cell>
          <cell r="E962" t="str">
            <v>21</v>
          </cell>
          <cell r="F962">
            <v>40532</v>
          </cell>
          <cell r="G962">
            <v>40532</v>
          </cell>
          <cell r="H962" t="str">
            <v>7640014599</v>
          </cell>
          <cell r="K962" t="str">
            <v>Kodak 3200 Scs With R8.01 SW</v>
          </cell>
          <cell r="L962">
            <v>32000</v>
          </cell>
          <cell r="M962">
            <v>12925</v>
          </cell>
          <cell r="N962">
            <v>13312.75</v>
          </cell>
          <cell r="O962">
            <v>0.12587435545729789</v>
          </cell>
          <cell r="P962">
            <v>15229.79</v>
          </cell>
          <cell r="Q962">
            <v>13700.5</v>
          </cell>
          <cell r="R962">
            <v>14796.54</v>
          </cell>
          <cell r="S962">
            <v>19037.232499999998</v>
          </cell>
          <cell r="T962">
            <v>0.30069930069930062</v>
          </cell>
          <cell r="W962">
            <v>15229.79</v>
          </cell>
          <cell r="X962">
            <v>0.80000021011457423</v>
          </cell>
          <cell r="AA962">
            <v>17982</v>
          </cell>
          <cell r="AB962">
            <v>15230</v>
          </cell>
          <cell r="AC962">
            <v>16032</v>
          </cell>
          <cell r="AD962">
            <v>17191</v>
          </cell>
          <cell r="AE962">
            <v>18349.14</v>
          </cell>
          <cell r="AF962">
            <v>0.16999979290582548</v>
          </cell>
          <cell r="AG962">
            <v>0.27447553400322844</v>
          </cell>
          <cell r="AH962">
            <v>19301</v>
          </cell>
          <cell r="AI962">
            <v>20252</v>
          </cell>
          <cell r="AJ962">
            <v>0.24798587793798138</v>
          </cell>
          <cell r="AK962">
            <v>21203</v>
          </cell>
          <cell r="AL962">
            <v>22154</v>
          </cell>
          <cell r="AM962">
            <v>0.31254897535433779</v>
          </cell>
          <cell r="AN962">
            <v>24615.5</v>
          </cell>
          <cell r="AO962">
            <v>27077</v>
          </cell>
          <cell r="AP962">
            <v>29538.5</v>
          </cell>
          <cell r="AQ962">
            <v>0</v>
          </cell>
          <cell r="AS962">
            <v>32000</v>
          </cell>
        </row>
        <row r="963">
          <cell r="B963" t="str">
            <v>AC</v>
          </cell>
          <cell r="C963" t="str">
            <v>DOM</v>
          </cell>
          <cell r="D963" t="str">
            <v>EK</v>
          </cell>
          <cell r="E963" t="str">
            <v>21</v>
          </cell>
          <cell r="F963">
            <v>40532</v>
          </cell>
          <cell r="G963">
            <v>40532</v>
          </cell>
          <cell r="H963" t="str">
            <v>7640014600</v>
          </cell>
          <cell r="K963" t="str">
            <v>Kodak 3200 Upgrade For U24/U45 R8.01</v>
          </cell>
          <cell r="L963">
            <v>32000</v>
          </cell>
          <cell r="M963">
            <v>15474.7</v>
          </cell>
          <cell r="N963">
            <v>15938.94</v>
          </cell>
          <cell r="O963">
            <v>0.12587425243293496</v>
          </cell>
          <cell r="P963">
            <v>18234.150000000001</v>
          </cell>
          <cell r="Q963">
            <v>16403.18</v>
          </cell>
          <cell r="R963">
            <v>17715.43</v>
          </cell>
          <cell r="S963">
            <v>22792.6842</v>
          </cell>
          <cell r="T963">
            <v>0.30069930069930068</v>
          </cell>
          <cell r="W963">
            <v>18234.150000000001</v>
          </cell>
          <cell r="X963">
            <v>0.80000011582663888</v>
          </cell>
          <cell r="AA963">
            <v>21529</v>
          </cell>
          <cell r="AB963">
            <v>18235</v>
          </cell>
          <cell r="AC963">
            <v>19194</v>
          </cell>
          <cell r="AD963">
            <v>20582</v>
          </cell>
          <cell r="AE963">
            <v>21968.86</v>
          </cell>
          <cell r="AF963">
            <v>0.17000017297210684</v>
          </cell>
          <cell r="AG963">
            <v>0.27447578071870821</v>
          </cell>
          <cell r="AH963">
            <v>22414</v>
          </cell>
          <cell r="AI963">
            <v>22858</v>
          </cell>
          <cell r="AJ963">
            <v>0.20228585178055816</v>
          </cell>
          <cell r="AK963">
            <v>23302.5</v>
          </cell>
          <cell r="AL963">
            <v>23747</v>
          </cell>
          <cell r="AM963">
            <v>0.2321493241251526</v>
          </cell>
          <cell r="AN963">
            <v>25810.25</v>
          </cell>
          <cell r="AO963">
            <v>27873.5</v>
          </cell>
          <cell r="AP963">
            <v>29936.75</v>
          </cell>
          <cell r="AQ963">
            <v>0</v>
          </cell>
          <cell r="AS963">
            <v>32000</v>
          </cell>
        </row>
        <row r="964">
          <cell r="B964" t="str">
            <v>AC</v>
          </cell>
          <cell r="C964" t="str">
            <v>DOM</v>
          </cell>
          <cell r="D964" t="str">
            <v>EK</v>
          </cell>
          <cell r="E964" t="str">
            <v>21</v>
          </cell>
          <cell r="F964">
            <v>40532</v>
          </cell>
          <cell r="G964">
            <v>40532</v>
          </cell>
          <cell r="H964" t="str">
            <v>7640014601</v>
          </cell>
          <cell r="K964" t="str">
            <v>EK 3200 Upgr For U30/60/10,V240 R8.01/WG</v>
          </cell>
          <cell r="L964">
            <v>32000</v>
          </cell>
          <cell r="M964">
            <v>15474.7</v>
          </cell>
          <cell r="N964">
            <v>15938.94</v>
          </cell>
          <cell r="O964">
            <v>0.12587425243293496</v>
          </cell>
          <cell r="P964">
            <v>18234.150000000001</v>
          </cell>
          <cell r="Q964">
            <v>16403.18</v>
          </cell>
          <cell r="R964">
            <v>17715.43</v>
          </cell>
          <cell r="S964">
            <v>22792.6842</v>
          </cell>
          <cell r="T964">
            <v>0.30069930069930068</v>
          </cell>
          <cell r="W964">
            <v>18234.150000000001</v>
          </cell>
          <cell r="X964">
            <v>0.80000011582663888</v>
          </cell>
          <cell r="AA964">
            <v>21529</v>
          </cell>
          <cell r="AB964">
            <v>18235</v>
          </cell>
          <cell r="AC964">
            <v>19194</v>
          </cell>
          <cell r="AD964">
            <v>20582</v>
          </cell>
          <cell r="AE964">
            <v>21968.86</v>
          </cell>
          <cell r="AF964">
            <v>0.17000017297210684</v>
          </cell>
          <cell r="AG964">
            <v>0.27447578071870821</v>
          </cell>
          <cell r="AH964">
            <v>22414</v>
          </cell>
          <cell r="AI964">
            <v>22858</v>
          </cell>
          <cell r="AJ964">
            <v>0.20228585178055816</v>
          </cell>
          <cell r="AK964">
            <v>23302.5</v>
          </cell>
          <cell r="AL964">
            <v>23747</v>
          </cell>
          <cell r="AM964">
            <v>0.2321493241251526</v>
          </cell>
          <cell r="AN964">
            <v>25810.25</v>
          </cell>
          <cell r="AO964">
            <v>27873.5</v>
          </cell>
          <cell r="AP964">
            <v>29936.75</v>
          </cell>
          <cell r="AQ964">
            <v>0</v>
          </cell>
          <cell r="AS964">
            <v>32000</v>
          </cell>
        </row>
        <row r="965">
          <cell r="B965" t="str">
            <v>AC</v>
          </cell>
          <cell r="C965" t="str">
            <v>DOM</v>
          </cell>
          <cell r="D965" t="str">
            <v>EK</v>
          </cell>
          <cell r="E965" t="str">
            <v>21</v>
          </cell>
          <cell r="F965">
            <v>40532</v>
          </cell>
          <cell r="G965">
            <v>40532</v>
          </cell>
          <cell r="H965" t="str">
            <v>7640014602</v>
          </cell>
          <cell r="K965" t="str">
            <v>Kodak DM EX Scs Cabinet</v>
          </cell>
          <cell r="L965">
            <v>1000</v>
          </cell>
          <cell r="M965">
            <v>500</v>
          </cell>
          <cell r="N965">
            <v>515</v>
          </cell>
          <cell r="O965">
            <v>0.12587412587412583</v>
          </cell>
          <cell r="P965">
            <v>589.16</v>
          </cell>
          <cell r="Q965">
            <v>530</v>
          </cell>
          <cell r="R965">
            <v>572.4</v>
          </cell>
          <cell r="S965">
            <v>736.45</v>
          </cell>
          <cell r="T965">
            <v>0.30069930069930073</v>
          </cell>
          <cell r="W965">
            <v>589.16</v>
          </cell>
          <cell r="X965">
            <v>0.79999999999999993</v>
          </cell>
          <cell r="AA965">
            <v>696</v>
          </cell>
          <cell r="AB965">
            <v>590</v>
          </cell>
          <cell r="AC965">
            <v>621</v>
          </cell>
          <cell r="AD965">
            <v>666</v>
          </cell>
          <cell r="AE965">
            <v>709.83</v>
          </cell>
          <cell r="AF965">
            <v>0.16999845033317845</v>
          </cell>
          <cell r="AG965">
            <v>0.27447416987165946</v>
          </cell>
          <cell r="AH965">
            <v>721</v>
          </cell>
          <cell r="AI965">
            <v>732</v>
          </cell>
          <cell r="AJ965">
            <v>0.19513661202185797</v>
          </cell>
          <cell r="AK965">
            <v>742.5</v>
          </cell>
          <cell r="AL965">
            <v>753</v>
          </cell>
          <cell r="AM965">
            <v>0.2175830013280213</v>
          </cell>
          <cell r="AN965">
            <v>814.75</v>
          </cell>
          <cell r="AO965">
            <v>876.5</v>
          </cell>
          <cell r="AP965">
            <v>938.25</v>
          </cell>
          <cell r="AQ965">
            <v>0</v>
          </cell>
          <cell r="AS965">
            <v>1000</v>
          </cell>
        </row>
        <row r="966">
          <cell r="B966" t="str">
            <v>AC</v>
          </cell>
          <cell r="C966" t="str">
            <v>DOM</v>
          </cell>
          <cell r="D966" t="str">
            <v>EK</v>
          </cell>
          <cell r="E966" t="str">
            <v>21</v>
          </cell>
          <cell r="F966">
            <v>40532</v>
          </cell>
          <cell r="G966">
            <v>40532</v>
          </cell>
          <cell r="H966" t="str">
            <v>7640014623</v>
          </cell>
          <cell r="K966" t="str">
            <v>Lic. Key R8.00  SP To R8.01 SP, 110</v>
          </cell>
          <cell r="L966">
            <v>0</v>
          </cell>
          <cell r="M966">
            <v>0</v>
          </cell>
          <cell r="N966">
            <v>0</v>
          </cell>
          <cell r="O966" t="e">
            <v>#DIV/0!</v>
          </cell>
          <cell r="P966">
            <v>0</v>
          </cell>
          <cell r="Q966">
            <v>0</v>
          </cell>
          <cell r="R966">
            <v>0</v>
          </cell>
          <cell r="S966">
            <v>0</v>
          </cell>
          <cell r="T966" t="e">
            <v>#DIV/0!</v>
          </cell>
          <cell r="W966">
            <v>0</v>
          </cell>
          <cell r="X966" t="e">
            <v>#DIV/0!</v>
          </cell>
          <cell r="AA966">
            <v>0</v>
          </cell>
          <cell r="AB966">
            <v>0</v>
          </cell>
          <cell r="AC966">
            <v>0</v>
          </cell>
          <cell r="AD966">
            <v>0</v>
          </cell>
          <cell r="AE966">
            <v>0</v>
          </cell>
          <cell r="AF966" t="e">
            <v>#DIV/0!</v>
          </cell>
          <cell r="AG966" t="e">
            <v>#DIV/0!</v>
          </cell>
          <cell r="AH966">
            <v>0</v>
          </cell>
          <cell r="AI966">
            <v>0</v>
          </cell>
          <cell r="AJ966" t="e">
            <v>#DIV/0!</v>
          </cell>
          <cell r="AK966">
            <v>0</v>
          </cell>
          <cell r="AL966">
            <v>0</v>
          </cell>
          <cell r="AM966" t="e">
            <v>#DIV/0!</v>
          </cell>
          <cell r="AN966">
            <v>0</v>
          </cell>
          <cell r="AO966">
            <v>0</v>
          </cell>
          <cell r="AP966">
            <v>0</v>
          </cell>
          <cell r="AQ966">
            <v>0</v>
          </cell>
          <cell r="AS966">
            <v>0</v>
          </cell>
        </row>
        <row r="967">
          <cell r="B967" t="str">
            <v>AC</v>
          </cell>
          <cell r="C967" t="str">
            <v>DOM</v>
          </cell>
          <cell r="D967" t="str">
            <v>EK</v>
          </cell>
          <cell r="E967" t="str">
            <v>21</v>
          </cell>
          <cell r="F967">
            <v>40532</v>
          </cell>
          <cell r="G967">
            <v>40532</v>
          </cell>
          <cell r="H967" t="str">
            <v>7640014624</v>
          </cell>
          <cell r="K967" t="str">
            <v>Lic. Key R8.00  AP To R8.01 AP, 110</v>
          </cell>
          <cell r="L967">
            <v>0</v>
          </cell>
          <cell r="M967">
            <v>0</v>
          </cell>
          <cell r="N967">
            <v>0</v>
          </cell>
          <cell r="O967" t="e">
            <v>#DIV/0!</v>
          </cell>
          <cell r="P967">
            <v>0</v>
          </cell>
          <cell r="Q967">
            <v>0</v>
          </cell>
          <cell r="R967">
            <v>0</v>
          </cell>
          <cell r="S967">
            <v>0</v>
          </cell>
          <cell r="T967" t="e">
            <v>#DIV/0!</v>
          </cell>
          <cell r="W967">
            <v>0</v>
          </cell>
          <cell r="X967" t="e">
            <v>#DIV/0!</v>
          </cell>
          <cell r="AA967">
            <v>0</v>
          </cell>
          <cell r="AB967">
            <v>0</v>
          </cell>
          <cell r="AC967">
            <v>0</v>
          </cell>
          <cell r="AD967">
            <v>0</v>
          </cell>
          <cell r="AE967">
            <v>0</v>
          </cell>
          <cell r="AF967" t="e">
            <v>#DIV/0!</v>
          </cell>
          <cell r="AG967" t="e">
            <v>#DIV/0!</v>
          </cell>
          <cell r="AH967">
            <v>0</v>
          </cell>
          <cell r="AI967">
            <v>0</v>
          </cell>
          <cell r="AJ967" t="e">
            <v>#DIV/0!</v>
          </cell>
          <cell r="AK967">
            <v>0</v>
          </cell>
          <cell r="AL967">
            <v>0</v>
          </cell>
          <cell r="AM967" t="e">
            <v>#DIV/0!</v>
          </cell>
          <cell r="AN967">
            <v>0</v>
          </cell>
          <cell r="AO967">
            <v>0</v>
          </cell>
          <cell r="AP967">
            <v>0</v>
          </cell>
          <cell r="AQ967">
            <v>0</v>
          </cell>
          <cell r="AS967">
            <v>0</v>
          </cell>
        </row>
        <row r="968">
          <cell r="B968" t="str">
            <v>AC</v>
          </cell>
          <cell r="C968" t="str">
            <v>DOM</v>
          </cell>
          <cell r="D968" t="str">
            <v>EK</v>
          </cell>
          <cell r="E968" t="str">
            <v>21</v>
          </cell>
          <cell r="F968">
            <v>40532</v>
          </cell>
          <cell r="G968">
            <v>40532</v>
          </cell>
          <cell r="H968" t="str">
            <v>7640014625</v>
          </cell>
          <cell r="K968" t="str">
            <v>Lic. Key R8.00  SP To R8.01 SP, E110</v>
          </cell>
          <cell r="L968">
            <v>0</v>
          </cell>
          <cell r="M968">
            <v>0</v>
          </cell>
          <cell r="N968">
            <v>0</v>
          </cell>
          <cell r="O968" t="e">
            <v>#DIV/0!</v>
          </cell>
          <cell r="P968">
            <v>0</v>
          </cell>
          <cell r="Q968">
            <v>0</v>
          </cell>
          <cell r="R968">
            <v>0</v>
          </cell>
          <cell r="S968">
            <v>0</v>
          </cell>
          <cell r="T968" t="e">
            <v>#DIV/0!</v>
          </cell>
          <cell r="W968">
            <v>0</v>
          </cell>
          <cell r="X968" t="e">
            <v>#DIV/0!</v>
          </cell>
          <cell r="AA968">
            <v>0</v>
          </cell>
          <cell r="AB968">
            <v>0</v>
          </cell>
          <cell r="AC968">
            <v>0</v>
          </cell>
          <cell r="AD968">
            <v>0</v>
          </cell>
          <cell r="AE968">
            <v>0</v>
          </cell>
          <cell r="AF968" t="e">
            <v>#DIV/0!</v>
          </cell>
          <cell r="AG968" t="e">
            <v>#DIV/0!</v>
          </cell>
          <cell r="AH968">
            <v>0</v>
          </cell>
          <cell r="AI968">
            <v>0</v>
          </cell>
          <cell r="AJ968" t="e">
            <v>#DIV/0!</v>
          </cell>
          <cell r="AK968">
            <v>0</v>
          </cell>
          <cell r="AL968">
            <v>0</v>
          </cell>
          <cell r="AM968" t="e">
            <v>#DIV/0!</v>
          </cell>
          <cell r="AN968">
            <v>0</v>
          </cell>
          <cell r="AO968">
            <v>0</v>
          </cell>
          <cell r="AP968">
            <v>0</v>
          </cell>
          <cell r="AQ968">
            <v>0</v>
          </cell>
          <cell r="AS968">
            <v>0</v>
          </cell>
        </row>
        <row r="969">
          <cell r="B969" t="str">
            <v>AC</v>
          </cell>
          <cell r="C969" t="str">
            <v>DOM</v>
          </cell>
          <cell r="D969" t="str">
            <v>EK</v>
          </cell>
          <cell r="E969" t="str">
            <v>21</v>
          </cell>
          <cell r="F969">
            <v>40532</v>
          </cell>
          <cell r="G969">
            <v>40532</v>
          </cell>
          <cell r="H969" t="str">
            <v>7640014626</v>
          </cell>
          <cell r="K969" t="str">
            <v>Lic. Key R8.00  AP To R8.01 AP, E110</v>
          </cell>
          <cell r="L969">
            <v>0</v>
          </cell>
          <cell r="M969">
            <v>0</v>
          </cell>
          <cell r="N969">
            <v>0</v>
          </cell>
          <cell r="O969" t="e">
            <v>#DIV/0!</v>
          </cell>
          <cell r="P969">
            <v>0</v>
          </cell>
          <cell r="Q969">
            <v>0</v>
          </cell>
          <cell r="R969">
            <v>0</v>
          </cell>
          <cell r="S969">
            <v>0</v>
          </cell>
          <cell r="T969" t="e">
            <v>#DIV/0!</v>
          </cell>
          <cell r="W969">
            <v>0</v>
          </cell>
          <cell r="X969" t="e">
            <v>#DIV/0!</v>
          </cell>
          <cell r="AA969">
            <v>0</v>
          </cell>
          <cell r="AB969">
            <v>0</v>
          </cell>
          <cell r="AC969">
            <v>0</v>
          </cell>
          <cell r="AD969">
            <v>0</v>
          </cell>
          <cell r="AE969">
            <v>0</v>
          </cell>
          <cell r="AF969" t="e">
            <v>#DIV/0!</v>
          </cell>
          <cell r="AG969" t="e">
            <v>#DIV/0!</v>
          </cell>
          <cell r="AH969">
            <v>0</v>
          </cell>
          <cell r="AI969">
            <v>0</v>
          </cell>
          <cell r="AJ969" t="e">
            <v>#DIV/0!</v>
          </cell>
          <cell r="AK969">
            <v>0</v>
          </cell>
          <cell r="AL969">
            <v>0</v>
          </cell>
          <cell r="AM969" t="e">
            <v>#DIV/0!</v>
          </cell>
          <cell r="AN969">
            <v>0</v>
          </cell>
          <cell r="AO969">
            <v>0</v>
          </cell>
          <cell r="AP969">
            <v>0</v>
          </cell>
          <cell r="AQ969">
            <v>0</v>
          </cell>
          <cell r="AS969">
            <v>0</v>
          </cell>
        </row>
        <row r="970">
          <cell r="B970" t="str">
            <v>AC</v>
          </cell>
          <cell r="C970" t="str">
            <v>DOM</v>
          </cell>
          <cell r="D970" t="str">
            <v>EK</v>
          </cell>
          <cell r="E970" t="str">
            <v>21</v>
          </cell>
          <cell r="F970">
            <v>40532</v>
          </cell>
          <cell r="G970">
            <v>40532</v>
          </cell>
          <cell r="H970" t="str">
            <v>7640014627</v>
          </cell>
          <cell r="K970" t="str">
            <v>Lic. Key R8.00  AP To R8.01 AP, E125</v>
          </cell>
          <cell r="L970">
            <v>0</v>
          </cell>
          <cell r="M970">
            <v>0</v>
          </cell>
          <cell r="N970">
            <v>0</v>
          </cell>
          <cell r="O970" t="e">
            <v>#DIV/0!</v>
          </cell>
          <cell r="P970">
            <v>0</v>
          </cell>
          <cell r="Q970">
            <v>0</v>
          </cell>
          <cell r="R970">
            <v>0</v>
          </cell>
          <cell r="S970">
            <v>0</v>
          </cell>
          <cell r="T970" t="e">
            <v>#DIV/0!</v>
          </cell>
          <cell r="W970">
            <v>0</v>
          </cell>
          <cell r="X970" t="e">
            <v>#DIV/0!</v>
          </cell>
          <cell r="AA970">
            <v>0</v>
          </cell>
          <cell r="AB970">
            <v>0</v>
          </cell>
          <cell r="AC970">
            <v>0</v>
          </cell>
          <cell r="AD970">
            <v>0</v>
          </cell>
          <cell r="AE970">
            <v>0</v>
          </cell>
          <cell r="AF970" t="e">
            <v>#DIV/0!</v>
          </cell>
          <cell r="AG970" t="e">
            <v>#DIV/0!</v>
          </cell>
          <cell r="AH970">
            <v>0</v>
          </cell>
          <cell r="AI970">
            <v>0</v>
          </cell>
          <cell r="AJ970" t="e">
            <v>#DIV/0!</v>
          </cell>
          <cell r="AK970">
            <v>0</v>
          </cell>
          <cell r="AL970">
            <v>0</v>
          </cell>
          <cell r="AM970" t="e">
            <v>#DIV/0!</v>
          </cell>
          <cell r="AN970">
            <v>0</v>
          </cell>
          <cell r="AO970">
            <v>0</v>
          </cell>
          <cell r="AP970">
            <v>0</v>
          </cell>
          <cell r="AQ970">
            <v>0</v>
          </cell>
          <cell r="AS970">
            <v>0</v>
          </cell>
        </row>
        <row r="971">
          <cell r="B971" t="str">
            <v>AC</v>
          </cell>
          <cell r="C971" t="str">
            <v>DOM</v>
          </cell>
          <cell r="D971" t="str">
            <v>EK</v>
          </cell>
          <cell r="E971" t="str">
            <v>21</v>
          </cell>
          <cell r="F971">
            <v>40532</v>
          </cell>
          <cell r="G971">
            <v>40532</v>
          </cell>
          <cell r="H971" t="str">
            <v>7640014628</v>
          </cell>
          <cell r="K971" t="str">
            <v>Lic. Key R8.00  AP To R8.01 AP, E138</v>
          </cell>
          <cell r="L971">
            <v>0</v>
          </cell>
          <cell r="M971">
            <v>0</v>
          </cell>
          <cell r="N971">
            <v>0</v>
          </cell>
          <cell r="O971" t="e">
            <v>#DIV/0!</v>
          </cell>
          <cell r="P971">
            <v>0</v>
          </cell>
          <cell r="Q971">
            <v>0</v>
          </cell>
          <cell r="R971">
            <v>0</v>
          </cell>
          <cell r="S971">
            <v>0</v>
          </cell>
          <cell r="T971" t="e">
            <v>#DIV/0!</v>
          </cell>
          <cell r="W971">
            <v>0</v>
          </cell>
          <cell r="X971" t="e">
            <v>#DIV/0!</v>
          </cell>
          <cell r="AA971">
            <v>0</v>
          </cell>
          <cell r="AB971">
            <v>0</v>
          </cell>
          <cell r="AC971">
            <v>0</v>
          </cell>
          <cell r="AD971">
            <v>0</v>
          </cell>
          <cell r="AE971">
            <v>0</v>
          </cell>
          <cell r="AF971" t="e">
            <v>#DIV/0!</v>
          </cell>
          <cell r="AG971" t="e">
            <v>#DIV/0!</v>
          </cell>
          <cell r="AH971">
            <v>0</v>
          </cell>
          <cell r="AI971">
            <v>0</v>
          </cell>
          <cell r="AJ971" t="e">
            <v>#DIV/0!</v>
          </cell>
          <cell r="AK971">
            <v>0</v>
          </cell>
          <cell r="AL971">
            <v>0</v>
          </cell>
          <cell r="AM971" t="e">
            <v>#DIV/0!</v>
          </cell>
          <cell r="AN971">
            <v>0</v>
          </cell>
          <cell r="AO971">
            <v>0</v>
          </cell>
          <cell r="AP971">
            <v>0</v>
          </cell>
          <cell r="AQ971">
            <v>0</v>
          </cell>
          <cell r="AS971">
            <v>0</v>
          </cell>
        </row>
        <row r="972">
          <cell r="B972" t="str">
            <v>AC</v>
          </cell>
          <cell r="C972" t="str">
            <v>DOM</v>
          </cell>
          <cell r="D972" t="str">
            <v>EK</v>
          </cell>
          <cell r="E972" t="str">
            <v>21</v>
          </cell>
          <cell r="F972">
            <v>40532</v>
          </cell>
          <cell r="G972">
            <v>40532</v>
          </cell>
          <cell r="H972" t="str">
            <v>7640014629</v>
          </cell>
          <cell r="K972" t="str">
            <v>Lic. Key R8.00  AP To R8.01 AP, 9150</v>
          </cell>
          <cell r="L972">
            <v>0</v>
          </cell>
          <cell r="M972">
            <v>0</v>
          </cell>
          <cell r="N972">
            <v>0</v>
          </cell>
          <cell r="O972" t="e">
            <v>#DIV/0!</v>
          </cell>
          <cell r="P972">
            <v>0</v>
          </cell>
          <cell r="Q972">
            <v>0</v>
          </cell>
          <cell r="R972">
            <v>0</v>
          </cell>
          <cell r="S972">
            <v>0</v>
          </cell>
          <cell r="T972" t="e">
            <v>#DIV/0!</v>
          </cell>
          <cell r="W972">
            <v>0</v>
          </cell>
          <cell r="X972" t="e">
            <v>#DIV/0!</v>
          </cell>
          <cell r="AA972">
            <v>0</v>
          </cell>
          <cell r="AB972">
            <v>0</v>
          </cell>
          <cell r="AC972">
            <v>0</v>
          </cell>
          <cell r="AD972">
            <v>0</v>
          </cell>
          <cell r="AE972">
            <v>0</v>
          </cell>
          <cell r="AF972" t="e">
            <v>#DIV/0!</v>
          </cell>
          <cell r="AG972" t="e">
            <v>#DIV/0!</v>
          </cell>
          <cell r="AH972">
            <v>0</v>
          </cell>
          <cell r="AI972">
            <v>0</v>
          </cell>
          <cell r="AJ972" t="e">
            <v>#DIV/0!</v>
          </cell>
          <cell r="AK972">
            <v>0</v>
          </cell>
          <cell r="AL972">
            <v>0</v>
          </cell>
          <cell r="AM972" t="e">
            <v>#DIV/0!</v>
          </cell>
          <cell r="AN972">
            <v>0</v>
          </cell>
          <cell r="AO972">
            <v>0</v>
          </cell>
          <cell r="AP972">
            <v>0</v>
          </cell>
          <cell r="AQ972">
            <v>0</v>
          </cell>
          <cell r="AS972">
            <v>0</v>
          </cell>
        </row>
        <row r="973">
          <cell r="B973" t="str">
            <v>AC</v>
          </cell>
          <cell r="C973" t="str">
            <v>DOM</v>
          </cell>
          <cell r="D973" t="str">
            <v>EK</v>
          </cell>
          <cell r="E973" t="str">
            <v>21</v>
          </cell>
          <cell r="F973">
            <v>40532</v>
          </cell>
          <cell r="G973">
            <v>40532</v>
          </cell>
          <cell r="H973" t="str">
            <v>7640014630</v>
          </cell>
          <cell r="K973" t="str">
            <v>Lic. Key R8.00  AP To R8.01 AP, E150</v>
          </cell>
          <cell r="L973">
            <v>0</v>
          </cell>
          <cell r="M973">
            <v>0</v>
          </cell>
          <cell r="N973">
            <v>0</v>
          </cell>
          <cell r="O973" t="e">
            <v>#DIV/0!</v>
          </cell>
          <cell r="P973">
            <v>0</v>
          </cell>
          <cell r="Q973">
            <v>0</v>
          </cell>
          <cell r="R973">
            <v>0</v>
          </cell>
          <cell r="S973">
            <v>0</v>
          </cell>
          <cell r="T973" t="e">
            <v>#DIV/0!</v>
          </cell>
          <cell r="W973">
            <v>0</v>
          </cell>
          <cell r="X973" t="e">
            <v>#DIV/0!</v>
          </cell>
          <cell r="AA973">
            <v>0</v>
          </cell>
          <cell r="AB973">
            <v>0</v>
          </cell>
          <cell r="AC973">
            <v>0</v>
          </cell>
          <cell r="AD973">
            <v>0</v>
          </cell>
          <cell r="AE973">
            <v>0</v>
          </cell>
          <cell r="AF973" t="e">
            <v>#DIV/0!</v>
          </cell>
          <cell r="AG973" t="e">
            <v>#DIV/0!</v>
          </cell>
          <cell r="AH973">
            <v>0</v>
          </cell>
          <cell r="AI973">
            <v>0</v>
          </cell>
          <cell r="AJ973" t="e">
            <v>#DIV/0!</v>
          </cell>
          <cell r="AK973">
            <v>0</v>
          </cell>
          <cell r="AL973">
            <v>0</v>
          </cell>
          <cell r="AM973" t="e">
            <v>#DIV/0!</v>
          </cell>
          <cell r="AN973">
            <v>0</v>
          </cell>
          <cell r="AO973">
            <v>0</v>
          </cell>
          <cell r="AP973">
            <v>0</v>
          </cell>
          <cell r="AQ973">
            <v>0</v>
          </cell>
          <cell r="AS973">
            <v>0</v>
          </cell>
        </row>
        <row r="974">
          <cell r="B974" t="str">
            <v>AC</v>
          </cell>
          <cell r="C974" t="str">
            <v>DOM</v>
          </cell>
          <cell r="D974" t="str">
            <v>EK</v>
          </cell>
          <cell r="E974" t="str">
            <v>21</v>
          </cell>
          <cell r="F974">
            <v>40532</v>
          </cell>
          <cell r="G974">
            <v>40532</v>
          </cell>
          <cell r="H974" t="str">
            <v>7640014631</v>
          </cell>
          <cell r="K974" t="str">
            <v>Lic. Key R8.00  AP To R8.01 AP, E300</v>
          </cell>
          <cell r="L974">
            <v>0</v>
          </cell>
          <cell r="M974">
            <v>0</v>
          </cell>
          <cell r="N974">
            <v>0</v>
          </cell>
          <cell r="O974" t="e">
            <v>#DIV/0!</v>
          </cell>
          <cell r="P974">
            <v>0</v>
          </cell>
          <cell r="Q974">
            <v>0</v>
          </cell>
          <cell r="R974">
            <v>0</v>
          </cell>
          <cell r="S974">
            <v>0</v>
          </cell>
          <cell r="T974" t="e">
            <v>#DIV/0!</v>
          </cell>
          <cell r="W974">
            <v>0</v>
          </cell>
          <cell r="X974" t="e">
            <v>#DIV/0!</v>
          </cell>
          <cell r="AA974">
            <v>0</v>
          </cell>
          <cell r="AB974">
            <v>0</v>
          </cell>
          <cell r="AC974">
            <v>0</v>
          </cell>
          <cell r="AD974">
            <v>0</v>
          </cell>
          <cell r="AE974">
            <v>0</v>
          </cell>
          <cell r="AF974" t="e">
            <v>#DIV/0!</v>
          </cell>
          <cell r="AG974" t="e">
            <v>#DIV/0!</v>
          </cell>
          <cell r="AH974">
            <v>0</v>
          </cell>
          <cell r="AI974">
            <v>0</v>
          </cell>
          <cell r="AJ974" t="e">
            <v>#DIV/0!</v>
          </cell>
          <cell r="AK974">
            <v>0</v>
          </cell>
          <cell r="AL974">
            <v>0</v>
          </cell>
          <cell r="AM974" t="e">
            <v>#DIV/0!</v>
          </cell>
          <cell r="AN974">
            <v>0</v>
          </cell>
          <cell r="AO974">
            <v>0</v>
          </cell>
          <cell r="AP974">
            <v>0</v>
          </cell>
          <cell r="AQ974">
            <v>0</v>
          </cell>
          <cell r="AS974">
            <v>0</v>
          </cell>
        </row>
        <row r="975">
          <cell r="B975" t="str">
            <v>AC</v>
          </cell>
          <cell r="C975" t="str">
            <v>DOM</v>
          </cell>
          <cell r="D975" t="str">
            <v>EK</v>
          </cell>
          <cell r="E975" t="str">
            <v>21</v>
          </cell>
          <cell r="F975">
            <v>40532</v>
          </cell>
          <cell r="G975">
            <v>40532</v>
          </cell>
          <cell r="H975" t="str">
            <v>7640014632</v>
          </cell>
          <cell r="K975" t="str">
            <v>Lic. Key R6.00  SP To R8.01 SP, 110</v>
          </cell>
          <cell r="L975">
            <v>7500</v>
          </cell>
          <cell r="M975">
            <v>3000</v>
          </cell>
          <cell r="N975">
            <v>3090</v>
          </cell>
          <cell r="O975">
            <v>0.12587412587412589</v>
          </cell>
          <cell r="P975">
            <v>3534.96</v>
          </cell>
          <cell r="Q975">
            <v>3180</v>
          </cell>
          <cell r="R975">
            <v>3434.4</v>
          </cell>
          <cell r="S975">
            <v>4418.7</v>
          </cell>
          <cell r="T975">
            <v>0.30069930069930068</v>
          </cell>
          <cell r="W975">
            <v>3534.96</v>
          </cell>
          <cell r="X975">
            <v>0.8</v>
          </cell>
          <cell r="AA975">
            <v>4174</v>
          </cell>
          <cell r="AB975">
            <v>3535</v>
          </cell>
          <cell r="AC975">
            <v>3722</v>
          </cell>
          <cell r="AD975">
            <v>3991</v>
          </cell>
          <cell r="AE975">
            <v>4258.99</v>
          </cell>
          <cell r="AF975">
            <v>0.17000039915566831</v>
          </cell>
          <cell r="AG975">
            <v>0.27447587338782198</v>
          </cell>
          <cell r="AH975">
            <v>4488</v>
          </cell>
          <cell r="AI975">
            <v>4717</v>
          </cell>
          <cell r="AJ975">
            <v>0.25059147763408945</v>
          </cell>
          <cell r="AK975">
            <v>4945.5</v>
          </cell>
          <cell r="AL975">
            <v>5174</v>
          </cell>
          <cell r="AM975">
            <v>0.31678391959798996</v>
          </cell>
          <cell r="AN975">
            <v>5755.5</v>
          </cell>
          <cell r="AO975">
            <v>6337</v>
          </cell>
          <cell r="AP975">
            <v>6918.5</v>
          </cell>
          <cell r="AQ975">
            <v>0</v>
          </cell>
          <cell r="AS975">
            <v>7500</v>
          </cell>
        </row>
        <row r="976">
          <cell r="B976" t="str">
            <v>AC</v>
          </cell>
          <cell r="C976" t="str">
            <v>DOM</v>
          </cell>
          <cell r="D976" t="str">
            <v>EK</v>
          </cell>
          <cell r="E976" t="str">
            <v>21</v>
          </cell>
          <cell r="F976">
            <v>40532</v>
          </cell>
          <cell r="G976">
            <v>40532</v>
          </cell>
          <cell r="H976" t="str">
            <v>7640014633</v>
          </cell>
          <cell r="K976" t="str">
            <v>Lic. Key R6.00  AP To R8.01 AP, 110</v>
          </cell>
          <cell r="L976">
            <v>7500</v>
          </cell>
          <cell r="M976">
            <v>3000</v>
          </cell>
          <cell r="N976">
            <v>3090</v>
          </cell>
          <cell r="O976">
            <v>0.12587412587412589</v>
          </cell>
          <cell r="P976">
            <v>3534.96</v>
          </cell>
          <cell r="Q976">
            <v>3180</v>
          </cell>
          <cell r="R976">
            <v>3434.4</v>
          </cell>
          <cell r="S976">
            <v>4418.7</v>
          </cell>
          <cell r="T976">
            <v>0.30069930069930068</v>
          </cell>
          <cell r="W976">
            <v>3534.96</v>
          </cell>
          <cell r="X976">
            <v>0.8</v>
          </cell>
          <cell r="AA976">
            <v>4174</v>
          </cell>
          <cell r="AB976">
            <v>3535</v>
          </cell>
          <cell r="AC976">
            <v>3722</v>
          </cell>
          <cell r="AD976">
            <v>3991</v>
          </cell>
          <cell r="AE976">
            <v>4258.99</v>
          </cell>
          <cell r="AF976">
            <v>0.17000039915566831</v>
          </cell>
          <cell r="AG976">
            <v>0.27447587338782198</v>
          </cell>
          <cell r="AH976">
            <v>4488</v>
          </cell>
          <cell r="AI976">
            <v>4717</v>
          </cell>
          <cell r="AJ976">
            <v>0.25059147763408945</v>
          </cell>
          <cell r="AK976">
            <v>4945.5</v>
          </cell>
          <cell r="AL976">
            <v>5174</v>
          </cell>
          <cell r="AM976">
            <v>0.31678391959798996</v>
          </cell>
          <cell r="AN976">
            <v>5755.5</v>
          </cell>
          <cell r="AO976">
            <v>6337</v>
          </cell>
          <cell r="AP976">
            <v>6918.5</v>
          </cell>
          <cell r="AQ976">
            <v>0</v>
          </cell>
          <cell r="AS976">
            <v>7500</v>
          </cell>
        </row>
        <row r="977">
          <cell r="B977" t="str">
            <v>AC</v>
          </cell>
          <cell r="C977" t="str">
            <v>DOM</v>
          </cell>
          <cell r="D977" t="str">
            <v>EK</v>
          </cell>
          <cell r="E977" t="str">
            <v>21</v>
          </cell>
          <cell r="F977">
            <v>40532</v>
          </cell>
          <cell r="G977">
            <v>40532</v>
          </cell>
          <cell r="H977" t="str">
            <v>7640014634</v>
          </cell>
          <cell r="K977" t="str">
            <v>Lic. Key R6.00  AP To R8.01 AP, E125</v>
          </cell>
          <cell r="L977">
            <v>7500</v>
          </cell>
          <cell r="M977">
            <v>3000</v>
          </cell>
          <cell r="N977">
            <v>3090</v>
          </cell>
          <cell r="O977">
            <v>0.12587412587412589</v>
          </cell>
          <cell r="P977">
            <v>3534.96</v>
          </cell>
          <cell r="Q977">
            <v>3180</v>
          </cell>
          <cell r="R977">
            <v>3434.4</v>
          </cell>
          <cell r="S977">
            <v>4418.7</v>
          </cell>
          <cell r="T977">
            <v>0.30069930069930068</v>
          </cell>
          <cell r="W977">
            <v>3534.96</v>
          </cell>
          <cell r="X977">
            <v>0.8</v>
          </cell>
          <cell r="AA977">
            <v>4174</v>
          </cell>
          <cell r="AB977">
            <v>3535</v>
          </cell>
          <cell r="AC977">
            <v>3722</v>
          </cell>
          <cell r="AD977">
            <v>3991</v>
          </cell>
          <cell r="AE977">
            <v>4258.99</v>
          </cell>
          <cell r="AF977">
            <v>0.17000039915566831</v>
          </cell>
          <cell r="AG977">
            <v>0.27447587338782198</v>
          </cell>
          <cell r="AH977">
            <v>4488</v>
          </cell>
          <cell r="AI977">
            <v>4717</v>
          </cell>
          <cell r="AJ977">
            <v>0.25059147763408945</v>
          </cell>
          <cell r="AK977">
            <v>4945.5</v>
          </cell>
          <cell r="AL977">
            <v>5174</v>
          </cell>
          <cell r="AM977">
            <v>0.31678391959798996</v>
          </cell>
          <cell r="AN977">
            <v>5755.5</v>
          </cell>
          <cell r="AO977">
            <v>6337</v>
          </cell>
          <cell r="AP977">
            <v>6918.5</v>
          </cell>
          <cell r="AQ977">
            <v>0</v>
          </cell>
          <cell r="AS977">
            <v>7500</v>
          </cell>
        </row>
        <row r="978">
          <cell r="B978" t="str">
            <v>AC</v>
          </cell>
          <cell r="C978" t="str">
            <v>DOM</v>
          </cell>
          <cell r="D978" t="str">
            <v>EK</v>
          </cell>
          <cell r="E978" t="str">
            <v>21</v>
          </cell>
          <cell r="F978">
            <v>40532</v>
          </cell>
          <cell r="G978">
            <v>40532</v>
          </cell>
          <cell r="H978" t="str">
            <v>7640014635</v>
          </cell>
          <cell r="K978" t="str">
            <v>Lic. Key R6.00  AP To R8.01 AP, 9150</v>
          </cell>
          <cell r="L978">
            <v>7500</v>
          </cell>
          <cell r="M978">
            <v>3000</v>
          </cell>
          <cell r="N978">
            <v>3090</v>
          </cell>
          <cell r="O978">
            <v>0.12587412587412589</v>
          </cell>
          <cell r="P978">
            <v>3534.96</v>
          </cell>
          <cell r="Q978">
            <v>3180</v>
          </cell>
          <cell r="R978">
            <v>3434.4</v>
          </cell>
          <cell r="S978">
            <v>4418.7</v>
          </cell>
          <cell r="T978">
            <v>0.30069930069930068</v>
          </cell>
          <cell r="W978">
            <v>3534.96</v>
          </cell>
          <cell r="X978">
            <v>0.8</v>
          </cell>
          <cell r="AA978">
            <v>4174</v>
          </cell>
          <cell r="AB978">
            <v>3535</v>
          </cell>
          <cell r="AC978">
            <v>3722</v>
          </cell>
          <cell r="AD978">
            <v>3991</v>
          </cell>
          <cell r="AE978">
            <v>4258.99</v>
          </cell>
          <cell r="AF978">
            <v>0.17000039915566831</v>
          </cell>
          <cell r="AG978">
            <v>0.27447587338782198</v>
          </cell>
          <cell r="AH978">
            <v>4488</v>
          </cell>
          <cell r="AI978">
            <v>4717</v>
          </cell>
          <cell r="AJ978">
            <v>0.25059147763408945</v>
          </cell>
          <cell r="AK978">
            <v>4945.5</v>
          </cell>
          <cell r="AL978">
            <v>5174</v>
          </cell>
          <cell r="AM978">
            <v>0.31678391959798996</v>
          </cell>
          <cell r="AN978">
            <v>5755.5</v>
          </cell>
          <cell r="AO978">
            <v>6337</v>
          </cell>
          <cell r="AP978">
            <v>6918.5</v>
          </cell>
          <cell r="AQ978">
            <v>0</v>
          </cell>
          <cell r="AS978">
            <v>7500</v>
          </cell>
        </row>
        <row r="979">
          <cell r="B979" t="str">
            <v>AC</v>
          </cell>
          <cell r="C979" t="str">
            <v>DOM</v>
          </cell>
          <cell r="D979" t="str">
            <v>EK</v>
          </cell>
          <cell r="E979" t="str">
            <v>21</v>
          </cell>
          <cell r="F979">
            <v>40532</v>
          </cell>
          <cell r="G979">
            <v>40532</v>
          </cell>
          <cell r="H979" t="str">
            <v>7640014636</v>
          </cell>
          <cell r="K979" t="str">
            <v>Lic. Key R6.00  AP To R8.01 AP, E150</v>
          </cell>
          <cell r="L979">
            <v>7500</v>
          </cell>
          <cell r="M979">
            <v>3000</v>
          </cell>
          <cell r="N979">
            <v>3090</v>
          </cell>
          <cell r="O979">
            <v>0.12587412587412589</v>
          </cell>
          <cell r="P979">
            <v>3534.96</v>
          </cell>
          <cell r="Q979">
            <v>3180</v>
          </cell>
          <cell r="R979">
            <v>3434.4</v>
          </cell>
          <cell r="S979">
            <v>4418.7</v>
          </cell>
          <cell r="T979">
            <v>0.30069930069930068</v>
          </cell>
          <cell r="W979">
            <v>3534.96</v>
          </cell>
          <cell r="X979">
            <v>0.8</v>
          </cell>
          <cell r="AA979">
            <v>4174</v>
          </cell>
          <cell r="AB979">
            <v>3535</v>
          </cell>
          <cell r="AC979">
            <v>3722</v>
          </cell>
          <cell r="AD979">
            <v>3991</v>
          </cell>
          <cell r="AE979">
            <v>4258.99</v>
          </cell>
          <cell r="AF979">
            <v>0.17000039915566831</v>
          </cell>
          <cell r="AG979">
            <v>0.27447587338782198</v>
          </cell>
          <cell r="AH979">
            <v>4488</v>
          </cell>
          <cell r="AI979">
            <v>4717</v>
          </cell>
          <cell r="AJ979">
            <v>0.25059147763408945</v>
          </cell>
          <cell r="AK979">
            <v>4945.5</v>
          </cell>
          <cell r="AL979">
            <v>5174</v>
          </cell>
          <cell r="AM979">
            <v>0.31678391959798996</v>
          </cell>
          <cell r="AN979">
            <v>5755.5</v>
          </cell>
          <cell r="AO979">
            <v>6337</v>
          </cell>
          <cell r="AP979">
            <v>6918.5</v>
          </cell>
          <cell r="AQ979">
            <v>0</v>
          </cell>
          <cell r="AS979">
            <v>7500</v>
          </cell>
        </row>
        <row r="980">
          <cell r="B980" t="str">
            <v>AC</v>
          </cell>
          <cell r="C980" t="str">
            <v>DOM</v>
          </cell>
          <cell r="D980" t="str">
            <v>EK</v>
          </cell>
          <cell r="E980" t="str">
            <v>21</v>
          </cell>
          <cell r="F980">
            <v>40532</v>
          </cell>
          <cell r="G980">
            <v>40532</v>
          </cell>
          <cell r="H980" t="str">
            <v>7640014637</v>
          </cell>
          <cell r="K980" t="str">
            <v>Lic. Key R6.01  SP To R8.01 SP, 110</v>
          </cell>
          <cell r="L980">
            <v>7500</v>
          </cell>
          <cell r="M980">
            <v>3000</v>
          </cell>
          <cell r="N980">
            <v>3090</v>
          </cell>
          <cell r="O980">
            <v>0.12587412587412589</v>
          </cell>
          <cell r="P980">
            <v>3534.96</v>
          </cell>
          <cell r="Q980">
            <v>3180</v>
          </cell>
          <cell r="R980">
            <v>3434.4</v>
          </cell>
          <cell r="S980">
            <v>4418.7</v>
          </cell>
          <cell r="T980">
            <v>0.30069930069930068</v>
          </cell>
          <cell r="W980">
            <v>3534.96</v>
          </cell>
          <cell r="X980">
            <v>0.8</v>
          </cell>
          <cell r="AA980">
            <v>4174</v>
          </cell>
          <cell r="AB980">
            <v>3535</v>
          </cell>
          <cell r="AC980">
            <v>3722</v>
          </cell>
          <cell r="AD980">
            <v>3991</v>
          </cell>
          <cell r="AE980">
            <v>4258.99</v>
          </cell>
          <cell r="AF980">
            <v>0.17000039915566831</v>
          </cell>
          <cell r="AG980">
            <v>0.27447587338782198</v>
          </cell>
          <cell r="AH980">
            <v>4488</v>
          </cell>
          <cell r="AI980">
            <v>4717</v>
          </cell>
          <cell r="AJ980">
            <v>0.25059147763408945</v>
          </cell>
          <cell r="AK980">
            <v>4945.5</v>
          </cell>
          <cell r="AL980">
            <v>5174</v>
          </cell>
          <cell r="AM980">
            <v>0.31678391959798996</v>
          </cell>
          <cell r="AN980">
            <v>5755.5</v>
          </cell>
          <cell r="AO980">
            <v>6337</v>
          </cell>
          <cell r="AP980">
            <v>6918.5</v>
          </cell>
          <cell r="AQ980">
            <v>0</v>
          </cell>
          <cell r="AS980">
            <v>7500</v>
          </cell>
        </row>
        <row r="981">
          <cell r="B981" t="str">
            <v>AC</v>
          </cell>
          <cell r="C981" t="str">
            <v>DOM</v>
          </cell>
          <cell r="D981" t="str">
            <v>EK</v>
          </cell>
          <cell r="E981" t="str">
            <v>21</v>
          </cell>
          <cell r="F981">
            <v>40532</v>
          </cell>
          <cell r="G981">
            <v>40532</v>
          </cell>
          <cell r="H981" t="str">
            <v>7640014638</v>
          </cell>
          <cell r="K981" t="str">
            <v>Lic. Key R6.01  AP To R8.01 AP, 110</v>
          </cell>
          <cell r="L981">
            <v>7500</v>
          </cell>
          <cell r="M981">
            <v>3000</v>
          </cell>
          <cell r="N981">
            <v>3090</v>
          </cell>
          <cell r="O981">
            <v>0.12587412587412589</v>
          </cell>
          <cell r="P981">
            <v>3534.96</v>
          </cell>
          <cell r="Q981">
            <v>3180</v>
          </cell>
          <cell r="R981">
            <v>3434.4</v>
          </cell>
          <cell r="S981">
            <v>4418.7</v>
          </cell>
          <cell r="T981">
            <v>0.30069930069930068</v>
          </cell>
          <cell r="W981">
            <v>3534.96</v>
          </cell>
          <cell r="X981">
            <v>0.8</v>
          </cell>
          <cell r="AA981">
            <v>4174</v>
          </cell>
          <cell r="AB981">
            <v>3535</v>
          </cell>
          <cell r="AC981">
            <v>3722</v>
          </cell>
          <cell r="AD981">
            <v>3991</v>
          </cell>
          <cell r="AE981">
            <v>4258.99</v>
          </cell>
          <cell r="AF981">
            <v>0.17000039915566831</v>
          </cell>
          <cell r="AG981">
            <v>0.27447587338782198</v>
          </cell>
          <cell r="AH981">
            <v>4488</v>
          </cell>
          <cell r="AI981">
            <v>4717</v>
          </cell>
          <cell r="AJ981">
            <v>0.25059147763408945</v>
          </cell>
          <cell r="AK981">
            <v>4945.5</v>
          </cell>
          <cell r="AL981">
            <v>5174</v>
          </cell>
          <cell r="AM981">
            <v>0.31678391959798996</v>
          </cell>
          <cell r="AN981">
            <v>5755.5</v>
          </cell>
          <cell r="AO981">
            <v>6337</v>
          </cell>
          <cell r="AP981">
            <v>6918.5</v>
          </cell>
          <cell r="AQ981">
            <v>0</v>
          </cell>
          <cell r="AS981">
            <v>7500</v>
          </cell>
        </row>
        <row r="982">
          <cell r="B982" t="str">
            <v>AC</v>
          </cell>
          <cell r="C982" t="str">
            <v>DOM</v>
          </cell>
          <cell r="D982" t="str">
            <v>EK</v>
          </cell>
          <cell r="E982" t="str">
            <v>21</v>
          </cell>
          <cell r="F982">
            <v>40532</v>
          </cell>
          <cell r="G982">
            <v>40532</v>
          </cell>
          <cell r="H982" t="str">
            <v>7640014639</v>
          </cell>
          <cell r="K982" t="str">
            <v>Lic. Key R6.01  AP To R8.01 AP, E125</v>
          </cell>
          <cell r="L982">
            <v>7500</v>
          </cell>
          <cell r="M982">
            <v>3000</v>
          </cell>
          <cell r="N982">
            <v>3090</v>
          </cell>
          <cell r="O982">
            <v>0.12587412587412589</v>
          </cell>
          <cell r="P982">
            <v>3534.96</v>
          </cell>
          <cell r="Q982">
            <v>3180</v>
          </cell>
          <cell r="R982">
            <v>3434.4</v>
          </cell>
          <cell r="S982">
            <v>4418.7</v>
          </cell>
          <cell r="T982">
            <v>0.30069930069930068</v>
          </cell>
          <cell r="W982">
            <v>3534.96</v>
          </cell>
          <cell r="X982">
            <v>0.8</v>
          </cell>
          <cell r="AA982">
            <v>4174</v>
          </cell>
          <cell r="AB982">
            <v>3535</v>
          </cell>
          <cell r="AC982">
            <v>3722</v>
          </cell>
          <cell r="AD982">
            <v>3991</v>
          </cell>
          <cell r="AE982">
            <v>4258.99</v>
          </cell>
          <cell r="AF982">
            <v>0.17000039915566831</v>
          </cell>
          <cell r="AG982">
            <v>0.27447587338782198</v>
          </cell>
          <cell r="AH982">
            <v>4488</v>
          </cell>
          <cell r="AI982">
            <v>4717</v>
          </cell>
          <cell r="AJ982">
            <v>0.25059147763408945</v>
          </cell>
          <cell r="AK982">
            <v>4945.5</v>
          </cell>
          <cell r="AL982">
            <v>5174</v>
          </cell>
          <cell r="AM982">
            <v>0.31678391959798996</v>
          </cell>
          <cell r="AN982">
            <v>5755.5</v>
          </cell>
          <cell r="AO982">
            <v>6337</v>
          </cell>
          <cell r="AP982">
            <v>6918.5</v>
          </cell>
          <cell r="AQ982">
            <v>0</v>
          </cell>
          <cell r="AS982">
            <v>7500</v>
          </cell>
        </row>
        <row r="983">
          <cell r="B983" t="str">
            <v>AC</v>
          </cell>
          <cell r="C983" t="str">
            <v>DOM</v>
          </cell>
          <cell r="D983" t="str">
            <v>EK</v>
          </cell>
          <cell r="E983" t="str">
            <v>21</v>
          </cell>
          <cell r="F983">
            <v>40532</v>
          </cell>
          <cell r="G983">
            <v>40532</v>
          </cell>
          <cell r="H983" t="str">
            <v>7640014640</v>
          </cell>
          <cell r="K983" t="str">
            <v>Lic. Key R6.01  AP To R8.01 AP, 9150</v>
          </cell>
          <cell r="L983">
            <v>7500</v>
          </cell>
          <cell r="M983">
            <v>3000</v>
          </cell>
          <cell r="N983">
            <v>3090</v>
          </cell>
          <cell r="O983">
            <v>0.12587412587412589</v>
          </cell>
          <cell r="P983">
            <v>3534.96</v>
          </cell>
          <cell r="Q983">
            <v>3180</v>
          </cell>
          <cell r="R983">
            <v>3434.4</v>
          </cell>
          <cell r="S983">
            <v>4418.7</v>
          </cell>
          <cell r="T983">
            <v>0.30069930069930068</v>
          </cell>
          <cell r="W983">
            <v>3534.96</v>
          </cell>
          <cell r="X983">
            <v>0.8</v>
          </cell>
          <cell r="AA983">
            <v>4174</v>
          </cell>
          <cell r="AB983">
            <v>3535</v>
          </cell>
          <cell r="AC983">
            <v>3722</v>
          </cell>
          <cell r="AD983">
            <v>3991</v>
          </cell>
          <cell r="AE983">
            <v>4258.99</v>
          </cell>
          <cell r="AF983">
            <v>0.17000039915566831</v>
          </cell>
          <cell r="AG983">
            <v>0.27447587338782198</v>
          </cell>
          <cell r="AH983">
            <v>4488</v>
          </cell>
          <cell r="AI983">
            <v>4717</v>
          </cell>
          <cell r="AJ983">
            <v>0.25059147763408945</v>
          </cell>
          <cell r="AK983">
            <v>4945.5</v>
          </cell>
          <cell r="AL983">
            <v>5174</v>
          </cell>
          <cell r="AM983">
            <v>0.31678391959798996</v>
          </cell>
          <cell r="AN983">
            <v>5755.5</v>
          </cell>
          <cell r="AO983">
            <v>6337</v>
          </cell>
          <cell r="AP983">
            <v>6918.5</v>
          </cell>
          <cell r="AQ983">
            <v>0</v>
          </cell>
          <cell r="AS983">
            <v>7500</v>
          </cell>
        </row>
        <row r="984">
          <cell r="B984" t="str">
            <v>AC</v>
          </cell>
          <cell r="C984" t="str">
            <v>DOM</v>
          </cell>
          <cell r="D984" t="str">
            <v>EK</v>
          </cell>
          <cell r="E984" t="str">
            <v>21</v>
          </cell>
          <cell r="F984">
            <v>40532</v>
          </cell>
          <cell r="G984">
            <v>40532</v>
          </cell>
          <cell r="H984" t="str">
            <v>7640014641</v>
          </cell>
          <cell r="K984" t="str">
            <v>Lic. Key R6.01  AP To R8.01 AP, E150</v>
          </cell>
          <cell r="L984">
            <v>7500</v>
          </cell>
          <cell r="M984">
            <v>3000</v>
          </cell>
          <cell r="N984">
            <v>3090</v>
          </cell>
          <cell r="O984">
            <v>0.12587412587412589</v>
          </cell>
          <cell r="P984">
            <v>3534.96</v>
          </cell>
          <cell r="Q984">
            <v>3180</v>
          </cell>
          <cell r="R984">
            <v>3434.4</v>
          </cell>
          <cell r="S984">
            <v>4418.7</v>
          </cell>
          <cell r="T984">
            <v>0.30069930069930068</v>
          </cell>
          <cell r="W984">
            <v>3534.96</v>
          </cell>
          <cell r="X984">
            <v>0.8</v>
          </cell>
          <cell r="AA984">
            <v>4174</v>
          </cell>
          <cell r="AB984">
            <v>3535</v>
          </cell>
          <cell r="AC984">
            <v>3722</v>
          </cell>
          <cell r="AD984">
            <v>3991</v>
          </cell>
          <cell r="AE984">
            <v>4258.99</v>
          </cell>
          <cell r="AF984">
            <v>0.17000039915566831</v>
          </cell>
          <cell r="AG984">
            <v>0.27447587338782198</v>
          </cell>
          <cell r="AH984">
            <v>4488</v>
          </cell>
          <cell r="AI984">
            <v>4717</v>
          </cell>
          <cell r="AJ984">
            <v>0.25059147763408945</v>
          </cell>
          <cell r="AK984">
            <v>4945.5</v>
          </cell>
          <cell r="AL984">
            <v>5174</v>
          </cell>
          <cell r="AM984">
            <v>0.31678391959798996</v>
          </cell>
          <cell r="AN984">
            <v>5755.5</v>
          </cell>
          <cell r="AO984">
            <v>6337</v>
          </cell>
          <cell r="AP984">
            <v>6918.5</v>
          </cell>
          <cell r="AQ984">
            <v>0</v>
          </cell>
          <cell r="AS984">
            <v>7500</v>
          </cell>
        </row>
        <row r="985">
          <cell r="B985" t="str">
            <v>AC</v>
          </cell>
          <cell r="C985" t="str">
            <v>DOM</v>
          </cell>
          <cell r="D985" t="str">
            <v>EK</v>
          </cell>
          <cell r="E985" t="str">
            <v>21</v>
          </cell>
          <cell r="F985">
            <v>40532</v>
          </cell>
          <cell r="G985">
            <v>40532</v>
          </cell>
          <cell r="H985" t="str">
            <v>7640014642</v>
          </cell>
          <cell r="K985" t="str">
            <v>Lic. Key R7.00  SP To R8.01 SP, 110</v>
          </cell>
          <cell r="L985">
            <v>7500</v>
          </cell>
          <cell r="M985">
            <v>3000</v>
          </cell>
          <cell r="N985">
            <v>3090</v>
          </cell>
          <cell r="O985">
            <v>0.12587412587412589</v>
          </cell>
          <cell r="P985">
            <v>3534.96</v>
          </cell>
          <cell r="Q985">
            <v>3180</v>
          </cell>
          <cell r="R985">
            <v>3434.4</v>
          </cell>
          <cell r="S985">
            <v>4418.7</v>
          </cell>
          <cell r="T985">
            <v>0.30069930069930068</v>
          </cell>
          <cell r="W985">
            <v>3534.96</v>
          </cell>
          <cell r="X985">
            <v>0.8</v>
          </cell>
          <cell r="AA985">
            <v>4174</v>
          </cell>
          <cell r="AB985">
            <v>3535</v>
          </cell>
          <cell r="AC985">
            <v>3722</v>
          </cell>
          <cell r="AD985">
            <v>3991</v>
          </cell>
          <cell r="AE985">
            <v>4258.99</v>
          </cell>
          <cell r="AF985">
            <v>0.17000039915566831</v>
          </cell>
          <cell r="AG985">
            <v>0.27447587338782198</v>
          </cell>
          <cell r="AH985">
            <v>4488</v>
          </cell>
          <cell r="AI985">
            <v>4717</v>
          </cell>
          <cell r="AJ985">
            <v>0.25059147763408945</v>
          </cell>
          <cell r="AK985">
            <v>4945.5</v>
          </cell>
          <cell r="AL985">
            <v>5174</v>
          </cell>
          <cell r="AM985">
            <v>0.31678391959798996</v>
          </cell>
          <cell r="AN985">
            <v>5755.5</v>
          </cell>
          <cell r="AO985">
            <v>6337</v>
          </cell>
          <cell r="AP985">
            <v>6918.5</v>
          </cell>
          <cell r="AQ985">
            <v>0</v>
          </cell>
          <cell r="AS985">
            <v>7500</v>
          </cell>
        </row>
        <row r="986">
          <cell r="B986" t="str">
            <v>AC</v>
          </cell>
          <cell r="C986" t="str">
            <v>DOM</v>
          </cell>
          <cell r="D986" t="str">
            <v>EK</v>
          </cell>
          <cell r="E986" t="str">
            <v>21</v>
          </cell>
          <cell r="F986">
            <v>40532</v>
          </cell>
          <cell r="G986">
            <v>40532</v>
          </cell>
          <cell r="H986" t="str">
            <v>7640014643</v>
          </cell>
          <cell r="K986" t="str">
            <v>Lic. Key R7.00  AP To R8.01 AP, 110</v>
          </cell>
          <cell r="L986">
            <v>7500</v>
          </cell>
          <cell r="M986">
            <v>3000</v>
          </cell>
          <cell r="N986">
            <v>3090</v>
          </cell>
          <cell r="O986">
            <v>0.12587412587412589</v>
          </cell>
          <cell r="P986">
            <v>3534.96</v>
          </cell>
          <cell r="Q986">
            <v>3180</v>
          </cell>
          <cell r="R986">
            <v>3434.4</v>
          </cell>
          <cell r="S986">
            <v>4418.7</v>
          </cell>
          <cell r="T986">
            <v>0.30069930069930068</v>
          </cell>
          <cell r="W986">
            <v>3534.96</v>
          </cell>
          <cell r="X986">
            <v>0.8</v>
          </cell>
          <cell r="AA986">
            <v>4174</v>
          </cell>
          <cell r="AB986">
            <v>3535</v>
          </cell>
          <cell r="AC986">
            <v>3722</v>
          </cell>
          <cell r="AD986">
            <v>3991</v>
          </cell>
          <cell r="AE986">
            <v>4258.99</v>
          </cell>
          <cell r="AF986">
            <v>0.17000039915566831</v>
          </cell>
          <cell r="AG986">
            <v>0.27447587338782198</v>
          </cell>
          <cell r="AH986">
            <v>4488</v>
          </cell>
          <cell r="AI986">
            <v>4717</v>
          </cell>
          <cell r="AJ986">
            <v>0.25059147763408945</v>
          </cell>
          <cell r="AK986">
            <v>4945.5</v>
          </cell>
          <cell r="AL986">
            <v>5174</v>
          </cell>
          <cell r="AM986">
            <v>0.31678391959798996</v>
          </cell>
          <cell r="AN986">
            <v>5755.5</v>
          </cell>
          <cell r="AO986">
            <v>6337</v>
          </cell>
          <cell r="AP986">
            <v>6918.5</v>
          </cell>
          <cell r="AQ986">
            <v>0</v>
          </cell>
          <cell r="AS986">
            <v>7500</v>
          </cell>
        </row>
        <row r="987">
          <cell r="B987" t="str">
            <v>AC</v>
          </cell>
          <cell r="C987" t="str">
            <v>DOM</v>
          </cell>
          <cell r="D987" t="str">
            <v>EK</v>
          </cell>
          <cell r="E987" t="str">
            <v>21</v>
          </cell>
          <cell r="F987">
            <v>40532</v>
          </cell>
          <cell r="G987">
            <v>40532</v>
          </cell>
          <cell r="H987" t="str">
            <v>7640014644</v>
          </cell>
          <cell r="K987" t="str">
            <v>Lic. Key R7.00  SP To R8.01 SP, E110</v>
          </cell>
          <cell r="L987">
            <v>7500</v>
          </cell>
          <cell r="M987">
            <v>3000</v>
          </cell>
          <cell r="N987">
            <v>3090</v>
          </cell>
          <cell r="O987">
            <v>0.12587412587412589</v>
          </cell>
          <cell r="P987">
            <v>3534.96</v>
          </cell>
          <cell r="Q987">
            <v>3180</v>
          </cell>
          <cell r="R987">
            <v>3434.4</v>
          </cell>
          <cell r="S987">
            <v>4418.7</v>
          </cell>
          <cell r="T987">
            <v>0.30069930069930068</v>
          </cell>
          <cell r="W987">
            <v>3534.96</v>
          </cell>
          <cell r="X987">
            <v>0.8</v>
          </cell>
          <cell r="AA987">
            <v>4174</v>
          </cell>
          <cell r="AB987">
            <v>3535</v>
          </cell>
          <cell r="AC987">
            <v>3722</v>
          </cell>
          <cell r="AD987">
            <v>3991</v>
          </cell>
          <cell r="AE987">
            <v>4258.99</v>
          </cell>
          <cell r="AF987">
            <v>0.17000039915566831</v>
          </cell>
          <cell r="AG987">
            <v>0.27447587338782198</v>
          </cell>
          <cell r="AH987">
            <v>4488</v>
          </cell>
          <cell r="AI987">
            <v>4717</v>
          </cell>
          <cell r="AJ987">
            <v>0.25059147763408945</v>
          </cell>
          <cell r="AK987">
            <v>4945.5</v>
          </cell>
          <cell r="AL987">
            <v>5174</v>
          </cell>
          <cell r="AM987">
            <v>0.31678391959798996</v>
          </cell>
          <cell r="AN987">
            <v>5755.5</v>
          </cell>
          <cell r="AO987">
            <v>6337</v>
          </cell>
          <cell r="AP987">
            <v>6918.5</v>
          </cell>
          <cell r="AQ987">
            <v>0</v>
          </cell>
          <cell r="AS987">
            <v>7500</v>
          </cell>
        </row>
        <row r="988">
          <cell r="B988" t="str">
            <v>AC</v>
          </cell>
          <cell r="C988" t="str">
            <v>DOM</v>
          </cell>
          <cell r="D988" t="str">
            <v>EK</v>
          </cell>
          <cell r="E988" t="str">
            <v>21</v>
          </cell>
          <cell r="F988">
            <v>40532</v>
          </cell>
          <cell r="G988">
            <v>40532</v>
          </cell>
          <cell r="H988" t="str">
            <v>7640014645</v>
          </cell>
          <cell r="K988" t="str">
            <v>Lic. Key R7.00  AP To R8.01 AP, E110</v>
          </cell>
          <cell r="L988">
            <v>7500</v>
          </cell>
          <cell r="M988">
            <v>3000</v>
          </cell>
          <cell r="N988">
            <v>3090</v>
          </cell>
          <cell r="O988">
            <v>0.12587412587412589</v>
          </cell>
          <cell r="P988">
            <v>3534.96</v>
          </cell>
          <cell r="Q988">
            <v>3180</v>
          </cell>
          <cell r="R988">
            <v>3434.4</v>
          </cell>
          <cell r="S988">
            <v>4418.7</v>
          </cell>
          <cell r="T988">
            <v>0.30069930069930068</v>
          </cell>
          <cell r="W988">
            <v>3534.96</v>
          </cell>
          <cell r="X988">
            <v>0.8</v>
          </cell>
          <cell r="AA988">
            <v>4174</v>
          </cell>
          <cell r="AB988">
            <v>3535</v>
          </cell>
          <cell r="AC988">
            <v>3722</v>
          </cell>
          <cell r="AD988">
            <v>3991</v>
          </cell>
          <cell r="AE988">
            <v>4258.99</v>
          </cell>
          <cell r="AF988">
            <v>0.17000039915566831</v>
          </cell>
          <cell r="AG988">
            <v>0.27447587338782198</v>
          </cell>
          <cell r="AH988">
            <v>4488</v>
          </cell>
          <cell r="AI988">
            <v>4717</v>
          </cell>
          <cell r="AJ988">
            <v>0.25059147763408945</v>
          </cell>
          <cell r="AK988">
            <v>4945.5</v>
          </cell>
          <cell r="AL988">
            <v>5174</v>
          </cell>
          <cell r="AM988">
            <v>0.31678391959798996</v>
          </cell>
          <cell r="AN988">
            <v>5755.5</v>
          </cell>
          <cell r="AO988">
            <v>6337</v>
          </cell>
          <cell r="AP988">
            <v>6918.5</v>
          </cell>
          <cell r="AQ988">
            <v>0</v>
          </cell>
          <cell r="AS988">
            <v>7500</v>
          </cell>
        </row>
        <row r="989">
          <cell r="B989" t="str">
            <v>AC</v>
          </cell>
          <cell r="C989" t="str">
            <v>DOM</v>
          </cell>
          <cell r="D989" t="str">
            <v>EK</v>
          </cell>
          <cell r="E989" t="str">
            <v>21</v>
          </cell>
          <cell r="F989">
            <v>40532</v>
          </cell>
          <cell r="G989">
            <v>40532</v>
          </cell>
          <cell r="H989" t="str">
            <v>7640014646</v>
          </cell>
          <cell r="K989" t="str">
            <v>Lic. Key R7.00  AP To R8.01 AP, E125</v>
          </cell>
          <cell r="L989">
            <v>7500</v>
          </cell>
          <cell r="M989">
            <v>3000</v>
          </cell>
          <cell r="N989">
            <v>3090</v>
          </cell>
          <cell r="O989">
            <v>0.12587412587412589</v>
          </cell>
          <cell r="P989">
            <v>3534.96</v>
          </cell>
          <cell r="Q989">
            <v>3180</v>
          </cell>
          <cell r="R989">
            <v>3434.4</v>
          </cell>
          <cell r="S989">
            <v>4418.7</v>
          </cell>
          <cell r="T989">
            <v>0.30069930069930068</v>
          </cell>
          <cell r="W989">
            <v>3534.96</v>
          </cell>
          <cell r="X989">
            <v>0.8</v>
          </cell>
          <cell r="AA989">
            <v>4174</v>
          </cell>
          <cell r="AB989">
            <v>3535</v>
          </cell>
          <cell r="AC989">
            <v>3722</v>
          </cell>
          <cell r="AD989">
            <v>3991</v>
          </cell>
          <cell r="AE989">
            <v>4258.99</v>
          </cell>
          <cell r="AF989">
            <v>0.17000039915566831</v>
          </cell>
          <cell r="AG989">
            <v>0.27447587338782198</v>
          </cell>
          <cell r="AH989">
            <v>4488</v>
          </cell>
          <cell r="AI989">
            <v>4717</v>
          </cell>
          <cell r="AJ989">
            <v>0.25059147763408945</v>
          </cell>
          <cell r="AK989">
            <v>4945.5</v>
          </cell>
          <cell r="AL989">
            <v>5174</v>
          </cell>
          <cell r="AM989">
            <v>0.31678391959798996</v>
          </cell>
          <cell r="AN989">
            <v>5755.5</v>
          </cell>
          <cell r="AO989">
            <v>6337</v>
          </cell>
          <cell r="AP989">
            <v>6918.5</v>
          </cell>
          <cell r="AQ989">
            <v>0</v>
          </cell>
          <cell r="AS989">
            <v>7500</v>
          </cell>
        </row>
        <row r="990">
          <cell r="B990" t="str">
            <v>AC</v>
          </cell>
          <cell r="C990" t="str">
            <v>DOM</v>
          </cell>
          <cell r="D990" t="str">
            <v>EK</v>
          </cell>
          <cell r="E990" t="str">
            <v>21</v>
          </cell>
          <cell r="F990">
            <v>40532</v>
          </cell>
          <cell r="G990">
            <v>40532</v>
          </cell>
          <cell r="H990" t="str">
            <v>7640014647</v>
          </cell>
          <cell r="K990" t="str">
            <v>Lic. Key R7.00  AP To R8.01 AP, E138</v>
          </cell>
          <cell r="L990">
            <v>7500</v>
          </cell>
          <cell r="M990">
            <v>3000</v>
          </cell>
          <cell r="N990">
            <v>3090</v>
          </cell>
          <cell r="O990">
            <v>0.12587412587412589</v>
          </cell>
          <cell r="P990">
            <v>3534.96</v>
          </cell>
          <cell r="Q990">
            <v>3180</v>
          </cell>
          <cell r="R990">
            <v>3434.4</v>
          </cell>
          <cell r="S990">
            <v>4418.7</v>
          </cell>
          <cell r="T990">
            <v>0.30069930069930068</v>
          </cell>
          <cell r="W990">
            <v>3534.96</v>
          </cell>
          <cell r="X990">
            <v>0.8</v>
          </cell>
          <cell r="AA990">
            <v>4174</v>
          </cell>
          <cell r="AB990">
            <v>3535</v>
          </cell>
          <cell r="AC990">
            <v>3722</v>
          </cell>
          <cell r="AD990">
            <v>3991</v>
          </cell>
          <cell r="AE990">
            <v>4258.99</v>
          </cell>
          <cell r="AF990">
            <v>0.17000039915566831</v>
          </cell>
          <cell r="AG990">
            <v>0.27447587338782198</v>
          </cell>
          <cell r="AH990">
            <v>4488</v>
          </cell>
          <cell r="AI990">
            <v>4717</v>
          </cell>
          <cell r="AJ990">
            <v>0.25059147763408945</v>
          </cell>
          <cell r="AK990">
            <v>4945.5</v>
          </cell>
          <cell r="AL990">
            <v>5174</v>
          </cell>
          <cell r="AM990">
            <v>0.31678391959798996</v>
          </cell>
          <cell r="AN990">
            <v>5755.5</v>
          </cell>
          <cell r="AO990">
            <v>6337</v>
          </cell>
          <cell r="AP990">
            <v>6918.5</v>
          </cell>
          <cell r="AQ990">
            <v>0</v>
          </cell>
          <cell r="AS990">
            <v>7500</v>
          </cell>
        </row>
        <row r="991">
          <cell r="B991" t="str">
            <v>AC</v>
          </cell>
          <cell r="C991" t="str">
            <v>DOM</v>
          </cell>
          <cell r="D991" t="str">
            <v>EK</v>
          </cell>
          <cell r="E991" t="str">
            <v>21</v>
          </cell>
          <cell r="F991">
            <v>40532</v>
          </cell>
          <cell r="G991">
            <v>40532</v>
          </cell>
          <cell r="H991" t="str">
            <v>7640014648</v>
          </cell>
          <cell r="K991" t="str">
            <v>Lic. Key R7.00  AP To R8.01 AP, 9150</v>
          </cell>
          <cell r="L991">
            <v>7500</v>
          </cell>
          <cell r="M991">
            <v>3000</v>
          </cell>
          <cell r="N991">
            <v>3090</v>
          </cell>
          <cell r="O991">
            <v>0.12587412587412589</v>
          </cell>
          <cell r="P991">
            <v>3534.96</v>
          </cell>
          <cell r="Q991">
            <v>3180</v>
          </cell>
          <cell r="R991">
            <v>3434.4</v>
          </cell>
          <cell r="S991">
            <v>4418.7</v>
          </cell>
          <cell r="T991">
            <v>0.30069930069930068</v>
          </cell>
          <cell r="W991">
            <v>3534.96</v>
          </cell>
          <cell r="X991">
            <v>0.8</v>
          </cell>
          <cell r="AA991">
            <v>4174</v>
          </cell>
          <cell r="AB991">
            <v>3535</v>
          </cell>
          <cell r="AC991">
            <v>3722</v>
          </cell>
          <cell r="AD991">
            <v>3991</v>
          </cell>
          <cell r="AE991">
            <v>4258.99</v>
          </cell>
          <cell r="AF991">
            <v>0.17000039915566831</v>
          </cell>
          <cell r="AG991">
            <v>0.27447587338782198</v>
          </cell>
          <cell r="AH991">
            <v>4488</v>
          </cell>
          <cell r="AI991">
            <v>4717</v>
          </cell>
          <cell r="AJ991">
            <v>0.25059147763408945</v>
          </cell>
          <cell r="AK991">
            <v>4945.5</v>
          </cell>
          <cell r="AL991">
            <v>5174</v>
          </cell>
          <cell r="AM991">
            <v>0.31678391959798996</v>
          </cell>
          <cell r="AN991">
            <v>5755.5</v>
          </cell>
          <cell r="AO991">
            <v>6337</v>
          </cell>
          <cell r="AP991">
            <v>6918.5</v>
          </cell>
          <cell r="AQ991">
            <v>0</v>
          </cell>
          <cell r="AS991">
            <v>7500</v>
          </cell>
        </row>
        <row r="992">
          <cell r="B992" t="str">
            <v>AC</v>
          </cell>
          <cell r="C992" t="str">
            <v>DOM</v>
          </cell>
          <cell r="D992" t="str">
            <v>EK</v>
          </cell>
          <cell r="E992" t="str">
            <v>21</v>
          </cell>
          <cell r="F992">
            <v>40532</v>
          </cell>
          <cell r="G992">
            <v>40532</v>
          </cell>
          <cell r="H992" t="str">
            <v>7640014649</v>
          </cell>
          <cell r="K992" t="str">
            <v>Lic. Key R7.00  AP To R8.01 AP, E150</v>
          </cell>
          <cell r="L992">
            <v>7500</v>
          </cell>
          <cell r="M992">
            <v>3000</v>
          </cell>
          <cell r="N992">
            <v>3090</v>
          </cell>
          <cell r="O992">
            <v>0.12587412587412589</v>
          </cell>
          <cell r="P992">
            <v>3534.96</v>
          </cell>
          <cell r="Q992">
            <v>3180</v>
          </cell>
          <cell r="R992">
            <v>3434.4</v>
          </cell>
          <cell r="S992">
            <v>4418.7</v>
          </cell>
          <cell r="T992">
            <v>0.30069930069930068</v>
          </cell>
          <cell r="W992">
            <v>3534.96</v>
          </cell>
          <cell r="X992">
            <v>0.8</v>
          </cell>
          <cell r="AA992">
            <v>4174</v>
          </cell>
          <cell r="AB992">
            <v>3535</v>
          </cell>
          <cell r="AC992">
            <v>3722</v>
          </cell>
          <cell r="AD992">
            <v>3991</v>
          </cell>
          <cell r="AE992">
            <v>4258.99</v>
          </cell>
          <cell r="AF992">
            <v>0.17000039915566831</v>
          </cell>
          <cell r="AG992">
            <v>0.27447587338782198</v>
          </cell>
          <cell r="AH992">
            <v>4488</v>
          </cell>
          <cell r="AI992">
            <v>4717</v>
          </cell>
          <cell r="AJ992">
            <v>0.25059147763408945</v>
          </cell>
          <cell r="AK992">
            <v>4945.5</v>
          </cell>
          <cell r="AL992">
            <v>5174</v>
          </cell>
          <cell r="AM992">
            <v>0.31678391959798996</v>
          </cell>
          <cell r="AN992">
            <v>5755.5</v>
          </cell>
          <cell r="AO992">
            <v>6337</v>
          </cell>
          <cell r="AP992">
            <v>6918.5</v>
          </cell>
          <cell r="AQ992">
            <v>0</v>
          </cell>
          <cell r="AS992">
            <v>7500</v>
          </cell>
        </row>
        <row r="993">
          <cell r="B993" t="str">
            <v>AC</v>
          </cell>
          <cell r="C993" t="str">
            <v>DOM</v>
          </cell>
          <cell r="D993" t="str">
            <v>EK</v>
          </cell>
          <cell r="E993" t="str">
            <v>21</v>
          </cell>
          <cell r="F993">
            <v>40532</v>
          </cell>
          <cell r="G993">
            <v>40532</v>
          </cell>
          <cell r="H993" t="str">
            <v>7640014650</v>
          </cell>
          <cell r="K993" t="str">
            <v>Lic. Key R7.01  SP To R8.01 SP, 110</v>
          </cell>
          <cell r="L993">
            <v>7500</v>
          </cell>
          <cell r="M993">
            <v>3000</v>
          </cell>
          <cell r="N993">
            <v>3090</v>
          </cell>
          <cell r="O993">
            <v>0.12587412587412589</v>
          </cell>
          <cell r="P993">
            <v>3534.96</v>
          </cell>
          <cell r="Q993">
            <v>3180</v>
          </cell>
          <cell r="R993">
            <v>3434.4</v>
          </cell>
          <cell r="S993">
            <v>4418.7</v>
          </cell>
          <cell r="T993">
            <v>0.30069930069930068</v>
          </cell>
          <cell r="W993">
            <v>3534.96</v>
          </cell>
          <cell r="X993">
            <v>0.8</v>
          </cell>
          <cell r="AA993">
            <v>4174</v>
          </cell>
          <cell r="AB993">
            <v>3535</v>
          </cell>
          <cell r="AC993">
            <v>3722</v>
          </cell>
          <cell r="AD993">
            <v>3991</v>
          </cell>
          <cell r="AE993">
            <v>4258.99</v>
          </cell>
          <cell r="AF993">
            <v>0.17000039915566831</v>
          </cell>
          <cell r="AG993">
            <v>0.27447587338782198</v>
          </cell>
          <cell r="AH993">
            <v>4488</v>
          </cell>
          <cell r="AI993">
            <v>4717</v>
          </cell>
          <cell r="AJ993">
            <v>0.25059147763408945</v>
          </cell>
          <cell r="AK993">
            <v>4945.5</v>
          </cell>
          <cell r="AL993">
            <v>5174</v>
          </cell>
          <cell r="AM993">
            <v>0.31678391959798996</v>
          </cell>
          <cell r="AN993">
            <v>5755.5</v>
          </cell>
          <cell r="AO993">
            <v>6337</v>
          </cell>
          <cell r="AP993">
            <v>6918.5</v>
          </cell>
          <cell r="AQ993">
            <v>0</v>
          </cell>
          <cell r="AS993">
            <v>7500</v>
          </cell>
        </row>
        <row r="994">
          <cell r="B994" t="str">
            <v>AC</v>
          </cell>
          <cell r="C994" t="str">
            <v>DOM</v>
          </cell>
          <cell r="D994" t="str">
            <v>EK</v>
          </cell>
          <cell r="E994" t="str">
            <v>21</v>
          </cell>
          <cell r="F994">
            <v>40532</v>
          </cell>
          <cell r="G994">
            <v>40532</v>
          </cell>
          <cell r="H994" t="str">
            <v>7640014651</v>
          </cell>
          <cell r="K994" t="str">
            <v>Lic. Key R7.01  AP To R8.01 AP, 110</v>
          </cell>
          <cell r="L994">
            <v>7500</v>
          </cell>
          <cell r="M994">
            <v>3000</v>
          </cell>
          <cell r="N994">
            <v>3090</v>
          </cell>
          <cell r="O994">
            <v>0.12587412587412589</v>
          </cell>
          <cell r="P994">
            <v>3534.96</v>
          </cell>
          <cell r="Q994">
            <v>3180</v>
          </cell>
          <cell r="R994">
            <v>3434.4</v>
          </cell>
          <cell r="S994">
            <v>4418.7</v>
          </cell>
          <cell r="T994">
            <v>0.30069930069930068</v>
          </cell>
          <cell r="W994">
            <v>3534.96</v>
          </cell>
          <cell r="X994">
            <v>0.8</v>
          </cell>
          <cell r="AA994">
            <v>4174</v>
          </cell>
          <cell r="AB994">
            <v>3535</v>
          </cell>
          <cell r="AC994">
            <v>3722</v>
          </cell>
          <cell r="AD994">
            <v>3991</v>
          </cell>
          <cell r="AE994">
            <v>4258.99</v>
          </cell>
          <cell r="AF994">
            <v>0.17000039915566831</v>
          </cell>
          <cell r="AG994">
            <v>0.27447587338782198</v>
          </cell>
          <cell r="AH994">
            <v>4488</v>
          </cell>
          <cell r="AI994">
            <v>4717</v>
          </cell>
          <cell r="AJ994">
            <v>0.25059147763408945</v>
          </cell>
          <cell r="AK994">
            <v>4945.5</v>
          </cell>
          <cell r="AL994">
            <v>5174</v>
          </cell>
          <cell r="AM994">
            <v>0.31678391959798996</v>
          </cell>
          <cell r="AN994">
            <v>5755.5</v>
          </cell>
          <cell r="AO994">
            <v>6337</v>
          </cell>
          <cell r="AP994">
            <v>6918.5</v>
          </cell>
          <cell r="AQ994">
            <v>0</v>
          </cell>
          <cell r="AS994">
            <v>7500</v>
          </cell>
        </row>
        <row r="995">
          <cell r="B995" t="str">
            <v>AC</v>
          </cell>
          <cell r="C995" t="str">
            <v>DOM</v>
          </cell>
          <cell r="D995" t="str">
            <v>EK</v>
          </cell>
          <cell r="E995" t="str">
            <v>21</v>
          </cell>
          <cell r="F995">
            <v>40532</v>
          </cell>
          <cell r="G995">
            <v>40532</v>
          </cell>
          <cell r="H995" t="str">
            <v>7640014652</v>
          </cell>
          <cell r="K995" t="str">
            <v>Lic. Key R7.01  SP To R8.01 SP, E110</v>
          </cell>
          <cell r="L995">
            <v>7500</v>
          </cell>
          <cell r="M995">
            <v>3000</v>
          </cell>
          <cell r="N995">
            <v>3090</v>
          </cell>
          <cell r="O995">
            <v>0.12587412587412589</v>
          </cell>
          <cell r="P995">
            <v>3534.96</v>
          </cell>
          <cell r="Q995">
            <v>3180</v>
          </cell>
          <cell r="R995">
            <v>3434.4</v>
          </cell>
          <cell r="S995">
            <v>4418.7</v>
          </cell>
          <cell r="T995">
            <v>0.30069930069930068</v>
          </cell>
          <cell r="W995">
            <v>3534.96</v>
          </cell>
          <cell r="X995">
            <v>0.8</v>
          </cell>
          <cell r="AA995">
            <v>4174</v>
          </cell>
          <cell r="AB995">
            <v>3535</v>
          </cell>
          <cell r="AC995">
            <v>3722</v>
          </cell>
          <cell r="AD995">
            <v>3991</v>
          </cell>
          <cell r="AE995">
            <v>4258.99</v>
          </cell>
          <cell r="AF995">
            <v>0.17000039915566831</v>
          </cell>
          <cell r="AG995">
            <v>0.27447587338782198</v>
          </cell>
          <cell r="AH995">
            <v>4488</v>
          </cell>
          <cell r="AI995">
            <v>4717</v>
          </cell>
          <cell r="AJ995">
            <v>0.25059147763408945</v>
          </cell>
          <cell r="AK995">
            <v>4945.5</v>
          </cell>
          <cell r="AL995">
            <v>5174</v>
          </cell>
          <cell r="AM995">
            <v>0.31678391959798996</v>
          </cell>
          <cell r="AN995">
            <v>5755.5</v>
          </cell>
          <cell r="AO995">
            <v>6337</v>
          </cell>
          <cell r="AP995">
            <v>6918.5</v>
          </cell>
          <cell r="AQ995">
            <v>0</v>
          </cell>
          <cell r="AS995">
            <v>7500</v>
          </cell>
        </row>
        <row r="996">
          <cell r="B996" t="str">
            <v>AC</v>
          </cell>
          <cell r="C996" t="str">
            <v>DOM</v>
          </cell>
          <cell r="D996" t="str">
            <v>EK</v>
          </cell>
          <cell r="E996" t="str">
            <v>21</v>
          </cell>
          <cell r="F996">
            <v>40532</v>
          </cell>
          <cell r="G996">
            <v>40532</v>
          </cell>
          <cell r="H996" t="str">
            <v>7640014653</v>
          </cell>
          <cell r="K996" t="str">
            <v>Lic. Key R7.01  AP To R8.01 AP, E110</v>
          </cell>
          <cell r="L996">
            <v>7500</v>
          </cell>
          <cell r="M996">
            <v>3000</v>
          </cell>
          <cell r="N996">
            <v>3090</v>
          </cell>
          <cell r="O996">
            <v>0.12587412587412589</v>
          </cell>
          <cell r="P996">
            <v>3534.96</v>
          </cell>
          <cell r="Q996">
            <v>3180</v>
          </cell>
          <cell r="R996">
            <v>3434.4</v>
          </cell>
          <cell r="S996">
            <v>4418.7</v>
          </cell>
          <cell r="T996">
            <v>0.30069930069930068</v>
          </cell>
          <cell r="W996">
            <v>3534.96</v>
          </cell>
          <cell r="X996">
            <v>0.8</v>
          </cell>
          <cell r="AA996">
            <v>4174</v>
          </cell>
          <cell r="AB996">
            <v>3535</v>
          </cell>
          <cell r="AC996">
            <v>3722</v>
          </cell>
          <cell r="AD996">
            <v>3991</v>
          </cell>
          <cell r="AE996">
            <v>4258.99</v>
          </cell>
          <cell r="AF996">
            <v>0.17000039915566831</v>
          </cell>
          <cell r="AG996">
            <v>0.27447587338782198</v>
          </cell>
          <cell r="AH996">
            <v>4488</v>
          </cell>
          <cell r="AI996">
            <v>4717</v>
          </cell>
          <cell r="AJ996">
            <v>0.25059147763408945</v>
          </cell>
          <cell r="AK996">
            <v>4945.5</v>
          </cell>
          <cell r="AL996">
            <v>5174</v>
          </cell>
          <cell r="AM996">
            <v>0.31678391959798996</v>
          </cell>
          <cell r="AN996">
            <v>5755.5</v>
          </cell>
          <cell r="AO996">
            <v>6337</v>
          </cell>
          <cell r="AP996">
            <v>6918.5</v>
          </cell>
          <cell r="AQ996">
            <v>0</v>
          </cell>
          <cell r="AS996">
            <v>7500</v>
          </cell>
        </row>
        <row r="997">
          <cell r="B997" t="str">
            <v>AC</v>
          </cell>
          <cell r="C997" t="str">
            <v>DOM</v>
          </cell>
          <cell r="D997" t="str">
            <v>EK</v>
          </cell>
          <cell r="E997" t="str">
            <v>21</v>
          </cell>
          <cell r="F997">
            <v>40532</v>
          </cell>
          <cell r="G997">
            <v>40532</v>
          </cell>
          <cell r="H997" t="str">
            <v>7640014654</v>
          </cell>
          <cell r="K997" t="str">
            <v>Lic. Key R7.01  AP To R8.01 AP, E125</v>
          </cell>
          <cell r="L997">
            <v>7500</v>
          </cell>
          <cell r="M997">
            <v>3000</v>
          </cell>
          <cell r="N997">
            <v>3090</v>
          </cell>
          <cell r="O997">
            <v>0.12587412587412589</v>
          </cell>
          <cell r="P997">
            <v>3534.96</v>
          </cell>
          <cell r="Q997">
            <v>3180</v>
          </cell>
          <cell r="R997">
            <v>3434.4</v>
          </cell>
          <cell r="S997">
            <v>4418.7</v>
          </cell>
          <cell r="T997">
            <v>0.30069930069930068</v>
          </cell>
          <cell r="W997">
            <v>3534.96</v>
          </cell>
          <cell r="X997">
            <v>0.8</v>
          </cell>
          <cell r="AA997">
            <v>4174</v>
          </cell>
          <cell r="AB997">
            <v>3535</v>
          </cell>
          <cell r="AC997">
            <v>3722</v>
          </cell>
          <cell r="AD997">
            <v>3991</v>
          </cell>
          <cell r="AE997">
            <v>4258.99</v>
          </cell>
          <cell r="AF997">
            <v>0.17000039915566831</v>
          </cell>
          <cell r="AG997">
            <v>0.27447587338782198</v>
          </cell>
          <cell r="AH997">
            <v>4488</v>
          </cell>
          <cell r="AI997">
            <v>4717</v>
          </cell>
          <cell r="AJ997">
            <v>0.25059147763408945</v>
          </cell>
          <cell r="AK997">
            <v>4945.5</v>
          </cell>
          <cell r="AL997">
            <v>5174</v>
          </cell>
          <cell r="AM997">
            <v>0.31678391959798996</v>
          </cell>
          <cell r="AN997">
            <v>5755.5</v>
          </cell>
          <cell r="AO997">
            <v>6337</v>
          </cell>
          <cell r="AP997">
            <v>6918.5</v>
          </cell>
          <cell r="AQ997">
            <v>0</v>
          </cell>
          <cell r="AS997">
            <v>7500</v>
          </cell>
        </row>
        <row r="998">
          <cell r="B998" t="str">
            <v>AC</v>
          </cell>
          <cell r="C998" t="str">
            <v>DOM</v>
          </cell>
          <cell r="D998" t="str">
            <v>EK</v>
          </cell>
          <cell r="E998" t="str">
            <v>21</v>
          </cell>
          <cell r="F998">
            <v>40532</v>
          </cell>
          <cell r="G998">
            <v>40532</v>
          </cell>
          <cell r="H998" t="str">
            <v>7640014655</v>
          </cell>
          <cell r="K998" t="str">
            <v>Lic. Key R7.01  AP To R8.01 AP, E138</v>
          </cell>
          <cell r="L998">
            <v>7500</v>
          </cell>
          <cell r="M998">
            <v>3000</v>
          </cell>
          <cell r="N998">
            <v>3090</v>
          </cell>
          <cell r="O998">
            <v>0.12587412587412589</v>
          </cell>
          <cell r="P998">
            <v>3534.96</v>
          </cell>
          <cell r="Q998">
            <v>3180</v>
          </cell>
          <cell r="R998">
            <v>3434.4</v>
          </cell>
          <cell r="S998">
            <v>4418.7</v>
          </cell>
          <cell r="T998">
            <v>0.30069930069930068</v>
          </cell>
          <cell r="W998">
            <v>3534.96</v>
          </cell>
          <cell r="X998">
            <v>0.8</v>
          </cell>
          <cell r="AA998">
            <v>4174</v>
          </cell>
          <cell r="AB998">
            <v>3535</v>
          </cell>
          <cell r="AC998">
            <v>3722</v>
          </cell>
          <cell r="AD998">
            <v>3991</v>
          </cell>
          <cell r="AE998">
            <v>4258.99</v>
          </cell>
          <cell r="AF998">
            <v>0.17000039915566831</v>
          </cell>
          <cell r="AG998">
            <v>0.27447587338782198</v>
          </cell>
          <cell r="AH998">
            <v>4488</v>
          </cell>
          <cell r="AI998">
            <v>4717</v>
          </cell>
          <cell r="AJ998">
            <v>0.25059147763408945</v>
          </cell>
          <cell r="AK998">
            <v>4945.5</v>
          </cell>
          <cell r="AL998">
            <v>5174</v>
          </cell>
          <cell r="AM998">
            <v>0.31678391959798996</v>
          </cell>
          <cell r="AN998">
            <v>5755.5</v>
          </cell>
          <cell r="AO998">
            <v>6337</v>
          </cell>
          <cell r="AP998">
            <v>6918.5</v>
          </cell>
          <cell r="AQ998">
            <v>0</v>
          </cell>
          <cell r="AS998">
            <v>7500</v>
          </cell>
        </row>
        <row r="999">
          <cell r="B999" t="str">
            <v>AC</v>
          </cell>
          <cell r="C999" t="str">
            <v>DOM</v>
          </cell>
          <cell r="D999" t="str">
            <v>EK</v>
          </cell>
          <cell r="E999" t="str">
            <v>21</v>
          </cell>
          <cell r="F999">
            <v>40532</v>
          </cell>
          <cell r="G999">
            <v>40532</v>
          </cell>
          <cell r="H999" t="str">
            <v>7640014656</v>
          </cell>
          <cell r="K999" t="str">
            <v>Lic. Key R7.01  AP To R8.01 AP, 9150</v>
          </cell>
          <cell r="L999">
            <v>7500</v>
          </cell>
          <cell r="M999">
            <v>3000</v>
          </cell>
          <cell r="N999">
            <v>3090</v>
          </cell>
          <cell r="O999">
            <v>0.12587412587412589</v>
          </cell>
          <cell r="P999">
            <v>3534.96</v>
          </cell>
          <cell r="Q999">
            <v>3180</v>
          </cell>
          <cell r="R999">
            <v>3434.4</v>
          </cell>
          <cell r="S999">
            <v>4418.7</v>
          </cell>
          <cell r="T999">
            <v>0.30069930069930068</v>
          </cell>
          <cell r="W999">
            <v>3534.96</v>
          </cell>
          <cell r="X999">
            <v>0.8</v>
          </cell>
          <cell r="AA999">
            <v>4174</v>
          </cell>
          <cell r="AB999">
            <v>3535</v>
          </cell>
          <cell r="AC999">
            <v>3722</v>
          </cell>
          <cell r="AD999">
            <v>3991</v>
          </cell>
          <cell r="AE999">
            <v>4258.99</v>
          </cell>
          <cell r="AF999">
            <v>0.17000039915566831</v>
          </cell>
          <cell r="AG999">
            <v>0.27447587338782198</v>
          </cell>
          <cell r="AH999">
            <v>4488</v>
          </cell>
          <cell r="AI999">
            <v>4717</v>
          </cell>
          <cell r="AJ999">
            <v>0.25059147763408945</v>
          </cell>
          <cell r="AK999">
            <v>4945.5</v>
          </cell>
          <cell r="AL999">
            <v>5174</v>
          </cell>
          <cell r="AM999">
            <v>0.31678391959798996</v>
          </cell>
          <cell r="AN999">
            <v>5755.5</v>
          </cell>
          <cell r="AO999">
            <v>6337</v>
          </cell>
          <cell r="AP999">
            <v>6918.5</v>
          </cell>
          <cell r="AQ999">
            <v>0</v>
          </cell>
          <cell r="AS999">
            <v>7500</v>
          </cell>
        </row>
        <row r="1000">
          <cell r="B1000" t="str">
            <v>AC</v>
          </cell>
          <cell r="C1000" t="str">
            <v>DOM</v>
          </cell>
          <cell r="D1000" t="str">
            <v>EK</v>
          </cell>
          <cell r="E1000" t="str">
            <v>21</v>
          </cell>
          <cell r="F1000">
            <v>40532</v>
          </cell>
          <cell r="G1000">
            <v>40532</v>
          </cell>
          <cell r="H1000" t="str">
            <v>7640014657</v>
          </cell>
          <cell r="K1000" t="str">
            <v>Lic. Key R7.01  AP To R8.01 AP, E150</v>
          </cell>
          <cell r="L1000">
            <v>7500</v>
          </cell>
          <cell r="M1000">
            <v>3000</v>
          </cell>
          <cell r="N1000">
            <v>3090</v>
          </cell>
          <cell r="O1000">
            <v>0.12587412587412589</v>
          </cell>
          <cell r="P1000">
            <v>3534.96</v>
          </cell>
          <cell r="Q1000">
            <v>3180</v>
          </cell>
          <cell r="R1000">
            <v>3434.4</v>
          </cell>
          <cell r="S1000">
            <v>4418.7</v>
          </cell>
          <cell r="T1000">
            <v>0.30069930069930068</v>
          </cell>
          <cell r="W1000">
            <v>3534.96</v>
          </cell>
          <cell r="X1000">
            <v>0.8</v>
          </cell>
          <cell r="AA1000">
            <v>4174</v>
          </cell>
          <cell r="AB1000">
            <v>3535</v>
          </cell>
          <cell r="AC1000">
            <v>3722</v>
          </cell>
          <cell r="AD1000">
            <v>3991</v>
          </cell>
          <cell r="AE1000">
            <v>4258.99</v>
          </cell>
          <cell r="AF1000">
            <v>0.17000039915566831</v>
          </cell>
          <cell r="AG1000">
            <v>0.27447587338782198</v>
          </cell>
          <cell r="AH1000">
            <v>4488</v>
          </cell>
          <cell r="AI1000">
            <v>4717</v>
          </cell>
          <cell r="AJ1000">
            <v>0.25059147763408945</v>
          </cell>
          <cell r="AK1000">
            <v>4945.5</v>
          </cell>
          <cell r="AL1000">
            <v>5174</v>
          </cell>
          <cell r="AM1000">
            <v>0.31678391959798996</v>
          </cell>
          <cell r="AN1000">
            <v>5755.5</v>
          </cell>
          <cell r="AO1000">
            <v>6337</v>
          </cell>
          <cell r="AP1000">
            <v>6918.5</v>
          </cell>
          <cell r="AQ1000">
            <v>0</v>
          </cell>
          <cell r="AS1000">
            <v>7500</v>
          </cell>
        </row>
        <row r="1001">
          <cell r="B1001" t="str">
            <v>AC</v>
          </cell>
          <cell r="C1001" t="str">
            <v>DOM</v>
          </cell>
          <cell r="D1001" t="str">
            <v>EK</v>
          </cell>
          <cell r="E1001" t="str">
            <v>21</v>
          </cell>
          <cell r="F1001">
            <v>40532</v>
          </cell>
          <cell r="G1001">
            <v>40532</v>
          </cell>
          <cell r="H1001" t="str">
            <v>7640014658</v>
          </cell>
          <cell r="K1001" t="str">
            <v>Lic. Key R8.01  SP To R8.01 AP, 110</v>
          </cell>
          <cell r="L1001">
            <v>13000</v>
          </cell>
          <cell r="M1001">
            <v>5200</v>
          </cell>
          <cell r="N1001">
            <v>5356</v>
          </cell>
          <cell r="O1001">
            <v>0.12587355522696936</v>
          </cell>
          <cell r="P1001">
            <v>6127.26</v>
          </cell>
          <cell r="Q1001">
            <v>5512</v>
          </cell>
          <cell r="R1001">
            <v>5952.96</v>
          </cell>
          <cell r="S1001">
            <v>7659.08</v>
          </cell>
          <cell r="T1001">
            <v>0.30069930069930068</v>
          </cell>
          <cell r="W1001">
            <v>6127.26</v>
          </cell>
          <cell r="X1001">
            <v>0.79999947774406333</v>
          </cell>
          <cell r="AA1001">
            <v>7235</v>
          </cell>
          <cell r="AB1001">
            <v>6128</v>
          </cell>
          <cell r="AC1001">
            <v>6450</v>
          </cell>
          <cell r="AD1001">
            <v>6917</v>
          </cell>
          <cell r="AE1001">
            <v>7382.24</v>
          </cell>
          <cell r="AF1001">
            <v>0.16999989163180818</v>
          </cell>
          <cell r="AG1001">
            <v>0.2744749561108823</v>
          </cell>
          <cell r="AH1001">
            <v>7780</v>
          </cell>
          <cell r="AI1001">
            <v>8176</v>
          </cell>
          <cell r="AJ1001">
            <v>0.25057974559686885</v>
          </cell>
          <cell r="AK1001">
            <v>8572.5</v>
          </cell>
          <cell r="AL1001">
            <v>8969</v>
          </cell>
          <cell r="AM1001">
            <v>0.31684022745010587</v>
          </cell>
          <cell r="AN1001">
            <v>9976.75</v>
          </cell>
          <cell r="AO1001">
            <v>10984.5</v>
          </cell>
          <cell r="AP1001">
            <v>11992.25</v>
          </cell>
          <cell r="AQ1001">
            <v>0</v>
          </cell>
          <cell r="AS1001">
            <v>13000</v>
          </cell>
        </row>
        <row r="1002">
          <cell r="B1002" t="str">
            <v>AC</v>
          </cell>
          <cell r="C1002" t="str">
            <v>DOM</v>
          </cell>
          <cell r="D1002" t="str">
            <v>EK</v>
          </cell>
          <cell r="E1002" t="str">
            <v>21</v>
          </cell>
          <cell r="F1002">
            <v>40532</v>
          </cell>
          <cell r="G1002">
            <v>40532</v>
          </cell>
          <cell r="H1002" t="str">
            <v>7640014659</v>
          </cell>
          <cell r="K1002" t="str">
            <v>Lic. Key R8.01  SP To R8.01 AP, E110</v>
          </cell>
          <cell r="L1002">
            <v>13000</v>
          </cell>
          <cell r="M1002">
            <v>5200</v>
          </cell>
          <cell r="N1002">
            <v>5356</v>
          </cell>
          <cell r="O1002">
            <v>0.12587355522696936</v>
          </cell>
          <cell r="P1002">
            <v>6127.26</v>
          </cell>
          <cell r="Q1002">
            <v>5512</v>
          </cell>
          <cell r="R1002">
            <v>5952.96</v>
          </cell>
          <cell r="S1002">
            <v>7659.08</v>
          </cell>
          <cell r="T1002">
            <v>0.30069930069930068</v>
          </cell>
          <cell r="W1002">
            <v>6127.26</v>
          </cell>
          <cell r="X1002">
            <v>0.79999947774406333</v>
          </cell>
          <cell r="AA1002">
            <v>7235</v>
          </cell>
          <cell r="AB1002">
            <v>6128</v>
          </cell>
          <cell r="AC1002">
            <v>6450</v>
          </cell>
          <cell r="AD1002">
            <v>6917</v>
          </cell>
          <cell r="AE1002">
            <v>7382.24</v>
          </cell>
          <cell r="AF1002">
            <v>0.16999989163180818</v>
          </cell>
          <cell r="AG1002">
            <v>0.2744749561108823</v>
          </cell>
          <cell r="AH1002">
            <v>7780</v>
          </cell>
          <cell r="AI1002">
            <v>8176</v>
          </cell>
          <cell r="AJ1002">
            <v>0.25057974559686885</v>
          </cell>
          <cell r="AK1002">
            <v>8572.5</v>
          </cell>
          <cell r="AL1002">
            <v>8969</v>
          </cell>
          <cell r="AM1002">
            <v>0.31684022745010587</v>
          </cell>
          <cell r="AN1002">
            <v>9976.75</v>
          </cell>
          <cell r="AO1002">
            <v>10984.5</v>
          </cell>
          <cell r="AP1002">
            <v>11992.25</v>
          </cell>
          <cell r="AQ1002">
            <v>0</v>
          </cell>
          <cell r="AS1002">
            <v>13000</v>
          </cell>
        </row>
        <row r="1003">
          <cell r="B1003" t="str">
            <v>AC</v>
          </cell>
          <cell r="C1003" t="str">
            <v>DOM</v>
          </cell>
          <cell r="D1003" t="str">
            <v>EK</v>
          </cell>
          <cell r="E1003" t="str">
            <v>21</v>
          </cell>
          <cell r="F1003">
            <v>40532</v>
          </cell>
          <cell r="G1003">
            <v>40532</v>
          </cell>
          <cell r="H1003" t="str">
            <v>7640014660</v>
          </cell>
          <cell r="K1003" t="str">
            <v>Lic. Key R8.01 SP Prod Sw, 110</v>
          </cell>
          <cell r="L1003">
            <v>13000</v>
          </cell>
          <cell r="M1003">
            <v>6000</v>
          </cell>
          <cell r="N1003">
            <v>6180</v>
          </cell>
          <cell r="O1003">
            <v>0.12587412587412589</v>
          </cell>
          <cell r="P1003">
            <v>7069.92</v>
          </cell>
          <cell r="Q1003">
            <v>6360</v>
          </cell>
          <cell r="R1003">
            <v>6868.8</v>
          </cell>
          <cell r="S1003">
            <v>8837.4</v>
          </cell>
          <cell r="T1003">
            <v>0.30069930069930068</v>
          </cell>
          <cell r="W1003">
            <v>7069.92</v>
          </cell>
          <cell r="X1003">
            <v>0.8</v>
          </cell>
          <cell r="AA1003">
            <v>8348</v>
          </cell>
          <cell r="AB1003">
            <v>7070</v>
          </cell>
          <cell r="AC1003">
            <v>7443</v>
          </cell>
          <cell r="AD1003">
            <v>7981</v>
          </cell>
          <cell r="AE1003">
            <v>8517.98</v>
          </cell>
          <cell r="AF1003">
            <v>0.17000039915566831</v>
          </cell>
          <cell r="AG1003">
            <v>0.27447587338782198</v>
          </cell>
          <cell r="AH1003">
            <v>8756</v>
          </cell>
          <cell r="AI1003">
            <v>8993</v>
          </cell>
          <cell r="AJ1003">
            <v>0.21384187701545646</v>
          </cell>
          <cell r="AK1003">
            <v>9230.5</v>
          </cell>
          <cell r="AL1003">
            <v>9468</v>
          </cell>
          <cell r="AM1003">
            <v>0.25328263624841568</v>
          </cell>
          <cell r="AN1003">
            <v>10351</v>
          </cell>
          <cell r="AO1003">
            <v>11234</v>
          </cell>
          <cell r="AP1003">
            <v>12117</v>
          </cell>
          <cell r="AQ1003">
            <v>0</v>
          </cell>
          <cell r="AS1003">
            <v>13000</v>
          </cell>
        </row>
        <row r="1004">
          <cell r="B1004" t="str">
            <v>AC</v>
          </cell>
          <cell r="C1004" t="str">
            <v>DOM</v>
          </cell>
          <cell r="D1004" t="str">
            <v>EK</v>
          </cell>
          <cell r="E1004" t="str">
            <v>21</v>
          </cell>
          <cell r="F1004">
            <v>40532</v>
          </cell>
          <cell r="G1004">
            <v>40532</v>
          </cell>
          <cell r="H1004" t="str">
            <v>7640014661</v>
          </cell>
          <cell r="K1004" t="str">
            <v>Lic. Key R8.01 SP Prod Sw, E110</v>
          </cell>
          <cell r="L1004">
            <v>13000</v>
          </cell>
          <cell r="M1004">
            <v>6000</v>
          </cell>
          <cell r="N1004">
            <v>6180</v>
          </cell>
          <cell r="O1004">
            <v>0.12587412587412589</v>
          </cell>
          <cell r="P1004">
            <v>7069.92</v>
          </cell>
          <cell r="Q1004">
            <v>6360</v>
          </cell>
          <cell r="R1004">
            <v>6868.8</v>
          </cell>
          <cell r="S1004">
            <v>8837.4</v>
          </cell>
          <cell r="T1004">
            <v>0.30069930069930068</v>
          </cell>
          <cell r="W1004">
            <v>7069.92</v>
          </cell>
          <cell r="X1004">
            <v>0.8</v>
          </cell>
          <cell r="AA1004">
            <v>8348</v>
          </cell>
          <cell r="AB1004">
            <v>7070</v>
          </cell>
          <cell r="AC1004">
            <v>7443</v>
          </cell>
          <cell r="AD1004">
            <v>7981</v>
          </cell>
          <cell r="AE1004">
            <v>8517.98</v>
          </cell>
          <cell r="AF1004">
            <v>0.17000039915566831</v>
          </cell>
          <cell r="AG1004">
            <v>0.27447587338782198</v>
          </cell>
          <cell r="AH1004">
            <v>8756</v>
          </cell>
          <cell r="AI1004">
            <v>8993</v>
          </cell>
          <cell r="AJ1004">
            <v>0.21384187701545646</v>
          </cell>
          <cell r="AK1004">
            <v>9230.5</v>
          </cell>
          <cell r="AL1004">
            <v>9468</v>
          </cell>
          <cell r="AM1004">
            <v>0.25328263624841568</v>
          </cell>
          <cell r="AN1004">
            <v>10351</v>
          </cell>
          <cell r="AO1004">
            <v>11234</v>
          </cell>
          <cell r="AP1004">
            <v>12117</v>
          </cell>
          <cell r="AQ1004">
            <v>0</v>
          </cell>
          <cell r="AS1004">
            <v>13000</v>
          </cell>
        </row>
        <row r="1005">
          <cell r="B1005" t="str">
            <v>AC</v>
          </cell>
          <cell r="C1005" t="str">
            <v>DOM</v>
          </cell>
          <cell r="D1005" t="str">
            <v>EK</v>
          </cell>
          <cell r="E1005" t="str">
            <v>21</v>
          </cell>
          <cell r="F1005">
            <v>40532</v>
          </cell>
          <cell r="G1005">
            <v>40532</v>
          </cell>
          <cell r="H1005" t="str">
            <v>7640014662</v>
          </cell>
          <cell r="K1005" t="str">
            <v>Lickey: R8.01 AP E150 To R8.01 AP E300</v>
          </cell>
          <cell r="L1005">
            <v>13000</v>
          </cell>
          <cell r="M1005">
            <v>6000</v>
          </cell>
          <cell r="N1005">
            <v>6180</v>
          </cell>
          <cell r="O1005">
            <v>0.12587412587412589</v>
          </cell>
          <cell r="P1005">
            <v>7069.92</v>
          </cell>
          <cell r="Q1005">
            <v>6360</v>
          </cell>
          <cell r="R1005">
            <v>6868.8</v>
          </cell>
          <cell r="S1005">
            <v>8837.4</v>
          </cell>
          <cell r="T1005">
            <v>0.30069930069930068</v>
          </cell>
          <cell r="W1005">
            <v>7069.92</v>
          </cell>
          <cell r="X1005">
            <v>0.8</v>
          </cell>
          <cell r="AA1005">
            <v>8348</v>
          </cell>
          <cell r="AB1005">
            <v>7070</v>
          </cell>
          <cell r="AC1005">
            <v>7443</v>
          </cell>
          <cell r="AD1005">
            <v>7981</v>
          </cell>
          <cell r="AE1005">
            <v>8517.98</v>
          </cell>
          <cell r="AF1005">
            <v>0.17000039915566831</v>
          </cell>
          <cell r="AG1005">
            <v>0.27447587338782198</v>
          </cell>
          <cell r="AH1005">
            <v>8756</v>
          </cell>
          <cell r="AI1005">
            <v>8993</v>
          </cell>
          <cell r="AJ1005">
            <v>0.21384187701545646</v>
          </cell>
          <cell r="AK1005">
            <v>9230.5</v>
          </cell>
          <cell r="AL1005">
            <v>9468</v>
          </cell>
          <cell r="AM1005">
            <v>0.25328263624841568</v>
          </cell>
          <cell r="AN1005">
            <v>10351</v>
          </cell>
          <cell r="AO1005">
            <v>11234</v>
          </cell>
          <cell r="AP1005">
            <v>12117</v>
          </cell>
          <cell r="AQ1005">
            <v>0</v>
          </cell>
          <cell r="AS1005">
            <v>13000</v>
          </cell>
        </row>
        <row r="1006">
          <cell r="B1006" t="str">
            <v>AC</v>
          </cell>
          <cell r="C1006" t="str">
            <v>DOM</v>
          </cell>
          <cell r="D1006" t="str">
            <v>EK</v>
          </cell>
          <cell r="E1006" t="str">
            <v>21</v>
          </cell>
          <cell r="F1006">
            <v>40532</v>
          </cell>
          <cell r="G1006">
            <v>40532</v>
          </cell>
          <cell r="H1006" t="str">
            <v>7640014663</v>
          </cell>
          <cell r="K1006" t="str">
            <v>Lic. Key R8.01 AP Prod Sw, 110</v>
          </cell>
          <cell r="L1006">
            <v>50000</v>
          </cell>
          <cell r="M1006">
            <v>12000</v>
          </cell>
          <cell r="N1006">
            <v>12360</v>
          </cell>
          <cell r="O1006">
            <v>0.12587412587412589</v>
          </cell>
          <cell r="P1006">
            <v>14139.84</v>
          </cell>
          <cell r="Q1006">
            <v>12720</v>
          </cell>
          <cell r="R1006">
            <v>13737.6</v>
          </cell>
          <cell r="S1006">
            <v>17674.8</v>
          </cell>
          <cell r="T1006">
            <v>0.30069930069930068</v>
          </cell>
          <cell r="W1006">
            <v>14139.84</v>
          </cell>
          <cell r="X1006">
            <v>0.8</v>
          </cell>
          <cell r="AA1006">
            <v>16695</v>
          </cell>
          <cell r="AB1006">
            <v>14140</v>
          </cell>
          <cell r="AC1006">
            <v>14885</v>
          </cell>
          <cell r="AD1006">
            <v>15961</v>
          </cell>
          <cell r="AE1006">
            <v>17035.95</v>
          </cell>
          <cell r="AF1006">
            <v>0.16999991195090386</v>
          </cell>
          <cell r="AG1006">
            <v>0.27447544750953135</v>
          </cell>
          <cell r="AH1006">
            <v>20151</v>
          </cell>
          <cell r="AI1006">
            <v>23266</v>
          </cell>
          <cell r="AJ1006">
            <v>0.39225307315395858</v>
          </cell>
          <cell r="AK1006">
            <v>26381</v>
          </cell>
          <cell r="AL1006">
            <v>29496</v>
          </cell>
          <cell r="AM1006">
            <v>0.52061838893409274</v>
          </cell>
          <cell r="AN1006">
            <v>34622</v>
          </cell>
          <cell r="AO1006">
            <v>39748</v>
          </cell>
          <cell r="AP1006">
            <v>44874</v>
          </cell>
          <cell r="AQ1006">
            <v>0</v>
          </cell>
          <cell r="AS1006">
            <v>50000</v>
          </cell>
        </row>
        <row r="1007">
          <cell r="B1007" t="str">
            <v>AC</v>
          </cell>
          <cell r="C1007" t="str">
            <v>DOM</v>
          </cell>
          <cell r="D1007" t="str">
            <v>EK</v>
          </cell>
          <cell r="E1007" t="str">
            <v>21</v>
          </cell>
          <cell r="F1007">
            <v>40532</v>
          </cell>
          <cell r="G1007">
            <v>40532</v>
          </cell>
          <cell r="H1007" t="str">
            <v>7640014664</v>
          </cell>
          <cell r="K1007" t="str">
            <v>Lic. Key R8.01 AP Prod Sw, E110</v>
          </cell>
          <cell r="L1007">
            <v>50000</v>
          </cell>
          <cell r="M1007">
            <v>12000</v>
          </cell>
          <cell r="N1007">
            <v>12360</v>
          </cell>
          <cell r="O1007">
            <v>0.12587412587412589</v>
          </cell>
          <cell r="P1007">
            <v>14139.84</v>
          </cell>
          <cell r="Q1007">
            <v>12720</v>
          </cell>
          <cell r="R1007">
            <v>13737.6</v>
          </cell>
          <cell r="S1007">
            <v>17674.8</v>
          </cell>
          <cell r="T1007">
            <v>0.30069930069930068</v>
          </cell>
          <cell r="W1007">
            <v>14139.84</v>
          </cell>
          <cell r="X1007">
            <v>0.8</v>
          </cell>
          <cell r="AA1007">
            <v>16695</v>
          </cell>
          <cell r="AB1007">
            <v>14140</v>
          </cell>
          <cell r="AC1007">
            <v>14885</v>
          </cell>
          <cell r="AD1007">
            <v>15961</v>
          </cell>
          <cell r="AE1007">
            <v>17035.95</v>
          </cell>
          <cell r="AF1007">
            <v>0.16999991195090386</v>
          </cell>
          <cell r="AG1007">
            <v>0.27447544750953135</v>
          </cell>
          <cell r="AH1007">
            <v>20151</v>
          </cell>
          <cell r="AI1007">
            <v>23266</v>
          </cell>
          <cell r="AJ1007">
            <v>0.39225307315395858</v>
          </cell>
          <cell r="AK1007">
            <v>26381</v>
          </cell>
          <cell r="AL1007">
            <v>29496</v>
          </cell>
          <cell r="AM1007">
            <v>0.52061838893409274</v>
          </cell>
          <cell r="AN1007">
            <v>34622</v>
          </cell>
          <cell r="AO1007">
            <v>39748</v>
          </cell>
          <cell r="AP1007">
            <v>44874</v>
          </cell>
          <cell r="AQ1007">
            <v>0</v>
          </cell>
          <cell r="AS1007">
            <v>50000</v>
          </cell>
        </row>
        <row r="1008">
          <cell r="B1008" t="str">
            <v>AC</v>
          </cell>
          <cell r="C1008" t="str">
            <v>DOM</v>
          </cell>
          <cell r="D1008" t="str">
            <v>EK</v>
          </cell>
          <cell r="E1008" t="str">
            <v>21</v>
          </cell>
          <cell r="F1008">
            <v>40532</v>
          </cell>
          <cell r="G1008">
            <v>40532</v>
          </cell>
          <cell r="H1008" t="str">
            <v>7640014665</v>
          </cell>
          <cell r="K1008" t="str">
            <v>Lic. Key R8.01 AP Prod Sw, E125</v>
          </cell>
          <cell r="L1008">
            <v>50000</v>
          </cell>
          <cell r="M1008">
            <v>12000</v>
          </cell>
          <cell r="N1008">
            <v>12360</v>
          </cell>
          <cell r="O1008">
            <v>0.12587412587412589</v>
          </cell>
          <cell r="P1008">
            <v>14139.84</v>
          </cell>
          <cell r="Q1008">
            <v>12720</v>
          </cell>
          <cell r="R1008">
            <v>13737.6</v>
          </cell>
          <cell r="S1008">
            <v>17674.8</v>
          </cell>
          <cell r="T1008">
            <v>0.30069930069930068</v>
          </cell>
          <cell r="W1008">
            <v>14139.84</v>
          </cell>
          <cell r="X1008">
            <v>0.8</v>
          </cell>
          <cell r="AA1008">
            <v>16695</v>
          </cell>
          <cell r="AB1008">
            <v>14140</v>
          </cell>
          <cell r="AC1008">
            <v>14885</v>
          </cell>
          <cell r="AD1008">
            <v>15961</v>
          </cell>
          <cell r="AE1008">
            <v>17035.95</v>
          </cell>
          <cell r="AF1008">
            <v>0.16999991195090386</v>
          </cell>
          <cell r="AG1008">
            <v>0.27447544750953135</v>
          </cell>
          <cell r="AH1008">
            <v>20151</v>
          </cell>
          <cell r="AI1008">
            <v>23266</v>
          </cell>
          <cell r="AJ1008">
            <v>0.39225307315395858</v>
          </cell>
          <cell r="AK1008">
            <v>26381</v>
          </cell>
          <cell r="AL1008">
            <v>29496</v>
          </cell>
          <cell r="AM1008">
            <v>0.52061838893409274</v>
          </cell>
          <cell r="AN1008">
            <v>34622</v>
          </cell>
          <cell r="AO1008">
            <v>39748</v>
          </cell>
          <cell r="AP1008">
            <v>44874</v>
          </cell>
          <cell r="AQ1008">
            <v>0</v>
          </cell>
          <cell r="AS1008">
            <v>50000</v>
          </cell>
        </row>
        <row r="1009">
          <cell r="B1009" t="str">
            <v>AC</v>
          </cell>
          <cell r="C1009" t="str">
            <v>DOM</v>
          </cell>
          <cell r="D1009" t="str">
            <v>EK</v>
          </cell>
          <cell r="E1009" t="str">
            <v>21</v>
          </cell>
          <cell r="F1009">
            <v>40532</v>
          </cell>
          <cell r="G1009">
            <v>40532</v>
          </cell>
          <cell r="H1009" t="str">
            <v>7640014666</v>
          </cell>
          <cell r="K1009" t="str">
            <v>Lic. Key R8.01 AP Prod Sw, E138</v>
          </cell>
          <cell r="L1009">
            <v>50000</v>
          </cell>
          <cell r="M1009">
            <v>12000</v>
          </cell>
          <cell r="N1009">
            <v>12360</v>
          </cell>
          <cell r="O1009">
            <v>0.12587412587412589</v>
          </cell>
          <cell r="P1009">
            <v>14139.84</v>
          </cell>
          <cell r="Q1009">
            <v>12720</v>
          </cell>
          <cell r="R1009">
            <v>13737.6</v>
          </cell>
          <cell r="S1009">
            <v>17674.8</v>
          </cell>
          <cell r="T1009">
            <v>0.30069930069930068</v>
          </cell>
          <cell r="W1009">
            <v>14139.84</v>
          </cell>
          <cell r="X1009">
            <v>0.8</v>
          </cell>
          <cell r="AA1009">
            <v>16695</v>
          </cell>
          <cell r="AB1009">
            <v>14140</v>
          </cell>
          <cell r="AC1009">
            <v>14885</v>
          </cell>
          <cell r="AD1009">
            <v>15961</v>
          </cell>
          <cell r="AE1009">
            <v>17035.95</v>
          </cell>
          <cell r="AF1009">
            <v>0.16999991195090386</v>
          </cell>
          <cell r="AG1009">
            <v>0.27447544750953135</v>
          </cell>
          <cell r="AH1009">
            <v>20151</v>
          </cell>
          <cell r="AI1009">
            <v>23266</v>
          </cell>
          <cell r="AJ1009">
            <v>0.39225307315395858</v>
          </cell>
          <cell r="AK1009">
            <v>26381</v>
          </cell>
          <cell r="AL1009">
            <v>29496</v>
          </cell>
          <cell r="AM1009">
            <v>0.52061838893409274</v>
          </cell>
          <cell r="AN1009">
            <v>34622</v>
          </cell>
          <cell r="AO1009">
            <v>39748</v>
          </cell>
          <cell r="AP1009">
            <v>44874</v>
          </cell>
          <cell r="AQ1009">
            <v>0</v>
          </cell>
          <cell r="AS1009">
            <v>50000</v>
          </cell>
        </row>
        <row r="1010">
          <cell r="B1010" t="str">
            <v>AC</v>
          </cell>
          <cell r="C1010" t="str">
            <v>DOM</v>
          </cell>
          <cell r="D1010" t="str">
            <v>EK</v>
          </cell>
          <cell r="E1010" t="str">
            <v>21</v>
          </cell>
          <cell r="F1010">
            <v>40532</v>
          </cell>
          <cell r="G1010">
            <v>40532</v>
          </cell>
          <cell r="H1010" t="str">
            <v>7640014667</v>
          </cell>
          <cell r="K1010" t="str">
            <v>Lic. Key R8.01 AP Prod Sw, 9150</v>
          </cell>
          <cell r="L1010">
            <v>50000</v>
          </cell>
          <cell r="M1010">
            <v>12000</v>
          </cell>
          <cell r="N1010">
            <v>12360</v>
          </cell>
          <cell r="O1010">
            <v>0.12587412587412589</v>
          </cell>
          <cell r="P1010">
            <v>14139.84</v>
          </cell>
          <cell r="Q1010">
            <v>12720</v>
          </cell>
          <cell r="R1010">
            <v>13737.6</v>
          </cell>
          <cell r="S1010">
            <v>17674.8</v>
          </cell>
          <cell r="T1010">
            <v>0.30069930069930068</v>
          </cell>
          <cell r="W1010">
            <v>14139.84</v>
          </cell>
          <cell r="X1010">
            <v>0.8</v>
          </cell>
          <cell r="AA1010">
            <v>16695</v>
          </cell>
          <cell r="AB1010">
            <v>14140</v>
          </cell>
          <cell r="AC1010">
            <v>14885</v>
          </cell>
          <cell r="AD1010">
            <v>15961</v>
          </cell>
          <cell r="AE1010">
            <v>17035.95</v>
          </cell>
          <cell r="AF1010">
            <v>0.16999991195090386</v>
          </cell>
          <cell r="AG1010">
            <v>0.27447544750953135</v>
          </cell>
          <cell r="AH1010">
            <v>20151</v>
          </cell>
          <cell r="AI1010">
            <v>23266</v>
          </cell>
          <cell r="AJ1010">
            <v>0.39225307315395858</v>
          </cell>
          <cell r="AK1010">
            <v>26381</v>
          </cell>
          <cell r="AL1010">
            <v>29496</v>
          </cell>
          <cell r="AM1010">
            <v>0.52061838893409274</v>
          </cell>
          <cell r="AN1010">
            <v>34622</v>
          </cell>
          <cell r="AO1010">
            <v>39748</v>
          </cell>
          <cell r="AP1010">
            <v>44874</v>
          </cell>
          <cell r="AQ1010">
            <v>0</v>
          </cell>
          <cell r="AS1010">
            <v>50000</v>
          </cell>
        </row>
        <row r="1011">
          <cell r="B1011" t="str">
            <v>AC</v>
          </cell>
          <cell r="C1011" t="str">
            <v>DOM</v>
          </cell>
          <cell r="D1011" t="str">
            <v>EK</v>
          </cell>
          <cell r="E1011" t="str">
            <v>21</v>
          </cell>
          <cell r="F1011">
            <v>40532</v>
          </cell>
          <cell r="G1011">
            <v>40532</v>
          </cell>
          <cell r="H1011" t="str">
            <v>7640014668</v>
          </cell>
          <cell r="K1011" t="str">
            <v>Lic. Key R8.01 AP Prod Sw, E150</v>
          </cell>
          <cell r="L1011">
            <v>50000</v>
          </cell>
          <cell r="M1011">
            <v>12000</v>
          </cell>
          <cell r="N1011">
            <v>12360</v>
          </cell>
          <cell r="O1011">
            <v>0.12587412587412589</v>
          </cell>
          <cell r="P1011">
            <v>14139.84</v>
          </cell>
          <cell r="Q1011">
            <v>12720</v>
          </cell>
          <cell r="R1011">
            <v>13737.6</v>
          </cell>
          <cell r="S1011">
            <v>17674.8</v>
          </cell>
          <cell r="T1011">
            <v>0.30069930069930068</v>
          </cell>
          <cell r="W1011">
            <v>14139.84</v>
          </cell>
          <cell r="X1011">
            <v>0.8</v>
          </cell>
          <cell r="AA1011">
            <v>16695</v>
          </cell>
          <cell r="AB1011">
            <v>14140</v>
          </cell>
          <cell r="AC1011">
            <v>14885</v>
          </cell>
          <cell r="AD1011">
            <v>15961</v>
          </cell>
          <cell r="AE1011">
            <v>17035.95</v>
          </cell>
          <cell r="AF1011">
            <v>0.16999991195090386</v>
          </cell>
          <cell r="AG1011">
            <v>0.27447544750953135</v>
          </cell>
          <cell r="AH1011">
            <v>20151</v>
          </cell>
          <cell r="AI1011">
            <v>23266</v>
          </cell>
          <cell r="AJ1011">
            <v>0.39225307315395858</v>
          </cell>
          <cell r="AK1011">
            <v>26381</v>
          </cell>
          <cell r="AL1011">
            <v>29496</v>
          </cell>
          <cell r="AM1011">
            <v>0.52061838893409274</v>
          </cell>
          <cell r="AN1011">
            <v>34622</v>
          </cell>
          <cell r="AO1011">
            <v>39748</v>
          </cell>
          <cell r="AP1011">
            <v>44874</v>
          </cell>
          <cell r="AQ1011">
            <v>0</v>
          </cell>
          <cell r="AS1011">
            <v>50000</v>
          </cell>
        </row>
        <row r="1012">
          <cell r="B1012" t="str">
            <v>AC</v>
          </cell>
          <cell r="C1012" t="str">
            <v>DOM</v>
          </cell>
          <cell r="D1012" t="str">
            <v>EK</v>
          </cell>
          <cell r="E1012" t="str">
            <v>21</v>
          </cell>
          <cell r="F1012">
            <v>40532</v>
          </cell>
          <cell r="G1012">
            <v>40532</v>
          </cell>
          <cell r="H1012" t="str">
            <v>7640014669</v>
          </cell>
          <cell r="K1012" t="str">
            <v>Lic. Key R8.01 AP Prod Sw, E300</v>
          </cell>
          <cell r="L1012">
            <v>50000</v>
          </cell>
          <cell r="M1012">
            <v>12000</v>
          </cell>
          <cell r="N1012">
            <v>12360</v>
          </cell>
          <cell r="O1012">
            <v>0.12587412587412589</v>
          </cell>
          <cell r="P1012">
            <v>14139.84</v>
          </cell>
          <cell r="Q1012">
            <v>12720</v>
          </cell>
          <cell r="R1012">
            <v>13737.6</v>
          </cell>
          <cell r="S1012">
            <v>17674.8</v>
          </cell>
          <cell r="T1012">
            <v>0.30069930069930068</v>
          </cell>
          <cell r="W1012">
            <v>14139.84</v>
          </cell>
          <cell r="X1012">
            <v>0.8</v>
          </cell>
          <cell r="AA1012">
            <v>16695</v>
          </cell>
          <cell r="AB1012">
            <v>14140</v>
          </cell>
          <cell r="AC1012">
            <v>14885</v>
          </cell>
          <cell r="AD1012">
            <v>15961</v>
          </cell>
          <cell r="AE1012">
            <v>17035.95</v>
          </cell>
          <cell r="AF1012">
            <v>0.16999991195090386</v>
          </cell>
          <cell r="AG1012">
            <v>0.27447544750953135</v>
          </cell>
          <cell r="AH1012">
            <v>20151</v>
          </cell>
          <cell r="AI1012">
            <v>23266</v>
          </cell>
          <cell r="AJ1012">
            <v>0.39225307315395858</v>
          </cell>
          <cell r="AK1012">
            <v>26381</v>
          </cell>
          <cell r="AL1012">
            <v>29496</v>
          </cell>
          <cell r="AM1012">
            <v>0.52061838893409274</v>
          </cell>
          <cell r="AN1012">
            <v>34622</v>
          </cell>
          <cell r="AO1012">
            <v>39748</v>
          </cell>
          <cell r="AP1012">
            <v>44874</v>
          </cell>
          <cell r="AQ1012">
            <v>0</v>
          </cell>
          <cell r="AS1012">
            <v>50000</v>
          </cell>
        </row>
        <row r="1013">
          <cell r="B1013" t="str">
            <v>AC</v>
          </cell>
          <cell r="C1013" t="str">
            <v>DOM</v>
          </cell>
          <cell r="D1013" t="str">
            <v>EK</v>
          </cell>
          <cell r="E1013" t="str">
            <v>21</v>
          </cell>
          <cell r="F1013">
            <v>40532</v>
          </cell>
          <cell r="G1013">
            <v>40532</v>
          </cell>
          <cell r="H1013" t="str">
            <v>7640014670</v>
          </cell>
          <cell r="K1013" t="str">
            <v>Lickey: R8.01 AP E138 To R8.01 AP E300</v>
          </cell>
          <cell r="L1013">
            <v>27600</v>
          </cell>
          <cell r="M1013">
            <v>15800</v>
          </cell>
          <cell r="N1013">
            <v>16274</v>
          </cell>
          <cell r="O1013">
            <v>0.12587431368188781</v>
          </cell>
          <cell r="P1013">
            <v>18617.46</v>
          </cell>
          <cell r="Q1013">
            <v>16748</v>
          </cell>
          <cell r="R1013">
            <v>18087.84</v>
          </cell>
          <cell r="S1013">
            <v>23271.82</v>
          </cell>
          <cell r="T1013">
            <v>0.30069930069930068</v>
          </cell>
          <cell r="W1013">
            <v>18617.46</v>
          </cell>
          <cell r="X1013">
            <v>0.80000017188170069</v>
          </cell>
          <cell r="AA1013">
            <v>20272</v>
          </cell>
          <cell r="AB1013">
            <v>18618</v>
          </cell>
          <cell r="AC1013">
            <v>19598</v>
          </cell>
          <cell r="AD1013">
            <v>20143</v>
          </cell>
          <cell r="AE1013">
            <v>20686.07</v>
          </cell>
          <cell r="AF1013">
            <v>0.10000014502513047</v>
          </cell>
          <cell r="AG1013">
            <v>0.21328700908389076</v>
          </cell>
          <cell r="AH1013">
            <v>20827</v>
          </cell>
          <cell r="AI1013">
            <v>20967</v>
          </cell>
          <cell r="AJ1013">
            <v>0.11205894977822296</v>
          </cell>
          <cell r="AK1013">
            <v>21106.5</v>
          </cell>
          <cell r="AL1013">
            <v>21246</v>
          </cell>
          <cell r="AM1013">
            <v>0.12371928833662811</v>
          </cell>
          <cell r="AN1013">
            <v>22834.5</v>
          </cell>
          <cell r="AO1013">
            <v>24423</v>
          </cell>
          <cell r="AP1013">
            <v>26011.5</v>
          </cell>
          <cell r="AQ1013">
            <v>0</v>
          </cell>
          <cell r="AS1013">
            <v>27600</v>
          </cell>
        </row>
        <row r="1014">
          <cell r="B1014" t="str">
            <v>AC</v>
          </cell>
          <cell r="C1014" t="str">
            <v>DOM</v>
          </cell>
          <cell r="D1014" t="str">
            <v>EK</v>
          </cell>
          <cell r="E1014" t="str">
            <v>21</v>
          </cell>
          <cell r="F1014">
            <v>40532</v>
          </cell>
          <cell r="G1014">
            <v>40532</v>
          </cell>
          <cell r="H1014" t="str">
            <v>7640014671</v>
          </cell>
          <cell r="K1014" t="str">
            <v>Lickey: R8.01 AP E125 To R8.01 AP E300</v>
          </cell>
          <cell r="L1014">
            <v>42600</v>
          </cell>
          <cell r="M1014">
            <v>26800</v>
          </cell>
          <cell r="N1014">
            <v>27604</v>
          </cell>
          <cell r="O1014">
            <v>0.12587423659662217</v>
          </cell>
          <cell r="P1014">
            <v>31578.98</v>
          </cell>
          <cell r="Q1014">
            <v>28408</v>
          </cell>
          <cell r="R1014">
            <v>30680.639999999999</v>
          </cell>
          <cell r="S1014">
            <v>39473.72</v>
          </cell>
          <cell r="T1014">
            <v>0.30069930069930073</v>
          </cell>
          <cell r="W1014">
            <v>31578.98</v>
          </cell>
          <cell r="X1014">
            <v>0.8000001013332414</v>
          </cell>
          <cell r="AA1014">
            <v>32576</v>
          </cell>
          <cell r="AB1014">
            <v>31579</v>
          </cell>
          <cell r="AC1014">
            <v>33242</v>
          </cell>
          <cell r="AD1014">
            <v>33242</v>
          </cell>
          <cell r="AE1014">
            <v>33241.03</v>
          </cell>
          <cell r="AF1014">
            <v>4.9999954875044467E-2</v>
          </cell>
          <cell r="AG1014">
            <v>0.16958048532190487</v>
          </cell>
          <cell r="AH1014">
            <v>34412</v>
          </cell>
          <cell r="AI1014">
            <v>35582</v>
          </cell>
          <cell r="AJ1014">
            <v>0.11250126468439099</v>
          </cell>
          <cell r="AK1014">
            <v>36751.5</v>
          </cell>
          <cell r="AL1014">
            <v>37921</v>
          </cell>
          <cell r="AM1014">
            <v>0.16724295245378551</v>
          </cell>
          <cell r="AN1014">
            <v>39090.75</v>
          </cell>
          <cell r="AO1014">
            <v>40260.5</v>
          </cell>
          <cell r="AP1014">
            <v>41430.25</v>
          </cell>
          <cell r="AQ1014">
            <v>0</v>
          </cell>
          <cell r="AS1014">
            <v>42600</v>
          </cell>
        </row>
        <row r="1015">
          <cell r="B1015" t="str">
            <v>AC</v>
          </cell>
          <cell r="C1015" t="str">
            <v>DOM</v>
          </cell>
          <cell r="D1015" t="str">
            <v>EK</v>
          </cell>
          <cell r="E1015" t="str">
            <v>21</v>
          </cell>
          <cell r="F1015">
            <v>40532</v>
          </cell>
          <cell r="G1015">
            <v>40532</v>
          </cell>
          <cell r="H1015" t="str">
            <v>7640014672</v>
          </cell>
          <cell r="K1015" t="str">
            <v>Lickey: R8.01 AP E110 To R8.01 AP E300</v>
          </cell>
          <cell r="L1015">
            <v>52600</v>
          </cell>
          <cell r="M1015">
            <v>37800</v>
          </cell>
          <cell r="N1015">
            <v>38934</v>
          </cell>
          <cell r="O1015">
            <v>0.12587420437579283</v>
          </cell>
          <cell r="P1015">
            <v>44540.5</v>
          </cell>
          <cell r="Q1015">
            <v>40068</v>
          </cell>
          <cell r="R1015">
            <v>43273.440000000002</v>
          </cell>
          <cell r="S1015">
            <v>55675.62</v>
          </cell>
          <cell r="T1015">
            <v>0.30069930069930073</v>
          </cell>
          <cell r="W1015">
            <v>44540.5</v>
          </cell>
          <cell r="X1015">
            <v>0.80000007184473199</v>
          </cell>
          <cell r="AA1015">
            <v>45947</v>
          </cell>
          <cell r="AB1015">
            <v>44541</v>
          </cell>
          <cell r="AC1015">
            <v>46885</v>
          </cell>
          <cell r="AD1015">
            <v>46885</v>
          </cell>
          <cell r="AE1015">
            <v>46884.74</v>
          </cell>
          <cell r="AF1015">
            <v>5.0000063986704375E-2</v>
          </cell>
          <cell r="AG1015">
            <v>0.16958055008943204</v>
          </cell>
          <cell r="AH1015">
            <v>47600</v>
          </cell>
          <cell r="AI1015">
            <v>48314</v>
          </cell>
          <cell r="AJ1015">
            <v>7.8103655255205531E-2</v>
          </cell>
          <cell r="AK1015">
            <v>49028.5</v>
          </cell>
          <cell r="AL1015">
            <v>49743</v>
          </cell>
          <cell r="AM1015">
            <v>0.10458758016203284</v>
          </cell>
          <cell r="AN1015">
            <v>50457.25</v>
          </cell>
          <cell r="AO1015">
            <v>51171.5</v>
          </cell>
          <cell r="AP1015">
            <v>51885.75</v>
          </cell>
          <cell r="AQ1015">
            <v>0</v>
          </cell>
          <cell r="AS1015">
            <v>52600</v>
          </cell>
        </row>
        <row r="1016">
          <cell r="B1016" t="str">
            <v>TR</v>
          </cell>
          <cell r="C1016" t="str">
            <v>TR</v>
          </cell>
          <cell r="D1016" t="str">
            <v>KMBS</v>
          </cell>
          <cell r="E1016" t="str">
            <v>21</v>
          </cell>
          <cell r="F1016">
            <v>40921</v>
          </cell>
          <cell r="G1016">
            <v>40921</v>
          </cell>
          <cell r="H1016" t="str">
            <v>7640014688</v>
          </cell>
          <cell r="I1016" t="str">
            <v>KMBHP1050A/T_</v>
          </cell>
          <cell r="K1016" t="str">
            <v>Basic Professional Services - Level 1</v>
          </cell>
          <cell r="L1016">
            <v>600</v>
          </cell>
          <cell r="M1016">
            <v>0</v>
          </cell>
          <cell r="N1016">
            <v>0</v>
          </cell>
          <cell r="P1016" t="str">
            <v>N/A</v>
          </cell>
          <cell r="Q1016" t="str">
            <v>N/A</v>
          </cell>
          <cell r="S1016" t="str">
            <v>N/A</v>
          </cell>
          <cell r="AA1016">
            <v>600</v>
          </cell>
          <cell r="AB1016">
            <v>600</v>
          </cell>
          <cell r="AC1016">
            <v>600</v>
          </cell>
          <cell r="AD1016">
            <v>600</v>
          </cell>
          <cell r="AE1016">
            <v>600</v>
          </cell>
          <cell r="AH1016">
            <v>600</v>
          </cell>
          <cell r="AI1016">
            <v>600</v>
          </cell>
          <cell r="AK1016">
            <v>600</v>
          </cell>
          <cell r="AL1016">
            <v>600</v>
          </cell>
          <cell r="AN1016">
            <v>600</v>
          </cell>
          <cell r="AO1016">
            <v>600</v>
          </cell>
          <cell r="AP1016">
            <v>600</v>
          </cell>
          <cell r="AQ1016">
            <v>0.5</v>
          </cell>
          <cell r="AS1016">
            <v>600</v>
          </cell>
        </row>
        <row r="1017">
          <cell r="B1017" t="str">
            <v>AC</v>
          </cell>
          <cell r="C1017" t="str">
            <v>DOM</v>
          </cell>
          <cell r="D1017" t="str">
            <v>EK</v>
          </cell>
          <cell r="E1017" t="str">
            <v>21</v>
          </cell>
          <cell r="F1017">
            <v>40532</v>
          </cell>
          <cell r="G1017">
            <v>40532</v>
          </cell>
          <cell r="H1017" t="str">
            <v>7640014698</v>
          </cell>
          <cell r="K1017" t="str">
            <v>DM Software Media Kit R8.01</v>
          </cell>
          <cell r="L1017">
            <v>0</v>
          </cell>
          <cell r="M1017">
            <v>0</v>
          </cell>
          <cell r="N1017">
            <v>0</v>
          </cell>
          <cell r="O1017" t="e">
            <v>#DIV/0!</v>
          </cell>
          <cell r="P1017">
            <v>0</v>
          </cell>
          <cell r="Q1017">
            <v>0</v>
          </cell>
          <cell r="R1017">
            <v>0</v>
          </cell>
          <cell r="S1017">
            <v>0</v>
          </cell>
          <cell r="T1017" t="e">
            <v>#DIV/0!</v>
          </cell>
          <cell r="W1017">
            <v>0</v>
          </cell>
          <cell r="X1017" t="e">
            <v>#DIV/0!</v>
          </cell>
          <cell r="AA1017">
            <v>0</v>
          </cell>
          <cell r="AB1017">
            <v>0</v>
          </cell>
          <cell r="AC1017">
            <v>0</v>
          </cell>
          <cell r="AD1017">
            <v>0</v>
          </cell>
          <cell r="AE1017">
            <v>0</v>
          </cell>
          <cell r="AF1017" t="e">
            <v>#DIV/0!</v>
          </cell>
          <cell r="AG1017" t="e">
            <v>#DIV/0!</v>
          </cell>
          <cell r="AH1017">
            <v>0</v>
          </cell>
          <cell r="AI1017">
            <v>0</v>
          </cell>
          <cell r="AJ1017" t="e">
            <v>#DIV/0!</v>
          </cell>
          <cell r="AK1017">
            <v>0</v>
          </cell>
          <cell r="AL1017">
            <v>0</v>
          </cell>
          <cell r="AM1017" t="e">
            <v>#DIV/0!</v>
          </cell>
          <cell r="AN1017">
            <v>0</v>
          </cell>
          <cell r="AO1017">
            <v>0</v>
          </cell>
          <cell r="AP1017">
            <v>0</v>
          </cell>
          <cell r="AQ1017">
            <v>0</v>
          </cell>
          <cell r="AS1017">
            <v>0</v>
          </cell>
        </row>
        <row r="1018">
          <cell r="B1018" t="str">
            <v>AC</v>
          </cell>
          <cell r="C1018" t="str">
            <v>DOM</v>
          </cell>
          <cell r="D1018" t="str">
            <v>DOM</v>
          </cell>
          <cell r="E1018" t="str">
            <v>08</v>
          </cell>
          <cell r="F1018">
            <v>40624</v>
          </cell>
          <cell r="G1018">
            <v>40624</v>
          </cell>
          <cell r="H1018" t="str">
            <v>7640014720old</v>
          </cell>
          <cell r="I1018" t="str">
            <v>3KMHHD509HDD</v>
          </cell>
          <cell r="K1018" t="str">
            <v>Innovolt Plug-In Protector 8Amp</v>
          </cell>
          <cell r="L1018">
            <v>49</v>
          </cell>
          <cell r="M1018">
            <v>20.149999999999999</v>
          </cell>
          <cell r="N1018">
            <v>20.7545</v>
          </cell>
          <cell r="O1018">
            <v>0.37107575757575756</v>
          </cell>
          <cell r="P1018">
            <v>33</v>
          </cell>
          <cell r="Q1018">
            <v>21.36</v>
          </cell>
          <cell r="R1018">
            <v>23.07</v>
          </cell>
          <cell r="S1018">
            <v>25</v>
          </cell>
          <cell r="T1018">
            <v>0.16982</v>
          </cell>
          <cell r="U1018">
            <v>21.5</v>
          </cell>
          <cell r="V1018">
            <v>3.4674418604651154E-2</v>
          </cell>
          <cell r="W1018">
            <v>33</v>
          </cell>
          <cell r="X1018">
            <v>1.32</v>
          </cell>
          <cell r="AA1018">
            <v>40</v>
          </cell>
          <cell r="AB1018">
            <v>39</v>
          </cell>
          <cell r="AC1018">
            <v>37</v>
          </cell>
          <cell r="AD1018">
            <v>44</v>
          </cell>
          <cell r="AE1018">
            <v>40.74</v>
          </cell>
          <cell r="AF1018">
            <v>0.18998527245949931</v>
          </cell>
          <cell r="AG1018">
            <v>0.49056210112911147</v>
          </cell>
          <cell r="AH1018">
            <v>46</v>
          </cell>
          <cell r="AI1018">
            <v>49</v>
          </cell>
          <cell r="AJ1018">
            <v>0.32653061224489793</v>
          </cell>
          <cell r="AK1018">
            <v>49</v>
          </cell>
          <cell r="AL1018">
            <v>49</v>
          </cell>
          <cell r="AM1018">
            <v>0.32653061224489793</v>
          </cell>
          <cell r="AN1018">
            <v>49</v>
          </cell>
          <cell r="AO1018">
            <v>49</v>
          </cell>
          <cell r="AP1018">
            <v>49</v>
          </cell>
          <cell r="AQ1018">
            <v>0</v>
          </cell>
          <cell r="AS1018">
            <v>49</v>
          </cell>
        </row>
        <row r="1019">
          <cell r="B1019" t="str">
            <v>3PY</v>
          </cell>
          <cell r="C1019" t="str">
            <v>3PY</v>
          </cell>
          <cell r="D1019" t="str">
            <v>3PY</v>
          </cell>
          <cell r="E1019" t="str">
            <v>3PY</v>
          </cell>
          <cell r="F1019">
            <v>40813</v>
          </cell>
          <cell r="G1019">
            <v>40813</v>
          </cell>
          <cell r="H1019" t="str">
            <v>7640014721</v>
          </cell>
          <cell r="I1019" t="str">
            <v>9KMKIP3101_N</v>
          </cell>
          <cell r="K1019" t="str">
            <v>Innovolt Power Protector 15Amp</v>
          </cell>
          <cell r="L1019">
            <v>199</v>
          </cell>
          <cell r="M1019" t="str">
            <v>Refer KIP</v>
          </cell>
          <cell r="N1019" t="str">
            <v>Refer KIP</v>
          </cell>
          <cell r="S1019">
            <v>0</v>
          </cell>
          <cell r="W1019">
            <v>134</v>
          </cell>
          <cell r="AB1019">
            <v>159</v>
          </cell>
          <cell r="AD1019">
            <v>177</v>
          </cell>
          <cell r="AH1019">
            <v>183</v>
          </cell>
          <cell r="AI1019">
            <v>195</v>
          </cell>
          <cell r="AL1019">
            <v>199</v>
          </cell>
          <cell r="AS1019">
            <v>199</v>
          </cell>
        </row>
        <row r="1020">
          <cell r="B1020" t="str">
            <v>AC</v>
          </cell>
          <cell r="C1020" t="str">
            <v>DOM</v>
          </cell>
          <cell r="D1020" t="str">
            <v>DOM</v>
          </cell>
          <cell r="E1020" t="str">
            <v>08</v>
          </cell>
          <cell r="F1020">
            <v>40624</v>
          </cell>
          <cell r="G1020">
            <v>40624</v>
          </cell>
          <cell r="H1020" t="str">
            <v>7640014721old</v>
          </cell>
          <cell r="I1020" t="str">
            <v>3KMHHD509HDD</v>
          </cell>
          <cell r="K1020" t="str">
            <v>Innovolt Power Protector 15Amp</v>
          </cell>
          <cell r="L1020">
            <v>199</v>
          </cell>
          <cell r="M1020">
            <v>85</v>
          </cell>
          <cell r="N1020">
            <v>87.55</v>
          </cell>
          <cell r="O1020">
            <v>0.34664179104477616</v>
          </cell>
          <cell r="P1020">
            <v>134</v>
          </cell>
          <cell r="Q1020">
            <v>90.1</v>
          </cell>
          <cell r="R1020">
            <v>97.31</v>
          </cell>
          <cell r="S1020">
            <v>107</v>
          </cell>
          <cell r="T1020">
            <v>0.18177570093457945</v>
          </cell>
          <cell r="U1020">
            <v>92.02</v>
          </cell>
          <cell r="V1020">
            <v>4.857639643555748E-2</v>
          </cell>
          <cell r="W1020">
            <v>134</v>
          </cell>
          <cell r="X1020">
            <v>1.2523364485981308</v>
          </cell>
          <cell r="AA1020">
            <v>162</v>
          </cell>
          <cell r="AB1020">
            <v>158</v>
          </cell>
          <cell r="AC1020">
            <v>149</v>
          </cell>
          <cell r="AD1020">
            <v>176</v>
          </cell>
          <cell r="AE1020">
            <v>165.43</v>
          </cell>
          <cell r="AF1020">
            <v>0.18998972375022671</v>
          </cell>
          <cell r="AG1020">
            <v>0.47077313667412202</v>
          </cell>
          <cell r="AH1020">
            <v>182</v>
          </cell>
          <cell r="AI1020">
            <v>194</v>
          </cell>
          <cell r="AJ1020">
            <v>0.30927835051546393</v>
          </cell>
          <cell r="AK1020">
            <v>196.5</v>
          </cell>
          <cell r="AL1020">
            <v>199</v>
          </cell>
          <cell r="AM1020">
            <v>0.32663316582914576</v>
          </cell>
          <cell r="AN1020">
            <v>199</v>
          </cell>
          <cell r="AO1020">
            <v>199</v>
          </cell>
          <cell r="AP1020">
            <v>199</v>
          </cell>
          <cell r="AQ1020">
            <v>0</v>
          </cell>
          <cell r="AS1020">
            <v>199</v>
          </cell>
        </row>
        <row r="1021">
          <cell r="B1021" t="str">
            <v>3PY</v>
          </cell>
          <cell r="C1021" t="str">
            <v>3PY</v>
          </cell>
          <cell r="D1021" t="str">
            <v>3PY</v>
          </cell>
          <cell r="E1021" t="str">
            <v>3PY</v>
          </cell>
          <cell r="F1021">
            <v>40813</v>
          </cell>
          <cell r="G1021">
            <v>40813</v>
          </cell>
          <cell r="H1021" t="str">
            <v>7640014722</v>
          </cell>
          <cell r="I1021" t="str">
            <v>9KMKIP3101_N</v>
          </cell>
          <cell r="K1021" t="str">
            <v>Innovolt Power Protector 20Amp</v>
          </cell>
          <cell r="L1021">
            <v>225</v>
          </cell>
          <cell r="M1021" t="str">
            <v>Refer KIP</v>
          </cell>
          <cell r="N1021" t="str">
            <v>Refer KIP</v>
          </cell>
          <cell r="S1021">
            <v>0</v>
          </cell>
          <cell r="W1021">
            <v>152</v>
          </cell>
          <cell r="AB1021">
            <v>179</v>
          </cell>
          <cell r="AD1021">
            <v>199</v>
          </cell>
          <cell r="AH1021">
            <v>206</v>
          </cell>
          <cell r="AI1021">
            <v>220</v>
          </cell>
          <cell r="AL1021">
            <v>225</v>
          </cell>
          <cell r="AS1021">
            <v>225</v>
          </cell>
        </row>
        <row r="1022">
          <cell r="B1022" t="str">
            <v>AC</v>
          </cell>
          <cell r="C1022" t="str">
            <v>DOM</v>
          </cell>
          <cell r="D1022" t="str">
            <v>DOM</v>
          </cell>
          <cell r="E1022" t="str">
            <v>08</v>
          </cell>
          <cell r="F1022">
            <v>40624</v>
          </cell>
          <cell r="G1022">
            <v>40624</v>
          </cell>
          <cell r="H1022" t="str">
            <v>7640014722old</v>
          </cell>
          <cell r="I1022" t="str">
            <v>3KMHHD509HDD</v>
          </cell>
          <cell r="K1022" t="str">
            <v>Innovolt Power Protector 20Amp</v>
          </cell>
          <cell r="L1022">
            <v>225</v>
          </cell>
          <cell r="M1022">
            <v>89.25</v>
          </cell>
          <cell r="N1022">
            <v>91.927500000000009</v>
          </cell>
          <cell r="O1022">
            <v>0.39521381578947362</v>
          </cell>
          <cell r="P1022">
            <v>152</v>
          </cell>
          <cell r="Q1022">
            <v>94.61</v>
          </cell>
          <cell r="R1022">
            <v>102.18</v>
          </cell>
          <cell r="S1022">
            <v>112</v>
          </cell>
          <cell r="T1022">
            <v>0.17921874999999993</v>
          </cell>
          <cell r="U1022">
            <v>96.32</v>
          </cell>
          <cell r="V1022">
            <v>4.5603197674418443E-2</v>
          </cell>
          <cell r="W1022">
            <v>152</v>
          </cell>
          <cell r="X1022">
            <v>1.3571428571428572</v>
          </cell>
          <cell r="AA1022">
            <v>184</v>
          </cell>
          <cell r="AB1022">
            <v>179</v>
          </cell>
          <cell r="AC1022">
            <v>169</v>
          </cell>
          <cell r="AD1022">
            <v>199</v>
          </cell>
          <cell r="AE1022">
            <v>187.65</v>
          </cell>
          <cell r="AF1022">
            <v>0.18998134825472957</v>
          </cell>
          <cell r="AG1022">
            <v>0.51011191047162263</v>
          </cell>
          <cell r="AH1022">
            <v>206</v>
          </cell>
          <cell r="AI1022">
            <v>220</v>
          </cell>
          <cell r="AJ1022">
            <v>0.30909090909090908</v>
          </cell>
          <cell r="AK1022">
            <v>222.5</v>
          </cell>
          <cell r="AL1022">
            <v>225</v>
          </cell>
          <cell r="AM1022">
            <v>0.32444444444444442</v>
          </cell>
          <cell r="AN1022">
            <v>225</v>
          </cell>
          <cell r="AO1022">
            <v>225</v>
          </cell>
          <cell r="AP1022">
            <v>225</v>
          </cell>
          <cell r="AQ1022">
            <v>0</v>
          </cell>
          <cell r="AS1022">
            <v>225</v>
          </cell>
        </row>
        <row r="1023">
          <cell r="B1023" t="str">
            <v>AC</v>
          </cell>
          <cell r="C1023" t="str">
            <v>DOM</v>
          </cell>
          <cell r="D1023" t="str">
            <v>DOM</v>
          </cell>
          <cell r="E1023" t="str">
            <v>08</v>
          </cell>
          <cell r="F1023">
            <v>40624</v>
          </cell>
          <cell r="G1023">
            <v>40624</v>
          </cell>
          <cell r="H1023" t="str">
            <v>7640014723old</v>
          </cell>
          <cell r="I1023" t="str">
            <v>3KMHHD509HDD</v>
          </cell>
          <cell r="K1023" t="str">
            <v>Innovolt Power Manager 15Amp</v>
          </cell>
          <cell r="L1023">
            <v>259</v>
          </cell>
          <cell r="M1023">
            <v>100.4</v>
          </cell>
          <cell r="N1023">
            <v>103.41200000000001</v>
          </cell>
          <cell r="O1023">
            <v>0.40907428571428567</v>
          </cell>
          <cell r="P1023">
            <v>175</v>
          </cell>
          <cell r="Q1023">
            <v>106.42</v>
          </cell>
          <cell r="R1023">
            <v>114.93</v>
          </cell>
          <cell r="S1023">
            <v>126</v>
          </cell>
          <cell r="T1023">
            <v>0.17926984126984122</v>
          </cell>
          <cell r="U1023">
            <v>108.36</v>
          </cell>
          <cell r="V1023">
            <v>4.5662606127722348E-2</v>
          </cell>
          <cell r="W1023">
            <v>175</v>
          </cell>
          <cell r="X1023">
            <v>1.3888888888888888</v>
          </cell>
          <cell r="AA1023">
            <v>212</v>
          </cell>
          <cell r="AB1023">
            <v>206</v>
          </cell>
          <cell r="AC1023">
            <v>195</v>
          </cell>
          <cell r="AD1023">
            <v>229</v>
          </cell>
          <cell r="AE1023">
            <v>216.05</v>
          </cell>
          <cell r="AF1023">
            <v>0.19000231427910211</v>
          </cell>
          <cell r="AG1023">
            <v>0.52135153899560283</v>
          </cell>
          <cell r="AH1023">
            <v>237</v>
          </cell>
          <cell r="AI1023">
            <v>253</v>
          </cell>
          <cell r="AJ1023">
            <v>0.30830039525691699</v>
          </cell>
          <cell r="AK1023">
            <v>256</v>
          </cell>
          <cell r="AL1023">
            <v>259</v>
          </cell>
          <cell r="AM1023">
            <v>0.32432432432432434</v>
          </cell>
          <cell r="AN1023">
            <v>259</v>
          </cell>
          <cell r="AO1023">
            <v>259</v>
          </cell>
          <cell r="AP1023">
            <v>259</v>
          </cell>
          <cell r="AQ1023">
            <v>0</v>
          </cell>
          <cell r="AS1023">
            <v>259</v>
          </cell>
        </row>
        <row r="1024">
          <cell r="B1024" t="str">
            <v>AC</v>
          </cell>
          <cell r="C1024" t="str">
            <v>DOM</v>
          </cell>
          <cell r="D1024" t="str">
            <v>DOM</v>
          </cell>
          <cell r="E1024" t="str">
            <v>08</v>
          </cell>
          <cell r="F1024">
            <v>40624</v>
          </cell>
          <cell r="G1024">
            <v>40624</v>
          </cell>
          <cell r="H1024" t="str">
            <v>7640014724old</v>
          </cell>
          <cell r="I1024" t="str">
            <v>3KMHHD509HDD</v>
          </cell>
          <cell r="K1024" t="str">
            <v>Innovolt Power Manager 20Amp</v>
          </cell>
          <cell r="L1024">
            <v>289</v>
          </cell>
          <cell r="M1024">
            <v>104.65</v>
          </cell>
          <cell r="N1024">
            <v>107.7895</v>
          </cell>
          <cell r="O1024">
            <v>0.45005357142857139</v>
          </cell>
          <cell r="P1024">
            <v>196</v>
          </cell>
          <cell r="Q1024">
            <v>110.93</v>
          </cell>
          <cell r="R1024">
            <v>119.8</v>
          </cell>
          <cell r="S1024">
            <v>131</v>
          </cell>
          <cell r="T1024">
            <v>0.17717938931297708</v>
          </cell>
          <cell r="U1024">
            <v>112.66</v>
          </cell>
          <cell r="V1024">
            <v>4.32318480383454E-2</v>
          </cell>
          <cell r="W1024">
            <v>196</v>
          </cell>
          <cell r="X1024">
            <v>1.4961832061068703</v>
          </cell>
          <cell r="AA1024">
            <v>237</v>
          </cell>
          <cell r="AB1024">
            <v>231</v>
          </cell>
          <cell r="AC1024">
            <v>218</v>
          </cell>
          <cell r="AD1024">
            <v>256</v>
          </cell>
          <cell r="AE1024">
            <v>241.98</v>
          </cell>
          <cell r="AF1024">
            <v>0.19001570377717164</v>
          </cell>
          <cell r="AG1024">
            <v>0.55455202909331347</v>
          </cell>
          <cell r="AH1024">
            <v>265</v>
          </cell>
          <cell r="AI1024">
            <v>282</v>
          </cell>
          <cell r="AJ1024">
            <v>0.30496453900709219</v>
          </cell>
          <cell r="AK1024">
            <v>285.5</v>
          </cell>
          <cell r="AL1024">
            <v>289</v>
          </cell>
          <cell r="AM1024">
            <v>0.3217993079584775</v>
          </cell>
          <cell r="AN1024">
            <v>289</v>
          </cell>
          <cell r="AO1024">
            <v>289</v>
          </cell>
          <cell r="AP1024">
            <v>289</v>
          </cell>
          <cell r="AQ1024">
            <v>0</v>
          </cell>
          <cell r="AS1024">
            <v>289</v>
          </cell>
        </row>
        <row r="1025">
          <cell r="B1025" t="str">
            <v>AC</v>
          </cell>
          <cell r="C1025" t="str">
            <v>DOM</v>
          </cell>
          <cell r="D1025" t="str">
            <v>DOM</v>
          </cell>
          <cell r="E1025" t="str">
            <v>08</v>
          </cell>
          <cell r="F1025">
            <v>40624</v>
          </cell>
          <cell r="G1025">
            <v>40624</v>
          </cell>
          <cell r="H1025" t="str">
            <v>7640014725old</v>
          </cell>
          <cell r="I1025" t="str">
            <v>3KMHHD509HDD</v>
          </cell>
          <cell r="K1025" t="str">
            <v>Innovolt Power Manager 20Amp/208-240V</v>
          </cell>
          <cell r="L1025">
            <v>359</v>
          </cell>
          <cell r="M1025">
            <v>155</v>
          </cell>
          <cell r="N1025">
            <v>159.65</v>
          </cell>
          <cell r="O1025">
            <v>0.34300411522633745</v>
          </cell>
          <cell r="P1025">
            <v>243</v>
          </cell>
          <cell r="Q1025">
            <v>164.3</v>
          </cell>
          <cell r="R1025">
            <v>177.44</v>
          </cell>
          <cell r="S1025">
            <v>194</v>
          </cell>
          <cell r="T1025">
            <v>0.17706185567010307</v>
          </cell>
          <cell r="U1025">
            <v>166.84</v>
          </cell>
          <cell r="V1025">
            <v>4.3095181011747766E-2</v>
          </cell>
          <cell r="W1025">
            <v>243</v>
          </cell>
          <cell r="X1025">
            <v>1.2525773195876289</v>
          </cell>
          <cell r="AA1025">
            <v>294</v>
          </cell>
          <cell r="AB1025">
            <v>286</v>
          </cell>
          <cell r="AC1025">
            <v>270</v>
          </cell>
          <cell r="AD1025">
            <v>318</v>
          </cell>
          <cell r="AE1025">
            <v>300</v>
          </cell>
          <cell r="AF1025">
            <v>0.19</v>
          </cell>
          <cell r="AG1025">
            <v>0.46783333333333332</v>
          </cell>
          <cell r="AH1025">
            <v>329</v>
          </cell>
          <cell r="AI1025">
            <v>350</v>
          </cell>
          <cell r="AJ1025">
            <v>0.30571428571428572</v>
          </cell>
          <cell r="AK1025">
            <v>354.5</v>
          </cell>
          <cell r="AL1025">
            <v>359</v>
          </cell>
          <cell r="AM1025">
            <v>0.32311977715877438</v>
          </cell>
          <cell r="AN1025">
            <v>359</v>
          </cell>
          <cell r="AO1025">
            <v>359</v>
          </cell>
          <cell r="AP1025">
            <v>359</v>
          </cell>
          <cell r="AQ1025">
            <v>0</v>
          </cell>
          <cell r="AS1025">
            <v>359</v>
          </cell>
        </row>
        <row r="1026">
          <cell r="B1026" t="str">
            <v>AC</v>
          </cell>
          <cell r="C1026" t="str">
            <v>DOM</v>
          </cell>
          <cell r="D1026" t="str">
            <v>DOM</v>
          </cell>
          <cell r="E1026" t="str">
            <v>08</v>
          </cell>
          <cell r="F1026">
            <v>40624</v>
          </cell>
          <cell r="G1026">
            <v>40624</v>
          </cell>
          <cell r="H1026" t="str">
            <v>7640014726old</v>
          </cell>
          <cell r="I1026" t="str">
            <v>3KMHHD509HDD</v>
          </cell>
          <cell r="K1026" t="str">
            <v>Innovolt Power Manager 30Amp/208-240V</v>
          </cell>
          <cell r="L1026">
            <v>999</v>
          </cell>
          <cell r="M1026">
            <v>409.16</v>
          </cell>
          <cell r="N1026">
            <v>421.43480000000005</v>
          </cell>
          <cell r="O1026">
            <v>0.3774966026587887</v>
          </cell>
          <cell r="P1026">
            <v>677</v>
          </cell>
          <cell r="Q1026">
            <v>433.71</v>
          </cell>
          <cell r="R1026">
            <v>468.41</v>
          </cell>
          <cell r="S1026">
            <v>512</v>
          </cell>
          <cell r="T1026">
            <v>0.1768851562499999</v>
          </cell>
          <cell r="U1026">
            <v>440.32</v>
          </cell>
          <cell r="V1026">
            <v>4.2889716569767311E-2</v>
          </cell>
          <cell r="W1026">
            <v>677</v>
          </cell>
          <cell r="X1026">
            <v>1.322265625</v>
          </cell>
          <cell r="AA1026">
            <v>819</v>
          </cell>
          <cell r="AB1026">
            <v>797</v>
          </cell>
          <cell r="AC1026">
            <v>753</v>
          </cell>
          <cell r="AD1026">
            <v>884</v>
          </cell>
          <cell r="AE1026">
            <v>835.8</v>
          </cell>
          <cell r="AF1026">
            <v>0.18999760708303418</v>
          </cell>
          <cell r="AG1026">
            <v>0.49577075855467806</v>
          </cell>
          <cell r="AH1026">
            <v>913</v>
          </cell>
          <cell r="AI1026">
            <v>971</v>
          </cell>
          <cell r="AJ1026">
            <v>0.30278063851699277</v>
          </cell>
          <cell r="AK1026">
            <v>985</v>
          </cell>
          <cell r="AL1026">
            <v>999</v>
          </cell>
          <cell r="AM1026">
            <v>0.32232232232232233</v>
          </cell>
          <cell r="AN1026">
            <v>999</v>
          </cell>
          <cell r="AO1026">
            <v>999</v>
          </cell>
          <cell r="AP1026">
            <v>999</v>
          </cell>
          <cell r="AQ1026">
            <v>0</v>
          </cell>
          <cell r="AS1026">
            <v>999</v>
          </cell>
        </row>
        <row r="1027">
          <cell r="B1027" t="str">
            <v>AC</v>
          </cell>
          <cell r="C1027" t="str">
            <v>DOM</v>
          </cell>
          <cell r="D1027" t="str">
            <v>DOM</v>
          </cell>
          <cell r="E1027" t="str">
            <v>08</v>
          </cell>
          <cell r="F1027">
            <v>40624</v>
          </cell>
          <cell r="G1027">
            <v>40624</v>
          </cell>
          <cell r="H1027" t="str">
            <v>7640014727old</v>
          </cell>
          <cell r="I1027" t="str">
            <v>3KMHHD509HDD</v>
          </cell>
          <cell r="K1027" t="str">
            <v>Innovolt Power Doctor</v>
          </cell>
          <cell r="L1027">
            <v>399</v>
          </cell>
          <cell r="M1027">
            <v>189</v>
          </cell>
          <cell r="N1027">
            <v>194.67000000000002</v>
          </cell>
          <cell r="O1027">
            <v>0.27899999999999991</v>
          </cell>
          <cell r="P1027">
            <v>270</v>
          </cell>
          <cell r="Q1027">
            <v>200.34</v>
          </cell>
          <cell r="R1027">
            <v>216.37</v>
          </cell>
          <cell r="S1027">
            <v>237</v>
          </cell>
          <cell r="T1027">
            <v>0.1786075949367088</v>
          </cell>
          <cell r="U1027">
            <v>203.82</v>
          </cell>
          <cell r="V1027">
            <v>4.489255225198694E-2</v>
          </cell>
          <cell r="W1027">
            <v>270</v>
          </cell>
          <cell r="X1027">
            <v>1.139240506329114</v>
          </cell>
          <cell r="AA1027">
            <v>327</v>
          </cell>
          <cell r="AB1027">
            <v>318</v>
          </cell>
          <cell r="AC1027">
            <v>300</v>
          </cell>
          <cell r="AD1027">
            <v>353</v>
          </cell>
          <cell r="AE1027">
            <v>333.33</v>
          </cell>
          <cell r="AF1027">
            <v>0.18999189991899915</v>
          </cell>
          <cell r="AG1027">
            <v>0.41598415984159837</v>
          </cell>
          <cell r="AH1027">
            <v>365</v>
          </cell>
          <cell r="AI1027">
            <v>389</v>
          </cell>
          <cell r="AJ1027">
            <v>0.3059125964010283</v>
          </cell>
          <cell r="AK1027">
            <v>394</v>
          </cell>
          <cell r="AL1027">
            <v>399</v>
          </cell>
          <cell r="AM1027">
            <v>0.32330827067669171</v>
          </cell>
          <cell r="AN1027">
            <v>399</v>
          </cell>
          <cell r="AO1027">
            <v>399</v>
          </cell>
          <cell r="AP1027">
            <v>399</v>
          </cell>
          <cell r="AQ1027">
            <v>0</v>
          </cell>
          <cell r="AS1027">
            <v>399</v>
          </cell>
        </row>
        <row r="1028">
          <cell r="B1028" t="str">
            <v>AC</v>
          </cell>
          <cell r="C1028" t="str">
            <v>DOM</v>
          </cell>
          <cell r="D1028" t="str">
            <v>DOM</v>
          </cell>
          <cell r="E1028" t="str">
            <v>08</v>
          </cell>
          <cell r="F1028">
            <v>40619</v>
          </cell>
          <cell r="G1028">
            <v>40619</v>
          </cell>
          <cell r="H1028" t="str">
            <v>7640014750</v>
          </cell>
          <cell r="K1028" t="str">
            <v>ESP Power Filter Next Gen PCS 120V/20A</v>
          </cell>
          <cell r="L1028">
            <v>225</v>
          </cell>
          <cell r="M1028">
            <v>110.4</v>
          </cell>
          <cell r="N1028">
            <v>113.712</v>
          </cell>
          <cell r="O1028">
            <v>0.25189473684210523</v>
          </cell>
          <cell r="P1028">
            <v>152</v>
          </cell>
          <cell r="Q1028">
            <v>117.02</v>
          </cell>
          <cell r="R1028">
            <v>126.38</v>
          </cell>
          <cell r="S1028">
            <v>160</v>
          </cell>
          <cell r="T1028">
            <v>0.2893</v>
          </cell>
          <cell r="U1028">
            <v>123.904</v>
          </cell>
          <cell r="V1028">
            <v>8.2257231404958622E-2</v>
          </cell>
          <cell r="W1028">
            <v>152</v>
          </cell>
          <cell r="X1028">
            <v>0.95</v>
          </cell>
          <cell r="AA1028">
            <v>184</v>
          </cell>
          <cell r="AB1028">
            <v>179</v>
          </cell>
          <cell r="AC1028">
            <v>169</v>
          </cell>
          <cell r="AD1028">
            <v>199</v>
          </cell>
          <cell r="AE1028">
            <v>187.65</v>
          </cell>
          <cell r="AF1028">
            <v>0.18998134825472957</v>
          </cell>
          <cell r="AG1028">
            <v>0.39402078337330138</v>
          </cell>
          <cell r="AH1028">
            <v>206</v>
          </cell>
          <cell r="AI1028">
            <v>220</v>
          </cell>
          <cell r="AJ1028">
            <v>0.30909090909090908</v>
          </cell>
          <cell r="AK1028">
            <v>222.5</v>
          </cell>
          <cell r="AL1028">
            <v>225</v>
          </cell>
          <cell r="AM1028">
            <v>0.32444444444444442</v>
          </cell>
          <cell r="AN1028">
            <v>225</v>
          </cell>
          <cell r="AO1028">
            <v>225</v>
          </cell>
          <cell r="AP1028">
            <v>225</v>
          </cell>
          <cell r="AQ1028">
            <v>0</v>
          </cell>
          <cell r="AS1028">
            <v>225</v>
          </cell>
        </row>
        <row r="1029">
          <cell r="B1029" t="str">
            <v>MB</v>
          </cell>
          <cell r="C1029" t="str">
            <v>IMP</v>
          </cell>
          <cell r="D1029" t="str">
            <v>KMBS</v>
          </cell>
          <cell r="F1029">
            <v>40746</v>
          </cell>
          <cell r="G1029">
            <v>40746</v>
          </cell>
          <cell r="H1029" t="str">
            <v>7640015033</v>
          </cell>
          <cell r="K1029" t="str">
            <v>bizhub 25</v>
          </cell>
          <cell r="L1029">
            <v>2500</v>
          </cell>
          <cell r="M1029">
            <v>990</v>
          </cell>
          <cell r="N1029">
            <v>1029.6000000000001</v>
          </cell>
          <cell r="O1029">
            <v>-2.2083690311114227E-16</v>
          </cell>
          <cell r="S1029">
            <v>1450</v>
          </cell>
          <cell r="T1029">
            <v>0.28993103448275853</v>
          </cell>
          <cell r="U1029">
            <v>1029.6000000000001</v>
          </cell>
          <cell r="V1029">
            <v>0</v>
          </cell>
          <cell r="W1029">
            <v>1029.5999999999999</v>
          </cell>
          <cell r="X1029">
            <v>0.7100689655172413</v>
          </cell>
          <cell r="Y1029">
            <v>150</v>
          </cell>
          <cell r="Z1029">
            <v>300</v>
          </cell>
          <cell r="AB1029">
            <v>1030</v>
          </cell>
          <cell r="AC1029">
            <v>1256</v>
          </cell>
          <cell r="AD1029">
            <v>1341</v>
          </cell>
          <cell r="AE1029">
            <v>1391.35</v>
          </cell>
          <cell r="AF1029">
            <v>0.25999928127358324</v>
          </cell>
          <cell r="AG1029">
            <v>0.25999928127358307</v>
          </cell>
          <cell r="AH1029">
            <v>1451</v>
          </cell>
          <cell r="AI1029">
            <v>1609</v>
          </cell>
          <cell r="AJ1029">
            <v>0.36009944064636423</v>
          </cell>
          <cell r="AK1029">
            <v>1775.17</v>
          </cell>
          <cell r="AL1029">
            <v>2004</v>
          </cell>
          <cell r="AM1029">
            <v>0.48622754491017967</v>
          </cell>
          <cell r="AN1029">
            <v>2128</v>
          </cell>
          <cell r="AO1029">
            <v>2252</v>
          </cell>
          <cell r="AP1029">
            <v>2376</v>
          </cell>
          <cell r="AS1029">
            <v>2500</v>
          </cell>
        </row>
        <row r="1030">
          <cell r="B1030" t="str">
            <v>AC</v>
          </cell>
          <cell r="C1030" t="str">
            <v>IMP</v>
          </cell>
          <cell r="D1030" t="str">
            <v>KMBS</v>
          </cell>
          <cell r="F1030">
            <v>40746</v>
          </cell>
          <cell r="G1030">
            <v>40746</v>
          </cell>
          <cell r="H1030" t="str">
            <v>7640015034</v>
          </cell>
          <cell r="K1030" t="str">
            <v>PF-903 Paper Feed Cassette (500-Sheets)</v>
          </cell>
          <cell r="L1030">
            <v>320</v>
          </cell>
          <cell r="M1030">
            <v>171</v>
          </cell>
          <cell r="N1030">
            <v>177.84</v>
          </cell>
          <cell r="O1030">
            <v>0</v>
          </cell>
          <cell r="S1030">
            <v>220</v>
          </cell>
          <cell r="T1030">
            <v>0.19163636363636363</v>
          </cell>
          <cell r="U1030">
            <v>189.2</v>
          </cell>
          <cell r="V1030">
            <v>6.0042283298097174E-2</v>
          </cell>
          <cell r="W1030">
            <v>177.84</v>
          </cell>
          <cell r="X1030">
            <v>0.8083636363636364</v>
          </cell>
          <cell r="AB1030">
            <v>178</v>
          </cell>
          <cell r="AC1030">
            <v>198</v>
          </cell>
          <cell r="AD1030">
            <v>212</v>
          </cell>
          <cell r="AE1030">
            <v>219.56</v>
          </cell>
          <cell r="AF1030">
            <v>0.19001639642922208</v>
          </cell>
          <cell r="AG1030">
            <v>0.19001639642922208</v>
          </cell>
          <cell r="AH1030">
            <v>245</v>
          </cell>
          <cell r="AI1030">
            <v>269</v>
          </cell>
          <cell r="AJ1030">
            <v>0.33888475836431226</v>
          </cell>
          <cell r="AK1030">
            <v>293.5</v>
          </cell>
          <cell r="AL1030">
            <v>318</v>
          </cell>
          <cell r="AM1030">
            <v>0.44075471698113206</v>
          </cell>
          <cell r="AN1030">
            <v>318.5</v>
          </cell>
          <cell r="AO1030">
            <v>319</v>
          </cell>
          <cell r="AP1030">
            <v>319.5</v>
          </cell>
          <cell r="AS1030">
            <v>320</v>
          </cell>
        </row>
        <row r="1031">
          <cell r="B1031" t="str">
            <v>AC</v>
          </cell>
          <cell r="C1031" t="str">
            <v>IMP</v>
          </cell>
          <cell r="D1031" t="str">
            <v>KMBS</v>
          </cell>
          <cell r="F1031">
            <v>40746</v>
          </cell>
          <cell r="G1031">
            <v>40746</v>
          </cell>
          <cell r="H1031" t="str">
            <v>7640015035</v>
          </cell>
          <cell r="K1031" t="str">
            <v>Postscript 3 Enabler</v>
          </cell>
          <cell r="L1031">
            <v>159</v>
          </cell>
          <cell r="M1031">
            <v>81</v>
          </cell>
          <cell r="N1031">
            <v>84.240000000000009</v>
          </cell>
          <cell r="O1031">
            <v>-1.6869485654323367E-16</v>
          </cell>
          <cell r="S1031">
            <v>95</v>
          </cell>
          <cell r="T1031">
            <v>0.11326315789473675</v>
          </cell>
          <cell r="U1031">
            <v>84.240000000000009</v>
          </cell>
          <cell r="V1031">
            <v>0</v>
          </cell>
          <cell r="W1031">
            <v>84.24</v>
          </cell>
          <cell r="X1031">
            <v>0.88673684210526316</v>
          </cell>
          <cell r="AB1031">
            <v>85</v>
          </cell>
          <cell r="AC1031">
            <v>94</v>
          </cell>
          <cell r="AD1031">
            <v>101</v>
          </cell>
          <cell r="AE1031">
            <v>104</v>
          </cell>
          <cell r="AF1031">
            <v>0.19000000000000006</v>
          </cell>
          <cell r="AG1031">
            <v>0.18999999999999992</v>
          </cell>
          <cell r="AH1031">
            <v>116</v>
          </cell>
          <cell r="AI1031">
            <v>128</v>
          </cell>
          <cell r="AJ1031">
            <v>0.34187500000000004</v>
          </cell>
          <cell r="AK1031">
            <v>139.5</v>
          </cell>
          <cell r="AL1031">
            <v>151</v>
          </cell>
          <cell r="AM1031">
            <v>0.4421192052980133</v>
          </cell>
          <cell r="AN1031">
            <v>153</v>
          </cell>
          <cell r="AO1031">
            <v>155</v>
          </cell>
          <cell r="AP1031">
            <v>157</v>
          </cell>
          <cell r="AS1031">
            <v>159</v>
          </cell>
        </row>
        <row r="1032">
          <cell r="B1032" t="str">
            <v>AC</v>
          </cell>
          <cell r="C1032" t="str">
            <v>IMP</v>
          </cell>
          <cell r="D1032" t="str">
            <v>KMBS</v>
          </cell>
          <cell r="F1032">
            <v>40746</v>
          </cell>
          <cell r="G1032">
            <v>40746</v>
          </cell>
          <cell r="H1032" t="str">
            <v>7640015036</v>
          </cell>
          <cell r="K1032" t="str">
            <v>Barcode Printing Enabler</v>
          </cell>
          <cell r="L1032">
            <v>260</v>
          </cell>
          <cell r="M1032">
            <v>112</v>
          </cell>
          <cell r="N1032">
            <v>116.48</v>
          </cell>
          <cell r="O1032">
            <v>0</v>
          </cell>
          <cell r="S1032">
            <v>145</v>
          </cell>
          <cell r="T1032">
            <v>0.19668965517241377</v>
          </cell>
          <cell r="U1032">
            <v>124.7</v>
          </cell>
          <cell r="V1032">
            <v>6.5918203688853233E-2</v>
          </cell>
          <cell r="W1032">
            <v>116.48</v>
          </cell>
          <cell r="X1032">
            <v>0.80331034482758623</v>
          </cell>
          <cell r="AB1032">
            <v>117</v>
          </cell>
          <cell r="AC1032">
            <v>130</v>
          </cell>
          <cell r="AD1032">
            <v>139</v>
          </cell>
          <cell r="AE1032">
            <v>143.80000000000001</v>
          </cell>
          <cell r="AF1032">
            <v>0.1899860917941586</v>
          </cell>
          <cell r="AG1032">
            <v>0.1899860917941586</v>
          </cell>
          <cell r="AH1032">
            <v>160</v>
          </cell>
          <cell r="AI1032">
            <v>176</v>
          </cell>
          <cell r="AJ1032">
            <v>0.33818181818181814</v>
          </cell>
          <cell r="AK1032">
            <v>192</v>
          </cell>
          <cell r="AL1032">
            <v>208</v>
          </cell>
          <cell r="AM1032">
            <v>0.44</v>
          </cell>
          <cell r="AN1032">
            <v>221</v>
          </cell>
          <cell r="AO1032">
            <v>234</v>
          </cell>
          <cell r="AP1032">
            <v>247</v>
          </cell>
          <cell r="AS1032">
            <v>260</v>
          </cell>
        </row>
        <row r="1033">
          <cell r="B1033" t="str">
            <v>AC</v>
          </cell>
          <cell r="C1033" t="str">
            <v>IMP</v>
          </cell>
          <cell r="D1033" t="str">
            <v>KMBS</v>
          </cell>
          <cell r="F1033">
            <v>40746</v>
          </cell>
          <cell r="G1033">
            <v>40746</v>
          </cell>
          <cell r="H1033" t="str">
            <v>7640015037</v>
          </cell>
          <cell r="K1033" t="str">
            <v>Postscript 3/Barcode Printing Enabler</v>
          </cell>
          <cell r="L1033">
            <v>398</v>
          </cell>
          <cell r="M1033">
            <v>193</v>
          </cell>
          <cell r="N1033">
            <v>200.72</v>
          </cell>
          <cell r="O1033">
            <v>0</v>
          </cell>
          <cell r="S1033">
            <v>235</v>
          </cell>
          <cell r="T1033">
            <v>0.14587234042553193</v>
          </cell>
          <cell r="U1033">
            <v>202.1</v>
          </cell>
          <cell r="V1033">
            <v>6.8283028203859255E-3</v>
          </cell>
          <cell r="W1033">
            <v>200.72</v>
          </cell>
          <cell r="X1033">
            <v>0.85412765957446812</v>
          </cell>
          <cell r="AB1033">
            <v>201</v>
          </cell>
          <cell r="AC1033">
            <v>224</v>
          </cell>
          <cell r="AD1033">
            <v>239</v>
          </cell>
          <cell r="AE1033">
            <v>247.8</v>
          </cell>
          <cell r="AF1033">
            <v>0.18999192897497985</v>
          </cell>
          <cell r="AG1033">
            <v>0.18999192897497985</v>
          </cell>
          <cell r="AH1033">
            <v>276</v>
          </cell>
          <cell r="AI1033">
            <v>304</v>
          </cell>
          <cell r="AJ1033">
            <v>0.33973684210526317</v>
          </cell>
          <cell r="AK1033">
            <v>331.5</v>
          </cell>
          <cell r="AL1033">
            <v>359</v>
          </cell>
          <cell r="AM1033">
            <v>0.44089136490250697</v>
          </cell>
          <cell r="AN1033">
            <v>368.75</v>
          </cell>
          <cell r="AO1033">
            <v>378.5</v>
          </cell>
          <cell r="AP1033">
            <v>388.25</v>
          </cell>
          <cell r="AS1033">
            <v>398</v>
          </cell>
        </row>
        <row r="1034">
          <cell r="B1034" t="str">
            <v>AC</v>
          </cell>
          <cell r="C1034" t="str">
            <v>IMP</v>
          </cell>
          <cell r="D1034" t="str">
            <v>KMBS</v>
          </cell>
          <cell r="F1034">
            <v>40746</v>
          </cell>
          <cell r="G1034">
            <v>40746</v>
          </cell>
          <cell r="H1034" t="str">
            <v>7640015038</v>
          </cell>
          <cell r="K1034" t="str">
            <v>Postscript Memory Upgrade (1GB)</v>
          </cell>
          <cell r="L1034">
            <v>199</v>
          </cell>
          <cell r="M1034">
            <v>80</v>
          </cell>
          <cell r="N1034">
            <v>83.2</v>
          </cell>
          <cell r="O1034">
            <v>0</v>
          </cell>
          <cell r="S1034">
            <v>95</v>
          </cell>
          <cell r="T1034">
            <v>0.12421052631578944</v>
          </cell>
          <cell r="U1034">
            <v>83.2</v>
          </cell>
          <cell r="V1034">
            <v>0</v>
          </cell>
          <cell r="W1034">
            <v>83.2</v>
          </cell>
          <cell r="X1034">
            <v>0.87578947368421056</v>
          </cell>
          <cell r="AB1034">
            <v>84</v>
          </cell>
          <cell r="AC1034">
            <v>93</v>
          </cell>
          <cell r="AD1034">
            <v>100</v>
          </cell>
          <cell r="AE1034">
            <v>102.72</v>
          </cell>
          <cell r="AF1034">
            <v>0.19003115264797504</v>
          </cell>
          <cell r="AG1034">
            <v>0.19003115264797504</v>
          </cell>
          <cell r="AH1034">
            <v>115</v>
          </cell>
          <cell r="AI1034">
            <v>126</v>
          </cell>
          <cell r="AJ1034">
            <v>0.33968253968253964</v>
          </cell>
          <cell r="AK1034">
            <v>137.5</v>
          </cell>
          <cell r="AL1034">
            <v>149</v>
          </cell>
          <cell r="AM1034">
            <v>0.44161073825503355</v>
          </cell>
          <cell r="AN1034">
            <v>161.5</v>
          </cell>
          <cell r="AO1034">
            <v>174</v>
          </cell>
          <cell r="AP1034">
            <v>186.5</v>
          </cell>
          <cell r="AS1034">
            <v>199</v>
          </cell>
        </row>
        <row r="1035">
          <cell r="B1035" t="str">
            <v>AC</v>
          </cell>
          <cell r="C1035" t="str">
            <v>IMP</v>
          </cell>
          <cell r="D1035" t="str">
            <v>KMBS</v>
          </cell>
          <cell r="F1035">
            <v>40746</v>
          </cell>
          <cell r="G1035">
            <v>40746</v>
          </cell>
          <cell r="H1035" t="str">
            <v>7640015039</v>
          </cell>
          <cell r="K1035" t="str">
            <v>Mechanical Page Counter</v>
          </cell>
          <cell r="L1035">
            <v>42</v>
          </cell>
          <cell r="M1035">
            <v>20</v>
          </cell>
          <cell r="N1035">
            <v>20.8</v>
          </cell>
          <cell r="O1035">
            <v>0</v>
          </cell>
          <cell r="S1035">
            <v>25</v>
          </cell>
          <cell r="T1035">
            <v>0.16799999999999998</v>
          </cell>
          <cell r="U1035">
            <v>21.5</v>
          </cell>
          <cell r="V1035">
            <v>3.2558139534883686E-2</v>
          </cell>
          <cell r="W1035">
            <v>20.8</v>
          </cell>
          <cell r="X1035">
            <v>0.83200000000000007</v>
          </cell>
          <cell r="AB1035">
            <v>21</v>
          </cell>
          <cell r="AC1035">
            <v>24</v>
          </cell>
          <cell r="AD1035">
            <v>26</v>
          </cell>
          <cell r="AE1035">
            <v>25.68</v>
          </cell>
          <cell r="AF1035">
            <v>0.19003115264797504</v>
          </cell>
          <cell r="AG1035">
            <v>0.19003115264797504</v>
          </cell>
          <cell r="AH1035">
            <v>29</v>
          </cell>
          <cell r="AI1035">
            <v>32</v>
          </cell>
          <cell r="AJ1035">
            <v>0.35</v>
          </cell>
          <cell r="AK1035">
            <v>35</v>
          </cell>
          <cell r="AL1035">
            <v>38</v>
          </cell>
          <cell r="AM1035">
            <v>0.45263157894736838</v>
          </cell>
          <cell r="AN1035">
            <v>39</v>
          </cell>
          <cell r="AO1035">
            <v>40</v>
          </cell>
          <cell r="AP1035">
            <v>41</v>
          </cell>
          <cell r="AS1035">
            <v>42</v>
          </cell>
        </row>
        <row r="1036">
          <cell r="B1036" t="str">
            <v>AC</v>
          </cell>
          <cell r="C1036" t="str">
            <v>IMP</v>
          </cell>
          <cell r="D1036" t="str">
            <v>KMBS</v>
          </cell>
          <cell r="F1036">
            <v>40746</v>
          </cell>
          <cell r="G1036">
            <v>40746</v>
          </cell>
          <cell r="H1036" t="str">
            <v>7640015040</v>
          </cell>
          <cell r="K1036" t="str">
            <v>Foreign Device Interface</v>
          </cell>
          <cell r="L1036">
            <v>42</v>
          </cell>
          <cell r="M1036">
            <v>14</v>
          </cell>
          <cell r="N1036">
            <v>14.56</v>
          </cell>
          <cell r="O1036">
            <v>0.27199999999999996</v>
          </cell>
          <cell r="S1036">
            <v>25</v>
          </cell>
          <cell r="T1036">
            <v>0.41759999999999997</v>
          </cell>
          <cell r="U1036">
            <v>19.36</v>
          </cell>
          <cell r="V1036">
            <v>0.24793388429752061</v>
          </cell>
          <cell r="W1036">
            <v>20</v>
          </cell>
          <cell r="X1036">
            <v>0.8</v>
          </cell>
          <cell r="AB1036">
            <v>20</v>
          </cell>
          <cell r="AC1036">
            <v>23</v>
          </cell>
          <cell r="AD1036">
            <v>25</v>
          </cell>
          <cell r="AE1036">
            <v>24.69</v>
          </cell>
          <cell r="AF1036">
            <v>0.18995544754961527</v>
          </cell>
          <cell r="AG1036">
            <v>0.41028756581611991</v>
          </cell>
          <cell r="AH1036">
            <v>28</v>
          </cell>
          <cell r="AI1036">
            <v>31</v>
          </cell>
          <cell r="AJ1036">
            <v>0.35483870967741937</v>
          </cell>
          <cell r="AK1036">
            <v>33.5</v>
          </cell>
          <cell r="AL1036">
            <v>36</v>
          </cell>
          <cell r="AM1036">
            <v>0.44444444444444442</v>
          </cell>
          <cell r="AN1036">
            <v>37.5</v>
          </cell>
          <cell r="AO1036">
            <v>39</v>
          </cell>
          <cell r="AP1036">
            <v>40.5</v>
          </cell>
          <cell r="AS1036">
            <v>42</v>
          </cell>
        </row>
        <row r="1037">
          <cell r="B1037" t="str">
            <v>AC</v>
          </cell>
          <cell r="C1037" t="str">
            <v>IMP</v>
          </cell>
          <cell r="D1037" t="str">
            <v>KMBS</v>
          </cell>
          <cell r="F1037">
            <v>40746</v>
          </cell>
          <cell r="G1037">
            <v>40746</v>
          </cell>
          <cell r="H1037" t="str">
            <v>7640015041</v>
          </cell>
          <cell r="K1037" t="str">
            <v>Message Board Memory Upgrade (1GB)</v>
          </cell>
          <cell r="L1037">
            <v>199</v>
          </cell>
          <cell r="M1037">
            <v>80</v>
          </cell>
          <cell r="N1037">
            <v>83.2</v>
          </cell>
          <cell r="O1037">
            <v>0</v>
          </cell>
          <cell r="S1037">
            <v>95</v>
          </cell>
          <cell r="T1037">
            <v>0.12421052631578944</v>
          </cell>
          <cell r="U1037">
            <v>83.2</v>
          </cell>
          <cell r="V1037">
            <v>0</v>
          </cell>
          <cell r="W1037">
            <v>83.2</v>
          </cell>
          <cell r="X1037">
            <v>0.87578947368421056</v>
          </cell>
          <cell r="AB1037">
            <v>84</v>
          </cell>
          <cell r="AC1037">
            <v>93</v>
          </cell>
          <cell r="AD1037">
            <v>100</v>
          </cell>
          <cell r="AE1037">
            <v>102.72</v>
          </cell>
          <cell r="AF1037">
            <v>0.19003115264797504</v>
          </cell>
          <cell r="AG1037">
            <v>0.19003115264797504</v>
          </cell>
          <cell r="AH1037">
            <v>115</v>
          </cell>
          <cell r="AI1037">
            <v>126</v>
          </cell>
          <cell r="AJ1037">
            <v>0.33968253968253964</v>
          </cell>
          <cell r="AK1037">
            <v>137.5</v>
          </cell>
          <cell r="AL1037">
            <v>149</v>
          </cell>
          <cell r="AM1037">
            <v>0.44161073825503355</v>
          </cell>
          <cell r="AN1037">
            <v>161.5</v>
          </cell>
          <cell r="AO1037">
            <v>174</v>
          </cell>
          <cell r="AP1037">
            <v>186.5</v>
          </cell>
          <cell r="AS1037">
            <v>199</v>
          </cell>
        </row>
        <row r="1038">
          <cell r="B1038" t="str">
            <v>SPC</v>
          </cell>
          <cell r="C1038" t="str">
            <v>IMP</v>
          </cell>
          <cell r="D1038" t="str">
            <v>KMBS</v>
          </cell>
          <cell r="F1038">
            <v>40746</v>
          </cell>
          <cell r="G1038">
            <v>40746</v>
          </cell>
          <cell r="H1038" t="str">
            <v>7640015042</v>
          </cell>
          <cell r="K1038" t="str">
            <v>TN-120 Black Toner (Yield: 16K)</v>
          </cell>
          <cell r="L1038">
            <v>118</v>
          </cell>
          <cell r="M1038">
            <v>50</v>
          </cell>
          <cell r="N1038">
            <v>52</v>
          </cell>
          <cell r="O1038">
            <v>7.1428571428571425E-2</v>
          </cell>
          <cell r="S1038">
            <v>70</v>
          </cell>
          <cell r="T1038">
            <v>0.25714285714285712</v>
          </cell>
          <cell r="W1038">
            <v>56</v>
          </cell>
          <cell r="X1038">
            <v>0.8</v>
          </cell>
          <cell r="AB1038">
            <v>66</v>
          </cell>
          <cell r="AC1038">
            <v>70</v>
          </cell>
          <cell r="AD1038">
            <v>85</v>
          </cell>
          <cell r="AE1038">
            <v>98.25</v>
          </cell>
          <cell r="AF1038">
            <v>0.43002544529262088</v>
          </cell>
          <cell r="AG1038">
            <v>0.47073791348600508</v>
          </cell>
          <cell r="AH1038">
            <v>104</v>
          </cell>
          <cell r="AI1038">
            <v>109</v>
          </cell>
          <cell r="AJ1038">
            <v>0.48623853211009177</v>
          </cell>
          <cell r="AK1038">
            <v>113.5</v>
          </cell>
          <cell r="AL1038">
            <v>118</v>
          </cell>
          <cell r="AM1038">
            <v>0.52542372881355937</v>
          </cell>
          <cell r="AN1038">
            <v>118</v>
          </cell>
          <cell r="AO1038">
            <v>118</v>
          </cell>
          <cell r="AP1038">
            <v>118</v>
          </cell>
          <cell r="AS1038">
            <v>118</v>
          </cell>
        </row>
        <row r="1039">
          <cell r="B1039" t="str">
            <v>SPC</v>
          </cell>
          <cell r="C1039" t="str">
            <v>IMP</v>
          </cell>
          <cell r="D1039" t="str">
            <v>KMBS</v>
          </cell>
          <cell r="F1039">
            <v>40746</v>
          </cell>
          <cell r="G1039">
            <v>40746</v>
          </cell>
          <cell r="H1039" t="str">
            <v>7640015043</v>
          </cell>
          <cell r="K1039" t="str">
            <v>DR-120 Black Drum Cartridge (30K)</v>
          </cell>
          <cell r="L1039">
            <v>118</v>
          </cell>
          <cell r="M1039">
            <v>50</v>
          </cell>
          <cell r="N1039">
            <v>52</v>
          </cell>
          <cell r="O1039">
            <v>7.1428571428571425E-2</v>
          </cell>
          <cell r="S1039">
            <v>70</v>
          </cell>
          <cell r="T1039">
            <v>0.25714285714285712</v>
          </cell>
          <cell r="W1039">
            <v>56</v>
          </cell>
          <cell r="X1039">
            <v>0.8</v>
          </cell>
          <cell r="AB1039">
            <v>66</v>
          </cell>
          <cell r="AC1039">
            <v>70</v>
          </cell>
          <cell r="AD1039">
            <v>85</v>
          </cell>
          <cell r="AE1039">
            <v>98.25</v>
          </cell>
          <cell r="AF1039">
            <v>0.43002544529262088</v>
          </cell>
          <cell r="AG1039">
            <v>0.47073791348600508</v>
          </cell>
          <cell r="AH1039">
            <v>104</v>
          </cell>
          <cell r="AI1039">
            <v>109</v>
          </cell>
          <cell r="AJ1039">
            <v>0.48623853211009177</v>
          </cell>
          <cell r="AK1039">
            <v>113.5</v>
          </cell>
          <cell r="AL1039">
            <v>118</v>
          </cell>
          <cell r="AM1039">
            <v>0.52542372881355937</v>
          </cell>
          <cell r="AN1039">
            <v>118</v>
          </cell>
          <cell r="AO1039">
            <v>118</v>
          </cell>
          <cell r="AP1039">
            <v>118</v>
          </cell>
          <cell r="AS1039">
            <v>118</v>
          </cell>
        </row>
        <row r="1040">
          <cell r="B1040" t="str">
            <v>AC</v>
          </cell>
          <cell r="C1040" t="str">
            <v>IMP</v>
          </cell>
          <cell r="D1040" t="str">
            <v>KMBS</v>
          </cell>
          <cell r="F1040">
            <v>40746</v>
          </cell>
          <cell r="G1040">
            <v>40746</v>
          </cell>
          <cell r="H1040" t="str">
            <v>7640015103</v>
          </cell>
          <cell r="K1040" t="str">
            <v>bizhub 25 French Overlay Kit</v>
          </cell>
          <cell r="L1040">
            <v>35</v>
          </cell>
          <cell r="M1040">
            <v>18</v>
          </cell>
          <cell r="N1040">
            <v>18.72</v>
          </cell>
          <cell r="O1040">
            <v>2.5000000000000022E-2</v>
          </cell>
          <cell r="S1040">
            <v>24</v>
          </cell>
          <cell r="T1040">
            <v>0.22000000000000006</v>
          </cell>
          <cell r="U1040">
            <v>20.64</v>
          </cell>
          <cell r="V1040">
            <v>9.302325581395357E-2</v>
          </cell>
          <cell r="W1040">
            <v>19.2</v>
          </cell>
          <cell r="X1040">
            <v>0.79999999999999993</v>
          </cell>
          <cell r="AB1040">
            <v>20</v>
          </cell>
          <cell r="AC1040">
            <v>22</v>
          </cell>
          <cell r="AD1040">
            <v>24</v>
          </cell>
          <cell r="AE1040">
            <v>23.7</v>
          </cell>
          <cell r="AF1040">
            <v>0.189873417721519</v>
          </cell>
          <cell r="AG1040">
            <v>0.21012658227848105</v>
          </cell>
          <cell r="AH1040">
            <v>27</v>
          </cell>
          <cell r="AI1040">
            <v>30</v>
          </cell>
          <cell r="AJ1040">
            <v>0.36000000000000004</v>
          </cell>
          <cell r="AK1040">
            <v>32.5</v>
          </cell>
          <cell r="AL1040">
            <v>35</v>
          </cell>
          <cell r="AM1040">
            <v>0.45142857142857146</v>
          </cell>
          <cell r="AN1040">
            <v>35</v>
          </cell>
          <cell r="AO1040">
            <v>35</v>
          </cell>
          <cell r="AP1040">
            <v>35</v>
          </cell>
          <cell r="AS1040">
            <v>35</v>
          </cell>
        </row>
        <row r="1041">
          <cell r="B1041" t="str">
            <v>AC</v>
          </cell>
          <cell r="C1041" t="str">
            <v>IMP</v>
          </cell>
          <cell r="D1041" t="str">
            <v>KMBS</v>
          </cell>
          <cell r="F1041">
            <v>40746</v>
          </cell>
          <cell r="G1041">
            <v>40746</v>
          </cell>
          <cell r="H1041" t="str">
            <v>7640015104</v>
          </cell>
          <cell r="K1041" t="str">
            <v>bizhub 25 Spanish Overlay Kit</v>
          </cell>
          <cell r="L1041">
            <v>35</v>
          </cell>
          <cell r="M1041">
            <v>18</v>
          </cell>
          <cell r="N1041">
            <v>18.72</v>
          </cell>
          <cell r="O1041">
            <v>2.5000000000000022E-2</v>
          </cell>
          <cell r="S1041">
            <v>24</v>
          </cell>
          <cell r="T1041">
            <v>0.22000000000000006</v>
          </cell>
          <cell r="U1041">
            <v>20.64</v>
          </cell>
          <cell r="V1041">
            <v>9.302325581395357E-2</v>
          </cell>
          <cell r="W1041">
            <v>19.2</v>
          </cell>
          <cell r="X1041">
            <v>0.79999999999999993</v>
          </cell>
          <cell r="AB1041">
            <v>20</v>
          </cell>
          <cell r="AC1041">
            <v>22</v>
          </cell>
          <cell r="AD1041">
            <v>24</v>
          </cell>
          <cell r="AE1041">
            <v>23.7</v>
          </cell>
          <cell r="AF1041">
            <v>0.189873417721519</v>
          </cell>
          <cell r="AG1041">
            <v>0.21012658227848105</v>
          </cell>
          <cell r="AH1041">
            <v>27</v>
          </cell>
          <cell r="AI1041">
            <v>30</v>
          </cell>
          <cell r="AJ1041">
            <v>0.36000000000000004</v>
          </cell>
          <cell r="AK1041">
            <v>32.5</v>
          </cell>
          <cell r="AL1041">
            <v>35</v>
          </cell>
          <cell r="AM1041">
            <v>0.45142857142857146</v>
          </cell>
          <cell r="AN1041">
            <v>35</v>
          </cell>
          <cell r="AO1041">
            <v>35</v>
          </cell>
          <cell r="AP1041">
            <v>35</v>
          </cell>
          <cell r="AS1041">
            <v>35</v>
          </cell>
        </row>
        <row r="1042">
          <cell r="B1042" t="str">
            <v>TR</v>
          </cell>
          <cell r="C1042" t="str">
            <v>TR</v>
          </cell>
          <cell r="D1042" t="str">
            <v>KMBS</v>
          </cell>
          <cell r="E1042" t="str">
            <v>21</v>
          </cell>
          <cell r="F1042">
            <v>40647</v>
          </cell>
          <cell r="G1042">
            <v>40647</v>
          </cell>
          <cell r="H1042" t="str">
            <v>7640015253</v>
          </cell>
          <cell r="I1042" t="str">
            <v>KMBHP1050A/T_</v>
          </cell>
          <cell r="K1042" t="str">
            <v>Professional Services- Advanced Production Training</v>
          </cell>
          <cell r="L1042">
            <v>8000</v>
          </cell>
          <cell r="M1042">
            <v>0</v>
          </cell>
          <cell r="N1042">
            <v>0</v>
          </cell>
          <cell r="P1042" t="str">
            <v>N/A</v>
          </cell>
          <cell r="Q1042" t="str">
            <v>N/A</v>
          </cell>
          <cell r="S1042" t="str">
            <v>N/A</v>
          </cell>
          <cell r="AA1042">
            <v>8000</v>
          </cell>
          <cell r="AB1042">
            <v>8000</v>
          </cell>
          <cell r="AC1042">
            <v>8000</v>
          </cell>
          <cell r="AD1042">
            <v>8000</v>
          </cell>
          <cell r="AE1042">
            <v>8000</v>
          </cell>
          <cell r="AH1042">
            <v>8000</v>
          </cell>
          <cell r="AI1042">
            <v>8000</v>
          </cell>
          <cell r="AK1042">
            <v>8000</v>
          </cell>
          <cell r="AL1042">
            <v>8000</v>
          </cell>
          <cell r="AN1042">
            <v>8000</v>
          </cell>
          <cell r="AO1042">
            <v>8000</v>
          </cell>
          <cell r="AP1042">
            <v>8000</v>
          </cell>
          <cell r="AQ1042">
            <v>0.5</v>
          </cell>
          <cell r="AS1042">
            <v>8000</v>
          </cell>
        </row>
        <row r="1043">
          <cell r="B1043" t="str">
            <v>TR</v>
          </cell>
          <cell r="C1043" t="str">
            <v>TR</v>
          </cell>
          <cell r="D1043" t="str">
            <v>KMBS</v>
          </cell>
          <cell r="E1043" t="str">
            <v>21</v>
          </cell>
          <cell r="F1043">
            <v>40647</v>
          </cell>
          <cell r="G1043">
            <v>40647</v>
          </cell>
          <cell r="H1043" t="str">
            <v>7640015254</v>
          </cell>
          <cell r="I1043" t="str">
            <v>KMBHP1050A/T_</v>
          </cell>
          <cell r="K1043" t="str">
            <v>Professional Services- EFI Graphics Arts Training</v>
          </cell>
          <cell r="L1043">
            <v>5000</v>
          </cell>
          <cell r="M1043">
            <v>0</v>
          </cell>
          <cell r="N1043">
            <v>0</v>
          </cell>
          <cell r="P1043" t="str">
            <v>N/A</v>
          </cell>
          <cell r="Q1043" t="str">
            <v>N/A</v>
          </cell>
          <cell r="S1043" t="str">
            <v>N/A</v>
          </cell>
          <cell r="AA1043">
            <v>5000</v>
          </cell>
          <cell r="AB1043">
            <v>5000</v>
          </cell>
          <cell r="AC1043">
            <v>5000</v>
          </cell>
          <cell r="AD1043">
            <v>5000</v>
          </cell>
          <cell r="AE1043">
            <v>5000</v>
          </cell>
          <cell r="AH1043">
            <v>5000</v>
          </cell>
          <cell r="AI1043">
            <v>5000</v>
          </cell>
          <cell r="AK1043">
            <v>5000</v>
          </cell>
          <cell r="AL1043">
            <v>5000</v>
          </cell>
          <cell r="AN1043">
            <v>5000</v>
          </cell>
          <cell r="AO1043">
            <v>5000</v>
          </cell>
          <cell r="AP1043">
            <v>5000</v>
          </cell>
          <cell r="AQ1043">
            <v>0.5</v>
          </cell>
          <cell r="AS1043">
            <v>5000</v>
          </cell>
        </row>
        <row r="1044">
          <cell r="B1044" t="str">
            <v>TR</v>
          </cell>
          <cell r="C1044" t="str">
            <v>TR</v>
          </cell>
          <cell r="D1044" t="str">
            <v>KMBS</v>
          </cell>
          <cell r="E1044" t="str">
            <v>21</v>
          </cell>
          <cell r="F1044">
            <v>40647</v>
          </cell>
          <cell r="G1044">
            <v>40647</v>
          </cell>
          <cell r="H1044" t="str">
            <v>7640015255</v>
          </cell>
          <cell r="I1044" t="str">
            <v>KMBHP1050A/T_</v>
          </cell>
          <cell r="K1044" t="str">
            <v>Professional Services Project Fee</v>
          </cell>
          <cell r="L1044">
            <v>1</v>
          </cell>
          <cell r="M1044">
            <v>0</v>
          </cell>
          <cell r="N1044">
            <v>0</v>
          </cell>
          <cell r="P1044" t="str">
            <v>N/A</v>
          </cell>
          <cell r="Q1044" t="str">
            <v>N/A</v>
          </cell>
          <cell r="S1044" t="str">
            <v>N/A</v>
          </cell>
          <cell r="AA1044">
            <v>1</v>
          </cell>
          <cell r="AB1044">
            <v>1</v>
          </cell>
          <cell r="AC1044">
            <v>1</v>
          </cell>
          <cell r="AD1044">
            <v>1</v>
          </cell>
          <cell r="AE1044">
            <v>1</v>
          </cell>
          <cell r="AH1044">
            <v>1</v>
          </cell>
          <cell r="AI1044">
            <v>1</v>
          </cell>
          <cell r="AK1044">
            <v>1</v>
          </cell>
          <cell r="AL1044">
            <v>1</v>
          </cell>
          <cell r="AN1044">
            <v>1</v>
          </cell>
          <cell r="AO1044">
            <v>1</v>
          </cell>
          <cell r="AP1044">
            <v>1</v>
          </cell>
          <cell r="AQ1044">
            <v>0.5</v>
          </cell>
          <cell r="AS1044">
            <v>1</v>
          </cell>
        </row>
        <row r="1045">
          <cell r="B1045" t="str">
            <v>DI</v>
          </cell>
          <cell r="C1045" t="str">
            <v>DI</v>
          </cell>
          <cell r="D1045" t="str">
            <v>KMBS</v>
          </cell>
          <cell r="E1045" t="str">
            <v>21</v>
          </cell>
          <cell r="F1045">
            <v>40730</v>
          </cell>
          <cell r="G1045">
            <v>40730</v>
          </cell>
          <cell r="H1045" t="str">
            <v>7640015657</v>
          </cell>
          <cell r="K1045" t="str">
            <v>bizhub SECURE</v>
          </cell>
          <cell r="L1045">
            <v>250</v>
          </cell>
          <cell r="M1045">
            <v>1.3</v>
          </cell>
          <cell r="S1045">
            <v>49.95</v>
          </cell>
          <cell r="W1045">
            <v>1.3</v>
          </cell>
          <cell r="AA1045">
            <v>250</v>
          </cell>
          <cell r="AB1045">
            <v>250</v>
          </cell>
          <cell r="AC1045">
            <v>250</v>
          </cell>
          <cell r="AD1045">
            <v>250</v>
          </cell>
          <cell r="AE1045">
            <v>250</v>
          </cell>
          <cell r="AH1045">
            <v>250</v>
          </cell>
          <cell r="AI1045">
            <v>250</v>
          </cell>
          <cell r="AK1045">
            <v>250</v>
          </cell>
          <cell r="AL1045">
            <v>250</v>
          </cell>
          <cell r="AN1045">
            <v>250</v>
          </cell>
          <cell r="AO1045">
            <v>250</v>
          </cell>
          <cell r="AP1045">
            <v>250</v>
          </cell>
          <cell r="AQ1045">
            <v>0</v>
          </cell>
          <cell r="AS1045">
            <v>250</v>
          </cell>
        </row>
        <row r="1046">
          <cell r="B1046" t="str">
            <v>DI</v>
          </cell>
          <cell r="C1046" t="str">
            <v>DI</v>
          </cell>
          <cell r="D1046" t="str">
            <v>KMBS</v>
          </cell>
          <cell r="E1046" t="str">
            <v>21</v>
          </cell>
          <cell r="F1046">
            <v>40777</v>
          </cell>
          <cell r="G1046">
            <v>40777</v>
          </cell>
          <cell r="H1046" t="str">
            <v>7640015693</v>
          </cell>
          <cell r="K1046" t="str">
            <v>3.5 Day On-Site Qualify for G7 on KM Press</v>
          </cell>
          <cell r="L1046">
            <v>8000</v>
          </cell>
          <cell r="M1046">
            <v>1680</v>
          </cell>
          <cell r="AA1046">
            <v>8000</v>
          </cell>
          <cell r="AB1046">
            <v>8000</v>
          </cell>
          <cell r="AC1046">
            <v>8000</v>
          </cell>
          <cell r="AD1046">
            <v>8000</v>
          </cell>
          <cell r="AE1046">
            <v>8000</v>
          </cell>
          <cell r="AH1046">
            <v>8000</v>
          </cell>
          <cell r="AI1046">
            <v>8000</v>
          </cell>
          <cell r="AK1046">
            <v>8000</v>
          </cell>
          <cell r="AL1046">
            <v>8000</v>
          </cell>
          <cell r="AN1046">
            <v>8000</v>
          </cell>
          <cell r="AO1046">
            <v>8000</v>
          </cell>
          <cell r="AP1046">
            <v>8000</v>
          </cell>
          <cell r="AQ1046">
            <v>0</v>
          </cell>
          <cell r="AS1046">
            <v>8000</v>
          </cell>
        </row>
        <row r="1047">
          <cell r="B1047" t="str">
            <v>DI</v>
          </cell>
          <cell r="C1047" t="str">
            <v>DI</v>
          </cell>
          <cell r="D1047" t="str">
            <v>KMBS</v>
          </cell>
          <cell r="E1047" t="str">
            <v>21</v>
          </cell>
          <cell r="F1047">
            <v>40777</v>
          </cell>
          <cell r="G1047">
            <v>40777</v>
          </cell>
          <cell r="H1047" t="str">
            <v>7640015694</v>
          </cell>
          <cell r="K1047" t="str">
            <v>5 Day On-Site Qualify for G7 Master Printer W/Offset</v>
          </cell>
          <cell r="L1047">
            <v>10000</v>
          </cell>
          <cell r="M1047">
            <v>2400</v>
          </cell>
          <cell r="AA1047">
            <v>10000</v>
          </cell>
          <cell r="AB1047">
            <v>10000</v>
          </cell>
          <cell r="AC1047">
            <v>10000</v>
          </cell>
          <cell r="AD1047">
            <v>10000</v>
          </cell>
          <cell r="AE1047">
            <v>10000</v>
          </cell>
          <cell r="AH1047">
            <v>10000</v>
          </cell>
          <cell r="AI1047">
            <v>10000</v>
          </cell>
          <cell r="AK1047">
            <v>10000</v>
          </cell>
          <cell r="AL1047">
            <v>10000</v>
          </cell>
          <cell r="AN1047">
            <v>10000</v>
          </cell>
          <cell r="AO1047">
            <v>10000</v>
          </cell>
          <cell r="AP1047">
            <v>10000</v>
          </cell>
          <cell r="AQ1047">
            <v>0</v>
          </cell>
          <cell r="AS1047">
            <v>10000</v>
          </cell>
        </row>
        <row r="1048">
          <cell r="B1048" t="str">
            <v>DI</v>
          </cell>
          <cell r="C1048" t="str">
            <v>DI</v>
          </cell>
          <cell r="D1048" t="str">
            <v>KMBS</v>
          </cell>
          <cell r="E1048" t="str">
            <v>21</v>
          </cell>
          <cell r="F1048">
            <v>40777</v>
          </cell>
          <cell r="G1048">
            <v>40777</v>
          </cell>
          <cell r="H1048" t="str">
            <v>7640015695</v>
          </cell>
          <cell r="K1048" t="str">
            <v>1 Day On-Site Qualify for G7 on KM Press</v>
          </cell>
          <cell r="L1048">
            <v>2500</v>
          </cell>
          <cell r="M1048">
            <v>480</v>
          </cell>
          <cell r="AA1048">
            <v>2500</v>
          </cell>
          <cell r="AB1048">
            <v>2500</v>
          </cell>
          <cell r="AC1048">
            <v>2500</v>
          </cell>
          <cell r="AD1048">
            <v>2500</v>
          </cell>
          <cell r="AE1048">
            <v>2500</v>
          </cell>
          <cell r="AH1048">
            <v>2500</v>
          </cell>
          <cell r="AI1048">
            <v>2500</v>
          </cell>
          <cell r="AK1048">
            <v>2500</v>
          </cell>
          <cell r="AL1048">
            <v>2500</v>
          </cell>
          <cell r="AN1048">
            <v>2500</v>
          </cell>
          <cell r="AO1048">
            <v>2500</v>
          </cell>
          <cell r="AP1048">
            <v>2500</v>
          </cell>
          <cell r="AQ1048">
            <v>0</v>
          </cell>
          <cell r="AS1048">
            <v>2500</v>
          </cell>
        </row>
        <row r="1049">
          <cell r="B1049" t="str">
            <v>AC</v>
          </cell>
          <cell r="C1049" t="str">
            <v>DOM</v>
          </cell>
          <cell r="D1049" t="str">
            <v>DOM</v>
          </cell>
          <cell r="H1049" t="str">
            <v>7640015719</v>
          </cell>
          <cell r="K1049" t="str">
            <v>Paper Storage Cabinet</v>
          </cell>
          <cell r="L1049">
            <v>165</v>
          </cell>
          <cell r="M1049">
            <v>63.2</v>
          </cell>
          <cell r="N1049">
            <v>65.096000000000004</v>
          </cell>
          <cell r="O1049">
            <v>0.17808080808080806</v>
          </cell>
          <cell r="S1049">
            <v>99</v>
          </cell>
          <cell r="T1049">
            <v>0.34246464646464642</v>
          </cell>
          <cell r="U1049">
            <v>76.665599999999998</v>
          </cell>
          <cell r="V1049">
            <v>0.15090992570331407</v>
          </cell>
          <cell r="W1049">
            <v>79.2</v>
          </cell>
          <cell r="X1049">
            <v>0.8</v>
          </cell>
          <cell r="AB1049">
            <v>80</v>
          </cell>
          <cell r="AC1049">
            <v>88</v>
          </cell>
          <cell r="AD1049">
            <v>93</v>
          </cell>
          <cell r="AE1049">
            <v>97.78</v>
          </cell>
          <cell r="AF1049">
            <v>0.19001840867253014</v>
          </cell>
          <cell r="AG1049">
            <v>0.3342605849867048</v>
          </cell>
          <cell r="AH1049">
            <v>109</v>
          </cell>
          <cell r="AI1049">
            <v>120</v>
          </cell>
          <cell r="AJ1049">
            <v>0.33999999999999997</v>
          </cell>
          <cell r="AK1049">
            <v>131</v>
          </cell>
          <cell r="AL1049">
            <v>142</v>
          </cell>
          <cell r="AM1049">
            <v>0.44225352112676053</v>
          </cell>
          <cell r="AN1049">
            <v>147.75</v>
          </cell>
          <cell r="AO1049">
            <v>153.5</v>
          </cell>
          <cell r="AP1049">
            <v>159.25</v>
          </cell>
          <cell r="AS1049">
            <v>165</v>
          </cell>
        </row>
        <row r="1050">
          <cell r="B1050" t="str">
            <v>3PY</v>
          </cell>
          <cell r="F1050">
            <v>40843</v>
          </cell>
          <cell r="G1050">
            <v>40843</v>
          </cell>
          <cell r="H1050" t="str">
            <v>7640015920</v>
          </cell>
          <cell r="I1050" t="str">
            <v>9KMKIP3101_N</v>
          </cell>
          <cell r="J1050" t="str">
            <v>PDV-3E/KMS</v>
          </cell>
          <cell r="K1050" t="str">
            <v>GTI PDV3EKMS LIGHTBOX DEMO UNIT</v>
          </cell>
          <cell r="L1050">
            <v>735</v>
          </cell>
          <cell r="M1050" t="str">
            <v>Refer KIP</v>
          </cell>
          <cell r="N1050" t="str">
            <v>Refer KIP</v>
          </cell>
          <cell r="S1050">
            <v>0</v>
          </cell>
          <cell r="W1050">
            <v>420</v>
          </cell>
          <cell r="AB1050">
            <v>525</v>
          </cell>
          <cell r="AD1050">
            <v>604</v>
          </cell>
          <cell r="AH1050">
            <v>631</v>
          </cell>
          <cell r="AI1050">
            <v>684</v>
          </cell>
          <cell r="AL1050">
            <v>735</v>
          </cell>
          <cell r="AS1050">
            <v>735</v>
          </cell>
        </row>
        <row r="1051">
          <cell r="B1051" t="str">
            <v>3PY</v>
          </cell>
          <cell r="F1051">
            <v>40843</v>
          </cell>
          <cell r="G1051">
            <v>40843</v>
          </cell>
          <cell r="H1051" t="str">
            <v>7640015983</v>
          </cell>
          <cell r="J1051" t="str">
            <v>KMBU</v>
          </cell>
          <cell r="K1051" t="str">
            <v>Color Care Professional Service 1 day</v>
          </cell>
          <cell r="L1051">
            <v>2499</v>
          </cell>
          <cell r="M1051" t="str">
            <v>Refer KIP</v>
          </cell>
          <cell r="N1051" t="str">
            <v>Refer KIP</v>
          </cell>
          <cell r="S1051">
            <v>0</v>
          </cell>
          <cell r="W1051">
            <v>1</v>
          </cell>
          <cell r="AB1051">
            <v>2499</v>
          </cell>
          <cell r="AD1051">
            <v>2499</v>
          </cell>
          <cell r="AH1051">
            <v>2499</v>
          </cell>
          <cell r="AI1051">
            <v>2499</v>
          </cell>
          <cell r="AL1051">
            <v>2499</v>
          </cell>
          <cell r="AS1051">
            <v>2499</v>
          </cell>
        </row>
        <row r="1052">
          <cell r="B1052" t="str">
            <v>TR</v>
          </cell>
          <cell r="C1052" t="str">
            <v>TR</v>
          </cell>
          <cell r="D1052" t="str">
            <v>KMBS</v>
          </cell>
          <cell r="E1052" t="str">
            <v>21</v>
          </cell>
          <cell r="F1052">
            <v>40843</v>
          </cell>
          <cell r="G1052">
            <v>40843</v>
          </cell>
          <cell r="H1052" t="str">
            <v>7640015992</v>
          </cell>
          <cell r="J1052" t="str">
            <v>KMBS</v>
          </cell>
          <cell r="K1052" t="str">
            <v>C8000 ORU Training</v>
          </cell>
          <cell r="L1052">
            <v>1200</v>
          </cell>
          <cell r="N1052">
            <v>0</v>
          </cell>
          <cell r="P1052" t="str">
            <v>N/A</v>
          </cell>
          <cell r="Q1052" t="str">
            <v>N/A</v>
          </cell>
          <cell r="S1052" t="str">
            <v>N/A</v>
          </cell>
          <cell r="AA1052">
            <v>1200</v>
          </cell>
          <cell r="AB1052">
            <v>1200</v>
          </cell>
          <cell r="AC1052">
            <v>1200</v>
          </cell>
          <cell r="AD1052">
            <v>1200</v>
          </cell>
          <cell r="AE1052">
            <v>1200</v>
          </cell>
          <cell r="AH1052">
            <v>1200</v>
          </cell>
          <cell r="AI1052">
            <v>1200</v>
          </cell>
          <cell r="AK1052">
            <v>1200</v>
          </cell>
          <cell r="AL1052">
            <v>1200</v>
          </cell>
          <cell r="AN1052">
            <v>1200</v>
          </cell>
          <cell r="AO1052">
            <v>1200</v>
          </cell>
          <cell r="AP1052">
            <v>1200</v>
          </cell>
          <cell r="AQ1052">
            <v>0.5</v>
          </cell>
          <cell r="AS1052">
            <v>1200</v>
          </cell>
        </row>
        <row r="1053">
          <cell r="B1053" t="str">
            <v>TR</v>
          </cell>
          <cell r="C1053" t="str">
            <v>TR</v>
          </cell>
          <cell r="D1053" t="str">
            <v>KMBS</v>
          </cell>
          <cell r="E1053" t="str">
            <v>21</v>
          </cell>
          <cell r="F1053">
            <v>40843</v>
          </cell>
          <cell r="G1053">
            <v>40843</v>
          </cell>
          <cell r="H1053" t="str">
            <v>7640016058</v>
          </cell>
          <cell r="J1053" t="str">
            <v>KMBS</v>
          </cell>
          <cell r="K1053" t="str">
            <v>C8000 ORUL Training</v>
          </cell>
          <cell r="L1053">
            <v>1200</v>
          </cell>
          <cell r="N1053">
            <v>0</v>
          </cell>
          <cell r="P1053" t="str">
            <v>N/A</v>
          </cell>
          <cell r="Q1053" t="str">
            <v>N/A</v>
          </cell>
          <cell r="S1053" t="str">
            <v>N/A</v>
          </cell>
          <cell r="AA1053">
            <v>1200</v>
          </cell>
          <cell r="AB1053">
            <v>1200</v>
          </cell>
          <cell r="AC1053">
            <v>1200</v>
          </cell>
          <cell r="AD1053">
            <v>1200</v>
          </cell>
          <cell r="AE1053">
            <v>1200</v>
          </cell>
          <cell r="AH1053">
            <v>1200</v>
          </cell>
          <cell r="AI1053">
            <v>1200</v>
          </cell>
          <cell r="AK1053">
            <v>1200</v>
          </cell>
          <cell r="AL1053">
            <v>1200</v>
          </cell>
          <cell r="AN1053">
            <v>1200</v>
          </cell>
          <cell r="AO1053">
            <v>1200</v>
          </cell>
          <cell r="AP1053">
            <v>1200</v>
          </cell>
          <cell r="AQ1053">
            <v>0.5</v>
          </cell>
          <cell r="AS1053">
            <v>1200</v>
          </cell>
        </row>
        <row r="1054">
          <cell r="B1054" t="str">
            <v>TR</v>
          </cell>
          <cell r="C1054" t="str">
            <v>TR</v>
          </cell>
          <cell r="D1054" t="str">
            <v>KMBS</v>
          </cell>
          <cell r="E1054" t="str">
            <v>21</v>
          </cell>
          <cell r="F1054">
            <v>40843</v>
          </cell>
          <cell r="G1054">
            <v>40843</v>
          </cell>
          <cell r="H1054" t="str">
            <v>7640016059</v>
          </cell>
          <cell r="J1054" t="str">
            <v>KMBS</v>
          </cell>
          <cell r="K1054" t="str">
            <v>C8000 ORU Tier One Pricing 0-80K</v>
          </cell>
          <cell r="L1054">
            <v>8500</v>
          </cell>
          <cell r="N1054">
            <v>0</v>
          </cell>
          <cell r="P1054" t="str">
            <v>N/A</v>
          </cell>
          <cell r="Q1054" t="str">
            <v>N/A</v>
          </cell>
          <cell r="S1054" t="str">
            <v>N/A</v>
          </cell>
          <cell r="AA1054">
            <v>8500</v>
          </cell>
          <cell r="AB1054">
            <v>8500</v>
          </cell>
          <cell r="AC1054">
            <v>8500</v>
          </cell>
          <cell r="AD1054">
            <v>8500</v>
          </cell>
          <cell r="AE1054">
            <v>8500</v>
          </cell>
          <cell r="AH1054">
            <v>8500</v>
          </cell>
          <cell r="AI1054">
            <v>8500</v>
          </cell>
          <cell r="AK1054">
            <v>8500</v>
          </cell>
          <cell r="AL1054">
            <v>8500</v>
          </cell>
          <cell r="AN1054">
            <v>8500</v>
          </cell>
          <cell r="AO1054">
            <v>8500</v>
          </cell>
          <cell r="AP1054">
            <v>8500</v>
          </cell>
          <cell r="AQ1054">
            <v>0.5</v>
          </cell>
          <cell r="AS1054">
            <v>8500</v>
          </cell>
        </row>
        <row r="1055">
          <cell r="B1055" t="str">
            <v>TR</v>
          </cell>
          <cell r="C1055" t="str">
            <v>TR</v>
          </cell>
          <cell r="D1055" t="str">
            <v>KMBS</v>
          </cell>
          <cell r="E1055" t="str">
            <v>21</v>
          </cell>
          <cell r="F1055">
            <v>40843</v>
          </cell>
          <cell r="G1055">
            <v>40843</v>
          </cell>
          <cell r="H1055" t="str">
            <v>7640016060</v>
          </cell>
          <cell r="J1055" t="str">
            <v>KMBS</v>
          </cell>
          <cell r="K1055" t="str">
            <v>C8000 ORU Tier Two Pricing 80-150K</v>
          </cell>
          <cell r="L1055">
            <v>6500</v>
          </cell>
          <cell r="N1055">
            <v>0</v>
          </cell>
          <cell r="P1055" t="str">
            <v>N/A</v>
          </cell>
          <cell r="Q1055" t="str">
            <v>N/A</v>
          </cell>
          <cell r="S1055" t="str">
            <v>N/A</v>
          </cell>
          <cell r="AA1055">
            <v>6500</v>
          </cell>
          <cell r="AB1055">
            <v>6500</v>
          </cell>
          <cell r="AC1055">
            <v>6500</v>
          </cell>
          <cell r="AD1055">
            <v>6500</v>
          </cell>
          <cell r="AE1055">
            <v>6500</v>
          </cell>
          <cell r="AH1055">
            <v>6500</v>
          </cell>
          <cell r="AI1055">
            <v>6500</v>
          </cell>
          <cell r="AK1055">
            <v>6500</v>
          </cell>
          <cell r="AL1055">
            <v>6500</v>
          </cell>
          <cell r="AN1055">
            <v>6500</v>
          </cell>
          <cell r="AO1055">
            <v>6500</v>
          </cell>
          <cell r="AP1055">
            <v>6500</v>
          </cell>
          <cell r="AQ1055">
            <v>0.5</v>
          </cell>
          <cell r="AS1055">
            <v>6500</v>
          </cell>
        </row>
        <row r="1056">
          <cell r="B1056" t="str">
            <v>TR</v>
          </cell>
          <cell r="C1056" t="str">
            <v>TR</v>
          </cell>
          <cell r="D1056" t="str">
            <v>KMBS</v>
          </cell>
          <cell r="E1056" t="str">
            <v>21</v>
          </cell>
          <cell r="F1056">
            <v>40843</v>
          </cell>
          <cell r="G1056">
            <v>40843</v>
          </cell>
          <cell r="H1056" t="str">
            <v>7640016061</v>
          </cell>
          <cell r="J1056" t="str">
            <v>KMBS</v>
          </cell>
          <cell r="K1056" t="str">
            <v>C8000 ORU Tier Three Pricing 150-250K</v>
          </cell>
          <cell r="L1056">
            <v>5000</v>
          </cell>
          <cell r="N1056">
            <v>0</v>
          </cell>
          <cell r="P1056" t="str">
            <v>N/A</v>
          </cell>
          <cell r="Q1056" t="str">
            <v>N/A</v>
          </cell>
          <cell r="S1056" t="str">
            <v>N/A</v>
          </cell>
          <cell r="AA1056">
            <v>5000</v>
          </cell>
          <cell r="AB1056">
            <v>5000</v>
          </cell>
          <cell r="AC1056">
            <v>5000</v>
          </cell>
          <cell r="AD1056">
            <v>5000</v>
          </cell>
          <cell r="AE1056">
            <v>5000</v>
          </cell>
          <cell r="AH1056">
            <v>5000</v>
          </cell>
          <cell r="AI1056">
            <v>5000</v>
          </cell>
          <cell r="AK1056">
            <v>5000</v>
          </cell>
          <cell r="AL1056">
            <v>5000</v>
          </cell>
          <cell r="AN1056">
            <v>5000</v>
          </cell>
          <cell r="AO1056">
            <v>5000</v>
          </cell>
          <cell r="AP1056">
            <v>5000</v>
          </cell>
          <cell r="AQ1056">
            <v>0.5</v>
          </cell>
          <cell r="AS1056">
            <v>5000</v>
          </cell>
        </row>
        <row r="1057">
          <cell r="B1057" t="str">
            <v>TR</v>
          </cell>
          <cell r="C1057" t="str">
            <v>TR</v>
          </cell>
          <cell r="D1057" t="str">
            <v>KMBS</v>
          </cell>
          <cell r="E1057" t="str">
            <v>21</v>
          </cell>
          <cell r="F1057">
            <v>40843</v>
          </cell>
          <cell r="G1057">
            <v>40843</v>
          </cell>
          <cell r="H1057" t="str">
            <v>7640016062</v>
          </cell>
          <cell r="J1057" t="str">
            <v>KMBS</v>
          </cell>
          <cell r="K1057" t="str">
            <v>C8000 ORU Tier Four Pricing 250K &amp; Over</v>
          </cell>
          <cell r="L1057">
            <v>2500</v>
          </cell>
          <cell r="N1057">
            <v>0</v>
          </cell>
          <cell r="P1057" t="str">
            <v>N/A</v>
          </cell>
          <cell r="Q1057" t="str">
            <v>N/A</v>
          </cell>
          <cell r="S1057" t="str">
            <v>N/A</v>
          </cell>
          <cell r="AA1057">
            <v>2500</v>
          </cell>
          <cell r="AB1057">
            <v>2500</v>
          </cell>
          <cell r="AC1057">
            <v>2500</v>
          </cell>
          <cell r="AD1057">
            <v>2500</v>
          </cell>
          <cell r="AE1057">
            <v>2500</v>
          </cell>
          <cell r="AH1057">
            <v>2500</v>
          </cell>
          <cell r="AI1057">
            <v>2500</v>
          </cell>
          <cell r="AK1057">
            <v>2500</v>
          </cell>
          <cell r="AL1057">
            <v>2500</v>
          </cell>
          <cell r="AN1057">
            <v>2500</v>
          </cell>
          <cell r="AO1057">
            <v>2500</v>
          </cell>
          <cell r="AP1057">
            <v>2500</v>
          </cell>
          <cell r="AQ1057">
            <v>0.5</v>
          </cell>
          <cell r="AS1057">
            <v>2500</v>
          </cell>
        </row>
        <row r="1058">
          <cell r="B1058" t="str">
            <v>AC</v>
          </cell>
          <cell r="C1058" t="str">
            <v>IMP</v>
          </cell>
          <cell r="D1058" t="str">
            <v>BT</v>
          </cell>
          <cell r="E1058" t="str">
            <v>DLR</v>
          </cell>
          <cell r="F1058">
            <v>39924</v>
          </cell>
          <cell r="G1058">
            <v>40001</v>
          </cell>
          <cell r="H1058" t="str">
            <v>7640X024</v>
          </cell>
          <cell r="I1058" t="str">
            <v>3KMHML503MLPFXBD</v>
          </cell>
          <cell r="K1058" t="str">
            <v>ML-503 Kit</v>
          </cell>
          <cell r="L1058">
            <v>1250</v>
          </cell>
          <cell r="M1058">
            <v>464</v>
          </cell>
          <cell r="N1058">
            <v>482.56</v>
          </cell>
          <cell r="O1058">
            <v>0.18320920785375755</v>
          </cell>
          <cell r="P1058">
            <v>590.79999999999995</v>
          </cell>
          <cell r="Q1058">
            <v>491.84</v>
          </cell>
          <cell r="R1058">
            <v>531.19000000000005</v>
          </cell>
          <cell r="S1058">
            <v>738.5</v>
          </cell>
          <cell r="T1058">
            <v>0.34656736628300611</v>
          </cell>
          <cell r="U1058">
            <v>571.89440000000002</v>
          </cell>
          <cell r="V1058">
            <v>0.15620785935305542</v>
          </cell>
          <cell r="W1058">
            <v>590.79999999999995</v>
          </cell>
          <cell r="X1058">
            <v>0.79999999999999993</v>
          </cell>
          <cell r="AA1058">
            <v>715</v>
          </cell>
          <cell r="AB1058">
            <v>591</v>
          </cell>
          <cell r="AC1058">
            <v>657</v>
          </cell>
          <cell r="AD1058">
            <v>694</v>
          </cell>
          <cell r="AE1058">
            <v>729.38</v>
          </cell>
          <cell r="AF1058">
            <v>0.18999698373961452</v>
          </cell>
          <cell r="AG1058">
            <v>0.33839699470783402</v>
          </cell>
          <cell r="AH1058">
            <v>812</v>
          </cell>
          <cell r="AI1058">
            <v>893</v>
          </cell>
          <cell r="AJ1058">
            <v>0.3384098544232923</v>
          </cell>
          <cell r="AK1058">
            <v>974</v>
          </cell>
          <cell r="AL1058">
            <v>1055</v>
          </cell>
          <cell r="AM1058">
            <v>0.44000000000000006</v>
          </cell>
          <cell r="AN1058">
            <v>1103.75</v>
          </cell>
          <cell r="AO1058">
            <v>1152.5</v>
          </cell>
          <cell r="AP1058">
            <v>1201.25</v>
          </cell>
          <cell r="AQ1058">
            <v>0</v>
          </cell>
          <cell r="AS1058">
            <v>1250</v>
          </cell>
        </row>
        <row r="1059">
          <cell r="B1059" t="str">
            <v>PMP</v>
          </cell>
          <cell r="C1059" t="str">
            <v>PMP</v>
          </cell>
          <cell r="D1059" t="str">
            <v>BT</v>
          </cell>
          <cell r="E1059" t="str">
            <v>DLR</v>
          </cell>
          <cell r="F1059">
            <v>39924</v>
          </cell>
          <cell r="G1059">
            <v>39924</v>
          </cell>
          <cell r="H1059" t="str">
            <v>7640X025</v>
          </cell>
          <cell r="I1059" t="str">
            <v>7640X025</v>
          </cell>
          <cell r="K1059" t="str">
            <v>PM Kit - A 200K for C6500/C5500 (Dealer only)  (C5500:150k)</v>
          </cell>
          <cell r="L1059">
            <v>2833</v>
          </cell>
          <cell r="M1059">
            <v>622.23809523809518</v>
          </cell>
          <cell r="N1059">
            <v>653.35</v>
          </cell>
          <cell r="O1059">
            <v>0.23937086709509175</v>
          </cell>
          <cell r="P1059">
            <v>858.96</v>
          </cell>
          <cell r="Q1059">
            <v>659.57</v>
          </cell>
          <cell r="R1059">
            <v>712.34</v>
          </cell>
          <cell r="S1059">
            <v>1073.7</v>
          </cell>
          <cell r="T1059">
            <v>0.39149669367607337</v>
          </cell>
          <cell r="W1059">
            <v>858.96</v>
          </cell>
          <cell r="X1059">
            <v>0.8</v>
          </cell>
          <cell r="Y1059" t="str">
            <v>Act freight</v>
          </cell>
          <cell r="AA1059">
            <v>1684</v>
          </cell>
          <cell r="AB1059">
            <v>1228</v>
          </cell>
          <cell r="AC1059">
            <v>1432</v>
          </cell>
          <cell r="AD1059">
            <v>1575</v>
          </cell>
          <cell r="AE1059">
            <v>1717.92</v>
          </cell>
          <cell r="AF1059">
            <v>0.5</v>
          </cell>
          <cell r="AG1059">
            <v>0.61968543354754591</v>
          </cell>
          <cell r="AH1059">
            <v>1997</v>
          </cell>
          <cell r="AI1059">
            <v>2276</v>
          </cell>
          <cell r="AJ1059">
            <v>0.62260105448154657</v>
          </cell>
          <cell r="AK1059">
            <v>2554.5</v>
          </cell>
          <cell r="AL1059">
            <v>2833</v>
          </cell>
          <cell r="AM1059">
            <v>0.69680197670314148</v>
          </cell>
          <cell r="AN1059">
            <v>2833</v>
          </cell>
          <cell r="AO1059">
            <v>2833</v>
          </cell>
          <cell r="AP1059">
            <v>2833</v>
          </cell>
          <cell r="AQ1059">
            <v>0</v>
          </cell>
          <cell r="AS1059">
            <v>2833</v>
          </cell>
        </row>
        <row r="1060">
          <cell r="B1060" t="str">
            <v>PMP</v>
          </cell>
          <cell r="C1060" t="str">
            <v>PMP</v>
          </cell>
          <cell r="D1060" t="str">
            <v>BT</v>
          </cell>
          <cell r="E1060" t="str">
            <v>DLR</v>
          </cell>
          <cell r="F1060">
            <v>39924</v>
          </cell>
          <cell r="G1060">
            <v>39924</v>
          </cell>
          <cell r="H1060" t="str">
            <v>7640X026</v>
          </cell>
          <cell r="I1060" t="str">
            <v>7640X026</v>
          </cell>
          <cell r="K1060" t="str">
            <v>PM Kit - B 200K for C6500/C5500 (Dealer only)  (C5500:150k)</v>
          </cell>
          <cell r="L1060">
            <v>4413</v>
          </cell>
          <cell r="M1060">
            <v>1196.7142857142856</v>
          </cell>
          <cell r="N1060">
            <v>1256.55</v>
          </cell>
          <cell r="O1060">
            <v>0.15812429651069315</v>
          </cell>
          <cell r="P1060">
            <v>1492.5600000000002</v>
          </cell>
          <cell r="Q1060">
            <v>1268.52</v>
          </cell>
          <cell r="R1060">
            <v>1370</v>
          </cell>
          <cell r="S1060">
            <v>1865.7</v>
          </cell>
          <cell r="T1060">
            <v>0.32649943720855445</v>
          </cell>
          <cell r="W1060">
            <v>1492.5600000000002</v>
          </cell>
          <cell r="X1060">
            <v>0.8</v>
          </cell>
          <cell r="Y1060" t="str">
            <v>Act freight</v>
          </cell>
          <cell r="AA1060">
            <v>2925</v>
          </cell>
          <cell r="AB1060">
            <v>2133</v>
          </cell>
          <cell r="AC1060">
            <v>2488</v>
          </cell>
          <cell r="AD1060">
            <v>2737</v>
          </cell>
          <cell r="AE1060">
            <v>2985.12</v>
          </cell>
          <cell r="AF1060">
            <v>0.49999999999999994</v>
          </cell>
          <cell r="AG1060">
            <v>0.57906214825534652</v>
          </cell>
          <cell r="AH1060">
            <v>3343</v>
          </cell>
          <cell r="AI1060">
            <v>3700</v>
          </cell>
          <cell r="AJ1060">
            <v>0.5966054054054053</v>
          </cell>
          <cell r="AK1060">
            <v>4056.5</v>
          </cell>
          <cell r="AL1060">
            <v>4413</v>
          </cell>
          <cell r="AM1060">
            <v>0.66178110129163825</v>
          </cell>
          <cell r="AN1060">
            <v>4413</v>
          </cell>
          <cell r="AO1060">
            <v>4413</v>
          </cell>
          <cell r="AP1060">
            <v>4413</v>
          </cell>
          <cell r="AQ1060">
            <v>0</v>
          </cell>
          <cell r="AS1060">
            <v>4413</v>
          </cell>
        </row>
        <row r="1061">
          <cell r="B1061" t="str">
            <v>AC</v>
          </cell>
          <cell r="C1061" t="str">
            <v>IMP</v>
          </cell>
          <cell r="D1061" t="str">
            <v>BT</v>
          </cell>
          <cell r="E1061" t="str">
            <v>P3</v>
          </cell>
          <cell r="F1061">
            <v>39989</v>
          </cell>
          <cell r="G1061">
            <v>40001</v>
          </cell>
          <cell r="H1061" t="str">
            <v>7640X028</v>
          </cell>
          <cell r="K1061" t="str">
            <v>FS-603 Booklet Finisher ( consists of FS-603 &amp; Attachment Kit)</v>
          </cell>
          <cell r="L1061">
            <v>3000</v>
          </cell>
          <cell r="N1061">
            <v>1121.4736</v>
          </cell>
          <cell r="O1061">
            <v>-0.17647058823529413</v>
          </cell>
          <cell r="W1061">
            <v>953.25256000000002</v>
          </cell>
          <cell r="AA1061">
            <v>1153</v>
          </cell>
          <cell r="AB1061">
            <v>954</v>
          </cell>
          <cell r="AC1061">
            <v>1060</v>
          </cell>
          <cell r="AD1061">
            <v>1119</v>
          </cell>
          <cell r="AE1061">
            <v>1176.8599999999999</v>
          </cell>
          <cell r="AF1061">
            <v>0.19000343286372204</v>
          </cell>
          <cell r="AG1061">
            <v>4.7062862192614137E-2</v>
          </cell>
          <cell r="AH1061">
            <v>1201</v>
          </cell>
          <cell r="AI1061">
            <v>1225</v>
          </cell>
          <cell r="AJ1061">
            <v>0.22183464489795918</v>
          </cell>
          <cell r="AK1061">
            <v>1248.5</v>
          </cell>
          <cell r="AL1061">
            <v>1272</v>
          </cell>
          <cell r="AM1061">
            <v>0.2505876100628931</v>
          </cell>
          <cell r="AN1061">
            <v>1450.49</v>
          </cell>
          <cell r="AO1061">
            <v>1628.98</v>
          </cell>
          <cell r="AP1061">
            <v>1807.47</v>
          </cell>
          <cell r="AQ1061">
            <v>0</v>
          </cell>
          <cell r="AS1061">
            <v>3000</v>
          </cell>
        </row>
        <row r="1062">
          <cell r="B1062" t="str">
            <v>AC</v>
          </cell>
          <cell r="C1062" t="str">
            <v>IMP</v>
          </cell>
          <cell r="D1062" t="str">
            <v>BT</v>
          </cell>
          <cell r="E1062" t="str">
            <v>DLR</v>
          </cell>
          <cell r="F1062">
            <v>39924</v>
          </cell>
          <cell r="G1062">
            <v>40001</v>
          </cell>
          <cell r="H1062" t="str">
            <v>7640X029</v>
          </cell>
          <cell r="I1062" t="str">
            <v>3KMKFAXFKIT</v>
          </cell>
          <cell r="K1062" t="str">
            <v>Fax Kit for C203/C253/C353 (w FK-502 and MK-711)</v>
          </cell>
          <cell r="L1062">
            <v>1208</v>
          </cell>
          <cell r="M1062">
            <v>444</v>
          </cell>
          <cell r="N1062">
            <v>461.76</v>
          </cell>
          <cell r="O1062">
            <v>0.20331262939958597</v>
          </cell>
          <cell r="P1062">
            <v>579.6</v>
          </cell>
          <cell r="Q1062">
            <v>470.64</v>
          </cell>
          <cell r="R1062">
            <v>508.29</v>
          </cell>
          <cell r="S1062">
            <v>724.5</v>
          </cell>
          <cell r="T1062">
            <v>0.36265010351966875</v>
          </cell>
          <cell r="U1062">
            <v>561.05279999999993</v>
          </cell>
          <cell r="V1062">
            <v>0.17697585681775396</v>
          </cell>
          <cell r="W1062">
            <v>579.6</v>
          </cell>
          <cell r="X1062">
            <v>0.8</v>
          </cell>
          <cell r="AA1062">
            <v>701</v>
          </cell>
          <cell r="AB1062">
            <v>580</v>
          </cell>
          <cell r="AC1062">
            <v>644</v>
          </cell>
          <cell r="AD1062">
            <v>680</v>
          </cell>
          <cell r="AE1062">
            <v>715.56</v>
          </cell>
          <cell r="AF1062">
            <v>0.19000503102465194</v>
          </cell>
          <cell r="AG1062">
            <v>0.35468723796746598</v>
          </cell>
          <cell r="AH1062">
            <v>796</v>
          </cell>
          <cell r="AI1062">
            <v>876</v>
          </cell>
          <cell r="AJ1062">
            <v>0.33835616438356164</v>
          </cell>
          <cell r="AK1062">
            <v>955.5</v>
          </cell>
          <cell r="AL1062">
            <v>1035</v>
          </cell>
          <cell r="AM1062">
            <v>0.44</v>
          </cell>
          <cell r="AN1062">
            <v>1078.25</v>
          </cell>
          <cell r="AO1062">
            <v>1121.5</v>
          </cell>
          <cell r="AP1062">
            <v>1164.75</v>
          </cell>
          <cell r="AQ1062">
            <v>0</v>
          </cell>
          <cell r="AS1062">
            <v>1208</v>
          </cell>
        </row>
        <row r="1063">
          <cell r="B1063" t="str">
            <v>DI</v>
          </cell>
          <cell r="C1063" t="str">
            <v>DI</v>
          </cell>
          <cell r="D1063" t="str">
            <v>KMBS</v>
          </cell>
          <cell r="E1063" t="str">
            <v>21</v>
          </cell>
          <cell r="F1063">
            <v>39924</v>
          </cell>
          <cell r="G1063">
            <v>40918</v>
          </cell>
          <cell r="H1063" t="str">
            <v>7670525499</v>
          </cell>
          <cell r="I1063" t="str">
            <v>DIS</v>
          </cell>
          <cell r="K1063" t="str">
            <v>Delivery Charge - Level One</v>
          </cell>
          <cell r="L1063">
            <v>173</v>
          </cell>
          <cell r="M1063">
            <v>0</v>
          </cell>
          <cell r="N1063">
            <v>0</v>
          </cell>
          <cell r="AA1063">
            <v>173</v>
          </cell>
          <cell r="AB1063">
            <v>173</v>
          </cell>
          <cell r="AC1063">
            <v>173</v>
          </cell>
          <cell r="AD1063">
            <v>173</v>
          </cell>
          <cell r="AE1063">
            <v>173</v>
          </cell>
          <cell r="AH1063">
            <v>173</v>
          </cell>
          <cell r="AI1063">
            <v>173</v>
          </cell>
          <cell r="AK1063">
            <v>173</v>
          </cell>
          <cell r="AL1063">
            <v>173</v>
          </cell>
          <cell r="AN1063">
            <v>173</v>
          </cell>
          <cell r="AO1063">
            <v>173</v>
          </cell>
          <cell r="AP1063">
            <v>173</v>
          </cell>
          <cell r="AQ1063">
            <v>0</v>
          </cell>
          <cell r="AS1063">
            <v>173</v>
          </cell>
        </row>
        <row r="1064">
          <cell r="B1064" t="str">
            <v>DI</v>
          </cell>
          <cell r="C1064" t="str">
            <v>DI</v>
          </cell>
          <cell r="D1064" t="str">
            <v>KMBS</v>
          </cell>
          <cell r="E1064" t="str">
            <v>21</v>
          </cell>
          <cell r="F1064">
            <v>39924</v>
          </cell>
          <cell r="G1064">
            <v>40918</v>
          </cell>
          <cell r="H1064" t="str">
            <v>7670525500</v>
          </cell>
          <cell r="I1064" t="str">
            <v>DIS</v>
          </cell>
          <cell r="K1064" t="str">
            <v>Delivery Charge - Level Two</v>
          </cell>
          <cell r="L1064">
            <v>288</v>
          </cell>
          <cell r="M1064">
            <v>0</v>
          </cell>
          <cell r="N1064">
            <v>0</v>
          </cell>
          <cell r="AA1064">
            <v>288</v>
          </cell>
          <cell r="AB1064">
            <v>288</v>
          </cell>
          <cell r="AC1064">
            <v>288</v>
          </cell>
          <cell r="AD1064">
            <v>288</v>
          </cell>
          <cell r="AE1064">
            <v>288</v>
          </cell>
          <cell r="AH1064">
            <v>288</v>
          </cell>
          <cell r="AI1064">
            <v>288</v>
          </cell>
          <cell r="AK1064">
            <v>288</v>
          </cell>
          <cell r="AL1064">
            <v>288</v>
          </cell>
          <cell r="AN1064">
            <v>288</v>
          </cell>
          <cell r="AO1064">
            <v>288</v>
          </cell>
          <cell r="AP1064">
            <v>288</v>
          </cell>
          <cell r="AQ1064">
            <v>0</v>
          </cell>
          <cell r="AS1064">
            <v>288</v>
          </cell>
        </row>
        <row r="1065">
          <cell r="B1065" t="str">
            <v>DI</v>
          </cell>
          <cell r="C1065" t="str">
            <v>DI</v>
          </cell>
          <cell r="D1065" t="str">
            <v>KMBS</v>
          </cell>
          <cell r="E1065" t="str">
            <v>21</v>
          </cell>
          <cell r="F1065">
            <v>39924</v>
          </cell>
          <cell r="G1065">
            <v>40918</v>
          </cell>
          <cell r="H1065" t="str">
            <v>7670525501</v>
          </cell>
          <cell r="I1065" t="str">
            <v>DIS</v>
          </cell>
          <cell r="K1065" t="str">
            <v>Delivery Charge - Level Three</v>
          </cell>
          <cell r="L1065">
            <v>919.99999999999989</v>
          </cell>
          <cell r="M1065">
            <v>0</v>
          </cell>
          <cell r="N1065">
            <v>0</v>
          </cell>
          <cell r="AA1065">
            <v>919.99999999999989</v>
          </cell>
          <cell r="AB1065">
            <v>919.99999999999989</v>
          </cell>
          <cell r="AC1065">
            <v>919.99999999999989</v>
          </cell>
          <cell r="AD1065">
            <v>919.99999999999989</v>
          </cell>
          <cell r="AE1065">
            <v>919.99999999999989</v>
          </cell>
          <cell r="AH1065">
            <v>920</v>
          </cell>
          <cell r="AI1065">
            <v>919.99999999999989</v>
          </cell>
          <cell r="AK1065">
            <v>920</v>
          </cell>
          <cell r="AL1065">
            <v>919.99999999999989</v>
          </cell>
          <cell r="AN1065">
            <v>920</v>
          </cell>
          <cell r="AO1065">
            <v>920</v>
          </cell>
          <cell r="AP1065">
            <v>920</v>
          </cell>
          <cell r="AQ1065">
            <v>0</v>
          </cell>
          <cell r="AS1065">
            <v>919.99999999999989</v>
          </cell>
        </row>
        <row r="1066">
          <cell r="B1066" t="str">
            <v>DI</v>
          </cell>
          <cell r="C1066" t="str">
            <v>DI</v>
          </cell>
          <cell r="D1066" t="str">
            <v>KMBS</v>
          </cell>
          <cell r="E1066" t="str">
            <v>21</v>
          </cell>
          <cell r="F1066">
            <v>39924</v>
          </cell>
          <cell r="G1066">
            <v>40918</v>
          </cell>
          <cell r="H1066" t="str">
            <v>7670525502</v>
          </cell>
          <cell r="I1066" t="str">
            <v>DIS</v>
          </cell>
          <cell r="K1066" t="str">
            <v>Delivery Charge - Level Zero</v>
          </cell>
          <cell r="L1066">
            <v>69</v>
          </cell>
          <cell r="M1066">
            <v>0</v>
          </cell>
          <cell r="N1066">
            <v>0</v>
          </cell>
          <cell r="AA1066">
            <v>69</v>
          </cell>
          <cell r="AB1066">
            <v>69</v>
          </cell>
          <cell r="AC1066">
            <v>69</v>
          </cell>
          <cell r="AD1066">
            <v>69</v>
          </cell>
          <cell r="AE1066">
            <v>69</v>
          </cell>
          <cell r="AH1066">
            <v>69</v>
          </cell>
          <cell r="AI1066">
            <v>69</v>
          </cell>
          <cell r="AK1066">
            <v>69</v>
          </cell>
          <cell r="AL1066">
            <v>69</v>
          </cell>
          <cell r="AN1066">
            <v>69</v>
          </cell>
          <cell r="AO1066">
            <v>69</v>
          </cell>
          <cell r="AP1066">
            <v>69</v>
          </cell>
          <cell r="AQ1066">
            <v>0</v>
          </cell>
          <cell r="AS1066">
            <v>69</v>
          </cell>
        </row>
        <row r="1067">
          <cell r="B1067" t="str">
            <v>DI</v>
          </cell>
          <cell r="C1067" t="str">
            <v>DI</v>
          </cell>
          <cell r="D1067" t="str">
            <v>KMBS</v>
          </cell>
          <cell r="E1067" t="str">
            <v>21</v>
          </cell>
          <cell r="F1067">
            <v>39924</v>
          </cell>
          <cell r="G1067">
            <v>40918</v>
          </cell>
          <cell r="H1067" t="str">
            <v>7670525503</v>
          </cell>
          <cell r="I1067" t="str">
            <v>DIS</v>
          </cell>
          <cell r="K1067" t="str">
            <v>Delivery Charge - Level Four</v>
          </cell>
          <cell r="L1067">
            <v>1839.9999999999998</v>
          </cell>
          <cell r="M1067">
            <v>0</v>
          </cell>
          <cell r="N1067">
            <v>0</v>
          </cell>
          <cell r="AA1067">
            <v>1839.9999999999998</v>
          </cell>
          <cell r="AB1067">
            <v>1839.9999999999998</v>
          </cell>
          <cell r="AC1067">
            <v>1839.9999999999998</v>
          </cell>
          <cell r="AD1067">
            <v>1839.9999999999998</v>
          </cell>
          <cell r="AE1067">
            <v>1839.9999999999998</v>
          </cell>
          <cell r="AH1067">
            <v>1840</v>
          </cell>
          <cell r="AI1067">
            <v>1839.9999999999998</v>
          </cell>
          <cell r="AK1067">
            <v>1840</v>
          </cell>
          <cell r="AL1067">
            <v>1839.9999999999998</v>
          </cell>
          <cell r="AN1067">
            <v>1840</v>
          </cell>
          <cell r="AO1067">
            <v>1840</v>
          </cell>
          <cell r="AP1067">
            <v>1840</v>
          </cell>
          <cell r="AQ1067">
            <v>0</v>
          </cell>
          <cell r="AS1067">
            <v>1839.9999999999998</v>
          </cell>
        </row>
        <row r="1068">
          <cell r="B1068" t="str">
            <v>DI</v>
          </cell>
          <cell r="C1068" t="str">
            <v>DI</v>
          </cell>
          <cell r="D1068" t="str">
            <v>KMBS</v>
          </cell>
          <cell r="E1068" t="str">
            <v>21</v>
          </cell>
          <cell r="F1068">
            <v>39924</v>
          </cell>
          <cell r="G1068">
            <v>40918</v>
          </cell>
          <cell r="H1068" t="str">
            <v>7670525504</v>
          </cell>
          <cell r="I1068" t="str">
            <v>DIS</v>
          </cell>
          <cell r="K1068" t="str">
            <v>Delivery Charge - FAX</v>
          </cell>
          <cell r="L1068">
            <v>58</v>
          </cell>
          <cell r="M1068">
            <v>0</v>
          </cell>
          <cell r="N1068">
            <v>0</v>
          </cell>
          <cell r="AA1068">
            <v>58</v>
          </cell>
          <cell r="AB1068">
            <v>58</v>
          </cell>
          <cell r="AC1068">
            <v>58</v>
          </cell>
          <cell r="AD1068">
            <v>58</v>
          </cell>
          <cell r="AE1068">
            <v>58</v>
          </cell>
          <cell r="AH1068">
            <v>58</v>
          </cell>
          <cell r="AI1068">
            <v>58</v>
          </cell>
          <cell r="AK1068">
            <v>58</v>
          </cell>
          <cell r="AL1068">
            <v>58</v>
          </cell>
          <cell r="AN1068">
            <v>58</v>
          </cell>
          <cell r="AO1068">
            <v>58</v>
          </cell>
          <cell r="AP1068">
            <v>58</v>
          </cell>
          <cell r="AQ1068">
            <v>0</v>
          </cell>
          <cell r="AS1068">
            <v>58</v>
          </cell>
        </row>
        <row r="1069">
          <cell r="B1069" t="str">
            <v>DI</v>
          </cell>
          <cell r="C1069" t="str">
            <v>DI</v>
          </cell>
          <cell r="D1069" t="str">
            <v>KMBS</v>
          </cell>
          <cell r="E1069" t="str">
            <v>21</v>
          </cell>
          <cell r="F1069">
            <v>39924</v>
          </cell>
          <cell r="G1069">
            <v>39924</v>
          </cell>
          <cell r="H1069" t="str">
            <v>7670527699</v>
          </cell>
          <cell r="I1069" t="str">
            <v>DIS</v>
          </cell>
          <cell r="K1069" t="str">
            <v>Installation Charge - Level One</v>
          </cell>
          <cell r="L1069">
            <v>175</v>
          </cell>
          <cell r="M1069">
            <v>0</v>
          </cell>
          <cell r="N1069">
            <v>0</v>
          </cell>
          <cell r="AA1069">
            <v>175</v>
          </cell>
          <cell r="AB1069">
            <v>175</v>
          </cell>
          <cell r="AC1069">
            <v>175</v>
          </cell>
          <cell r="AD1069">
            <v>175</v>
          </cell>
          <cell r="AE1069">
            <v>175</v>
          </cell>
          <cell r="AH1069">
            <v>175</v>
          </cell>
          <cell r="AI1069">
            <v>175</v>
          </cell>
          <cell r="AK1069">
            <v>175</v>
          </cell>
          <cell r="AL1069">
            <v>175</v>
          </cell>
          <cell r="AN1069">
            <v>175</v>
          </cell>
          <cell r="AO1069">
            <v>175</v>
          </cell>
          <cell r="AP1069">
            <v>175</v>
          </cell>
          <cell r="AQ1069">
            <v>0</v>
          </cell>
          <cell r="AS1069">
            <v>175</v>
          </cell>
        </row>
        <row r="1070">
          <cell r="B1070" t="str">
            <v>DI</v>
          </cell>
          <cell r="C1070" t="str">
            <v>DI</v>
          </cell>
          <cell r="D1070" t="str">
            <v>KMBS</v>
          </cell>
          <cell r="E1070" t="str">
            <v>21</v>
          </cell>
          <cell r="F1070">
            <v>39924</v>
          </cell>
          <cell r="G1070">
            <v>39924</v>
          </cell>
          <cell r="H1070" t="str">
            <v>7670527700</v>
          </cell>
          <cell r="I1070" t="str">
            <v>DIS</v>
          </cell>
          <cell r="K1070" t="str">
            <v>Installation Charge - Level Two</v>
          </cell>
          <cell r="L1070">
            <v>300</v>
          </cell>
          <cell r="M1070">
            <v>0</v>
          </cell>
          <cell r="N1070">
            <v>0</v>
          </cell>
          <cell r="AA1070">
            <v>300</v>
          </cell>
          <cell r="AB1070">
            <v>300</v>
          </cell>
          <cell r="AC1070">
            <v>300</v>
          </cell>
          <cell r="AD1070">
            <v>300</v>
          </cell>
          <cell r="AE1070">
            <v>300</v>
          </cell>
          <cell r="AH1070">
            <v>300</v>
          </cell>
          <cell r="AI1070">
            <v>300</v>
          </cell>
          <cell r="AK1070">
            <v>300</v>
          </cell>
          <cell r="AL1070">
            <v>300</v>
          </cell>
          <cell r="AN1070">
            <v>300</v>
          </cell>
          <cell r="AO1070">
            <v>300</v>
          </cell>
          <cell r="AP1070">
            <v>300</v>
          </cell>
          <cell r="AQ1070">
            <v>0</v>
          </cell>
          <cell r="AS1070">
            <v>300</v>
          </cell>
        </row>
        <row r="1071">
          <cell r="B1071" t="str">
            <v>DI</v>
          </cell>
          <cell r="C1071" t="str">
            <v>DI</v>
          </cell>
          <cell r="D1071" t="str">
            <v>KMBS</v>
          </cell>
          <cell r="E1071" t="str">
            <v>21</v>
          </cell>
          <cell r="F1071">
            <v>39924</v>
          </cell>
          <cell r="G1071">
            <v>39924</v>
          </cell>
          <cell r="H1071" t="str">
            <v>7670527701</v>
          </cell>
          <cell r="I1071" t="str">
            <v>DIS</v>
          </cell>
          <cell r="K1071" t="str">
            <v>Installation Charge - Level Three</v>
          </cell>
          <cell r="L1071">
            <v>500</v>
          </cell>
          <cell r="M1071">
            <v>0</v>
          </cell>
          <cell r="N1071">
            <v>0</v>
          </cell>
          <cell r="AA1071">
            <v>500</v>
          </cell>
          <cell r="AB1071">
            <v>500</v>
          </cell>
          <cell r="AC1071">
            <v>500</v>
          </cell>
          <cell r="AD1071">
            <v>500</v>
          </cell>
          <cell r="AE1071">
            <v>500</v>
          </cell>
          <cell r="AH1071">
            <v>500</v>
          </cell>
          <cell r="AI1071">
            <v>500</v>
          </cell>
          <cell r="AK1071">
            <v>500</v>
          </cell>
          <cell r="AL1071">
            <v>500</v>
          </cell>
          <cell r="AN1071">
            <v>500</v>
          </cell>
          <cell r="AO1071">
            <v>500</v>
          </cell>
          <cell r="AP1071">
            <v>500</v>
          </cell>
          <cell r="AQ1071">
            <v>0</v>
          </cell>
          <cell r="AS1071">
            <v>500</v>
          </cell>
        </row>
        <row r="1072">
          <cell r="B1072" t="str">
            <v>DI</v>
          </cell>
          <cell r="C1072" t="str">
            <v>DI</v>
          </cell>
          <cell r="D1072" t="str">
            <v>KMBS</v>
          </cell>
          <cell r="E1072" t="str">
            <v>21</v>
          </cell>
          <cell r="F1072">
            <v>39924</v>
          </cell>
          <cell r="G1072">
            <v>39924</v>
          </cell>
          <cell r="H1072" t="str">
            <v>7670527702</v>
          </cell>
          <cell r="I1072" t="str">
            <v>DIS</v>
          </cell>
          <cell r="K1072" t="str">
            <v>Installation Charge - Level Zero</v>
          </cell>
          <cell r="L1072">
            <v>70</v>
          </cell>
          <cell r="M1072">
            <v>0</v>
          </cell>
          <cell r="N1072">
            <v>0</v>
          </cell>
          <cell r="AA1072">
            <v>70</v>
          </cell>
          <cell r="AB1072">
            <v>70</v>
          </cell>
          <cell r="AC1072">
            <v>70</v>
          </cell>
          <cell r="AD1072">
            <v>70</v>
          </cell>
          <cell r="AE1072">
            <v>70</v>
          </cell>
          <cell r="AH1072">
            <v>70</v>
          </cell>
          <cell r="AI1072">
            <v>70</v>
          </cell>
          <cell r="AK1072">
            <v>70</v>
          </cell>
          <cell r="AL1072">
            <v>70</v>
          </cell>
          <cell r="AN1072">
            <v>70</v>
          </cell>
          <cell r="AO1072">
            <v>70</v>
          </cell>
          <cell r="AP1072">
            <v>70</v>
          </cell>
          <cell r="AQ1072">
            <v>0</v>
          </cell>
          <cell r="AS1072">
            <v>70</v>
          </cell>
        </row>
        <row r="1073">
          <cell r="B1073" t="str">
            <v>DI</v>
          </cell>
          <cell r="C1073" t="str">
            <v>DI</v>
          </cell>
          <cell r="D1073" t="str">
            <v>KMBS</v>
          </cell>
          <cell r="E1073" t="str">
            <v>21</v>
          </cell>
          <cell r="F1073">
            <v>39924</v>
          </cell>
          <cell r="G1073">
            <v>39924</v>
          </cell>
          <cell r="H1073" t="str">
            <v>7670527703</v>
          </cell>
          <cell r="I1073" t="str">
            <v>DIS</v>
          </cell>
          <cell r="K1073" t="str">
            <v>Installation Charge - Level Four</v>
          </cell>
          <cell r="L1073">
            <v>1000</v>
          </cell>
          <cell r="M1073">
            <v>0</v>
          </cell>
          <cell r="N1073">
            <v>0</v>
          </cell>
          <cell r="AA1073">
            <v>1000</v>
          </cell>
          <cell r="AB1073">
            <v>1000</v>
          </cell>
          <cell r="AC1073">
            <v>1000</v>
          </cell>
          <cell r="AD1073">
            <v>1000</v>
          </cell>
          <cell r="AE1073">
            <v>1000</v>
          </cell>
          <cell r="AH1073">
            <v>1000</v>
          </cell>
          <cell r="AI1073">
            <v>1000</v>
          </cell>
          <cell r="AK1073">
            <v>1000</v>
          </cell>
          <cell r="AL1073">
            <v>1000</v>
          </cell>
          <cell r="AN1073">
            <v>1000</v>
          </cell>
          <cell r="AO1073">
            <v>1000</v>
          </cell>
          <cell r="AP1073">
            <v>1000</v>
          </cell>
          <cell r="AQ1073">
            <v>0</v>
          </cell>
          <cell r="AS1073">
            <v>1000</v>
          </cell>
        </row>
        <row r="1074">
          <cell r="B1074" t="str">
            <v>DI</v>
          </cell>
          <cell r="C1074" t="str">
            <v>DI</v>
          </cell>
          <cell r="D1074" t="str">
            <v>KMBS</v>
          </cell>
          <cell r="E1074" t="str">
            <v>21</v>
          </cell>
          <cell r="F1074">
            <v>39924</v>
          </cell>
          <cell r="G1074">
            <v>39924</v>
          </cell>
          <cell r="H1074" t="str">
            <v>7670527704</v>
          </cell>
          <cell r="I1074" t="str">
            <v>DIS</v>
          </cell>
          <cell r="K1074" t="str">
            <v>Installation Charge - FAX</v>
          </cell>
          <cell r="L1074">
            <v>50</v>
          </cell>
          <cell r="M1074">
            <v>0</v>
          </cell>
          <cell r="N1074">
            <v>0</v>
          </cell>
          <cell r="AA1074">
            <v>50</v>
          </cell>
          <cell r="AB1074">
            <v>50</v>
          </cell>
          <cell r="AC1074">
            <v>50</v>
          </cell>
          <cell r="AD1074">
            <v>50</v>
          </cell>
          <cell r="AE1074">
            <v>50</v>
          </cell>
          <cell r="AH1074">
            <v>50</v>
          </cell>
          <cell r="AI1074">
            <v>50</v>
          </cell>
          <cell r="AK1074">
            <v>50</v>
          </cell>
          <cell r="AL1074">
            <v>50</v>
          </cell>
          <cell r="AN1074">
            <v>50</v>
          </cell>
          <cell r="AO1074">
            <v>50</v>
          </cell>
          <cell r="AP1074">
            <v>50</v>
          </cell>
          <cell r="AQ1074">
            <v>0</v>
          </cell>
          <cell r="AS1074">
            <v>50</v>
          </cell>
        </row>
        <row r="1075">
          <cell r="B1075" t="str">
            <v>AC</v>
          </cell>
          <cell r="C1075" t="str">
            <v>DOM</v>
          </cell>
          <cell r="D1075" t="str">
            <v>DOM</v>
          </cell>
          <cell r="E1075" t="str">
            <v>08</v>
          </cell>
          <cell r="F1075">
            <v>39924</v>
          </cell>
          <cell r="G1075">
            <v>40647</v>
          </cell>
          <cell r="H1075" t="str">
            <v>7671000281</v>
          </cell>
          <cell r="I1075" t="str">
            <v>3MIHE524ZNT_</v>
          </cell>
          <cell r="K1075" t="str">
            <v>Power Filter ESP 208V/20A</v>
          </cell>
          <cell r="L1075">
            <v>275</v>
          </cell>
          <cell r="M1075">
            <v>124.63</v>
          </cell>
          <cell r="N1075">
            <v>128.3689</v>
          </cell>
          <cell r="O1075">
            <v>0.30984462365591398</v>
          </cell>
          <cell r="P1075">
            <v>186</v>
          </cell>
          <cell r="Q1075">
            <v>132.11000000000001</v>
          </cell>
          <cell r="R1075">
            <v>142.68</v>
          </cell>
          <cell r="S1075">
            <v>180</v>
          </cell>
          <cell r="T1075">
            <v>0.28683944444444448</v>
          </cell>
          <cell r="U1075">
            <v>139.392</v>
          </cell>
          <cell r="V1075">
            <v>7.9079861111111108E-2</v>
          </cell>
          <cell r="W1075">
            <v>186</v>
          </cell>
          <cell r="X1075">
            <v>1.0333333333333334</v>
          </cell>
          <cell r="AA1075">
            <v>225</v>
          </cell>
          <cell r="AB1075">
            <v>219</v>
          </cell>
          <cell r="AC1075">
            <v>207</v>
          </cell>
          <cell r="AD1075">
            <v>243</v>
          </cell>
          <cell r="AE1075">
            <v>229.63</v>
          </cell>
          <cell r="AF1075">
            <v>0.19000130644950572</v>
          </cell>
          <cell r="AG1075">
            <v>0.44097504681444061</v>
          </cell>
          <cell r="AH1075">
            <v>251</v>
          </cell>
          <cell r="AI1075">
            <v>267</v>
          </cell>
          <cell r="AJ1075">
            <v>0.30337078651685395</v>
          </cell>
          <cell r="AK1075">
            <v>271</v>
          </cell>
          <cell r="AL1075">
            <v>275</v>
          </cell>
          <cell r="AM1075">
            <v>0.32363636363636361</v>
          </cell>
          <cell r="AN1075">
            <v>275</v>
          </cell>
          <cell r="AO1075">
            <v>275</v>
          </cell>
          <cell r="AP1075">
            <v>275</v>
          </cell>
          <cell r="AQ1075">
            <v>0</v>
          </cell>
          <cell r="AS1075">
            <v>275</v>
          </cell>
        </row>
        <row r="1076">
          <cell r="B1076" t="str">
            <v>AC</v>
          </cell>
          <cell r="C1076" t="str">
            <v>DOM</v>
          </cell>
          <cell r="D1076" t="str">
            <v>DOM</v>
          </cell>
          <cell r="E1076" t="str">
            <v>P3</v>
          </cell>
          <cell r="F1076">
            <v>39990</v>
          </cell>
          <cell r="G1076">
            <v>40001</v>
          </cell>
          <cell r="H1076" t="str">
            <v>7671000285</v>
          </cell>
          <cell r="K1076" t="str">
            <v>X-Rite DTP34 Densitometer</v>
          </cell>
          <cell r="L1076">
            <v>1595</v>
          </cell>
          <cell r="N1076">
            <v>1056</v>
          </cell>
          <cell r="W1076">
            <v>897.6</v>
          </cell>
          <cell r="AB1076">
            <v>898</v>
          </cell>
          <cell r="AC1076">
            <v>998</v>
          </cell>
          <cell r="AD1076">
            <v>1054</v>
          </cell>
          <cell r="AE1076">
            <v>1108.1500000000001</v>
          </cell>
          <cell r="AF1076">
            <v>0.19000135360736367</v>
          </cell>
          <cell r="AG1076">
            <v>4.7060416008663168E-2</v>
          </cell>
          <cell r="AH1076">
            <v>1131</v>
          </cell>
          <cell r="AI1076">
            <v>1153</v>
          </cell>
          <cell r="AJ1076">
            <v>0.22150910667823068</v>
          </cell>
          <cell r="AK1076">
            <v>1175</v>
          </cell>
          <cell r="AL1076">
            <v>1197</v>
          </cell>
          <cell r="AM1076">
            <v>0.25012531328320803</v>
          </cell>
          <cell r="AN1076">
            <v>1296.5</v>
          </cell>
          <cell r="AO1076">
            <v>1396</v>
          </cell>
          <cell r="AP1076">
            <v>1495.5</v>
          </cell>
          <cell r="AQ1076">
            <v>0</v>
          </cell>
          <cell r="AS1076">
            <v>1595</v>
          </cell>
        </row>
        <row r="1077">
          <cell r="B1077" t="str">
            <v>AC</v>
          </cell>
          <cell r="C1077" t="str">
            <v>DOM</v>
          </cell>
          <cell r="D1077" t="str">
            <v>DOM</v>
          </cell>
          <cell r="E1077" t="str">
            <v>P3</v>
          </cell>
          <cell r="F1077">
            <v>39990</v>
          </cell>
          <cell r="G1077">
            <v>40001</v>
          </cell>
          <cell r="H1077" t="str">
            <v>7675000017</v>
          </cell>
          <cell r="K1077" t="str">
            <v>Intermate 100 with no IBM Support (LAN Environment)</v>
          </cell>
          <cell r="L1077">
            <v>614</v>
          </cell>
          <cell r="N1077">
            <v>332</v>
          </cell>
          <cell r="W1077">
            <v>282.2</v>
          </cell>
          <cell r="AB1077">
            <v>283</v>
          </cell>
          <cell r="AC1077">
            <v>314</v>
          </cell>
          <cell r="AD1077">
            <v>332</v>
          </cell>
          <cell r="AE1077">
            <v>348.4</v>
          </cell>
          <cell r="AF1077">
            <v>0.19001148105625715</v>
          </cell>
          <cell r="AG1077">
            <v>4.7072330654420146E-2</v>
          </cell>
          <cell r="AH1077">
            <v>356</v>
          </cell>
          <cell r="AI1077">
            <v>363</v>
          </cell>
          <cell r="AJ1077">
            <v>0.22258953168044079</v>
          </cell>
          <cell r="AK1077">
            <v>370</v>
          </cell>
          <cell r="AL1077">
            <v>377</v>
          </cell>
          <cell r="AM1077">
            <v>0.25145888594164462</v>
          </cell>
          <cell r="AN1077">
            <v>429.73</v>
          </cell>
          <cell r="AO1077">
            <v>482.46</v>
          </cell>
          <cell r="AP1077">
            <v>535.19000000000005</v>
          </cell>
          <cell r="AQ1077">
            <v>0</v>
          </cell>
          <cell r="AS1077">
            <v>614</v>
          </cell>
        </row>
        <row r="1078">
          <cell r="B1078" t="str">
            <v>AC</v>
          </cell>
          <cell r="C1078" t="str">
            <v>DOM</v>
          </cell>
          <cell r="D1078" t="str">
            <v>DOM</v>
          </cell>
          <cell r="E1078" t="str">
            <v>P3</v>
          </cell>
          <cell r="F1078">
            <v>39990</v>
          </cell>
          <cell r="G1078">
            <v>40001</v>
          </cell>
          <cell r="H1078" t="str">
            <v>7675000018</v>
          </cell>
          <cell r="K1078" t="str">
            <v>Intermate 500 (Parallel Interface, Token Ring Connectivity)</v>
          </cell>
          <cell r="L1078">
            <v>1083</v>
          </cell>
          <cell r="N1078">
            <v>898</v>
          </cell>
          <cell r="W1078">
            <v>763.3</v>
          </cell>
          <cell r="AB1078">
            <v>764</v>
          </cell>
          <cell r="AC1078">
            <v>849</v>
          </cell>
          <cell r="AD1078">
            <v>896</v>
          </cell>
          <cell r="AE1078">
            <v>942.35</v>
          </cell>
          <cell r="AF1078">
            <v>0.190003714118958</v>
          </cell>
          <cell r="AG1078">
            <v>4.706319308112699E-2</v>
          </cell>
          <cell r="AH1078">
            <v>962</v>
          </cell>
          <cell r="AI1078">
            <v>981</v>
          </cell>
          <cell r="AJ1078">
            <v>0.22191641182466876</v>
          </cell>
          <cell r="AK1078">
            <v>999.5</v>
          </cell>
          <cell r="AL1078">
            <v>1018</v>
          </cell>
          <cell r="AM1078">
            <v>0.25019646365422399</v>
          </cell>
          <cell r="AN1078">
            <v>1034.25</v>
          </cell>
          <cell r="AO1078">
            <v>1050.5</v>
          </cell>
          <cell r="AP1078">
            <v>1066.75</v>
          </cell>
          <cell r="AQ1078">
            <v>0</v>
          </cell>
          <cell r="AS1078">
            <v>1083</v>
          </cell>
        </row>
        <row r="1079">
          <cell r="B1079" t="str">
            <v>AC</v>
          </cell>
          <cell r="C1079" t="str">
            <v>DOM</v>
          </cell>
          <cell r="D1079" t="str">
            <v>DOM</v>
          </cell>
          <cell r="E1079" t="str">
            <v>P3</v>
          </cell>
          <cell r="F1079">
            <v>39990</v>
          </cell>
          <cell r="G1079">
            <v>40001</v>
          </cell>
          <cell r="H1079" t="str">
            <v>7675000020</v>
          </cell>
          <cell r="K1079" t="str">
            <v>Intermate 100U (UNIX Support)</v>
          </cell>
          <cell r="L1079">
            <v>993</v>
          </cell>
          <cell r="N1079">
            <v>399</v>
          </cell>
          <cell r="W1079">
            <v>339.15</v>
          </cell>
          <cell r="AB1079">
            <v>340</v>
          </cell>
          <cell r="AC1079">
            <v>377</v>
          </cell>
          <cell r="AD1079">
            <v>398</v>
          </cell>
          <cell r="AE1079">
            <v>418.7</v>
          </cell>
          <cell r="AF1079">
            <v>0.18999283496536903</v>
          </cell>
          <cell r="AG1079">
            <v>4.7050394076904679E-2</v>
          </cell>
          <cell r="AH1079">
            <v>428</v>
          </cell>
          <cell r="AI1079">
            <v>436</v>
          </cell>
          <cell r="AJ1079">
            <v>0.22213302752293584</v>
          </cell>
          <cell r="AK1079">
            <v>444.5</v>
          </cell>
          <cell r="AL1079">
            <v>453</v>
          </cell>
          <cell r="AM1079">
            <v>0.25132450331125833</v>
          </cell>
          <cell r="AN1079">
            <v>516.39</v>
          </cell>
          <cell r="AO1079">
            <v>579.78</v>
          </cell>
          <cell r="AP1079">
            <v>643.16999999999996</v>
          </cell>
          <cell r="AQ1079">
            <v>0</v>
          </cell>
          <cell r="AS1079">
            <v>993</v>
          </cell>
        </row>
        <row r="1080">
          <cell r="B1080" t="str">
            <v>AC</v>
          </cell>
          <cell r="C1080" t="str">
            <v>DOM</v>
          </cell>
          <cell r="D1080" t="str">
            <v>DOM</v>
          </cell>
          <cell r="E1080" t="str">
            <v>P3</v>
          </cell>
          <cell r="F1080">
            <v>39990</v>
          </cell>
          <cell r="G1080">
            <v>40001</v>
          </cell>
          <cell r="H1080" t="str">
            <v>7675000021</v>
          </cell>
          <cell r="K1080" t="str">
            <v>Intermate 100A (AS/400, SCS/IPDS)</v>
          </cell>
          <cell r="L1080">
            <v>1115</v>
          </cell>
          <cell r="N1080">
            <v>688</v>
          </cell>
          <cell r="W1080">
            <v>584.79999999999995</v>
          </cell>
          <cell r="AB1080">
            <v>585</v>
          </cell>
          <cell r="AC1080">
            <v>650</v>
          </cell>
          <cell r="AD1080">
            <v>686</v>
          </cell>
          <cell r="AE1080">
            <v>721.98</v>
          </cell>
          <cell r="AF1080">
            <v>0.19000526330369272</v>
          </cell>
          <cell r="AG1080">
            <v>4.7065015651403107E-2</v>
          </cell>
          <cell r="AH1080">
            <v>737</v>
          </cell>
          <cell r="AI1080">
            <v>751</v>
          </cell>
          <cell r="AJ1080">
            <v>0.22130492676431432</v>
          </cell>
          <cell r="AK1080">
            <v>765.5</v>
          </cell>
          <cell r="AL1080">
            <v>780</v>
          </cell>
          <cell r="AM1080">
            <v>0.25025641025641032</v>
          </cell>
          <cell r="AN1080">
            <v>863.75</v>
          </cell>
          <cell r="AO1080">
            <v>947.5</v>
          </cell>
          <cell r="AP1080">
            <v>1031.25</v>
          </cell>
          <cell r="AQ1080">
            <v>0</v>
          </cell>
          <cell r="AS1080">
            <v>1115</v>
          </cell>
        </row>
        <row r="1081">
          <cell r="B1081" t="str">
            <v>SPC</v>
          </cell>
          <cell r="C1081" t="str">
            <v>DOM</v>
          </cell>
          <cell r="D1081" t="str">
            <v>EK</v>
          </cell>
          <cell r="E1081" t="str">
            <v>21</v>
          </cell>
          <cell r="F1081">
            <v>39924</v>
          </cell>
          <cell r="G1081">
            <v>39954</v>
          </cell>
          <cell r="H1081" t="str">
            <v>7770100</v>
          </cell>
          <cell r="I1081" t="str">
            <v>STHBDM9110M</v>
          </cell>
          <cell r="J1081" t="str">
            <v>KCA12033</v>
          </cell>
          <cell r="K1081" t="str">
            <v>Kodak Digimaster M1 Toner 3.25kg.</v>
          </cell>
          <cell r="L1081">
            <v>780</v>
          </cell>
          <cell r="M1081">
            <v>180</v>
          </cell>
          <cell r="N1081">
            <v>185.4</v>
          </cell>
          <cell r="O1081">
            <v>0</v>
          </cell>
          <cell r="P1081">
            <v>185.4</v>
          </cell>
          <cell r="Q1081">
            <v>190.8</v>
          </cell>
          <cell r="R1081">
            <v>206.06</v>
          </cell>
          <cell r="T1081" t="e">
            <v>#DIV/0!</v>
          </cell>
          <cell r="W1081">
            <v>185.4</v>
          </cell>
          <cell r="X1081" t="e">
            <v>#DIV/0!</v>
          </cell>
          <cell r="AA1081">
            <v>319</v>
          </cell>
          <cell r="AB1081">
            <v>248</v>
          </cell>
          <cell r="AC1081">
            <v>265</v>
          </cell>
          <cell r="AD1081">
            <v>296</v>
          </cell>
          <cell r="AE1081">
            <v>325.26</v>
          </cell>
          <cell r="AF1081">
            <v>0.42999446596568897</v>
          </cell>
          <cell r="AG1081">
            <v>0.42999446596568897</v>
          </cell>
          <cell r="AH1081">
            <v>440</v>
          </cell>
          <cell r="AI1081">
            <v>553</v>
          </cell>
          <cell r="AJ1081">
            <v>0.66473779385171794</v>
          </cell>
          <cell r="AK1081">
            <v>666.5</v>
          </cell>
          <cell r="AL1081">
            <v>780</v>
          </cell>
          <cell r="AM1081">
            <v>0.76230769230769235</v>
          </cell>
          <cell r="AN1081">
            <v>780</v>
          </cell>
          <cell r="AO1081">
            <v>780</v>
          </cell>
          <cell r="AP1081">
            <v>780</v>
          </cell>
          <cell r="AQ1081">
            <v>0</v>
          </cell>
          <cell r="AS1081">
            <v>780</v>
          </cell>
        </row>
        <row r="1082">
          <cell r="B1082" t="str">
            <v>SP</v>
          </cell>
          <cell r="C1082" t="str">
            <v>DOM</v>
          </cell>
          <cell r="D1082" t="str">
            <v>EK</v>
          </cell>
          <cell r="E1082" t="str">
            <v>21</v>
          </cell>
          <cell r="F1082">
            <v>39924</v>
          </cell>
          <cell r="G1082">
            <v>39925</v>
          </cell>
          <cell r="H1082" t="str">
            <v>7770120</v>
          </cell>
          <cell r="I1082" t="str">
            <v>SDHBDM9110M</v>
          </cell>
          <cell r="J1082" t="str">
            <v>KCA12842</v>
          </cell>
          <cell r="K1082" t="str">
            <v>Kodak Digimaster M1 Developer 1.95kg.</v>
          </cell>
          <cell r="L1082">
            <v>138</v>
          </cell>
          <cell r="M1082">
            <v>69</v>
          </cell>
          <cell r="N1082">
            <v>71.069999999999993</v>
          </cell>
          <cell r="O1082">
            <v>0</v>
          </cell>
          <cell r="P1082">
            <v>71.069999999999993</v>
          </cell>
          <cell r="Q1082">
            <v>73.14</v>
          </cell>
          <cell r="R1082">
            <v>78.989999999999995</v>
          </cell>
          <cell r="T1082" t="e">
            <v>#DIV/0!</v>
          </cell>
          <cell r="W1082">
            <v>71.069999999999993</v>
          </cell>
          <cell r="X1082" t="e">
            <v>#DIV/0!</v>
          </cell>
          <cell r="AA1082">
            <v>122</v>
          </cell>
          <cell r="AB1082">
            <v>102</v>
          </cell>
          <cell r="AC1082">
            <v>110</v>
          </cell>
          <cell r="AD1082">
            <v>118</v>
          </cell>
          <cell r="AE1082">
            <v>124.68</v>
          </cell>
          <cell r="AF1082">
            <v>0.42998075072184799</v>
          </cell>
          <cell r="AG1082">
            <v>0.42998075072184799</v>
          </cell>
          <cell r="AH1082">
            <v>129</v>
          </cell>
          <cell r="AI1082">
            <v>131.34</v>
          </cell>
          <cell r="AJ1082">
            <v>0.45888533576975793</v>
          </cell>
          <cell r="AK1082">
            <v>134.66999999999999</v>
          </cell>
          <cell r="AL1082">
            <v>138</v>
          </cell>
          <cell r="AM1082">
            <v>0.48500000000000004</v>
          </cell>
          <cell r="AN1082">
            <v>138</v>
          </cell>
          <cell r="AO1082">
            <v>138</v>
          </cell>
          <cell r="AP1082">
            <v>138</v>
          </cell>
          <cell r="AQ1082">
            <v>0</v>
          </cell>
          <cell r="AS1082">
            <v>138</v>
          </cell>
        </row>
        <row r="1083">
          <cell r="B1083" t="str">
            <v>SP</v>
          </cell>
          <cell r="C1083" t="str">
            <v>DOM</v>
          </cell>
          <cell r="D1083" t="str">
            <v>EK</v>
          </cell>
          <cell r="E1083" t="str">
            <v>21</v>
          </cell>
          <cell r="F1083">
            <v>39924</v>
          </cell>
          <cell r="G1083">
            <v>39925</v>
          </cell>
          <cell r="H1083" t="str">
            <v>7770140</v>
          </cell>
          <cell r="J1083" t="str">
            <v>KC7770140</v>
          </cell>
          <cell r="K1083" t="str">
            <v>Kodak Digimaster M1 Developer Starter 350g.</v>
          </cell>
          <cell r="L1083">
            <v>48</v>
          </cell>
          <cell r="M1083">
            <v>24</v>
          </cell>
          <cell r="N1083">
            <v>24.72</v>
          </cell>
          <cell r="O1083">
            <v>0</v>
          </cell>
          <cell r="P1083">
            <v>24.72</v>
          </cell>
          <cell r="Q1083">
            <v>25.44</v>
          </cell>
          <cell r="R1083">
            <v>27.48</v>
          </cell>
          <cell r="T1083" t="e">
            <v>#DIV/0!</v>
          </cell>
          <cell r="W1083">
            <v>24.72</v>
          </cell>
          <cell r="X1083" t="e">
            <v>#DIV/0!</v>
          </cell>
          <cell r="AA1083">
            <v>43</v>
          </cell>
          <cell r="AB1083">
            <v>36</v>
          </cell>
          <cell r="AC1083">
            <v>39</v>
          </cell>
          <cell r="AD1083">
            <v>42</v>
          </cell>
          <cell r="AE1083">
            <v>43.37</v>
          </cell>
          <cell r="AF1083">
            <v>0.43002075167166243</v>
          </cell>
          <cell r="AG1083">
            <v>0.43002075167166243</v>
          </cell>
          <cell r="AH1083">
            <v>45</v>
          </cell>
          <cell r="AI1083">
            <v>45.69</v>
          </cell>
          <cell r="AJ1083">
            <v>0.45896257386736705</v>
          </cell>
          <cell r="AK1083">
            <v>46.85</v>
          </cell>
          <cell r="AL1083">
            <v>48</v>
          </cell>
          <cell r="AM1083">
            <v>0.48500000000000004</v>
          </cell>
          <cell r="AN1083">
            <v>48</v>
          </cell>
          <cell r="AO1083">
            <v>48</v>
          </cell>
          <cell r="AP1083">
            <v>48</v>
          </cell>
          <cell r="AQ1083">
            <v>0</v>
          </cell>
          <cell r="AS1083">
            <v>48</v>
          </cell>
        </row>
        <row r="1084">
          <cell r="B1084" t="str">
            <v>SP</v>
          </cell>
          <cell r="C1084" t="str">
            <v>IMP</v>
          </cell>
          <cell r="D1084" t="str">
            <v>BT</v>
          </cell>
          <cell r="E1084" t="str">
            <v>08</v>
          </cell>
          <cell r="F1084">
            <v>39924</v>
          </cell>
          <cell r="G1084">
            <v>39924</v>
          </cell>
          <cell r="H1084" t="str">
            <v>8936488</v>
          </cell>
          <cell r="I1084" t="str">
            <v>SDKM8936488</v>
          </cell>
          <cell r="K1084" t="str">
            <v>DV-110 Developer (40K/pack, 6 packs/cs.)</v>
          </cell>
          <cell r="L1084">
            <v>130</v>
          </cell>
          <cell r="M1084">
            <v>41.62</v>
          </cell>
          <cell r="N1084">
            <v>43.284799999999997</v>
          </cell>
          <cell r="O1084">
            <v>0.2921768707482994</v>
          </cell>
          <cell r="P1084">
            <v>61.152000000000001</v>
          </cell>
          <cell r="Q1084">
            <v>44.12</v>
          </cell>
          <cell r="R1084">
            <v>47.65</v>
          </cell>
          <cell r="S1084">
            <v>76.44</v>
          </cell>
          <cell r="T1084">
            <v>0.43374149659863948</v>
          </cell>
          <cell r="W1084">
            <v>61.152000000000001</v>
          </cell>
          <cell r="X1084">
            <v>0.8</v>
          </cell>
          <cell r="Y1084" t="str">
            <v>Act freight</v>
          </cell>
          <cell r="AA1084">
            <v>120</v>
          </cell>
          <cell r="AB1084">
            <v>88</v>
          </cell>
          <cell r="AC1084">
            <v>102</v>
          </cell>
          <cell r="AD1084">
            <v>113</v>
          </cell>
          <cell r="AE1084">
            <v>122.3</v>
          </cell>
          <cell r="AF1084">
            <v>0.4999836467702371</v>
          </cell>
          <cell r="AG1084">
            <v>0.64607686017988553</v>
          </cell>
          <cell r="AH1084">
            <v>125</v>
          </cell>
          <cell r="AI1084">
            <v>127</v>
          </cell>
          <cell r="AJ1084">
            <v>0.51848818897637794</v>
          </cell>
          <cell r="AK1084">
            <v>128.5</v>
          </cell>
          <cell r="AL1084">
            <v>130</v>
          </cell>
          <cell r="AM1084">
            <v>0.52959999999999996</v>
          </cell>
          <cell r="AN1084">
            <v>130</v>
          </cell>
          <cell r="AO1084">
            <v>130</v>
          </cell>
          <cell r="AP1084">
            <v>130</v>
          </cell>
          <cell r="AQ1084">
            <v>0</v>
          </cell>
          <cell r="AS1084">
            <v>130</v>
          </cell>
        </row>
        <row r="1085">
          <cell r="B1085" t="str">
            <v>SPC</v>
          </cell>
          <cell r="C1085" t="str">
            <v>IMP</v>
          </cell>
          <cell r="D1085" t="str">
            <v>BT</v>
          </cell>
          <cell r="E1085" t="str">
            <v>08</v>
          </cell>
          <cell r="F1085">
            <v>39924</v>
          </cell>
          <cell r="G1085">
            <v>39924</v>
          </cell>
          <cell r="H1085" t="str">
            <v>8937782</v>
          </cell>
          <cell r="I1085" t="str">
            <v>STKM8937782</v>
          </cell>
          <cell r="K1085" t="str">
            <v>TN-114 Toner (11K/btl., 2 btls./cs, 413g/btl.)</v>
          </cell>
          <cell r="L1085">
            <v>80</v>
          </cell>
          <cell r="M1085">
            <v>25.28</v>
          </cell>
          <cell r="N1085">
            <v>26.291200000000003</v>
          </cell>
          <cell r="O1085">
            <v>0.20155490767735648</v>
          </cell>
          <cell r="P1085">
            <v>32.927999999999997</v>
          </cell>
          <cell r="Q1085">
            <v>26.8</v>
          </cell>
          <cell r="R1085">
            <v>28.94</v>
          </cell>
          <cell r="S1085">
            <v>41.16</v>
          </cell>
          <cell r="T1085">
            <v>0.36124392614188516</v>
          </cell>
          <cell r="W1085">
            <v>32.927999999999997</v>
          </cell>
          <cell r="X1085">
            <v>0.8</v>
          </cell>
          <cell r="Y1085" t="str">
            <v>Act freight</v>
          </cell>
          <cell r="AA1085">
            <v>57</v>
          </cell>
          <cell r="AB1085">
            <v>39</v>
          </cell>
          <cell r="AC1085">
            <v>42</v>
          </cell>
          <cell r="AD1085">
            <v>50</v>
          </cell>
          <cell r="AE1085">
            <v>57.77</v>
          </cell>
          <cell r="AF1085">
            <v>0.43001557902025278</v>
          </cell>
          <cell r="AG1085">
            <v>0.54489873636835728</v>
          </cell>
          <cell r="AH1085">
            <v>64</v>
          </cell>
          <cell r="AI1085">
            <v>69</v>
          </cell>
          <cell r="AJ1085">
            <v>0.52278260869565218</v>
          </cell>
          <cell r="AK1085">
            <v>74.5</v>
          </cell>
          <cell r="AL1085">
            <v>80</v>
          </cell>
          <cell r="AM1085">
            <v>0.58840000000000003</v>
          </cell>
          <cell r="AN1085">
            <v>80</v>
          </cell>
          <cell r="AO1085">
            <v>80</v>
          </cell>
          <cell r="AP1085">
            <v>80</v>
          </cell>
          <cell r="AQ1085">
            <v>0</v>
          </cell>
          <cell r="AS1085">
            <v>80</v>
          </cell>
        </row>
        <row r="1086">
          <cell r="B1086" t="str">
            <v>SPC</v>
          </cell>
          <cell r="C1086" t="str">
            <v>IMP</v>
          </cell>
          <cell r="D1086" t="str">
            <v>BT</v>
          </cell>
          <cell r="E1086" t="str">
            <v>08</v>
          </cell>
          <cell r="F1086">
            <v>39924</v>
          </cell>
          <cell r="G1086">
            <v>39924</v>
          </cell>
          <cell r="H1086" t="str">
            <v>8938402</v>
          </cell>
          <cell r="I1086" t="str">
            <v>STKM8938402</v>
          </cell>
          <cell r="K1086" t="str">
            <v>TN-311 Toner (350/362:17.5K)</v>
          </cell>
          <cell r="L1086">
            <v>65</v>
          </cell>
          <cell r="M1086">
            <v>15.06</v>
          </cell>
          <cell r="N1086">
            <v>15.662400000000002</v>
          </cell>
          <cell r="O1086">
            <v>0.44850704225352112</v>
          </cell>
          <cell r="P1086">
            <v>28.400000000000002</v>
          </cell>
          <cell r="Q1086">
            <v>15.96</v>
          </cell>
          <cell r="R1086">
            <v>17.239999999999998</v>
          </cell>
          <cell r="S1086">
            <v>35.5</v>
          </cell>
          <cell r="T1086">
            <v>0.55880563380281689</v>
          </cell>
          <cell r="W1086">
            <v>28.400000000000002</v>
          </cell>
          <cell r="X1086">
            <v>0.8</v>
          </cell>
          <cell r="Y1086" t="str">
            <v>Act freight</v>
          </cell>
          <cell r="AA1086">
            <v>49</v>
          </cell>
          <cell r="AB1086">
            <v>34</v>
          </cell>
          <cell r="AC1086">
            <v>36</v>
          </cell>
          <cell r="AD1086">
            <v>43</v>
          </cell>
          <cell r="AE1086">
            <v>49.82</v>
          </cell>
          <cell r="AF1086">
            <v>0.42994781212364508</v>
          </cell>
          <cell r="AG1086">
            <v>0.6856202328382176</v>
          </cell>
          <cell r="AH1086">
            <v>54</v>
          </cell>
          <cell r="AI1086">
            <v>58</v>
          </cell>
          <cell r="AJ1086">
            <v>0.51034482758620681</v>
          </cell>
          <cell r="AK1086">
            <v>61.5</v>
          </cell>
          <cell r="AL1086">
            <v>65</v>
          </cell>
          <cell r="AM1086">
            <v>0.56307692307692303</v>
          </cell>
          <cell r="AN1086">
            <v>65</v>
          </cell>
          <cell r="AO1086">
            <v>65</v>
          </cell>
          <cell r="AP1086">
            <v>65</v>
          </cell>
          <cell r="AQ1086">
            <v>0</v>
          </cell>
          <cell r="AS1086">
            <v>65</v>
          </cell>
        </row>
        <row r="1087">
          <cell r="B1087" t="str">
            <v>SPC</v>
          </cell>
          <cell r="C1087" t="str">
            <v>IMP</v>
          </cell>
          <cell r="D1087" t="str">
            <v>BT</v>
          </cell>
          <cell r="E1087" t="str">
            <v>08</v>
          </cell>
          <cell r="F1087">
            <v>39924</v>
          </cell>
          <cell r="G1087">
            <v>39924</v>
          </cell>
          <cell r="H1087" t="str">
            <v>8938413</v>
          </cell>
          <cell r="I1087" t="str">
            <v>STKM8938413</v>
          </cell>
          <cell r="K1087" t="str">
            <v>TN-211 Toner (282/222/250/200: 17.5K)</v>
          </cell>
          <cell r="L1087">
            <v>72</v>
          </cell>
          <cell r="M1087">
            <v>16.579999999999998</v>
          </cell>
          <cell r="N1087">
            <v>17.243199999999998</v>
          </cell>
          <cell r="O1087">
            <v>0.45432911392405073</v>
          </cell>
          <cell r="P1087">
            <v>31.6</v>
          </cell>
          <cell r="Q1087">
            <v>17.57</v>
          </cell>
          <cell r="R1087">
            <v>18.98</v>
          </cell>
          <cell r="S1087">
            <v>39.5</v>
          </cell>
          <cell r="T1087">
            <v>0.56346329113924054</v>
          </cell>
          <cell r="W1087">
            <v>31.6</v>
          </cell>
          <cell r="X1087">
            <v>0.8</v>
          </cell>
          <cell r="Y1087" t="str">
            <v>Act freight</v>
          </cell>
          <cell r="AA1087">
            <v>54</v>
          </cell>
          <cell r="AB1087">
            <v>38</v>
          </cell>
          <cell r="AC1087">
            <v>40</v>
          </cell>
          <cell r="AD1087">
            <v>48</v>
          </cell>
          <cell r="AE1087">
            <v>55.44</v>
          </cell>
          <cell r="AF1087">
            <v>0.43001443001442996</v>
          </cell>
          <cell r="AG1087">
            <v>0.68897546897546891</v>
          </cell>
          <cell r="AH1087">
            <v>60</v>
          </cell>
          <cell r="AI1087">
            <v>64</v>
          </cell>
          <cell r="AJ1087">
            <v>0.50624999999999998</v>
          </cell>
          <cell r="AK1087">
            <v>68</v>
          </cell>
          <cell r="AL1087">
            <v>72</v>
          </cell>
          <cell r="AM1087">
            <v>0.56111111111111112</v>
          </cell>
          <cell r="AN1087">
            <v>72</v>
          </cell>
          <cell r="AO1087">
            <v>72</v>
          </cell>
          <cell r="AP1087">
            <v>72</v>
          </cell>
          <cell r="AQ1087">
            <v>0</v>
          </cell>
          <cell r="AS1087">
            <v>72</v>
          </cell>
        </row>
        <row r="1088">
          <cell r="B1088" t="str">
            <v>SP</v>
          </cell>
          <cell r="C1088" t="str">
            <v>IMP</v>
          </cell>
          <cell r="D1088" t="str">
            <v>BT</v>
          </cell>
          <cell r="E1088" t="str">
            <v>08</v>
          </cell>
          <cell r="F1088">
            <v>39924</v>
          </cell>
          <cell r="G1088">
            <v>39924</v>
          </cell>
          <cell r="H1088" t="str">
            <v>8938451</v>
          </cell>
          <cell r="I1088">
            <v>8938451</v>
          </cell>
          <cell r="K1088" t="str">
            <v xml:space="preserve">DV-310 Developer (362/350:100K; 282/250:80K; 222/200:65K)  </v>
          </cell>
          <cell r="L1088">
            <v>46</v>
          </cell>
          <cell r="M1088">
            <v>11.26</v>
          </cell>
          <cell r="N1088">
            <v>11.7104</v>
          </cell>
          <cell r="O1088">
            <v>0.41448000000000002</v>
          </cell>
          <cell r="P1088">
            <v>20</v>
          </cell>
          <cell r="Q1088">
            <v>11.94</v>
          </cell>
          <cell r="R1088">
            <v>12.9</v>
          </cell>
          <cell r="S1088">
            <v>25</v>
          </cell>
          <cell r="T1088">
            <v>0.53158400000000006</v>
          </cell>
          <cell r="W1088">
            <v>20</v>
          </cell>
          <cell r="X1088">
            <v>0.8</v>
          </cell>
          <cell r="Y1088" t="str">
            <v>Act freight</v>
          </cell>
          <cell r="AA1088">
            <v>39</v>
          </cell>
          <cell r="AB1088">
            <v>29</v>
          </cell>
          <cell r="AC1088">
            <v>34</v>
          </cell>
          <cell r="AD1088">
            <v>37</v>
          </cell>
          <cell r="AE1088">
            <v>40</v>
          </cell>
          <cell r="AF1088">
            <v>0.5</v>
          </cell>
          <cell r="AG1088">
            <v>0.70723999999999998</v>
          </cell>
          <cell r="AH1088">
            <v>42</v>
          </cell>
          <cell r="AI1088">
            <v>43</v>
          </cell>
          <cell r="AJ1088">
            <v>0.53488372093023251</v>
          </cell>
          <cell r="AK1088">
            <v>44.5</v>
          </cell>
          <cell r="AL1088">
            <v>46</v>
          </cell>
          <cell r="AM1088">
            <v>0.56521739130434778</v>
          </cell>
          <cell r="AN1088">
            <v>46</v>
          </cell>
          <cell r="AO1088">
            <v>46</v>
          </cell>
          <cell r="AP1088">
            <v>46</v>
          </cell>
          <cell r="AQ1088">
            <v>0</v>
          </cell>
          <cell r="AS1088">
            <v>46</v>
          </cell>
        </row>
        <row r="1089">
          <cell r="B1089" t="str">
            <v>SP</v>
          </cell>
          <cell r="C1089" t="str">
            <v>IMP</v>
          </cell>
          <cell r="D1089" t="str">
            <v>BT</v>
          </cell>
          <cell r="E1089" t="str">
            <v>08</v>
          </cell>
          <cell r="F1089">
            <v>39989</v>
          </cell>
          <cell r="G1089">
            <v>40001</v>
          </cell>
          <cell r="H1089" t="str">
            <v>8938505</v>
          </cell>
          <cell r="K1089" t="str">
            <v>TN210K (Black Toner) - 20,000 yield</v>
          </cell>
          <cell r="L1089">
            <v>45</v>
          </cell>
          <cell r="M1089">
            <v>24</v>
          </cell>
          <cell r="N1089">
            <v>24.96</v>
          </cell>
          <cell r="O1089">
            <v>0</v>
          </cell>
          <cell r="P1089">
            <v>24.96</v>
          </cell>
          <cell r="Q1089">
            <v>25.44</v>
          </cell>
          <cell r="R1089">
            <v>27.48</v>
          </cell>
          <cell r="S1089">
            <v>30</v>
          </cell>
          <cell r="T1089">
            <v>0.16799999999999998</v>
          </cell>
          <cell r="W1089">
            <v>24.96</v>
          </cell>
          <cell r="X1089">
            <v>0.83200000000000007</v>
          </cell>
          <cell r="Y1089" t="str">
            <v>Act freight</v>
          </cell>
          <cell r="AA1089">
            <v>49</v>
          </cell>
          <cell r="AB1089">
            <v>36</v>
          </cell>
          <cell r="AC1089">
            <v>42</v>
          </cell>
          <cell r="AD1089">
            <v>40</v>
          </cell>
          <cell r="AE1089">
            <v>49.92</v>
          </cell>
          <cell r="AF1089">
            <v>0.5</v>
          </cell>
          <cell r="AG1089">
            <v>0.5</v>
          </cell>
          <cell r="AH1089">
            <v>45</v>
          </cell>
          <cell r="AI1089">
            <v>45</v>
          </cell>
          <cell r="AJ1089">
            <v>0.4453333333333333</v>
          </cell>
          <cell r="AK1089">
            <v>45</v>
          </cell>
          <cell r="AL1089">
            <v>45</v>
          </cell>
          <cell r="AM1089">
            <v>0.4453333333333333</v>
          </cell>
          <cell r="AN1089">
            <v>45</v>
          </cell>
          <cell r="AO1089">
            <v>45</v>
          </cell>
          <cell r="AP1089">
            <v>45</v>
          </cell>
          <cell r="AQ1089">
            <v>0</v>
          </cell>
          <cell r="AS1089">
            <v>45</v>
          </cell>
        </row>
        <row r="1090">
          <cell r="B1090" t="str">
            <v>SP</v>
          </cell>
          <cell r="C1090" t="str">
            <v>IMP</v>
          </cell>
          <cell r="D1090" t="str">
            <v>BT</v>
          </cell>
          <cell r="E1090" t="str">
            <v>08</v>
          </cell>
          <cell r="F1090">
            <v>39989</v>
          </cell>
          <cell r="G1090">
            <v>40001</v>
          </cell>
          <cell r="H1090" t="str">
            <v>8938506</v>
          </cell>
          <cell r="K1090" t="str">
            <v>TN210Y (Yellow Toner) - 12,000 yield</v>
          </cell>
          <cell r="L1090">
            <v>95</v>
          </cell>
          <cell r="M1090">
            <v>23</v>
          </cell>
          <cell r="N1090">
            <v>23.92</v>
          </cell>
          <cell r="O1090">
            <v>0.38979591836734695</v>
          </cell>
          <cell r="P1090">
            <v>39.200000000000003</v>
          </cell>
          <cell r="Q1090">
            <v>24.38</v>
          </cell>
          <cell r="R1090">
            <v>26.33</v>
          </cell>
          <cell r="S1090">
            <v>49</v>
          </cell>
          <cell r="T1090">
            <v>0.51183673469387747</v>
          </cell>
          <cell r="W1090">
            <v>39.200000000000003</v>
          </cell>
          <cell r="X1090">
            <v>0.8</v>
          </cell>
          <cell r="Y1090" t="str">
            <v>Act freight</v>
          </cell>
          <cell r="AA1090">
            <v>77</v>
          </cell>
          <cell r="AB1090">
            <v>56</v>
          </cell>
          <cell r="AC1090">
            <v>66</v>
          </cell>
          <cell r="AD1090">
            <v>73</v>
          </cell>
          <cell r="AE1090">
            <v>78.400000000000006</v>
          </cell>
          <cell r="AF1090">
            <v>0.5</v>
          </cell>
          <cell r="AG1090">
            <v>0.69489795918367347</v>
          </cell>
          <cell r="AH1090">
            <v>83</v>
          </cell>
          <cell r="AI1090">
            <v>87</v>
          </cell>
          <cell r="AJ1090">
            <v>0.54942528735632179</v>
          </cell>
          <cell r="AK1090">
            <v>91</v>
          </cell>
          <cell r="AL1090">
            <v>95</v>
          </cell>
          <cell r="AM1090">
            <v>0.58736842105263154</v>
          </cell>
          <cell r="AN1090">
            <v>95</v>
          </cell>
          <cell r="AO1090">
            <v>95</v>
          </cell>
          <cell r="AP1090">
            <v>95</v>
          </cell>
          <cell r="AQ1090">
            <v>0</v>
          </cell>
          <cell r="AS1090">
            <v>95</v>
          </cell>
        </row>
        <row r="1091">
          <cell r="B1091" t="str">
            <v>SP</v>
          </cell>
          <cell r="C1091" t="str">
            <v>IMP</v>
          </cell>
          <cell r="D1091" t="str">
            <v>BT</v>
          </cell>
          <cell r="E1091" t="str">
            <v>08</v>
          </cell>
          <cell r="F1091">
            <v>39989</v>
          </cell>
          <cell r="G1091">
            <v>40001</v>
          </cell>
          <cell r="H1091" t="str">
            <v>8938507</v>
          </cell>
          <cell r="K1091" t="str">
            <v>TN210M (Magenta Toner) - 12,000 yield</v>
          </cell>
          <cell r="L1091">
            <v>95</v>
          </cell>
          <cell r="M1091">
            <v>23</v>
          </cell>
          <cell r="N1091">
            <v>23.92</v>
          </cell>
          <cell r="O1091">
            <v>0.38979591836734695</v>
          </cell>
          <cell r="P1091">
            <v>39.200000000000003</v>
          </cell>
          <cell r="Q1091">
            <v>24.38</v>
          </cell>
          <cell r="R1091">
            <v>26.33</v>
          </cell>
          <cell r="S1091">
            <v>49</v>
          </cell>
          <cell r="T1091">
            <v>0.51183673469387747</v>
          </cell>
          <cell r="W1091">
            <v>39.200000000000003</v>
          </cell>
          <cell r="X1091">
            <v>0.8</v>
          </cell>
          <cell r="Y1091" t="str">
            <v>Act freight</v>
          </cell>
          <cell r="AA1091">
            <v>77</v>
          </cell>
          <cell r="AB1091">
            <v>56</v>
          </cell>
          <cell r="AC1091">
            <v>66</v>
          </cell>
          <cell r="AD1091">
            <v>73</v>
          </cell>
          <cell r="AE1091">
            <v>78.400000000000006</v>
          </cell>
          <cell r="AF1091">
            <v>0.5</v>
          </cell>
          <cell r="AG1091">
            <v>0.69489795918367347</v>
          </cell>
          <cell r="AH1091">
            <v>83</v>
          </cell>
          <cell r="AI1091">
            <v>87</v>
          </cell>
          <cell r="AJ1091">
            <v>0.54942528735632179</v>
          </cell>
          <cell r="AK1091">
            <v>91</v>
          </cell>
          <cell r="AL1091">
            <v>95</v>
          </cell>
          <cell r="AM1091">
            <v>0.58736842105263154</v>
          </cell>
          <cell r="AN1091">
            <v>95</v>
          </cell>
          <cell r="AO1091">
            <v>95</v>
          </cell>
          <cell r="AP1091">
            <v>95</v>
          </cell>
          <cell r="AQ1091">
            <v>0</v>
          </cell>
          <cell r="AS1091">
            <v>95</v>
          </cell>
        </row>
        <row r="1092">
          <cell r="B1092" t="str">
            <v>SP</v>
          </cell>
          <cell r="C1092" t="str">
            <v>IMP</v>
          </cell>
          <cell r="D1092" t="str">
            <v>BT</v>
          </cell>
          <cell r="E1092" t="str">
            <v>08</v>
          </cell>
          <cell r="F1092">
            <v>39989</v>
          </cell>
          <cell r="G1092">
            <v>40001</v>
          </cell>
          <cell r="H1092" t="str">
            <v>8938508</v>
          </cell>
          <cell r="K1092" t="str">
            <v>TN210C (Cyan Toner) - 12,000 yield</v>
          </cell>
          <cell r="L1092">
            <v>95</v>
          </cell>
          <cell r="M1092">
            <v>23</v>
          </cell>
          <cell r="N1092">
            <v>23.92</v>
          </cell>
          <cell r="O1092">
            <v>0.38979591836734695</v>
          </cell>
          <cell r="P1092">
            <v>39.200000000000003</v>
          </cell>
          <cell r="Q1092">
            <v>24.38</v>
          </cell>
          <cell r="R1092">
            <v>26.33</v>
          </cell>
          <cell r="S1092">
            <v>49</v>
          </cell>
          <cell r="T1092">
            <v>0.51183673469387747</v>
          </cell>
          <cell r="W1092">
            <v>39.200000000000003</v>
          </cell>
          <cell r="X1092">
            <v>0.8</v>
          </cell>
          <cell r="Y1092" t="str">
            <v>Act freight</v>
          </cell>
          <cell r="AA1092">
            <v>77</v>
          </cell>
          <cell r="AB1092">
            <v>56</v>
          </cell>
          <cell r="AC1092">
            <v>66</v>
          </cell>
          <cell r="AD1092">
            <v>73</v>
          </cell>
          <cell r="AE1092">
            <v>78.400000000000006</v>
          </cell>
          <cell r="AF1092">
            <v>0.5</v>
          </cell>
          <cell r="AG1092">
            <v>0.69489795918367347</v>
          </cell>
          <cell r="AH1092">
            <v>83</v>
          </cell>
          <cell r="AI1092">
            <v>87</v>
          </cell>
          <cell r="AJ1092">
            <v>0.54942528735632179</v>
          </cell>
          <cell r="AK1092">
            <v>91</v>
          </cell>
          <cell r="AL1092">
            <v>95</v>
          </cell>
          <cell r="AM1092">
            <v>0.58736842105263154</v>
          </cell>
          <cell r="AN1092">
            <v>95</v>
          </cell>
          <cell r="AO1092">
            <v>95</v>
          </cell>
          <cell r="AP1092">
            <v>95</v>
          </cell>
          <cell r="AQ1092">
            <v>0</v>
          </cell>
          <cell r="AS1092">
            <v>95</v>
          </cell>
        </row>
        <row r="1093">
          <cell r="B1093" t="str">
            <v>SP</v>
          </cell>
          <cell r="C1093" t="str">
            <v>IMP</v>
          </cell>
          <cell r="D1093" t="str">
            <v>BT</v>
          </cell>
          <cell r="E1093" t="str">
            <v>08</v>
          </cell>
          <cell r="F1093">
            <v>39989</v>
          </cell>
          <cell r="G1093">
            <v>40001</v>
          </cell>
          <cell r="H1093" t="str">
            <v>8938701</v>
          </cell>
          <cell r="K1093" t="str">
            <v>TN312K (Yield: 20K)</v>
          </cell>
          <cell r="L1093">
            <v>40</v>
          </cell>
          <cell r="M1093">
            <v>20</v>
          </cell>
          <cell r="N1093">
            <v>20.8</v>
          </cell>
          <cell r="O1093">
            <v>0.1333333333333333</v>
          </cell>
          <cell r="P1093">
            <v>24</v>
          </cell>
          <cell r="Q1093">
            <v>21.2</v>
          </cell>
          <cell r="R1093">
            <v>22.9</v>
          </cell>
          <cell r="S1093">
            <v>30</v>
          </cell>
          <cell r="T1093">
            <v>0.30666666666666664</v>
          </cell>
          <cell r="W1093">
            <v>24</v>
          </cell>
          <cell r="X1093">
            <v>0.8</v>
          </cell>
          <cell r="Y1093" t="str">
            <v>Act freight</v>
          </cell>
          <cell r="AA1093">
            <v>47</v>
          </cell>
          <cell r="AB1093">
            <v>35</v>
          </cell>
          <cell r="AC1093">
            <v>40</v>
          </cell>
          <cell r="AD1093">
            <v>40</v>
          </cell>
          <cell r="AE1093">
            <v>48</v>
          </cell>
          <cell r="AF1093">
            <v>0.5</v>
          </cell>
          <cell r="AG1093">
            <v>0.56666666666666665</v>
          </cell>
          <cell r="AH1093">
            <v>40</v>
          </cell>
          <cell r="AI1093">
            <v>40</v>
          </cell>
          <cell r="AJ1093">
            <v>0.4</v>
          </cell>
          <cell r="AK1093">
            <v>40</v>
          </cell>
          <cell r="AL1093">
            <v>40</v>
          </cell>
          <cell r="AM1093">
            <v>0.4</v>
          </cell>
          <cell r="AN1093">
            <v>40</v>
          </cell>
          <cell r="AO1093">
            <v>40</v>
          </cell>
          <cell r="AP1093">
            <v>40</v>
          </cell>
          <cell r="AQ1093">
            <v>0</v>
          </cell>
          <cell r="AS1093">
            <v>40</v>
          </cell>
        </row>
        <row r="1094">
          <cell r="B1094" t="str">
            <v>SP</v>
          </cell>
          <cell r="C1094" t="str">
            <v>IMP</v>
          </cell>
          <cell r="D1094" t="str">
            <v>BT</v>
          </cell>
          <cell r="E1094" t="str">
            <v>08</v>
          </cell>
          <cell r="F1094">
            <v>39989</v>
          </cell>
          <cell r="G1094">
            <v>40001</v>
          </cell>
          <cell r="H1094" t="str">
            <v>8938702</v>
          </cell>
          <cell r="K1094" t="str">
            <v>TN312Y (Yield: 12K)</v>
          </cell>
          <cell r="L1094">
            <v>68.5</v>
          </cell>
          <cell r="M1094">
            <v>22</v>
          </cell>
          <cell r="N1094">
            <v>22.880000000000003</v>
          </cell>
          <cell r="O1094">
            <v>0.37826086956521737</v>
          </cell>
          <cell r="P1094">
            <v>36.800000000000004</v>
          </cell>
          <cell r="Q1094">
            <v>23.32</v>
          </cell>
          <cell r="R1094">
            <v>25.19</v>
          </cell>
          <cell r="S1094">
            <v>46</v>
          </cell>
          <cell r="T1094">
            <v>0.50260869565217381</v>
          </cell>
          <cell r="W1094">
            <v>36.800000000000004</v>
          </cell>
          <cell r="X1094">
            <v>0.8</v>
          </cell>
          <cell r="Y1094" t="str">
            <v>Act freight</v>
          </cell>
          <cell r="AA1094">
            <v>72</v>
          </cell>
          <cell r="AB1094">
            <v>53</v>
          </cell>
          <cell r="AC1094">
            <v>62</v>
          </cell>
          <cell r="AD1094">
            <v>68</v>
          </cell>
          <cell r="AE1094">
            <v>73.599999999999994</v>
          </cell>
          <cell r="AF1094">
            <v>0.49999999999999989</v>
          </cell>
          <cell r="AG1094">
            <v>0.6891304347826086</v>
          </cell>
          <cell r="AH1094">
            <v>68</v>
          </cell>
          <cell r="AI1094">
            <v>68</v>
          </cell>
          <cell r="AJ1094">
            <v>0.45882352941176463</v>
          </cell>
          <cell r="AK1094">
            <v>68</v>
          </cell>
          <cell r="AL1094">
            <v>68</v>
          </cell>
          <cell r="AM1094">
            <v>0.45882352941176463</v>
          </cell>
          <cell r="AN1094">
            <v>68.13</v>
          </cell>
          <cell r="AO1094">
            <v>68.260000000000005</v>
          </cell>
          <cell r="AP1094">
            <v>68.39</v>
          </cell>
          <cell r="AQ1094">
            <v>0</v>
          </cell>
          <cell r="AS1094">
            <v>68.5</v>
          </cell>
        </row>
        <row r="1095">
          <cell r="B1095" t="str">
            <v>SP</v>
          </cell>
          <cell r="C1095" t="str">
            <v>IMP</v>
          </cell>
          <cell r="D1095" t="str">
            <v>BT</v>
          </cell>
          <cell r="E1095" t="str">
            <v>08</v>
          </cell>
          <cell r="F1095">
            <v>39989</v>
          </cell>
          <cell r="G1095">
            <v>40001</v>
          </cell>
          <cell r="H1095" t="str">
            <v>8938703</v>
          </cell>
          <cell r="K1095" t="str">
            <v>TN312M (Yield: 12K)</v>
          </cell>
          <cell r="L1095">
            <v>68.5</v>
          </cell>
          <cell r="M1095">
            <v>22</v>
          </cell>
          <cell r="N1095">
            <v>22.880000000000003</v>
          </cell>
          <cell r="O1095">
            <v>0.37826086956521737</v>
          </cell>
          <cell r="P1095">
            <v>36.800000000000004</v>
          </cell>
          <cell r="Q1095">
            <v>23.32</v>
          </cell>
          <cell r="R1095">
            <v>25.19</v>
          </cell>
          <cell r="S1095">
            <v>46</v>
          </cell>
          <cell r="T1095">
            <v>0.50260869565217381</v>
          </cell>
          <cell r="W1095">
            <v>36.800000000000004</v>
          </cell>
          <cell r="X1095">
            <v>0.8</v>
          </cell>
          <cell r="Y1095" t="str">
            <v>Act freight</v>
          </cell>
          <cell r="AA1095">
            <v>72</v>
          </cell>
          <cell r="AB1095">
            <v>53</v>
          </cell>
          <cell r="AC1095">
            <v>62</v>
          </cell>
          <cell r="AD1095">
            <v>68</v>
          </cell>
          <cell r="AE1095">
            <v>73.599999999999994</v>
          </cell>
          <cell r="AF1095">
            <v>0.49999999999999989</v>
          </cell>
          <cell r="AG1095">
            <v>0.6891304347826086</v>
          </cell>
          <cell r="AH1095">
            <v>68</v>
          </cell>
          <cell r="AI1095">
            <v>68</v>
          </cell>
          <cell r="AJ1095">
            <v>0.45882352941176463</v>
          </cell>
          <cell r="AK1095">
            <v>68</v>
          </cell>
          <cell r="AL1095">
            <v>68</v>
          </cell>
          <cell r="AM1095">
            <v>0.45882352941176463</v>
          </cell>
          <cell r="AN1095">
            <v>68.13</v>
          </cell>
          <cell r="AO1095">
            <v>68.260000000000005</v>
          </cell>
          <cell r="AP1095">
            <v>68.39</v>
          </cell>
          <cell r="AQ1095">
            <v>0</v>
          </cell>
          <cell r="AS1095">
            <v>68.5</v>
          </cell>
        </row>
        <row r="1096">
          <cell r="B1096" t="str">
            <v>SP</v>
          </cell>
          <cell r="C1096" t="str">
            <v>IMP</v>
          </cell>
          <cell r="D1096" t="str">
            <v>BT</v>
          </cell>
          <cell r="E1096" t="str">
            <v>08</v>
          </cell>
          <cell r="F1096">
            <v>39989</v>
          </cell>
          <cell r="G1096">
            <v>40001</v>
          </cell>
          <cell r="H1096" t="str">
            <v>8938704</v>
          </cell>
          <cell r="K1096" t="str">
            <v>TN312C (Yield: 12K)</v>
          </cell>
          <cell r="L1096">
            <v>68.5</v>
          </cell>
          <cell r="M1096">
            <v>22</v>
          </cell>
          <cell r="N1096">
            <v>22.880000000000003</v>
          </cell>
          <cell r="O1096">
            <v>0.37826086956521737</v>
          </cell>
          <cell r="P1096">
            <v>36.800000000000004</v>
          </cell>
          <cell r="Q1096">
            <v>23.32</v>
          </cell>
          <cell r="R1096">
            <v>25.19</v>
          </cell>
          <cell r="S1096">
            <v>46</v>
          </cell>
          <cell r="T1096">
            <v>0.50260869565217381</v>
          </cell>
          <cell r="W1096">
            <v>36.800000000000004</v>
          </cell>
          <cell r="X1096">
            <v>0.8</v>
          </cell>
          <cell r="Y1096" t="str">
            <v>Act freight</v>
          </cell>
          <cell r="AA1096">
            <v>72</v>
          </cell>
          <cell r="AB1096">
            <v>53</v>
          </cell>
          <cell r="AC1096">
            <v>62</v>
          </cell>
          <cell r="AD1096">
            <v>68</v>
          </cell>
          <cell r="AE1096">
            <v>73.599999999999994</v>
          </cell>
          <cell r="AF1096">
            <v>0.49999999999999989</v>
          </cell>
          <cell r="AG1096">
            <v>0.6891304347826086</v>
          </cell>
          <cell r="AH1096">
            <v>68</v>
          </cell>
          <cell r="AI1096">
            <v>68</v>
          </cell>
          <cell r="AJ1096">
            <v>0.45882352941176463</v>
          </cell>
          <cell r="AK1096">
            <v>68</v>
          </cell>
          <cell r="AL1096">
            <v>68</v>
          </cell>
          <cell r="AM1096">
            <v>0.45882352941176463</v>
          </cell>
          <cell r="AN1096">
            <v>68.13</v>
          </cell>
          <cell r="AO1096">
            <v>68.260000000000005</v>
          </cell>
          <cell r="AP1096">
            <v>68.39</v>
          </cell>
          <cell r="AQ1096">
            <v>0</v>
          </cell>
          <cell r="AS1096">
            <v>68.5</v>
          </cell>
        </row>
        <row r="1097">
          <cell r="B1097" t="str">
            <v>AC</v>
          </cell>
          <cell r="C1097" t="str">
            <v>IMP</v>
          </cell>
          <cell r="D1097" t="str">
            <v>BT</v>
          </cell>
          <cell r="E1097" t="str">
            <v>P3</v>
          </cell>
          <cell r="F1097">
            <v>39990</v>
          </cell>
          <cell r="G1097">
            <v>40001</v>
          </cell>
          <cell r="H1097" t="str">
            <v>9403151</v>
          </cell>
          <cell r="K1097" t="str">
            <v>Cabinet (PF-9P)</v>
          </cell>
          <cell r="L1097">
            <v>218</v>
          </cell>
          <cell r="N1097">
            <v>47</v>
          </cell>
          <cell r="W1097">
            <v>39.949999999999996</v>
          </cell>
          <cell r="AB1097">
            <v>40</v>
          </cell>
          <cell r="AC1097">
            <v>45</v>
          </cell>
          <cell r="AD1097">
            <v>48</v>
          </cell>
          <cell r="AE1097">
            <v>49.32</v>
          </cell>
          <cell r="AF1097">
            <v>0.18998377939983788</v>
          </cell>
          <cell r="AG1097">
            <v>4.7039740470397412E-2</v>
          </cell>
          <cell r="AH1097">
            <v>51</v>
          </cell>
          <cell r="AI1097">
            <v>52</v>
          </cell>
          <cell r="AJ1097">
            <v>0.23173076923076932</v>
          </cell>
          <cell r="AK1097">
            <v>53</v>
          </cell>
          <cell r="AL1097">
            <v>54</v>
          </cell>
          <cell r="AM1097">
            <v>0.26018518518518524</v>
          </cell>
          <cell r="AN1097">
            <v>61.31</v>
          </cell>
          <cell r="AO1097">
            <v>68.62</v>
          </cell>
          <cell r="AP1097">
            <v>75.930000000000007</v>
          </cell>
          <cell r="AQ1097">
            <v>0</v>
          </cell>
          <cell r="AS1097">
            <v>218</v>
          </cell>
        </row>
        <row r="1098">
          <cell r="B1098" t="str">
            <v>AC</v>
          </cell>
          <cell r="C1098" t="str">
            <v>IMP</v>
          </cell>
          <cell r="D1098" t="str">
            <v>BT</v>
          </cell>
          <cell r="E1098" t="str">
            <v>P3</v>
          </cell>
          <cell r="F1098">
            <v>39990</v>
          </cell>
          <cell r="G1098">
            <v>40001</v>
          </cell>
          <cell r="H1098" t="str">
            <v>947166</v>
          </cell>
          <cell r="K1098" t="str">
            <v>Cabinet</v>
          </cell>
          <cell r="L1098">
            <v>218</v>
          </cell>
          <cell r="N1098">
            <v>52</v>
          </cell>
          <cell r="W1098">
            <v>44.199999999999996</v>
          </cell>
          <cell r="AB1098">
            <v>45</v>
          </cell>
          <cell r="AC1098">
            <v>50</v>
          </cell>
          <cell r="AD1098">
            <v>53</v>
          </cell>
          <cell r="AE1098">
            <v>54.57</v>
          </cell>
          <cell r="AF1098">
            <v>0.19003115264797515</v>
          </cell>
          <cell r="AG1098">
            <v>4.7095473703500097E-2</v>
          </cell>
          <cell r="AH1098">
            <v>56</v>
          </cell>
          <cell r="AI1098">
            <v>57</v>
          </cell>
          <cell r="AJ1098">
            <v>0.22456140350877202</v>
          </cell>
          <cell r="AK1098">
            <v>58</v>
          </cell>
          <cell r="AL1098">
            <v>59</v>
          </cell>
          <cell r="AM1098">
            <v>0.25084745762711874</v>
          </cell>
          <cell r="AN1098">
            <v>67.27</v>
          </cell>
          <cell r="AO1098">
            <v>75.540000000000006</v>
          </cell>
          <cell r="AP1098">
            <v>83.81</v>
          </cell>
          <cell r="AQ1098">
            <v>0</v>
          </cell>
          <cell r="AS1098">
            <v>218</v>
          </cell>
        </row>
        <row r="1099">
          <cell r="B1099" t="str">
            <v>AC</v>
          </cell>
          <cell r="C1099" t="str">
            <v>IMP</v>
          </cell>
          <cell r="D1099" t="str">
            <v>BT</v>
          </cell>
          <cell r="E1099" t="str">
            <v>P3</v>
          </cell>
          <cell r="F1099">
            <v>39990</v>
          </cell>
          <cell r="G1099">
            <v>40001</v>
          </cell>
          <cell r="H1099" t="str">
            <v>950218</v>
          </cell>
          <cell r="K1099" t="str">
            <v>64MB Memory for Print Controller (MU-404)</v>
          </cell>
          <cell r="L1099">
            <v>115</v>
          </cell>
          <cell r="N1099">
            <v>34</v>
          </cell>
          <cell r="W1099">
            <v>28.9</v>
          </cell>
          <cell r="AB1099">
            <v>29</v>
          </cell>
          <cell r="AC1099">
            <v>33</v>
          </cell>
          <cell r="AD1099">
            <v>35</v>
          </cell>
          <cell r="AE1099">
            <v>35.68</v>
          </cell>
          <cell r="AF1099">
            <v>0.1900224215246637</v>
          </cell>
          <cell r="AG1099">
            <v>4.7085201793721963E-2</v>
          </cell>
          <cell r="AH1099">
            <v>37</v>
          </cell>
          <cell r="AI1099">
            <v>38</v>
          </cell>
          <cell r="AJ1099">
            <v>0.23947368421052637</v>
          </cell>
          <cell r="AK1099">
            <v>38.5</v>
          </cell>
          <cell r="AL1099">
            <v>39</v>
          </cell>
          <cell r="AM1099">
            <v>0.258974358974359</v>
          </cell>
          <cell r="AN1099">
            <v>44.3</v>
          </cell>
          <cell r="AO1099">
            <v>49.6</v>
          </cell>
          <cell r="AP1099">
            <v>54.9</v>
          </cell>
          <cell r="AQ1099">
            <v>0</v>
          </cell>
          <cell r="AS1099">
            <v>115</v>
          </cell>
        </row>
        <row r="1100">
          <cell r="B1100" t="str">
            <v>AC</v>
          </cell>
          <cell r="C1100" t="str">
            <v>IMP</v>
          </cell>
          <cell r="D1100" t="str">
            <v>BT</v>
          </cell>
          <cell r="E1100" t="str">
            <v>P3</v>
          </cell>
          <cell r="F1100">
            <v>39990</v>
          </cell>
          <cell r="G1100">
            <v>40001</v>
          </cell>
          <cell r="H1100" t="str">
            <v>950219</v>
          </cell>
          <cell r="K1100" t="str">
            <v>128MB Memory for Print Controller (MU-405)</v>
          </cell>
          <cell r="L1100">
            <v>177</v>
          </cell>
          <cell r="N1100">
            <v>57</v>
          </cell>
          <cell r="W1100">
            <v>48.449999999999996</v>
          </cell>
          <cell r="AB1100">
            <v>49</v>
          </cell>
          <cell r="AC1100">
            <v>54</v>
          </cell>
          <cell r="AD1100">
            <v>57</v>
          </cell>
          <cell r="AE1100">
            <v>59.81</v>
          </cell>
          <cell r="AF1100">
            <v>0.18993479351279061</v>
          </cell>
          <cell r="AG1100">
            <v>4.6982110015047686E-2</v>
          </cell>
          <cell r="AH1100">
            <v>62</v>
          </cell>
          <cell r="AI1100">
            <v>63</v>
          </cell>
          <cell r="AJ1100">
            <v>0.23095238095238102</v>
          </cell>
          <cell r="AK1100">
            <v>64</v>
          </cell>
          <cell r="AL1100">
            <v>65</v>
          </cell>
          <cell r="AM1100">
            <v>0.25461538461538469</v>
          </cell>
          <cell r="AN1100">
            <v>73.98</v>
          </cell>
          <cell r="AO1100">
            <v>82.96</v>
          </cell>
          <cell r="AP1100">
            <v>91.94</v>
          </cell>
          <cell r="AQ1100">
            <v>0</v>
          </cell>
          <cell r="AS1100">
            <v>177</v>
          </cell>
        </row>
        <row r="1101">
          <cell r="B1101" t="str">
            <v>AC</v>
          </cell>
          <cell r="C1101" t="str">
            <v>IMP</v>
          </cell>
          <cell r="D1101" t="str">
            <v>BT</v>
          </cell>
          <cell r="E1101" t="str">
            <v>P3</v>
          </cell>
          <cell r="F1101">
            <v>39990</v>
          </cell>
          <cell r="G1101">
            <v>40001</v>
          </cell>
          <cell r="H1101" t="str">
            <v>950222</v>
          </cell>
          <cell r="K1101" t="str">
            <v>Finisher (FS-107)</v>
          </cell>
          <cell r="L1101">
            <v>2110</v>
          </cell>
          <cell r="N1101">
            <v>481</v>
          </cell>
          <cell r="W1101">
            <v>408.84999999999997</v>
          </cell>
          <cell r="AB1101">
            <v>409</v>
          </cell>
          <cell r="AC1101">
            <v>455</v>
          </cell>
          <cell r="AD1101">
            <v>480</v>
          </cell>
          <cell r="AE1101">
            <v>504.75</v>
          </cell>
          <cell r="AF1101">
            <v>0.18999504705299661</v>
          </cell>
          <cell r="AG1101">
            <v>4.7052996532937097E-2</v>
          </cell>
          <cell r="AH1101">
            <v>516</v>
          </cell>
          <cell r="AI1101">
            <v>526</v>
          </cell>
          <cell r="AJ1101">
            <v>0.2227186311787073</v>
          </cell>
          <cell r="AK1101">
            <v>536</v>
          </cell>
          <cell r="AL1101">
            <v>546</v>
          </cell>
          <cell r="AM1101">
            <v>0.25119047619047624</v>
          </cell>
          <cell r="AN1101">
            <v>622.44000000000005</v>
          </cell>
          <cell r="AO1101">
            <v>698.88</v>
          </cell>
          <cell r="AP1101">
            <v>775.32</v>
          </cell>
          <cell r="AQ1101">
            <v>0</v>
          </cell>
          <cell r="AS1101">
            <v>2110</v>
          </cell>
        </row>
        <row r="1102">
          <cell r="B1102" t="str">
            <v>AC</v>
          </cell>
          <cell r="C1102" t="str">
            <v>IMP</v>
          </cell>
          <cell r="D1102" t="str">
            <v>BT</v>
          </cell>
          <cell r="E1102" t="str">
            <v>P3</v>
          </cell>
          <cell r="F1102">
            <v>39990</v>
          </cell>
          <cell r="G1102">
            <v>40001</v>
          </cell>
          <cell r="H1102" t="str">
            <v>950225</v>
          </cell>
          <cell r="K1102" t="str">
            <v>DNU - Use 960225 Plain Base (DK-109)</v>
          </cell>
          <cell r="L1102">
            <v>290</v>
          </cell>
          <cell r="N1102">
            <v>97</v>
          </cell>
          <cell r="W1102">
            <v>82.45</v>
          </cell>
          <cell r="AB1102">
            <v>83</v>
          </cell>
          <cell r="AC1102">
            <v>92</v>
          </cell>
          <cell r="AD1102">
            <v>97</v>
          </cell>
          <cell r="AE1102">
            <v>101.79</v>
          </cell>
          <cell r="AF1102">
            <v>0.1899990175852245</v>
          </cell>
          <cell r="AG1102">
            <v>4.7057667747322979E-2</v>
          </cell>
          <cell r="AH1102">
            <v>104</v>
          </cell>
          <cell r="AI1102">
            <v>106</v>
          </cell>
          <cell r="AJ1102">
            <v>0.2221698113207547</v>
          </cell>
          <cell r="AK1102">
            <v>108</v>
          </cell>
          <cell r="AL1102">
            <v>110</v>
          </cell>
          <cell r="AM1102">
            <v>0.25045454545454543</v>
          </cell>
          <cell r="AN1102">
            <v>125.44</v>
          </cell>
          <cell r="AO1102">
            <v>140.88</v>
          </cell>
          <cell r="AP1102">
            <v>156.32</v>
          </cell>
          <cell r="AQ1102">
            <v>0</v>
          </cell>
          <cell r="AS1102">
            <v>290</v>
          </cell>
        </row>
        <row r="1103">
          <cell r="B1103" t="str">
            <v>AC</v>
          </cell>
          <cell r="C1103" t="str">
            <v>IMP</v>
          </cell>
          <cell r="D1103" t="str">
            <v>BT</v>
          </cell>
          <cell r="E1103" t="str">
            <v>P3</v>
          </cell>
          <cell r="F1103">
            <v>39990</v>
          </cell>
          <cell r="G1103">
            <v>40001</v>
          </cell>
          <cell r="H1103" t="str">
            <v>950226</v>
          </cell>
          <cell r="K1103" t="str">
            <v>Optional Finisher Output Tray (FT-107)</v>
          </cell>
          <cell r="L1103">
            <v>79</v>
          </cell>
          <cell r="N1103">
            <v>24</v>
          </cell>
          <cell r="W1103">
            <v>20.399999999999999</v>
          </cell>
          <cell r="AB1103">
            <v>21</v>
          </cell>
          <cell r="AC1103">
            <v>23</v>
          </cell>
          <cell r="AD1103">
            <v>25</v>
          </cell>
          <cell r="AE1103">
            <v>25.19</v>
          </cell>
          <cell r="AF1103">
            <v>0.19015482334259637</v>
          </cell>
          <cell r="AG1103">
            <v>4.7240968638348597E-2</v>
          </cell>
          <cell r="AH1103">
            <v>27</v>
          </cell>
          <cell r="AI1103">
            <v>27</v>
          </cell>
          <cell r="AJ1103">
            <v>0.24444444444444449</v>
          </cell>
          <cell r="AK1103">
            <v>27.5</v>
          </cell>
          <cell r="AL1103">
            <v>28</v>
          </cell>
          <cell r="AM1103">
            <v>0.27142857142857146</v>
          </cell>
          <cell r="AN1103">
            <v>31.63</v>
          </cell>
          <cell r="AO1103">
            <v>35.26</v>
          </cell>
          <cell r="AP1103">
            <v>38.89</v>
          </cell>
          <cell r="AQ1103">
            <v>0</v>
          </cell>
          <cell r="AS1103">
            <v>79</v>
          </cell>
        </row>
        <row r="1104">
          <cell r="B1104" t="str">
            <v>AC</v>
          </cell>
          <cell r="C1104" t="str">
            <v>IMP</v>
          </cell>
          <cell r="D1104" t="str">
            <v>BT</v>
          </cell>
          <cell r="E1104" t="str">
            <v>P3</v>
          </cell>
          <cell r="F1104">
            <v>39990</v>
          </cell>
          <cell r="G1104">
            <v>40001</v>
          </cell>
          <cell r="H1104" t="str">
            <v>950228</v>
          </cell>
          <cell r="K1104" t="str">
            <v>Windows Print Controller (IP-011)</v>
          </cell>
          <cell r="L1104">
            <v>930</v>
          </cell>
          <cell r="N1104">
            <v>409</v>
          </cell>
          <cell r="W1104">
            <v>347.65</v>
          </cell>
          <cell r="AB1104">
            <v>348</v>
          </cell>
          <cell r="AC1104">
            <v>387</v>
          </cell>
          <cell r="AD1104">
            <v>409</v>
          </cell>
          <cell r="AE1104">
            <v>429.2</v>
          </cell>
          <cell r="AF1104">
            <v>0.19000465983224607</v>
          </cell>
          <cell r="AG1104">
            <v>4.7064305684995318E-2</v>
          </cell>
          <cell r="AH1104">
            <v>439</v>
          </cell>
          <cell r="AI1104">
            <v>447</v>
          </cell>
          <cell r="AJ1104">
            <v>0.22225950782997769</v>
          </cell>
          <cell r="AK1104">
            <v>455.5</v>
          </cell>
          <cell r="AL1104">
            <v>464</v>
          </cell>
          <cell r="AM1104">
            <v>0.25075431034482765</v>
          </cell>
          <cell r="AN1104">
            <v>529.07000000000005</v>
          </cell>
          <cell r="AO1104">
            <v>594.14</v>
          </cell>
          <cell r="AP1104">
            <v>659.21</v>
          </cell>
          <cell r="AQ1104">
            <v>0</v>
          </cell>
          <cell r="AS1104">
            <v>930</v>
          </cell>
        </row>
        <row r="1105">
          <cell r="B1105" t="str">
            <v>AC</v>
          </cell>
          <cell r="C1105" t="str">
            <v>IMP</v>
          </cell>
          <cell r="D1105" t="str">
            <v>BT</v>
          </cell>
          <cell r="E1105" t="str">
            <v>P3</v>
          </cell>
          <cell r="F1105">
            <v>39990</v>
          </cell>
          <cell r="G1105">
            <v>40001</v>
          </cell>
          <cell r="H1105" t="str">
            <v>950233</v>
          </cell>
          <cell r="J1105" t="str">
            <v>NLA</v>
          </cell>
          <cell r="K1105" t="str">
            <v>Platen Cover (must key in if no RADF (DF-314 is added) (CV109)</v>
          </cell>
          <cell r="L1105">
            <v>125</v>
          </cell>
          <cell r="N1105">
            <v>43</v>
          </cell>
          <cell r="W1105">
            <v>36.549999999999997</v>
          </cell>
          <cell r="AB1105">
            <v>37</v>
          </cell>
          <cell r="AC1105">
            <v>41</v>
          </cell>
          <cell r="AD1105">
            <v>44</v>
          </cell>
          <cell r="AE1105">
            <v>45.12</v>
          </cell>
          <cell r="AF1105">
            <v>0.18993794326241137</v>
          </cell>
          <cell r="AG1105">
            <v>4.6985815602836822E-2</v>
          </cell>
          <cell r="AH1105">
            <v>47</v>
          </cell>
          <cell r="AI1105">
            <v>48</v>
          </cell>
          <cell r="AJ1105">
            <v>0.23854166666666674</v>
          </cell>
          <cell r="AK1105">
            <v>48.5</v>
          </cell>
          <cell r="AL1105">
            <v>49</v>
          </cell>
          <cell r="AM1105">
            <v>0.25408163265306127</v>
          </cell>
          <cell r="AN1105">
            <v>55.79</v>
          </cell>
          <cell r="AO1105">
            <v>62.58</v>
          </cell>
          <cell r="AP1105">
            <v>69.37</v>
          </cell>
          <cell r="AQ1105">
            <v>0</v>
          </cell>
          <cell r="AS1105">
            <v>125</v>
          </cell>
        </row>
        <row r="1106">
          <cell r="B1106" t="str">
            <v>AC</v>
          </cell>
          <cell r="C1106" t="str">
            <v>IMP</v>
          </cell>
          <cell r="D1106" t="str">
            <v>BT</v>
          </cell>
          <cell r="E1106" t="str">
            <v>P3</v>
          </cell>
          <cell r="F1106">
            <v>39990</v>
          </cell>
          <cell r="G1106">
            <v>40001</v>
          </cell>
          <cell r="H1106" t="str">
            <v>950234</v>
          </cell>
          <cell r="K1106" t="str">
            <v>RADF - Automatic Document Feeder (DF-314)</v>
          </cell>
          <cell r="L1106">
            <v>1690</v>
          </cell>
          <cell r="N1106">
            <v>570</v>
          </cell>
          <cell r="W1106">
            <v>484.5</v>
          </cell>
          <cell r="AB1106">
            <v>485</v>
          </cell>
          <cell r="AC1106">
            <v>539</v>
          </cell>
          <cell r="AD1106">
            <v>569</v>
          </cell>
          <cell r="AE1106">
            <v>598.15</v>
          </cell>
          <cell r="AF1106">
            <v>0.19000250773217417</v>
          </cell>
          <cell r="AG1106">
            <v>4.7061773802557848E-2</v>
          </cell>
          <cell r="AH1106">
            <v>611</v>
          </cell>
          <cell r="AI1106">
            <v>623</v>
          </cell>
          <cell r="AJ1106">
            <v>0.22231139646869985</v>
          </cell>
          <cell r="AK1106">
            <v>634.5</v>
          </cell>
          <cell r="AL1106">
            <v>646</v>
          </cell>
          <cell r="AM1106">
            <v>0.25</v>
          </cell>
          <cell r="AN1106">
            <v>736.84</v>
          </cell>
          <cell r="AO1106">
            <v>827.68</v>
          </cell>
          <cell r="AP1106">
            <v>918.52</v>
          </cell>
          <cell r="AQ1106">
            <v>0</v>
          </cell>
          <cell r="AS1106">
            <v>1690</v>
          </cell>
        </row>
        <row r="1107">
          <cell r="B1107" t="str">
            <v>AC</v>
          </cell>
          <cell r="C1107" t="str">
            <v>IMP</v>
          </cell>
          <cell r="D1107" t="str">
            <v>BT</v>
          </cell>
          <cell r="E1107" t="str">
            <v>P3</v>
          </cell>
          <cell r="F1107">
            <v>39990</v>
          </cell>
          <cell r="G1107">
            <v>40001</v>
          </cell>
          <cell r="H1107" t="str">
            <v>950235</v>
          </cell>
          <cell r="K1107" t="str">
            <v>Ethernet Network I/F Card for IP-011 (KN-304)</v>
          </cell>
          <cell r="L1107">
            <v>525</v>
          </cell>
          <cell r="N1107">
            <v>283</v>
          </cell>
          <cell r="W1107">
            <v>240.54999999999998</v>
          </cell>
          <cell r="AB1107">
            <v>241</v>
          </cell>
          <cell r="AC1107">
            <v>268</v>
          </cell>
          <cell r="AD1107">
            <v>283</v>
          </cell>
          <cell r="AE1107">
            <v>296.98</v>
          </cell>
          <cell r="AF1107">
            <v>0.19001279547444283</v>
          </cell>
          <cell r="AG1107">
            <v>4.7073877028756206E-2</v>
          </cell>
          <cell r="AH1107">
            <v>303</v>
          </cell>
          <cell r="AI1107">
            <v>309</v>
          </cell>
          <cell r="AJ1107">
            <v>0.22152103559870556</v>
          </cell>
          <cell r="AK1107">
            <v>315</v>
          </cell>
          <cell r="AL1107">
            <v>321</v>
          </cell>
          <cell r="AM1107">
            <v>0.2506230529595016</v>
          </cell>
          <cell r="AN1107">
            <v>366.04</v>
          </cell>
          <cell r="AO1107">
            <v>411.08</v>
          </cell>
          <cell r="AP1107">
            <v>456.12</v>
          </cell>
          <cell r="AQ1107">
            <v>0</v>
          </cell>
          <cell r="AS1107">
            <v>525</v>
          </cell>
        </row>
        <row r="1108">
          <cell r="B1108" t="str">
            <v>MB</v>
          </cell>
          <cell r="C1108" t="str">
            <v>IMP</v>
          </cell>
          <cell r="D1108" t="str">
            <v>BT</v>
          </cell>
          <cell r="E1108" t="str">
            <v>P3</v>
          </cell>
          <cell r="F1108">
            <v>39990</v>
          </cell>
          <cell r="G1108">
            <v>40001</v>
          </cell>
          <cell r="H1108" t="str">
            <v>950240</v>
          </cell>
          <cell r="K1108" t="str">
            <v>7022 Digital Copier</v>
          </cell>
          <cell r="L1108">
            <v>5420</v>
          </cell>
          <cell r="N1108">
            <v>1659</v>
          </cell>
          <cell r="W1108">
            <v>1410.1499999999999</v>
          </cell>
          <cell r="AB1108">
            <v>1411</v>
          </cell>
          <cell r="AC1108">
            <v>1567</v>
          </cell>
          <cell r="AD1108">
            <v>1654</v>
          </cell>
          <cell r="AE1108">
            <v>1740.93</v>
          </cell>
          <cell r="AF1108">
            <v>0.19000189553859156</v>
          </cell>
          <cell r="AG1108">
            <v>4.7061053574813494E-2</v>
          </cell>
          <cell r="AH1108">
            <v>1776</v>
          </cell>
          <cell r="AI1108">
            <v>1811</v>
          </cell>
          <cell r="AJ1108">
            <v>0.2213418001104363</v>
          </cell>
          <cell r="AK1108">
            <v>1846</v>
          </cell>
          <cell r="AL1108">
            <v>1881</v>
          </cell>
          <cell r="AM1108">
            <v>0.25031897926634777</v>
          </cell>
          <cell r="AN1108">
            <v>2145.1999999999998</v>
          </cell>
          <cell r="AO1108">
            <v>2409.4</v>
          </cell>
          <cell r="AP1108">
            <v>2673.6</v>
          </cell>
          <cell r="AS1108">
            <v>5420</v>
          </cell>
        </row>
        <row r="1109">
          <cell r="B1109" t="str">
            <v>MB</v>
          </cell>
          <cell r="C1109" t="str">
            <v>IMP</v>
          </cell>
          <cell r="D1109" t="str">
            <v>BT</v>
          </cell>
          <cell r="E1109" t="str">
            <v>P3</v>
          </cell>
          <cell r="F1109">
            <v>39990</v>
          </cell>
          <cell r="G1109">
            <v>40001</v>
          </cell>
          <cell r="H1109" t="str">
            <v>950241</v>
          </cell>
          <cell r="K1109" t="str">
            <v>7130 Digital Copier</v>
          </cell>
          <cell r="L1109">
            <v>7370</v>
          </cell>
          <cell r="N1109">
            <v>1717</v>
          </cell>
          <cell r="W1109">
            <v>1459.45</v>
          </cell>
          <cell r="AB1109">
            <v>1460</v>
          </cell>
          <cell r="AC1109">
            <v>1622</v>
          </cell>
          <cell r="AD1109">
            <v>1712</v>
          </cell>
          <cell r="AE1109">
            <v>1801.79</v>
          </cell>
          <cell r="AF1109">
            <v>0.18999994449963642</v>
          </cell>
          <cell r="AG1109">
            <v>4.7058758234866417E-2</v>
          </cell>
          <cell r="AH1109">
            <v>1838</v>
          </cell>
          <cell r="AI1109">
            <v>1874</v>
          </cell>
          <cell r="AJ1109">
            <v>0.22121131270010669</v>
          </cell>
          <cell r="AK1109">
            <v>1910</v>
          </cell>
          <cell r="AL1109">
            <v>1946</v>
          </cell>
          <cell r="AM1109">
            <v>0.25002569373072969</v>
          </cell>
          <cell r="AN1109">
            <v>2219.63</v>
          </cell>
          <cell r="AO1109">
            <v>2493.2600000000002</v>
          </cell>
          <cell r="AP1109">
            <v>2766.89</v>
          </cell>
          <cell r="AS1109">
            <v>7370</v>
          </cell>
        </row>
        <row r="1110">
          <cell r="B1110" t="str">
            <v>AC</v>
          </cell>
          <cell r="C1110" t="str">
            <v>IMP</v>
          </cell>
          <cell r="D1110" t="str">
            <v>BT</v>
          </cell>
          <cell r="E1110" t="str">
            <v>P3</v>
          </cell>
          <cell r="F1110">
            <v>39990</v>
          </cell>
          <cell r="G1110">
            <v>40001</v>
          </cell>
          <cell r="H1110" t="str">
            <v>950242</v>
          </cell>
          <cell r="K1110" t="str">
            <v>IP-422 Print Controller (network card included)</v>
          </cell>
          <cell r="L1110">
            <v>1350</v>
          </cell>
          <cell r="N1110">
            <v>320</v>
          </cell>
          <cell r="W1110">
            <v>272</v>
          </cell>
          <cell r="AB1110">
            <v>272</v>
          </cell>
          <cell r="AC1110">
            <v>303</v>
          </cell>
          <cell r="AD1110">
            <v>320</v>
          </cell>
          <cell r="AE1110">
            <v>335.8</v>
          </cell>
          <cell r="AF1110">
            <v>0.18999404407385351</v>
          </cell>
          <cell r="AG1110">
            <v>4.7051816557474722E-2</v>
          </cell>
          <cell r="AH1110">
            <v>343</v>
          </cell>
          <cell r="AI1110">
            <v>350</v>
          </cell>
          <cell r="AJ1110">
            <v>0.22285714285714286</v>
          </cell>
          <cell r="AK1110">
            <v>356.5</v>
          </cell>
          <cell r="AL1110">
            <v>363</v>
          </cell>
          <cell r="AM1110">
            <v>0.25068870523415976</v>
          </cell>
          <cell r="AN1110">
            <v>413.92</v>
          </cell>
          <cell r="AO1110">
            <v>464.84</v>
          </cell>
          <cell r="AP1110">
            <v>515.76</v>
          </cell>
          <cell r="AQ1110">
            <v>0</v>
          </cell>
          <cell r="AS1110">
            <v>1350</v>
          </cell>
        </row>
        <row r="1111">
          <cell r="B1111" t="str">
            <v>AC</v>
          </cell>
          <cell r="C1111" t="str">
            <v>IMP</v>
          </cell>
          <cell r="D1111" t="str">
            <v>BT</v>
          </cell>
          <cell r="E1111" t="str">
            <v>P3</v>
          </cell>
          <cell r="F1111">
            <v>39990</v>
          </cell>
          <cell r="G1111">
            <v>40001</v>
          </cell>
          <cell r="H1111" t="str">
            <v>950243</v>
          </cell>
          <cell r="K1111" t="str">
            <v>PS Kit for IP-422 (PS-343)</v>
          </cell>
          <cell r="L1111">
            <v>650</v>
          </cell>
          <cell r="N1111">
            <v>286</v>
          </cell>
          <cell r="W1111">
            <v>243.1</v>
          </cell>
          <cell r="AB1111">
            <v>244</v>
          </cell>
          <cell r="AC1111">
            <v>271</v>
          </cell>
          <cell r="AD1111">
            <v>286</v>
          </cell>
          <cell r="AE1111">
            <v>300.12</v>
          </cell>
          <cell r="AF1111">
            <v>0.18999067039850728</v>
          </cell>
          <cell r="AG1111">
            <v>4.7047847527655617E-2</v>
          </cell>
          <cell r="AH1111">
            <v>307</v>
          </cell>
          <cell r="AI1111">
            <v>313</v>
          </cell>
          <cell r="AJ1111">
            <v>0.22332268370607031</v>
          </cell>
          <cell r="AK1111">
            <v>319</v>
          </cell>
          <cell r="AL1111">
            <v>325</v>
          </cell>
          <cell r="AM1111">
            <v>0.252</v>
          </cell>
          <cell r="AN1111">
            <v>370.36</v>
          </cell>
          <cell r="AO1111">
            <v>415.72</v>
          </cell>
          <cell r="AP1111">
            <v>461.08</v>
          </cell>
          <cell r="AQ1111">
            <v>0</v>
          </cell>
          <cell r="AS1111">
            <v>650</v>
          </cell>
        </row>
        <row r="1112">
          <cell r="B1112" t="str">
            <v>AC</v>
          </cell>
          <cell r="C1112" t="str">
            <v>IMP</v>
          </cell>
          <cell r="D1112" t="str">
            <v>BT</v>
          </cell>
          <cell r="E1112" t="str">
            <v>P3</v>
          </cell>
          <cell r="F1112">
            <v>39990</v>
          </cell>
          <cell r="G1112">
            <v>40001</v>
          </cell>
          <cell r="H1112" t="str">
            <v>950244</v>
          </cell>
          <cell r="K1112" t="str">
            <v>Fax Kit (FK-102) DNU - NO LONGER AVAILABLE</v>
          </cell>
          <cell r="L1112">
            <v>1190</v>
          </cell>
          <cell r="N1112">
            <v>544</v>
          </cell>
          <cell r="W1112">
            <v>462.4</v>
          </cell>
          <cell r="AB1112">
            <v>463</v>
          </cell>
          <cell r="AC1112">
            <v>514</v>
          </cell>
          <cell r="AD1112">
            <v>543</v>
          </cell>
          <cell r="AE1112">
            <v>570.86</v>
          </cell>
          <cell r="AF1112">
            <v>0.18999404407385354</v>
          </cell>
          <cell r="AG1112">
            <v>4.7051816557474709E-2</v>
          </cell>
          <cell r="AH1112">
            <v>583</v>
          </cell>
          <cell r="AI1112">
            <v>594</v>
          </cell>
          <cell r="AJ1112">
            <v>0.22154882154882158</v>
          </cell>
          <cell r="AK1112">
            <v>605.5</v>
          </cell>
          <cell r="AL1112">
            <v>617</v>
          </cell>
          <cell r="AM1112">
            <v>0.25056726094003245</v>
          </cell>
          <cell r="AN1112">
            <v>703.58</v>
          </cell>
          <cell r="AO1112">
            <v>790.16</v>
          </cell>
          <cell r="AP1112">
            <v>876.74</v>
          </cell>
          <cell r="AQ1112">
            <v>0</v>
          </cell>
          <cell r="AS1112">
            <v>1190</v>
          </cell>
        </row>
        <row r="1113">
          <cell r="B1113" t="str">
            <v>AC</v>
          </cell>
          <cell r="C1113" t="str">
            <v>IMP</v>
          </cell>
          <cell r="D1113" t="str">
            <v>BT</v>
          </cell>
          <cell r="E1113" t="str">
            <v>P3</v>
          </cell>
          <cell r="F1113">
            <v>39990</v>
          </cell>
          <cell r="G1113">
            <v>40001</v>
          </cell>
          <cell r="H1113" t="str">
            <v>950245</v>
          </cell>
          <cell r="K1113" t="str">
            <v>Fax Line Option (FL-102)</v>
          </cell>
          <cell r="L1113">
            <v>700</v>
          </cell>
          <cell r="N1113">
            <v>323</v>
          </cell>
          <cell r="W1113">
            <v>274.55</v>
          </cell>
          <cell r="AB1113">
            <v>275</v>
          </cell>
          <cell r="AC1113">
            <v>306</v>
          </cell>
          <cell r="AD1113">
            <v>323</v>
          </cell>
          <cell r="AE1113">
            <v>338.95</v>
          </cell>
          <cell r="AF1113">
            <v>0.18999852485617341</v>
          </cell>
          <cell r="AG1113">
            <v>4.7057088066086411E-2</v>
          </cell>
          <cell r="AH1113">
            <v>346</v>
          </cell>
          <cell r="AI1113">
            <v>353</v>
          </cell>
          <cell r="AJ1113">
            <v>0.22223796033994331</v>
          </cell>
          <cell r="AK1113">
            <v>360</v>
          </cell>
          <cell r="AL1113">
            <v>367</v>
          </cell>
          <cell r="AM1113">
            <v>0.25190735694822886</v>
          </cell>
          <cell r="AN1113">
            <v>418.24</v>
          </cell>
          <cell r="AO1113">
            <v>469.48</v>
          </cell>
          <cell r="AP1113">
            <v>520.72</v>
          </cell>
          <cell r="AQ1113">
            <v>0</v>
          </cell>
          <cell r="AS1113">
            <v>700</v>
          </cell>
        </row>
        <row r="1114">
          <cell r="B1114" t="str">
            <v>AC</v>
          </cell>
          <cell r="C1114" t="str">
            <v>IMP</v>
          </cell>
          <cell r="D1114" t="str">
            <v>BT</v>
          </cell>
          <cell r="E1114" t="str">
            <v>P3</v>
          </cell>
          <cell r="F1114">
            <v>39990</v>
          </cell>
          <cell r="G1114">
            <v>40001</v>
          </cell>
          <cell r="H1114" t="str">
            <v>950249</v>
          </cell>
          <cell r="K1114" t="str">
            <v>64MB Memory for IP-422 (MU-411)</v>
          </cell>
          <cell r="L1114">
            <v>185</v>
          </cell>
          <cell r="N1114">
            <v>80</v>
          </cell>
          <cell r="W1114">
            <v>68</v>
          </cell>
          <cell r="AB1114">
            <v>68</v>
          </cell>
          <cell r="AC1114">
            <v>76</v>
          </cell>
          <cell r="AD1114">
            <v>80</v>
          </cell>
          <cell r="AE1114">
            <v>83.95</v>
          </cell>
          <cell r="AF1114">
            <v>0.18999404407385351</v>
          </cell>
          <cell r="AG1114">
            <v>4.7051816557474722E-2</v>
          </cell>
          <cell r="AH1114">
            <v>86</v>
          </cell>
          <cell r="AI1114">
            <v>88</v>
          </cell>
          <cell r="AJ1114">
            <v>0.22727272727272727</v>
          </cell>
          <cell r="AK1114">
            <v>89.5</v>
          </cell>
          <cell r="AL1114">
            <v>91</v>
          </cell>
          <cell r="AM1114">
            <v>0.25274725274725274</v>
          </cell>
          <cell r="AN1114">
            <v>103.67</v>
          </cell>
          <cell r="AO1114">
            <v>116.34</v>
          </cell>
          <cell r="AP1114">
            <v>129.01</v>
          </cell>
          <cell r="AQ1114">
            <v>0</v>
          </cell>
          <cell r="AS1114">
            <v>185</v>
          </cell>
        </row>
        <row r="1115">
          <cell r="B1115" t="str">
            <v>AC</v>
          </cell>
          <cell r="C1115" t="str">
            <v>IMP</v>
          </cell>
          <cell r="D1115" t="str">
            <v>BT</v>
          </cell>
          <cell r="E1115" t="str">
            <v>P3</v>
          </cell>
          <cell r="F1115">
            <v>39990</v>
          </cell>
          <cell r="G1115">
            <v>40001</v>
          </cell>
          <cell r="H1115" t="str">
            <v>950255</v>
          </cell>
          <cell r="K1115" t="str">
            <v>Internal Exit Tray (IT-101)</v>
          </cell>
          <cell r="L1115">
            <v>315</v>
          </cell>
          <cell r="N1115">
            <v>135</v>
          </cell>
          <cell r="W1115">
            <v>114.75</v>
          </cell>
          <cell r="AB1115">
            <v>115</v>
          </cell>
          <cell r="AC1115">
            <v>128</v>
          </cell>
          <cell r="AD1115">
            <v>135</v>
          </cell>
          <cell r="AE1115">
            <v>141.66999999999999</v>
          </cell>
          <cell r="AF1115">
            <v>0.19001905837509697</v>
          </cell>
          <cell r="AG1115">
            <v>4.708124514717292E-2</v>
          </cell>
          <cell r="AH1115">
            <v>145</v>
          </cell>
          <cell r="AI1115">
            <v>148</v>
          </cell>
          <cell r="AJ1115">
            <v>0.22466216216216217</v>
          </cell>
          <cell r="AK1115">
            <v>150.5</v>
          </cell>
          <cell r="AL1115">
            <v>153</v>
          </cell>
          <cell r="AM1115">
            <v>0.25</v>
          </cell>
          <cell r="AN1115">
            <v>174.52</v>
          </cell>
          <cell r="AO1115">
            <v>196.04</v>
          </cell>
          <cell r="AP1115">
            <v>217.56</v>
          </cell>
          <cell r="AQ1115">
            <v>0</v>
          </cell>
          <cell r="AS1115">
            <v>315</v>
          </cell>
        </row>
        <row r="1116">
          <cell r="B1116" t="str">
            <v>MB</v>
          </cell>
          <cell r="C1116" t="str">
            <v>IMP</v>
          </cell>
          <cell r="D1116" t="str">
            <v>BT</v>
          </cell>
          <cell r="E1116" t="str">
            <v>P3</v>
          </cell>
          <cell r="F1116">
            <v>39990</v>
          </cell>
          <cell r="G1116">
            <v>40001</v>
          </cell>
          <cell r="H1116" t="str">
            <v>950260</v>
          </cell>
          <cell r="K1116" t="str">
            <v>7115 Digital Copier</v>
          </cell>
          <cell r="L1116">
            <v>3020</v>
          </cell>
          <cell r="N1116">
            <v>1097</v>
          </cell>
          <cell r="W1116">
            <v>932.44999999999993</v>
          </cell>
          <cell r="AB1116">
            <v>933</v>
          </cell>
          <cell r="AC1116">
            <v>1037</v>
          </cell>
          <cell r="AD1116">
            <v>1095</v>
          </cell>
          <cell r="AE1116">
            <v>1151.17</v>
          </cell>
          <cell r="AF1116">
            <v>0.18999800203271466</v>
          </cell>
          <cell r="AG1116">
            <v>4.7056472979664227E-2</v>
          </cell>
          <cell r="AH1116">
            <v>1175</v>
          </cell>
          <cell r="AI1116">
            <v>1198</v>
          </cell>
          <cell r="AJ1116">
            <v>0.22166110183639404</v>
          </cell>
          <cell r="AK1116">
            <v>1221</v>
          </cell>
          <cell r="AL1116">
            <v>1244</v>
          </cell>
          <cell r="AM1116">
            <v>0.25044212218649525</v>
          </cell>
          <cell r="AN1116">
            <v>1418.65</v>
          </cell>
          <cell r="AO1116">
            <v>1593.3</v>
          </cell>
          <cell r="AP1116">
            <v>1767.95</v>
          </cell>
          <cell r="AS1116">
            <v>3020</v>
          </cell>
        </row>
        <row r="1117">
          <cell r="B1117" t="str">
            <v>MB</v>
          </cell>
          <cell r="C1117" t="str">
            <v>IMP</v>
          </cell>
          <cell r="D1117" t="str">
            <v>BT</v>
          </cell>
          <cell r="E1117" t="str">
            <v>P3</v>
          </cell>
          <cell r="F1117">
            <v>39990</v>
          </cell>
          <cell r="G1117">
            <v>40001</v>
          </cell>
          <cell r="H1117" t="str">
            <v>950261</v>
          </cell>
          <cell r="K1117" t="str">
            <v>7118 Digital Copier</v>
          </cell>
          <cell r="L1117">
            <v>3540</v>
          </cell>
          <cell r="N1117">
            <v>1247</v>
          </cell>
          <cell r="W1117">
            <v>1059.95</v>
          </cell>
          <cell r="AB1117">
            <v>1060</v>
          </cell>
          <cell r="AC1117">
            <v>1178</v>
          </cell>
          <cell r="AD1117">
            <v>1244</v>
          </cell>
          <cell r="AE1117">
            <v>1308.58</v>
          </cell>
          <cell r="AF1117">
            <v>0.18999984716257309</v>
          </cell>
          <cell r="AG1117">
            <v>4.7058643720674267E-2</v>
          </cell>
          <cell r="AH1117">
            <v>1336</v>
          </cell>
          <cell r="AI1117">
            <v>1362</v>
          </cell>
          <cell r="AJ1117">
            <v>0.22176945668135092</v>
          </cell>
          <cell r="AK1117">
            <v>1388</v>
          </cell>
          <cell r="AL1117">
            <v>1414</v>
          </cell>
          <cell r="AM1117">
            <v>0.25038896746817535</v>
          </cell>
          <cell r="AN1117">
            <v>1612.56</v>
          </cell>
          <cell r="AO1117">
            <v>1811.12</v>
          </cell>
          <cell r="AP1117">
            <v>2009.68</v>
          </cell>
          <cell r="AS1117">
            <v>3540</v>
          </cell>
        </row>
        <row r="1118">
          <cell r="B1118" t="str">
            <v>MB</v>
          </cell>
          <cell r="C1118" t="str">
            <v>IMP</v>
          </cell>
          <cell r="D1118" t="str">
            <v>BT</v>
          </cell>
          <cell r="E1118" t="str">
            <v>P3</v>
          </cell>
          <cell r="F1118">
            <v>39990</v>
          </cell>
          <cell r="G1118">
            <v>40001</v>
          </cell>
          <cell r="H1118" t="str">
            <v>950262</v>
          </cell>
          <cell r="K1118" t="str">
            <v>7115F Digital Copier</v>
          </cell>
          <cell r="L1118">
            <v>4020</v>
          </cell>
          <cell r="N1118">
            <v>1637</v>
          </cell>
          <cell r="W1118">
            <v>1391.45</v>
          </cell>
          <cell r="AB1118">
            <v>1392</v>
          </cell>
          <cell r="AC1118">
            <v>1547</v>
          </cell>
          <cell r="AD1118">
            <v>1633</v>
          </cell>
          <cell r="AE1118">
            <v>1717.84</v>
          </cell>
          <cell r="AF1118">
            <v>0.19000023285055645</v>
          </cell>
          <cell r="AG1118">
            <v>4.7059097471242914E-2</v>
          </cell>
          <cell r="AH1118">
            <v>1753</v>
          </cell>
          <cell r="AI1118">
            <v>1787</v>
          </cell>
          <cell r="AJ1118">
            <v>0.22134862898712923</v>
          </cell>
          <cell r="AK1118">
            <v>1821.5</v>
          </cell>
          <cell r="AL1118">
            <v>1856</v>
          </cell>
          <cell r="AM1118">
            <v>0.25029633620689651</v>
          </cell>
          <cell r="AN1118">
            <v>2116.71</v>
          </cell>
          <cell r="AO1118">
            <v>2377.42</v>
          </cell>
          <cell r="AP1118">
            <v>2638.13</v>
          </cell>
          <cell r="AS1118">
            <v>4020</v>
          </cell>
        </row>
        <row r="1119">
          <cell r="B1119" t="str">
            <v>MB</v>
          </cell>
          <cell r="C1119" t="str">
            <v>IMP</v>
          </cell>
          <cell r="D1119" t="str">
            <v>BT</v>
          </cell>
          <cell r="E1119" t="str">
            <v>P3</v>
          </cell>
          <cell r="F1119">
            <v>39990</v>
          </cell>
          <cell r="G1119">
            <v>40001</v>
          </cell>
          <cell r="H1119" t="str">
            <v>950263</v>
          </cell>
          <cell r="K1119" t="str">
            <v>7118F Digital Copier</v>
          </cell>
          <cell r="L1119">
            <v>4540</v>
          </cell>
          <cell r="N1119">
            <v>1694</v>
          </cell>
          <cell r="W1119">
            <v>1439.8999999999999</v>
          </cell>
          <cell r="AB1119">
            <v>1440</v>
          </cell>
          <cell r="AC1119">
            <v>1600</v>
          </cell>
          <cell r="AD1119">
            <v>1689</v>
          </cell>
          <cell r="AE1119">
            <v>1777.65</v>
          </cell>
          <cell r="AF1119">
            <v>0.18999803110848604</v>
          </cell>
          <cell r="AG1119">
            <v>4.7056507186454072E-2</v>
          </cell>
          <cell r="AH1119">
            <v>1814</v>
          </cell>
          <cell r="AI1119">
            <v>1849</v>
          </cell>
          <cell r="AJ1119">
            <v>0.22125473228772316</v>
          </cell>
          <cell r="AK1119">
            <v>1884.5</v>
          </cell>
          <cell r="AL1119">
            <v>1920</v>
          </cell>
          <cell r="AM1119">
            <v>0.2500520833333334</v>
          </cell>
          <cell r="AN1119">
            <v>2189.9499999999998</v>
          </cell>
          <cell r="AO1119">
            <v>2459.9</v>
          </cell>
          <cell r="AP1119">
            <v>2729.85</v>
          </cell>
          <cell r="AS1119">
            <v>4540</v>
          </cell>
        </row>
        <row r="1120">
          <cell r="B1120" t="str">
            <v>AC</v>
          </cell>
          <cell r="C1120" t="str">
            <v>IMP</v>
          </cell>
          <cell r="D1120" t="str">
            <v>BT</v>
          </cell>
          <cell r="E1120" t="str">
            <v>P3</v>
          </cell>
          <cell r="F1120">
            <v>39990</v>
          </cell>
          <cell r="G1120">
            <v>40001</v>
          </cell>
          <cell r="H1120" t="str">
            <v>950265</v>
          </cell>
          <cell r="K1120" t="str">
            <v>Platen Cover (Must be keyed in if DF-217 not ordered) (CV-117)</v>
          </cell>
          <cell r="L1120">
            <v>82</v>
          </cell>
          <cell r="N1120">
            <v>36</v>
          </cell>
          <cell r="W1120">
            <v>30.599999999999998</v>
          </cell>
          <cell r="AB1120">
            <v>31</v>
          </cell>
          <cell r="AC1120">
            <v>34</v>
          </cell>
          <cell r="AD1120">
            <v>36</v>
          </cell>
          <cell r="AE1120">
            <v>37.78</v>
          </cell>
          <cell r="AF1120">
            <v>0.19004764425622031</v>
          </cell>
          <cell r="AG1120">
            <v>4.7114875595553232E-2</v>
          </cell>
          <cell r="AH1120">
            <v>39</v>
          </cell>
          <cell r="AI1120">
            <v>40</v>
          </cell>
          <cell r="AJ1120">
            <v>0.23500000000000004</v>
          </cell>
          <cell r="AK1120">
            <v>40.5</v>
          </cell>
          <cell r="AL1120">
            <v>41</v>
          </cell>
          <cell r="AM1120">
            <v>0.25365853658536591</v>
          </cell>
          <cell r="AN1120">
            <v>46.69</v>
          </cell>
          <cell r="AO1120">
            <v>52.38</v>
          </cell>
          <cell r="AP1120">
            <v>58.07</v>
          </cell>
          <cell r="AQ1120">
            <v>0</v>
          </cell>
          <cell r="AS1120">
            <v>82</v>
          </cell>
        </row>
        <row r="1121">
          <cell r="B1121" t="str">
            <v>AC</v>
          </cell>
          <cell r="C1121" t="str">
            <v>IMP</v>
          </cell>
          <cell r="D1121" t="str">
            <v>BT</v>
          </cell>
          <cell r="E1121" t="str">
            <v>P3</v>
          </cell>
          <cell r="F1121">
            <v>39990</v>
          </cell>
          <cell r="G1121">
            <v>40001</v>
          </cell>
          <cell r="H1121" t="str">
            <v>950266</v>
          </cell>
          <cell r="K1121" t="str">
            <v>Automatic Document Feeder (DF-217)</v>
          </cell>
          <cell r="L1121">
            <v>600</v>
          </cell>
          <cell r="N1121">
            <v>247</v>
          </cell>
          <cell r="W1121">
            <v>209.95</v>
          </cell>
          <cell r="AB1121">
            <v>210</v>
          </cell>
          <cell r="AC1121">
            <v>234</v>
          </cell>
          <cell r="AD1121">
            <v>247</v>
          </cell>
          <cell r="AE1121">
            <v>259.2</v>
          </cell>
          <cell r="AF1121">
            <v>0.19000771604938271</v>
          </cell>
          <cell r="AG1121">
            <v>4.706790123456786E-2</v>
          </cell>
          <cell r="AH1121">
            <v>265</v>
          </cell>
          <cell r="AI1121">
            <v>270</v>
          </cell>
          <cell r="AJ1121">
            <v>0.22240740740740744</v>
          </cell>
          <cell r="AK1121">
            <v>275</v>
          </cell>
          <cell r="AL1121">
            <v>280</v>
          </cell>
          <cell r="AM1121">
            <v>0.25017857142857147</v>
          </cell>
          <cell r="AN1121">
            <v>319.35000000000002</v>
          </cell>
          <cell r="AO1121">
            <v>358.7</v>
          </cell>
          <cell r="AP1121">
            <v>398.05</v>
          </cell>
          <cell r="AQ1121">
            <v>0</v>
          </cell>
          <cell r="AS1121">
            <v>600</v>
          </cell>
        </row>
        <row r="1122">
          <cell r="B1122" t="str">
            <v>AC</v>
          </cell>
          <cell r="C1122" t="str">
            <v>IMP</v>
          </cell>
          <cell r="D1122" t="str">
            <v>BT</v>
          </cell>
          <cell r="E1122" t="str">
            <v>P3</v>
          </cell>
          <cell r="F1122">
            <v>39990</v>
          </cell>
          <cell r="G1122">
            <v>40001</v>
          </cell>
          <cell r="H1122" t="str">
            <v>950267</v>
          </cell>
          <cell r="K1122" t="str">
            <v>275 sheet Paper Feed Unit (PF-121)</v>
          </cell>
          <cell r="L1122">
            <v>335</v>
          </cell>
          <cell r="N1122">
            <v>143</v>
          </cell>
          <cell r="W1122">
            <v>121.55</v>
          </cell>
          <cell r="AB1122">
            <v>122</v>
          </cell>
          <cell r="AC1122">
            <v>136</v>
          </cell>
          <cell r="AD1122">
            <v>144</v>
          </cell>
          <cell r="AE1122">
            <v>150.06</v>
          </cell>
          <cell r="AF1122">
            <v>0.18999067039850728</v>
          </cell>
          <cell r="AG1122">
            <v>4.7047847527655617E-2</v>
          </cell>
          <cell r="AH1122">
            <v>154</v>
          </cell>
          <cell r="AI1122">
            <v>157</v>
          </cell>
          <cell r="AJ1122">
            <v>0.22579617834394905</v>
          </cell>
          <cell r="AK1122">
            <v>160</v>
          </cell>
          <cell r="AL1122">
            <v>163</v>
          </cell>
          <cell r="AM1122">
            <v>0.25429447852760739</v>
          </cell>
          <cell r="AN1122">
            <v>185.56</v>
          </cell>
          <cell r="AO1122">
            <v>208.12</v>
          </cell>
          <cell r="AP1122">
            <v>230.68</v>
          </cell>
          <cell r="AQ1122">
            <v>0</v>
          </cell>
          <cell r="AS1122">
            <v>335</v>
          </cell>
        </row>
        <row r="1123">
          <cell r="B1123" t="str">
            <v>AC</v>
          </cell>
          <cell r="C1123" t="str">
            <v>IMP</v>
          </cell>
          <cell r="D1123" t="str">
            <v>BT</v>
          </cell>
          <cell r="E1123" t="str">
            <v>P3</v>
          </cell>
          <cell r="F1123">
            <v>39990</v>
          </cell>
          <cell r="G1123">
            <v>40001</v>
          </cell>
          <cell r="H1123" t="str">
            <v>950268</v>
          </cell>
          <cell r="K1123" t="str">
            <v>50 sheet Multi Bypass Tray (MT-102)</v>
          </cell>
          <cell r="L1123">
            <v>197</v>
          </cell>
          <cell r="N1123">
            <v>104</v>
          </cell>
          <cell r="W1123">
            <v>88.399999999999991</v>
          </cell>
          <cell r="AB1123">
            <v>89</v>
          </cell>
          <cell r="AC1123">
            <v>99</v>
          </cell>
          <cell r="AD1123">
            <v>105</v>
          </cell>
          <cell r="AE1123">
            <v>109.14</v>
          </cell>
          <cell r="AF1123">
            <v>0.19003115264797515</v>
          </cell>
          <cell r="AG1123">
            <v>4.7095473703500097E-2</v>
          </cell>
          <cell r="AH1123">
            <v>112</v>
          </cell>
          <cell r="AI1123">
            <v>114</v>
          </cell>
          <cell r="AJ1123">
            <v>0.22456140350877202</v>
          </cell>
          <cell r="AK1123">
            <v>116</v>
          </cell>
          <cell r="AL1123">
            <v>118</v>
          </cell>
          <cell r="AM1123">
            <v>0.25084745762711874</v>
          </cell>
          <cell r="AN1123">
            <v>134.54</v>
          </cell>
          <cell r="AO1123">
            <v>151.08000000000001</v>
          </cell>
          <cell r="AP1123">
            <v>167.62</v>
          </cell>
          <cell r="AQ1123">
            <v>0</v>
          </cell>
          <cell r="AS1123">
            <v>197</v>
          </cell>
        </row>
        <row r="1124">
          <cell r="B1124" t="str">
            <v>AC</v>
          </cell>
          <cell r="C1124" t="str">
            <v>IMP</v>
          </cell>
          <cell r="D1124" t="str">
            <v>BT</v>
          </cell>
          <cell r="E1124" t="str">
            <v>P3</v>
          </cell>
          <cell r="F1124">
            <v>39990</v>
          </cell>
          <cell r="G1124">
            <v>40001</v>
          </cell>
          <cell r="H1124" t="str">
            <v>950269</v>
          </cell>
          <cell r="K1124" t="str">
            <v>2 bin Job Tray/Job Seperator (IT-102)</v>
          </cell>
          <cell r="L1124">
            <v>200</v>
          </cell>
          <cell r="N1124">
            <v>84</v>
          </cell>
          <cell r="W1124">
            <v>71.399999999999991</v>
          </cell>
          <cell r="AB1124">
            <v>72</v>
          </cell>
          <cell r="AC1124">
            <v>80</v>
          </cell>
          <cell r="AD1124">
            <v>85</v>
          </cell>
          <cell r="AE1124">
            <v>88.15</v>
          </cell>
          <cell r="AF1124">
            <v>0.19001701644923441</v>
          </cell>
          <cell r="AG1124">
            <v>4.7078842881452129E-2</v>
          </cell>
          <cell r="AH1124">
            <v>91</v>
          </cell>
          <cell r="AI1124">
            <v>93</v>
          </cell>
          <cell r="AJ1124">
            <v>0.23225806451612913</v>
          </cell>
          <cell r="AK1124">
            <v>94.5</v>
          </cell>
          <cell r="AL1124">
            <v>96</v>
          </cell>
          <cell r="AM1124">
            <v>0.25625000000000009</v>
          </cell>
          <cell r="AN1124">
            <v>109.19</v>
          </cell>
          <cell r="AO1124">
            <v>122.38</v>
          </cell>
          <cell r="AP1124">
            <v>135.57</v>
          </cell>
          <cell r="AQ1124">
            <v>0</v>
          </cell>
          <cell r="AS1124">
            <v>200</v>
          </cell>
        </row>
        <row r="1125">
          <cell r="B1125" t="str">
            <v>AC</v>
          </cell>
          <cell r="C1125" t="str">
            <v>IMP</v>
          </cell>
          <cell r="D1125" t="str">
            <v>BT</v>
          </cell>
          <cell r="E1125" t="str">
            <v>P3</v>
          </cell>
          <cell r="F1125">
            <v>39990</v>
          </cell>
          <cell r="G1125">
            <v>40001</v>
          </cell>
          <cell r="H1125" t="str">
            <v>950270</v>
          </cell>
          <cell r="K1125" t="str">
            <v>Sorter / Shifting Unit (IS-101)</v>
          </cell>
          <cell r="L1125">
            <v>300</v>
          </cell>
          <cell r="N1125">
            <v>120</v>
          </cell>
          <cell r="W1125">
            <v>102</v>
          </cell>
          <cell r="AB1125">
            <v>102</v>
          </cell>
          <cell r="AC1125">
            <v>114</v>
          </cell>
          <cell r="AD1125">
            <v>120</v>
          </cell>
          <cell r="AE1125">
            <v>125.93</v>
          </cell>
          <cell r="AF1125">
            <v>0.19002620503454304</v>
          </cell>
          <cell r="AG1125">
            <v>4.7089652981815347E-2</v>
          </cell>
          <cell r="AH1125">
            <v>129</v>
          </cell>
          <cell r="AI1125">
            <v>131</v>
          </cell>
          <cell r="AJ1125">
            <v>0.22137404580152673</v>
          </cell>
          <cell r="AK1125">
            <v>133.5</v>
          </cell>
          <cell r="AL1125">
            <v>136</v>
          </cell>
          <cell r="AM1125">
            <v>0.25</v>
          </cell>
          <cell r="AN1125">
            <v>155.13</v>
          </cell>
          <cell r="AO1125">
            <v>174.26</v>
          </cell>
          <cell r="AP1125">
            <v>193.39</v>
          </cell>
          <cell r="AQ1125">
            <v>0</v>
          </cell>
          <cell r="AS1125">
            <v>300</v>
          </cell>
        </row>
        <row r="1126">
          <cell r="B1126" t="str">
            <v>AC</v>
          </cell>
          <cell r="C1126" t="str">
            <v>IMP</v>
          </cell>
          <cell r="D1126" t="str">
            <v>BT</v>
          </cell>
          <cell r="E1126" t="str">
            <v>P3</v>
          </cell>
          <cell r="F1126">
            <v>39990</v>
          </cell>
          <cell r="G1126">
            <v>40001</v>
          </cell>
          <cell r="H1126" t="str">
            <v>950271</v>
          </cell>
          <cell r="K1126" t="str">
            <v>16MB Copier Memory (MU-409)</v>
          </cell>
          <cell r="L1126">
            <v>200</v>
          </cell>
          <cell r="N1126">
            <v>86</v>
          </cell>
          <cell r="W1126">
            <v>73.099999999999994</v>
          </cell>
          <cell r="AB1126">
            <v>74</v>
          </cell>
          <cell r="AC1126">
            <v>82</v>
          </cell>
          <cell r="AD1126">
            <v>87</v>
          </cell>
          <cell r="AE1126">
            <v>90.25</v>
          </cell>
          <cell r="AF1126">
            <v>0.19002770083102499</v>
          </cell>
          <cell r="AG1126">
            <v>4.7091412742382273E-2</v>
          </cell>
          <cell r="AH1126">
            <v>93</v>
          </cell>
          <cell r="AI1126">
            <v>95</v>
          </cell>
          <cell r="AJ1126">
            <v>0.23052631578947375</v>
          </cell>
          <cell r="AK1126">
            <v>96.5</v>
          </cell>
          <cell r="AL1126">
            <v>98</v>
          </cell>
          <cell r="AM1126">
            <v>0.25408163265306127</v>
          </cell>
          <cell r="AN1126">
            <v>111.57</v>
          </cell>
          <cell r="AO1126">
            <v>125.14</v>
          </cell>
          <cell r="AP1126">
            <v>138.71</v>
          </cell>
          <cell r="AQ1126">
            <v>0</v>
          </cell>
          <cell r="AS1126">
            <v>200</v>
          </cell>
        </row>
        <row r="1127">
          <cell r="B1127" t="str">
            <v>AC</v>
          </cell>
          <cell r="C1127" t="str">
            <v>IMP</v>
          </cell>
          <cell r="D1127" t="str">
            <v>BT</v>
          </cell>
          <cell r="E1127" t="str">
            <v>P3</v>
          </cell>
          <cell r="F1127">
            <v>39990</v>
          </cell>
          <cell r="G1127">
            <v>40001</v>
          </cell>
          <cell r="H1127" t="str">
            <v>950272</v>
          </cell>
          <cell r="K1127" t="str">
            <v>32MB Copier Memory (MU-410)</v>
          </cell>
          <cell r="L1127">
            <v>300</v>
          </cell>
          <cell r="N1127">
            <v>132</v>
          </cell>
          <cell r="W1127">
            <v>112.2</v>
          </cell>
          <cell r="AB1127">
            <v>113</v>
          </cell>
          <cell r="AC1127">
            <v>125</v>
          </cell>
          <cell r="AD1127">
            <v>132</v>
          </cell>
          <cell r="AE1127">
            <v>138.52000000000001</v>
          </cell>
          <cell r="AF1127">
            <v>0.19000866300895181</v>
          </cell>
          <cell r="AG1127">
            <v>4.7069015304649221E-2</v>
          </cell>
          <cell r="AH1127">
            <v>142</v>
          </cell>
          <cell r="AI1127">
            <v>145</v>
          </cell>
          <cell r="AJ1127">
            <v>0.22620689655172413</v>
          </cell>
          <cell r="AK1127">
            <v>147.5</v>
          </cell>
          <cell r="AL1127">
            <v>150</v>
          </cell>
          <cell r="AM1127">
            <v>0.252</v>
          </cell>
          <cell r="AN1127">
            <v>170.94</v>
          </cell>
          <cell r="AO1127">
            <v>191.88</v>
          </cell>
          <cell r="AP1127">
            <v>212.82</v>
          </cell>
          <cell r="AQ1127">
            <v>0</v>
          </cell>
          <cell r="AS1127">
            <v>300</v>
          </cell>
        </row>
        <row r="1128">
          <cell r="B1128" t="str">
            <v>AC</v>
          </cell>
          <cell r="C1128" t="str">
            <v>IMP</v>
          </cell>
          <cell r="D1128" t="str">
            <v>BT</v>
          </cell>
          <cell r="E1128" t="str">
            <v>P3</v>
          </cell>
          <cell r="F1128">
            <v>39990</v>
          </cell>
          <cell r="G1128">
            <v>40001</v>
          </cell>
          <cell r="H1128" t="str">
            <v>950273</v>
          </cell>
          <cell r="K1128" t="str">
            <v>Fax Board (FK-117)</v>
          </cell>
          <cell r="L1128">
            <v>1150</v>
          </cell>
          <cell r="N1128">
            <v>514</v>
          </cell>
          <cell r="W1128">
            <v>436.9</v>
          </cell>
          <cell r="AB1128">
            <v>437</v>
          </cell>
          <cell r="AC1128">
            <v>486</v>
          </cell>
          <cell r="AD1128">
            <v>513</v>
          </cell>
          <cell r="AE1128">
            <v>539.38</v>
          </cell>
          <cell r="AF1128">
            <v>0.18999592124290857</v>
          </cell>
          <cell r="AG1128">
            <v>4.7054024991657083E-2</v>
          </cell>
          <cell r="AH1128">
            <v>551</v>
          </cell>
          <cell r="AI1128">
            <v>562</v>
          </cell>
          <cell r="AJ1128">
            <v>0.22259786476868332</v>
          </cell>
          <cell r="AK1128">
            <v>572.5</v>
          </cell>
          <cell r="AL1128">
            <v>583</v>
          </cell>
          <cell r="AM1128">
            <v>0.2506003430531733</v>
          </cell>
          <cell r="AN1128">
            <v>664.8</v>
          </cell>
          <cell r="AO1128">
            <v>746.6</v>
          </cell>
          <cell r="AP1128">
            <v>828.4</v>
          </cell>
          <cell r="AQ1128">
            <v>0</v>
          </cell>
          <cell r="AS1128">
            <v>1150</v>
          </cell>
        </row>
        <row r="1129">
          <cell r="B1129" t="str">
            <v>AC</v>
          </cell>
          <cell r="C1129" t="str">
            <v>IMP</v>
          </cell>
          <cell r="D1129" t="str">
            <v>BT</v>
          </cell>
          <cell r="E1129" t="str">
            <v>P3</v>
          </cell>
          <cell r="F1129">
            <v>39990</v>
          </cell>
          <cell r="G1129">
            <v>40001</v>
          </cell>
          <cell r="H1129" t="str">
            <v>950274</v>
          </cell>
          <cell r="K1129" t="str">
            <v>Internet Fax/Network Scan Kit (IF-204)</v>
          </cell>
          <cell r="L1129">
            <v>1000</v>
          </cell>
          <cell r="N1129">
            <v>399</v>
          </cell>
          <cell r="W1129">
            <v>339.15</v>
          </cell>
          <cell r="AB1129">
            <v>340</v>
          </cell>
          <cell r="AC1129">
            <v>377</v>
          </cell>
          <cell r="AD1129">
            <v>398</v>
          </cell>
          <cell r="AE1129">
            <v>418.7</v>
          </cell>
          <cell r="AF1129">
            <v>0.18999283496536903</v>
          </cell>
          <cell r="AG1129">
            <v>4.7050394076904679E-2</v>
          </cell>
          <cell r="AH1129">
            <v>428</v>
          </cell>
          <cell r="AI1129">
            <v>436</v>
          </cell>
          <cell r="AJ1129">
            <v>0.22213302752293584</v>
          </cell>
          <cell r="AK1129">
            <v>444.5</v>
          </cell>
          <cell r="AL1129">
            <v>453</v>
          </cell>
          <cell r="AM1129">
            <v>0.25132450331125833</v>
          </cell>
          <cell r="AN1129">
            <v>516.39</v>
          </cell>
          <cell r="AO1129">
            <v>579.78</v>
          </cell>
          <cell r="AP1129">
            <v>643.16999999999996</v>
          </cell>
          <cell r="AQ1129">
            <v>0</v>
          </cell>
          <cell r="AS1129">
            <v>1000</v>
          </cell>
        </row>
        <row r="1130">
          <cell r="B1130" t="str">
            <v>AC</v>
          </cell>
          <cell r="C1130" t="str">
            <v>IMP</v>
          </cell>
          <cell r="D1130" t="str">
            <v>BT</v>
          </cell>
          <cell r="E1130" t="str">
            <v>P3</v>
          </cell>
          <cell r="F1130">
            <v>39990</v>
          </cell>
          <cell r="G1130">
            <v>40001</v>
          </cell>
          <cell r="H1130" t="str">
            <v>950275</v>
          </cell>
          <cell r="K1130" t="str">
            <v>8MB Additional Fax Memory (MU-408)</v>
          </cell>
          <cell r="L1130">
            <v>175</v>
          </cell>
          <cell r="N1130">
            <v>84</v>
          </cell>
          <cell r="W1130">
            <v>71.399999999999991</v>
          </cell>
          <cell r="AB1130">
            <v>72</v>
          </cell>
          <cell r="AC1130">
            <v>80</v>
          </cell>
          <cell r="AD1130">
            <v>85</v>
          </cell>
          <cell r="AE1130">
            <v>88.15</v>
          </cell>
          <cell r="AF1130">
            <v>0.19001701644923441</v>
          </cell>
          <cell r="AG1130">
            <v>4.7078842881452129E-2</v>
          </cell>
          <cell r="AH1130">
            <v>91</v>
          </cell>
          <cell r="AI1130">
            <v>93</v>
          </cell>
          <cell r="AJ1130">
            <v>0.23225806451612913</v>
          </cell>
          <cell r="AK1130">
            <v>94.5</v>
          </cell>
          <cell r="AL1130">
            <v>96</v>
          </cell>
          <cell r="AM1130">
            <v>0.25625000000000009</v>
          </cell>
          <cell r="AN1130">
            <v>109.19</v>
          </cell>
          <cell r="AO1130">
            <v>122.38</v>
          </cell>
          <cell r="AP1130">
            <v>135.57</v>
          </cell>
          <cell r="AQ1130">
            <v>0</v>
          </cell>
          <cell r="AS1130">
            <v>175</v>
          </cell>
        </row>
        <row r="1131">
          <cell r="B1131" t="str">
            <v>AC</v>
          </cell>
          <cell r="C1131" t="str">
            <v>IMP</v>
          </cell>
          <cell r="D1131" t="str">
            <v>BT</v>
          </cell>
          <cell r="E1131" t="str">
            <v>P3</v>
          </cell>
          <cell r="F1131">
            <v>39990</v>
          </cell>
          <cell r="G1131">
            <v>40001</v>
          </cell>
          <cell r="H1131" t="str">
            <v>950277</v>
          </cell>
          <cell r="K1131" t="str">
            <v>IP-413 Print Controller</v>
          </cell>
          <cell r="L1131">
            <v>700</v>
          </cell>
          <cell r="N1131">
            <v>286</v>
          </cell>
          <cell r="W1131">
            <v>243.1</v>
          </cell>
          <cell r="AB1131">
            <v>244</v>
          </cell>
          <cell r="AC1131">
            <v>271</v>
          </cell>
          <cell r="AD1131">
            <v>286</v>
          </cell>
          <cell r="AE1131">
            <v>300.12</v>
          </cell>
          <cell r="AF1131">
            <v>0.18999067039850728</v>
          </cell>
          <cell r="AG1131">
            <v>4.7047847527655617E-2</v>
          </cell>
          <cell r="AH1131">
            <v>307</v>
          </cell>
          <cell r="AI1131">
            <v>313</v>
          </cell>
          <cell r="AJ1131">
            <v>0.22332268370607031</v>
          </cell>
          <cell r="AK1131">
            <v>319</v>
          </cell>
          <cell r="AL1131">
            <v>325</v>
          </cell>
          <cell r="AM1131">
            <v>0.252</v>
          </cell>
          <cell r="AN1131">
            <v>370.36</v>
          </cell>
          <cell r="AO1131">
            <v>415.72</v>
          </cell>
          <cell r="AP1131">
            <v>461.08</v>
          </cell>
          <cell r="AQ1131">
            <v>0</v>
          </cell>
          <cell r="AS1131">
            <v>700</v>
          </cell>
        </row>
        <row r="1132">
          <cell r="B1132" t="str">
            <v>AC</v>
          </cell>
          <cell r="C1132" t="str">
            <v>IMP</v>
          </cell>
          <cell r="D1132" t="str">
            <v>BT</v>
          </cell>
          <cell r="E1132" t="str">
            <v>P3</v>
          </cell>
          <cell r="F1132">
            <v>39990</v>
          </cell>
          <cell r="G1132">
            <v>40001</v>
          </cell>
          <cell r="H1132" t="str">
            <v>950278</v>
          </cell>
          <cell r="K1132" t="str">
            <v>Network Interface Card (KN-305)</v>
          </cell>
          <cell r="L1132">
            <v>450</v>
          </cell>
          <cell r="N1132">
            <v>206</v>
          </cell>
          <cell r="W1132">
            <v>175.1</v>
          </cell>
          <cell r="AB1132">
            <v>176</v>
          </cell>
          <cell r="AC1132">
            <v>195</v>
          </cell>
          <cell r="AD1132">
            <v>206</v>
          </cell>
          <cell r="AE1132">
            <v>216.17</v>
          </cell>
          <cell r="AF1132">
            <v>0.18998936022574822</v>
          </cell>
          <cell r="AG1132">
            <v>4.7046306147939067E-2</v>
          </cell>
          <cell r="AH1132">
            <v>222</v>
          </cell>
          <cell r="AI1132">
            <v>226</v>
          </cell>
          <cell r="AJ1132">
            <v>0.22522123893805313</v>
          </cell>
          <cell r="AK1132">
            <v>230</v>
          </cell>
          <cell r="AL1132">
            <v>234</v>
          </cell>
          <cell r="AM1132">
            <v>0.25170940170940176</v>
          </cell>
          <cell r="AN1132">
            <v>266.7</v>
          </cell>
          <cell r="AO1132">
            <v>299.39999999999998</v>
          </cell>
          <cell r="AP1132">
            <v>332.1</v>
          </cell>
          <cell r="AQ1132">
            <v>0</v>
          </cell>
          <cell r="AS1132">
            <v>450</v>
          </cell>
        </row>
        <row r="1133">
          <cell r="B1133" t="str">
            <v>AC</v>
          </cell>
          <cell r="C1133" t="str">
            <v>IMP</v>
          </cell>
          <cell r="D1133" t="str">
            <v>BT</v>
          </cell>
          <cell r="E1133" t="str">
            <v>P3</v>
          </cell>
          <cell r="F1133">
            <v>39990</v>
          </cell>
          <cell r="G1133">
            <v>40001</v>
          </cell>
          <cell r="H1133" t="str">
            <v>950283</v>
          </cell>
          <cell r="K1133" t="str">
            <v>64MB Printer Memory (MU-406)</v>
          </cell>
          <cell r="L1133">
            <v>45</v>
          </cell>
          <cell r="N1133">
            <v>36</v>
          </cell>
          <cell r="W1133">
            <v>30.599999999999998</v>
          </cell>
          <cell r="AB1133">
            <v>31</v>
          </cell>
          <cell r="AC1133">
            <v>34</v>
          </cell>
          <cell r="AD1133">
            <v>36</v>
          </cell>
          <cell r="AE1133">
            <v>37.78</v>
          </cell>
          <cell r="AF1133">
            <v>0.19004764425622031</v>
          </cell>
          <cell r="AG1133">
            <v>4.7114875595553232E-2</v>
          </cell>
          <cell r="AH1133">
            <v>39</v>
          </cell>
          <cell r="AI1133">
            <v>40</v>
          </cell>
          <cell r="AJ1133">
            <v>0.23500000000000004</v>
          </cell>
          <cell r="AK1133">
            <v>40.5</v>
          </cell>
          <cell r="AL1133">
            <v>41</v>
          </cell>
          <cell r="AM1133">
            <v>0.25365853658536591</v>
          </cell>
          <cell r="AN1133">
            <v>42</v>
          </cell>
          <cell r="AO1133">
            <v>43</v>
          </cell>
          <cell r="AP1133">
            <v>44</v>
          </cell>
          <cell r="AQ1133">
            <v>0</v>
          </cell>
          <cell r="AS1133">
            <v>45</v>
          </cell>
        </row>
        <row r="1134">
          <cell r="B1134" t="str">
            <v>AC</v>
          </cell>
          <cell r="C1134" t="str">
            <v>IMP</v>
          </cell>
          <cell r="D1134" t="str">
            <v>BT</v>
          </cell>
          <cell r="E1134" t="str">
            <v>P3</v>
          </cell>
          <cell r="F1134">
            <v>39990</v>
          </cell>
          <cell r="G1134">
            <v>40001</v>
          </cell>
          <cell r="H1134" t="str">
            <v>950284</v>
          </cell>
          <cell r="K1134" t="str">
            <v>128MB Printer Memory (MU-407)</v>
          </cell>
          <cell r="L1134">
            <v>80</v>
          </cell>
          <cell r="N1134">
            <v>63</v>
          </cell>
          <cell r="W1134">
            <v>53.55</v>
          </cell>
          <cell r="AB1134">
            <v>54</v>
          </cell>
          <cell r="AC1134">
            <v>60</v>
          </cell>
          <cell r="AD1134">
            <v>64</v>
          </cell>
          <cell r="AE1134">
            <v>66.11</v>
          </cell>
          <cell r="AF1134">
            <v>0.18998638632582063</v>
          </cell>
          <cell r="AG1134">
            <v>4.7042807442141878E-2</v>
          </cell>
          <cell r="AH1134">
            <v>69</v>
          </cell>
          <cell r="AI1134">
            <v>70</v>
          </cell>
          <cell r="AJ1134">
            <v>0.23500000000000004</v>
          </cell>
          <cell r="AK1134">
            <v>71</v>
          </cell>
          <cell r="AL1134">
            <v>72</v>
          </cell>
          <cell r="AM1134">
            <v>0.25625000000000003</v>
          </cell>
          <cell r="AN1134">
            <v>74</v>
          </cell>
          <cell r="AO1134">
            <v>76</v>
          </cell>
          <cell r="AP1134">
            <v>78</v>
          </cell>
          <cell r="AQ1134">
            <v>0</v>
          </cell>
          <cell r="AS1134">
            <v>80</v>
          </cell>
        </row>
        <row r="1135">
          <cell r="B1135" t="str">
            <v>AC</v>
          </cell>
          <cell r="C1135" t="str">
            <v>IMP</v>
          </cell>
          <cell r="D1135" t="str">
            <v>BT</v>
          </cell>
          <cell r="E1135" t="str">
            <v>P3</v>
          </cell>
          <cell r="F1135">
            <v>39990</v>
          </cell>
          <cell r="G1135">
            <v>40001</v>
          </cell>
          <cell r="H1135" t="str">
            <v>950291</v>
          </cell>
          <cell r="K1135" t="str">
            <v>Stand (L) (DK-111)</v>
          </cell>
          <cell r="L1135">
            <v>125</v>
          </cell>
          <cell r="N1135">
            <v>51</v>
          </cell>
          <cell r="W1135">
            <v>43.35</v>
          </cell>
          <cell r="AB1135">
            <v>44</v>
          </cell>
          <cell r="AC1135">
            <v>49</v>
          </cell>
          <cell r="AD1135">
            <v>52</v>
          </cell>
          <cell r="AE1135">
            <v>53.52</v>
          </cell>
          <cell r="AF1135">
            <v>0.1900224215246637</v>
          </cell>
          <cell r="AG1135">
            <v>4.7085201793722026E-2</v>
          </cell>
          <cell r="AH1135">
            <v>55</v>
          </cell>
          <cell r="AI1135">
            <v>56</v>
          </cell>
          <cell r="AJ1135">
            <v>0.22589285714285712</v>
          </cell>
          <cell r="AK1135">
            <v>57</v>
          </cell>
          <cell r="AL1135">
            <v>58</v>
          </cell>
          <cell r="AM1135">
            <v>0.2525862068965517</v>
          </cell>
          <cell r="AN1135">
            <v>66.08</v>
          </cell>
          <cell r="AO1135">
            <v>74.16</v>
          </cell>
          <cell r="AP1135">
            <v>82.24</v>
          </cell>
          <cell r="AQ1135">
            <v>0</v>
          </cell>
          <cell r="AS1135">
            <v>125</v>
          </cell>
        </row>
        <row r="1136">
          <cell r="B1136" t="str">
            <v>AC</v>
          </cell>
          <cell r="C1136" t="str">
            <v>IMP</v>
          </cell>
          <cell r="D1136" t="str">
            <v>BT</v>
          </cell>
          <cell r="E1136" t="str">
            <v>P3</v>
          </cell>
          <cell r="F1136">
            <v>39990</v>
          </cell>
          <cell r="G1136">
            <v>40001</v>
          </cell>
          <cell r="H1136" t="str">
            <v>950292</v>
          </cell>
          <cell r="K1136" t="str">
            <v>Stand (M) (DK-112) DNU to 7640000097</v>
          </cell>
          <cell r="L1136">
            <v>158</v>
          </cell>
          <cell r="N1136">
            <v>66</v>
          </cell>
          <cell r="W1136">
            <v>56.1</v>
          </cell>
          <cell r="AB1136">
            <v>57</v>
          </cell>
          <cell r="AC1136">
            <v>63</v>
          </cell>
          <cell r="AD1136">
            <v>67</v>
          </cell>
          <cell r="AE1136">
            <v>69.260000000000005</v>
          </cell>
          <cell r="AF1136">
            <v>0.19000866300895181</v>
          </cell>
          <cell r="AG1136">
            <v>4.7069015304649221E-2</v>
          </cell>
          <cell r="AH1136">
            <v>72</v>
          </cell>
          <cell r="AI1136">
            <v>73</v>
          </cell>
          <cell r="AJ1136">
            <v>0.23150684931506849</v>
          </cell>
          <cell r="AK1136">
            <v>74</v>
          </cell>
          <cell r="AL1136">
            <v>75</v>
          </cell>
          <cell r="AM1136">
            <v>0.252</v>
          </cell>
          <cell r="AN1136">
            <v>85.47</v>
          </cell>
          <cell r="AO1136">
            <v>95.94</v>
          </cell>
          <cell r="AP1136">
            <v>106.41</v>
          </cell>
          <cell r="AQ1136">
            <v>0</v>
          </cell>
          <cell r="AS1136">
            <v>158</v>
          </cell>
        </row>
        <row r="1137">
          <cell r="B1137" t="str">
            <v>AC</v>
          </cell>
          <cell r="C1137" t="str">
            <v>IMP</v>
          </cell>
          <cell r="D1137" t="str">
            <v>BT</v>
          </cell>
          <cell r="E1137" t="str">
            <v>P3</v>
          </cell>
          <cell r="F1137">
            <v>39990</v>
          </cell>
          <cell r="G1137">
            <v>40001</v>
          </cell>
          <cell r="H1137" t="str">
            <v>950293</v>
          </cell>
          <cell r="K1137" t="str">
            <v>Stand (H) (DK-113) DNU to 7640000098</v>
          </cell>
          <cell r="L1137">
            <v>182</v>
          </cell>
          <cell r="N1137">
            <v>74</v>
          </cell>
          <cell r="W1137">
            <v>62.9</v>
          </cell>
          <cell r="AB1137">
            <v>63</v>
          </cell>
          <cell r="AC1137">
            <v>70</v>
          </cell>
          <cell r="AD1137">
            <v>74</v>
          </cell>
          <cell r="AE1137">
            <v>77.650000000000006</v>
          </cell>
          <cell r="AF1137">
            <v>0.1899549259497747</v>
          </cell>
          <cell r="AG1137">
            <v>4.7005795235029048E-2</v>
          </cell>
          <cell r="AH1137">
            <v>80</v>
          </cell>
          <cell r="AI1137">
            <v>81</v>
          </cell>
          <cell r="AJ1137">
            <v>0.22345679012345682</v>
          </cell>
          <cell r="AK1137">
            <v>82.5</v>
          </cell>
          <cell r="AL1137">
            <v>84</v>
          </cell>
          <cell r="AM1137">
            <v>0.25119047619047619</v>
          </cell>
          <cell r="AN1137">
            <v>95.76</v>
          </cell>
          <cell r="AO1137">
            <v>107.52</v>
          </cell>
          <cell r="AP1137">
            <v>119.28</v>
          </cell>
          <cell r="AQ1137">
            <v>0</v>
          </cell>
          <cell r="AS1137">
            <v>182</v>
          </cell>
        </row>
        <row r="1138">
          <cell r="B1138" t="str">
            <v>AC</v>
          </cell>
          <cell r="C1138" t="str">
            <v>IMP</v>
          </cell>
          <cell r="D1138" t="str">
            <v>BT</v>
          </cell>
          <cell r="E1138" t="str">
            <v>P3</v>
          </cell>
          <cell r="F1138">
            <v>39990</v>
          </cell>
          <cell r="G1138">
            <v>40001</v>
          </cell>
          <cell r="H1138" t="str">
            <v>950298</v>
          </cell>
          <cell r="K1138" t="str">
            <v>Key Counter Mounting Kit</v>
          </cell>
          <cell r="L1138">
            <v>50</v>
          </cell>
          <cell r="N1138">
            <v>9</v>
          </cell>
          <cell r="W1138">
            <v>7.6499999999999995</v>
          </cell>
          <cell r="AB1138">
            <v>8</v>
          </cell>
          <cell r="AC1138">
            <v>9</v>
          </cell>
          <cell r="AD1138">
            <v>10</v>
          </cell>
          <cell r="AE1138">
            <v>9.44</v>
          </cell>
          <cell r="AF1138">
            <v>0.18961864406779663</v>
          </cell>
          <cell r="AG1138">
            <v>4.6610169491525376E-2</v>
          </cell>
          <cell r="AH1138">
            <v>11</v>
          </cell>
          <cell r="AI1138">
            <v>11</v>
          </cell>
          <cell r="AJ1138">
            <v>0.30454545454545462</v>
          </cell>
          <cell r="AK1138">
            <v>11</v>
          </cell>
          <cell r="AL1138">
            <v>11</v>
          </cell>
          <cell r="AM1138">
            <v>0.30454545454545462</v>
          </cell>
          <cell r="AN1138">
            <v>12.23</v>
          </cell>
          <cell r="AO1138">
            <v>13.46</v>
          </cell>
          <cell r="AP1138">
            <v>14.69</v>
          </cell>
          <cell r="AQ1138">
            <v>0</v>
          </cell>
          <cell r="AS1138">
            <v>50</v>
          </cell>
        </row>
        <row r="1139">
          <cell r="B1139" t="str">
            <v>AC</v>
          </cell>
          <cell r="C1139" t="str">
            <v>IMP</v>
          </cell>
          <cell r="D1139" t="str">
            <v>BT</v>
          </cell>
          <cell r="E1139" t="str">
            <v>P3</v>
          </cell>
          <cell r="F1139">
            <v>39990</v>
          </cell>
          <cell r="G1139">
            <v>40001</v>
          </cell>
          <cell r="H1139" t="str">
            <v>950351</v>
          </cell>
          <cell r="K1139" t="str">
            <v>Drawer Base w/PFU (DB-210)</v>
          </cell>
          <cell r="L1139">
            <v>1320</v>
          </cell>
          <cell r="N1139">
            <v>456</v>
          </cell>
          <cell r="W1139">
            <v>387.59999999999997</v>
          </cell>
          <cell r="AB1139">
            <v>388</v>
          </cell>
          <cell r="AC1139">
            <v>431</v>
          </cell>
          <cell r="AD1139">
            <v>455</v>
          </cell>
          <cell r="AE1139">
            <v>478.52</v>
          </cell>
          <cell r="AF1139">
            <v>0.19000250773217425</v>
          </cell>
          <cell r="AG1139">
            <v>4.7061773802557848E-2</v>
          </cell>
          <cell r="AH1139">
            <v>489</v>
          </cell>
          <cell r="AI1139">
            <v>498</v>
          </cell>
          <cell r="AJ1139">
            <v>0.22168674698795188</v>
          </cell>
          <cell r="AK1139">
            <v>507.5</v>
          </cell>
          <cell r="AL1139">
            <v>517</v>
          </cell>
          <cell r="AM1139">
            <v>0.25029013539651845</v>
          </cell>
          <cell r="AN1139">
            <v>589.63</v>
          </cell>
          <cell r="AO1139">
            <v>662.26</v>
          </cell>
          <cell r="AP1139">
            <v>734.89</v>
          </cell>
          <cell r="AQ1139">
            <v>0</v>
          </cell>
          <cell r="AS1139">
            <v>1320</v>
          </cell>
        </row>
        <row r="1140">
          <cell r="B1140" t="str">
            <v>AC</v>
          </cell>
          <cell r="C1140" t="str">
            <v>IMP</v>
          </cell>
          <cell r="D1140" t="str">
            <v>BT</v>
          </cell>
          <cell r="E1140" t="str">
            <v>P3</v>
          </cell>
          <cell r="F1140">
            <v>39990</v>
          </cell>
          <cell r="G1140">
            <v>40001</v>
          </cell>
          <cell r="H1140" t="str">
            <v>950352</v>
          </cell>
          <cell r="K1140" t="str">
            <v>Drawer Base w/LCT (DB-410)</v>
          </cell>
          <cell r="L1140">
            <v>1480</v>
          </cell>
          <cell r="N1140">
            <v>479</v>
          </cell>
          <cell r="W1140">
            <v>407.15</v>
          </cell>
          <cell r="AB1140">
            <v>408</v>
          </cell>
          <cell r="AC1140">
            <v>453</v>
          </cell>
          <cell r="AD1140">
            <v>478</v>
          </cell>
          <cell r="AE1140">
            <v>502.65</v>
          </cell>
          <cell r="AF1140">
            <v>0.18999303690440666</v>
          </cell>
          <cell r="AG1140">
            <v>4.7050631652243068E-2</v>
          </cell>
          <cell r="AH1140">
            <v>513</v>
          </cell>
          <cell r="AI1140">
            <v>523</v>
          </cell>
          <cell r="AJ1140">
            <v>0.2215105162523901</v>
          </cell>
          <cell r="AK1140">
            <v>533</v>
          </cell>
          <cell r="AL1140">
            <v>543</v>
          </cell>
          <cell r="AM1140">
            <v>0.25018416206261512</v>
          </cell>
          <cell r="AN1140">
            <v>619.30999999999995</v>
          </cell>
          <cell r="AO1140">
            <v>695.62</v>
          </cell>
          <cell r="AP1140">
            <v>771.93</v>
          </cell>
          <cell r="AQ1140">
            <v>0</v>
          </cell>
          <cell r="AS1140">
            <v>1480</v>
          </cell>
        </row>
        <row r="1141">
          <cell r="B1141" t="str">
            <v>MB</v>
          </cell>
          <cell r="C1141" t="str">
            <v>IMP</v>
          </cell>
          <cell r="D1141" t="str">
            <v>BT</v>
          </cell>
          <cell r="E1141" t="str">
            <v>P3</v>
          </cell>
          <cell r="F1141">
            <v>39990</v>
          </cell>
          <cell r="G1141">
            <v>40001</v>
          </cell>
          <cell r="H1141" t="str">
            <v>950360</v>
          </cell>
          <cell r="K1141" t="str">
            <v>7135 Digital Copier</v>
          </cell>
          <cell r="L1141">
            <v>8020</v>
          </cell>
          <cell r="N1141">
            <v>1774</v>
          </cell>
          <cell r="W1141">
            <v>1507.8999999999999</v>
          </cell>
          <cell r="AB1141">
            <v>1508</v>
          </cell>
          <cell r="AC1141">
            <v>1676</v>
          </cell>
          <cell r="AD1141">
            <v>1769</v>
          </cell>
          <cell r="AE1141">
            <v>1861.6</v>
          </cell>
          <cell r="AF1141">
            <v>0.18999785131070052</v>
          </cell>
          <cell r="AG1141">
            <v>4.7056295659647571E-2</v>
          </cell>
          <cell r="AH1141">
            <v>1900</v>
          </cell>
          <cell r="AI1141">
            <v>1937</v>
          </cell>
          <cell r="AJ1141">
            <v>0.22152813629323703</v>
          </cell>
          <cell r="AK1141">
            <v>1974</v>
          </cell>
          <cell r="AL1141">
            <v>2011</v>
          </cell>
          <cell r="AM1141">
            <v>0.25017404276479371</v>
          </cell>
          <cell r="AN1141">
            <v>2293.61</v>
          </cell>
          <cell r="AO1141">
            <v>2576.2199999999998</v>
          </cell>
          <cell r="AP1141">
            <v>2858.83</v>
          </cell>
          <cell r="AS1141">
            <v>8020</v>
          </cell>
        </row>
        <row r="1142">
          <cell r="B1142" t="str">
            <v>AC</v>
          </cell>
          <cell r="C1142" t="str">
            <v>IMP</v>
          </cell>
          <cell r="D1142" t="str">
            <v>BT</v>
          </cell>
          <cell r="E1142" t="str">
            <v>P3</v>
          </cell>
          <cell r="F1142">
            <v>39990</v>
          </cell>
          <cell r="G1142">
            <v>40001</v>
          </cell>
          <cell r="H1142" t="str">
            <v>950365</v>
          </cell>
          <cell r="J1142" t="str">
            <v>NLA</v>
          </cell>
          <cell r="K1142" t="str">
            <v>IP-423 Print Controller (network card included)</v>
          </cell>
          <cell r="L1142">
            <v>1550</v>
          </cell>
          <cell r="N1142">
            <v>661</v>
          </cell>
          <cell r="W1142">
            <v>561.85</v>
          </cell>
          <cell r="AB1142">
            <v>562</v>
          </cell>
          <cell r="AC1142">
            <v>625</v>
          </cell>
          <cell r="AD1142">
            <v>660</v>
          </cell>
          <cell r="AE1142">
            <v>693.64</v>
          </cell>
          <cell r="AF1142">
            <v>0.18999769332795105</v>
          </cell>
          <cell r="AG1142">
            <v>4.7056109797589507E-2</v>
          </cell>
          <cell r="AH1142">
            <v>708</v>
          </cell>
          <cell r="AI1142">
            <v>722</v>
          </cell>
          <cell r="AJ1142">
            <v>0.22181440443213293</v>
          </cell>
          <cell r="AK1142">
            <v>736</v>
          </cell>
          <cell r="AL1142">
            <v>750</v>
          </cell>
          <cell r="AM1142">
            <v>0.25086666666666663</v>
          </cell>
          <cell r="AN1142">
            <v>855.13</v>
          </cell>
          <cell r="AO1142">
            <v>960.26</v>
          </cell>
          <cell r="AP1142">
            <v>1065.3900000000001</v>
          </cell>
          <cell r="AQ1142">
            <v>0</v>
          </cell>
          <cell r="AS1142">
            <v>1550</v>
          </cell>
        </row>
        <row r="1143">
          <cell r="B1143" t="str">
            <v>AC</v>
          </cell>
          <cell r="C1143" t="str">
            <v>IMP</v>
          </cell>
          <cell r="D1143" t="str">
            <v>BT</v>
          </cell>
          <cell r="E1143" t="str">
            <v>P3</v>
          </cell>
          <cell r="F1143">
            <v>39990</v>
          </cell>
          <cell r="G1143">
            <v>40001</v>
          </cell>
          <cell r="H1143" t="str">
            <v>950366</v>
          </cell>
          <cell r="K1143" t="str">
            <v>PS Kit for IP-423 (PS-345)</v>
          </cell>
          <cell r="L1143">
            <v>720</v>
          </cell>
          <cell r="N1143">
            <v>298</v>
          </cell>
          <cell r="W1143">
            <v>253.29999999999998</v>
          </cell>
          <cell r="AB1143">
            <v>254</v>
          </cell>
          <cell r="AC1143">
            <v>282</v>
          </cell>
          <cell r="AD1143">
            <v>298</v>
          </cell>
          <cell r="AE1143">
            <v>312.72000000000003</v>
          </cell>
          <cell r="AF1143">
            <v>0.19001023279611165</v>
          </cell>
          <cell r="AG1143">
            <v>4.707086211307248E-2</v>
          </cell>
          <cell r="AH1143">
            <v>320</v>
          </cell>
          <cell r="AI1143">
            <v>326</v>
          </cell>
          <cell r="AJ1143">
            <v>0.2230061349693252</v>
          </cell>
          <cell r="AK1143">
            <v>332</v>
          </cell>
          <cell r="AL1143">
            <v>338</v>
          </cell>
          <cell r="AM1143">
            <v>0.2505917159763314</v>
          </cell>
          <cell r="AN1143">
            <v>385.43</v>
          </cell>
          <cell r="AO1143">
            <v>432.86</v>
          </cell>
          <cell r="AP1143">
            <v>480.29</v>
          </cell>
          <cell r="AQ1143">
            <v>0</v>
          </cell>
          <cell r="AS1143">
            <v>720</v>
          </cell>
        </row>
        <row r="1144">
          <cell r="B1144" t="str">
            <v>MB</v>
          </cell>
          <cell r="C1144" t="str">
            <v>IMP</v>
          </cell>
          <cell r="D1144" t="str">
            <v>BT</v>
          </cell>
          <cell r="E1144" t="str">
            <v>P3</v>
          </cell>
          <cell r="F1144">
            <v>39990</v>
          </cell>
          <cell r="G1144">
            <v>40001</v>
          </cell>
          <cell r="H1144" t="str">
            <v>950369</v>
          </cell>
          <cell r="K1144" t="str">
            <v>7135 Digital Copier GSA</v>
          </cell>
          <cell r="L1144">
            <v>8020</v>
          </cell>
          <cell r="N1144">
            <v>1774</v>
          </cell>
          <cell r="W1144">
            <v>1507.8999999999999</v>
          </cell>
          <cell r="AB1144">
            <v>1508</v>
          </cell>
          <cell r="AC1144">
            <v>1676</v>
          </cell>
          <cell r="AD1144">
            <v>1769</v>
          </cell>
          <cell r="AE1144">
            <v>1861.6</v>
          </cell>
          <cell r="AF1144">
            <v>0.18999785131070052</v>
          </cell>
          <cell r="AG1144">
            <v>4.7056295659647571E-2</v>
          </cell>
          <cell r="AH1144">
            <v>1900</v>
          </cell>
          <cell r="AI1144">
            <v>1937</v>
          </cell>
          <cell r="AJ1144">
            <v>0.22152813629323703</v>
          </cell>
          <cell r="AK1144">
            <v>1974</v>
          </cell>
          <cell r="AL1144">
            <v>2011</v>
          </cell>
          <cell r="AM1144">
            <v>0.25017404276479371</v>
          </cell>
          <cell r="AN1144">
            <v>2293.61</v>
          </cell>
          <cell r="AO1144">
            <v>2576.2199999999998</v>
          </cell>
          <cell r="AP1144">
            <v>2858.83</v>
          </cell>
          <cell r="AS1144">
            <v>8020</v>
          </cell>
        </row>
        <row r="1145">
          <cell r="B1145" t="str">
            <v>AC</v>
          </cell>
          <cell r="C1145" t="str">
            <v>IMP</v>
          </cell>
          <cell r="D1145" t="str">
            <v>BT</v>
          </cell>
          <cell r="E1145" t="str">
            <v>P3</v>
          </cell>
          <cell r="F1145">
            <v>39990</v>
          </cell>
          <cell r="G1145">
            <v>40001</v>
          </cell>
          <cell r="H1145" t="str">
            <v>950370</v>
          </cell>
          <cell r="K1145" t="str">
            <v>IP-511 Print Controller (IP-511) - NO LONGER AVAIL.</v>
          </cell>
          <cell r="L1145">
            <v>3500</v>
          </cell>
          <cell r="N1145">
            <v>1128</v>
          </cell>
          <cell r="W1145">
            <v>958.8</v>
          </cell>
          <cell r="AB1145">
            <v>959</v>
          </cell>
          <cell r="AC1145">
            <v>1066</v>
          </cell>
          <cell r="AD1145">
            <v>1125</v>
          </cell>
          <cell r="AE1145">
            <v>1183.7</v>
          </cell>
          <cell r="AF1145">
            <v>0.18999746557404754</v>
          </cell>
          <cell r="AG1145">
            <v>4.7055841851820601E-2</v>
          </cell>
          <cell r="AH1145">
            <v>1208</v>
          </cell>
          <cell r="AI1145">
            <v>1232</v>
          </cell>
          <cell r="AJ1145">
            <v>0.22175324675324679</v>
          </cell>
          <cell r="AK1145">
            <v>1255.5</v>
          </cell>
          <cell r="AL1145">
            <v>1279</v>
          </cell>
          <cell r="AM1145">
            <v>0.25035183737294764</v>
          </cell>
          <cell r="AN1145">
            <v>1458.63</v>
          </cell>
          <cell r="AO1145">
            <v>1638.26</v>
          </cell>
          <cell r="AP1145">
            <v>1817.89</v>
          </cell>
          <cell r="AQ1145">
            <v>0</v>
          </cell>
          <cell r="AS1145">
            <v>3500</v>
          </cell>
        </row>
        <row r="1146">
          <cell r="B1146" t="str">
            <v>AC</v>
          </cell>
          <cell r="C1146" t="str">
            <v>IMP</v>
          </cell>
          <cell r="D1146" t="str">
            <v>BT</v>
          </cell>
          <cell r="E1146" t="str">
            <v>P3</v>
          </cell>
          <cell r="F1146">
            <v>39990</v>
          </cell>
          <cell r="G1146">
            <v>40001</v>
          </cell>
          <cell r="H1146" t="str">
            <v>950371</v>
          </cell>
          <cell r="K1146" t="str">
            <v>Postscript Kit (PS-351) - NO LONGER AVAIL.</v>
          </cell>
          <cell r="L1146">
            <v>1400</v>
          </cell>
          <cell r="N1146">
            <v>561</v>
          </cell>
          <cell r="W1146">
            <v>476.84999999999997</v>
          </cell>
          <cell r="AB1146">
            <v>477</v>
          </cell>
          <cell r="AC1146">
            <v>530</v>
          </cell>
          <cell r="AD1146">
            <v>560</v>
          </cell>
          <cell r="AE1146">
            <v>588.70000000000005</v>
          </cell>
          <cell r="AF1146">
            <v>0.18999490402581973</v>
          </cell>
          <cell r="AG1146">
            <v>4.7052828265670192E-2</v>
          </cell>
          <cell r="AH1146">
            <v>601</v>
          </cell>
          <cell r="AI1146">
            <v>613</v>
          </cell>
          <cell r="AJ1146">
            <v>0.22210440456769989</v>
          </cell>
          <cell r="AK1146">
            <v>624.5</v>
          </cell>
          <cell r="AL1146">
            <v>636</v>
          </cell>
          <cell r="AM1146">
            <v>0.25023584905660384</v>
          </cell>
          <cell r="AN1146">
            <v>725.36</v>
          </cell>
          <cell r="AO1146">
            <v>814.72</v>
          </cell>
          <cell r="AP1146">
            <v>904.08</v>
          </cell>
          <cell r="AQ1146">
            <v>0</v>
          </cell>
          <cell r="AS1146">
            <v>1400</v>
          </cell>
        </row>
        <row r="1147">
          <cell r="B1147" t="str">
            <v>AC</v>
          </cell>
          <cell r="C1147" t="str">
            <v>IMP</v>
          </cell>
          <cell r="D1147" t="str">
            <v>BT</v>
          </cell>
          <cell r="E1147" t="str">
            <v>P3</v>
          </cell>
          <cell r="F1147">
            <v>39990</v>
          </cell>
          <cell r="G1147">
            <v>40001</v>
          </cell>
          <cell r="H1147" t="str">
            <v>950456</v>
          </cell>
          <cell r="K1147" t="str">
            <v>Platen Cover (CV-131)</v>
          </cell>
          <cell r="L1147">
            <v>84</v>
          </cell>
          <cell r="M1147">
            <v>28.2</v>
          </cell>
          <cell r="N1147">
            <v>29.327999999999999</v>
          </cell>
          <cell r="O1147">
            <v>-0.17647058823529413</v>
          </cell>
          <cell r="S1147">
            <v>46</v>
          </cell>
          <cell r="W1147">
            <v>24.928799999999999</v>
          </cell>
          <cell r="AB1147">
            <v>25</v>
          </cell>
          <cell r="AC1147">
            <v>28</v>
          </cell>
          <cell r="AD1147">
            <v>30</v>
          </cell>
          <cell r="AE1147">
            <v>30.78</v>
          </cell>
          <cell r="AF1147">
            <v>0.19009746588693963</v>
          </cell>
          <cell r="AG1147">
            <v>4.7173489278752492E-2</v>
          </cell>
          <cell r="AH1147">
            <v>32</v>
          </cell>
          <cell r="AI1147">
            <v>33</v>
          </cell>
          <cell r="AJ1147">
            <v>0.24458181818181821</v>
          </cell>
          <cell r="AK1147">
            <v>33.5</v>
          </cell>
          <cell r="AL1147">
            <v>34</v>
          </cell>
          <cell r="AM1147">
            <v>0.26680000000000004</v>
          </cell>
          <cell r="AN1147">
            <v>38.479999999999997</v>
          </cell>
          <cell r="AO1147">
            <v>42.96</v>
          </cell>
          <cell r="AP1147">
            <v>47.44</v>
          </cell>
          <cell r="AQ1147">
            <v>0</v>
          </cell>
          <cell r="AS1147">
            <v>84</v>
          </cell>
        </row>
        <row r="1148">
          <cell r="B1148" t="str">
            <v>AC</v>
          </cell>
          <cell r="C1148" t="str">
            <v>IMP</v>
          </cell>
          <cell r="D1148" t="str">
            <v>BT</v>
          </cell>
          <cell r="E1148" t="str">
            <v>P3</v>
          </cell>
          <cell r="F1148">
            <v>39990</v>
          </cell>
          <cell r="G1148">
            <v>40001</v>
          </cell>
          <cell r="H1148" t="str">
            <v>950463</v>
          </cell>
          <cell r="K1148" t="str">
            <v>Copy Table (DK-134)</v>
          </cell>
          <cell r="L1148">
            <v>130</v>
          </cell>
          <cell r="N1148">
            <v>59</v>
          </cell>
          <cell r="W1148">
            <v>50.15</v>
          </cell>
          <cell r="AB1148">
            <v>51</v>
          </cell>
          <cell r="AC1148">
            <v>56</v>
          </cell>
          <cell r="AD1148">
            <v>59</v>
          </cell>
          <cell r="AE1148">
            <v>61.91</v>
          </cell>
          <cell r="AF1148">
            <v>0.18995315780972377</v>
          </cell>
          <cell r="AG1148">
            <v>4.7003715070263234E-2</v>
          </cell>
          <cell r="AH1148">
            <v>64</v>
          </cell>
          <cell r="AI1148">
            <v>65</v>
          </cell>
          <cell r="AJ1148">
            <v>0.22846153846153849</v>
          </cell>
          <cell r="AK1148">
            <v>66</v>
          </cell>
          <cell r="AL1148">
            <v>67</v>
          </cell>
          <cell r="AM1148">
            <v>0.25149253731343285</v>
          </cell>
          <cell r="AN1148">
            <v>76.37</v>
          </cell>
          <cell r="AO1148">
            <v>85.74</v>
          </cell>
          <cell r="AP1148">
            <v>95.11</v>
          </cell>
          <cell r="AQ1148">
            <v>0</v>
          </cell>
          <cell r="AS1148">
            <v>130</v>
          </cell>
        </row>
        <row r="1149">
          <cell r="B1149" t="str">
            <v>AC</v>
          </cell>
          <cell r="C1149" t="str">
            <v>IMP</v>
          </cell>
          <cell r="D1149" t="str">
            <v>BT</v>
          </cell>
          <cell r="E1149" t="str">
            <v>P3</v>
          </cell>
          <cell r="F1149">
            <v>39990</v>
          </cell>
          <cell r="G1149">
            <v>40001</v>
          </cell>
          <cell r="H1149" t="str">
            <v>950465</v>
          </cell>
          <cell r="K1149" t="str">
            <v>Copy Desk - Plain Stand (DK-133)</v>
          </cell>
          <cell r="L1149">
            <v>164</v>
          </cell>
          <cell r="N1149">
            <v>61</v>
          </cell>
          <cell r="W1149">
            <v>51.85</v>
          </cell>
          <cell r="AB1149">
            <v>52</v>
          </cell>
          <cell r="AC1149">
            <v>58</v>
          </cell>
          <cell r="AD1149">
            <v>62</v>
          </cell>
          <cell r="AE1149">
            <v>64.010000000000005</v>
          </cell>
          <cell r="AF1149">
            <v>0.18997031713794724</v>
          </cell>
          <cell r="AG1149">
            <v>4.7023902515232072E-2</v>
          </cell>
          <cell r="AH1149">
            <v>67</v>
          </cell>
          <cell r="AI1149">
            <v>68</v>
          </cell>
          <cell r="AJ1149">
            <v>0.23749999999999999</v>
          </cell>
          <cell r="AK1149">
            <v>69</v>
          </cell>
          <cell r="AL1149">
            <v>70</v>
          </cell>
          <cell r="AM1149">
            <v>0.25928571428571429</v>
          </cell>
          <cell r="AN1149">
            <v>79.510000000000005</v>
          </cell>
          <cell r="AO1149">
            <v>89.02</v>
          </cell>
          <cell r="AP1149">
            <v>98.53</v>
          </cell>
          <cell r="AQ1149">
            <v>0</v>
          </cell>
          <cell r="AS1149">
            <v>164</v>
          </cell>
        </row>
        <row r="1150">
          <cell r="B1150" t="str">
            <v>AC</v>
          </cell>
          <cell r="C1150" t="str">
            <v>IMP</v>
          </cell>
          <cell r="D1150" t="str">
            <v>BT</v>
          </cell>
          <cell r="E1150" t="str">
            <v>P3</v>
          </cell>
          <cell r="F1150">
            <v>39990</v>
          </cell>
          <cell r="G1150">
            <v>40001</v>
          </cell>
          <cell r="H1150" t="str">
            <v>950471</v>
          </cell>
          <cell r="K1150" t="str">
            <v>128MB Memory Upgrade for the X3e+ Controller</v>
          </cell>
          <cell r="L1150">
            <v>110</v>
          </cell>
          <cell r="N1150">
            <v>38</v>
          </cell>
          <cell r="W1150">
            <v>32.299999999999997</v>
          </cell>
          <cell r="AB1150">
            <v>33</v>
          </cell>
          <cell r="AC1150">
            <v>36</v>
          </cell>
          <cell r="AD1150">
            <v>38</v>
          </cell>
          <cell r="AE1150">
            <v>39.880000000000003</v>
          </cell>
          <cell r="AF1150">
            <v>0.1900702106318958</v>
          </cell>
          <cell r="AG1150">
            <v>4.7141424272818519E-2</v>
          </cell>
          <cell r="AH1150">
            <v>41</v>
          </cell>
          <cell r="AI1150">
            <v>42</v>
          </cell>
          <cell r="AJ1150">
            <v>0.23095238095238102</v>
          </cell>
          <cell r="AK1150">
            <v>43</v>
          </cell>
          <cell r="AL1150">
            <v>44</v>
          </cell>
          <cell r="AM1150">
            <v>0.26590909090909098</v>
          </cell>
          <cell r="AN1150">
            <v>49.82</v>
          </cell>
          <cell r="AO1150">
            <v>55.64</v>
          </cell>
          <cell r="AP1150">
            <v>61.46</v>
          </cell>
          <cell r="AQ1150">
            <v>0</v>
          </cell>
          <cell r="AS1150">
            <v>110</v>
          </cell>
        </row>
        <row r="1151">
          <cell r="B1151" t="str">
            <v>MB</v>
          </cell>
          <cell r="C1151" t="str">
            <v>IMP</v>
          </cell>
          <cell r="D1151" t="str">
            <v>BT</v>
          </cell>
          <cell r="E1151" t="str">
            <v>P3</v>
          </cell>
          <cell r="F1151">
            <v>39990</v>
          </cell>
          <cell r="G1151">
            <v>40001</v>
          </cell>
          <cell r="H1151" t="str">
            <v>950549</v>
          </cell>
          <cell r="K1151" t="str">
            <v>Force65 Network Printing System</v>
          </cell>
          <cell r="L1151">
            <v>22100</v>
          </cell>
          <cell r="N1151">
            <v>6014</v>
          </cell>
          <cell r="W1151">
            <v>5111.8999999999996</v>
          </cell>
          <cell r="AB1151">
            <v>5112</v>
          </cell>
          <cell r="AC1151">
            <v>5680</v>
          </cell>
          <cell r="AD1151">
            <v>5996</v>
          </cell>
          <cell r="AE1151">
            <v>6310.99</v>
          </cell>
          <cell r="AF1151">
            <v>0.19000030106211549</v>
          </cell>
          <cell r="AG1151">
            <v>4.7059177720135792E-2</v>
          </cell>
          <cell r="AH1151">
            <v>6438</v>
          </cell>
          <cell r="AI1151">
            <v>6564</v>
          </cell>
          <cell r="AJ1151">
            <v>0.22122181596587454</v>
          </cell>
          <cell r="AK1151">
            <v>6690</v>
          </cell>
          <cell r="AL1151">
            <v>6816</v>
          </cell>
          <cell r="AM1151">
            <v>0.25001467136150241</v>
          </cell>
          <cell r="AN1151">
            <v>7774.45</v>
          </cell>
          <cell r="AO1151">
            <v>8732.9</v>
          </cell>
          <cell r="AP1151">
            <v>9691.35</v>
          </cell>
          <cell r="AS1151">
            <v>22100</v>
          </cell>
        </row>
        <row r="1152">
          <cell r="B1152" t="str">
            <v>MB</v>
          </cell>
          <cell r="C1152" t="str">
            <v>IMP</v>
          </cell>
          <cell r="D1152" t="str">
            <v>BT</v>
          </cell>
          <cell r="E1152" t="str">
            <v>P3</v>
          </cell>
          <cell r="F1152">
            <v>39990</v>
          </cell>
          <cell r="G1152">
            <v>40001</v>
          </cell>
          <cell r="H1152" t="str">
            <v>950550</v>
          </cell>
          <cell r="K1152" t="str">
            <v>7165 Digital Copier</v>
          </cell>
          <cell r="L1152">
            <v>24110</v>
          </cell>
          <cell r="N1152">
            <v>7004</v>
          </cell>
          <cell r="W1152">
            <v>5953.4</v>
          </cell>
          <cell r="AB1152">
            <v>5954</v>
          </cell>
          <cell r="AC1152">
            <v>6615</v>
          </cell>
          <cell r="AD1152">
            <v>6983</v>
          </cell>
          <cell r="AE1152">
            <v>7349.88</v>
          </cell>
          <cell r="AF1152">
            <v>0.19000038095860075</v>
          </cell>
          <cell r="AG1152">
            <v>4.7059271716000821E-2</v>
          </cell>
          <cell r="AH1152">
            <v>7497</v>
          </cell>
          <cell r="AI1152">
            <v>7644</v>
          </cell>
          <cell r="AJ1152">
            <v>0.22116692830978549</v>
          </cell>
          <cell r="AK1152">
            <v>7791</v>
          </cell>
          <cell r="AL1152">
            <v>7938</v>
          </cell>
          <cell r="AM1152">
            <v>0.25001259763164529</v>
          </cell>
          <cell r="AN1152">
            <v>9054.23</v>
          </cell>
          <cell r="AO1152">
            <v>10170.459999999999</v>
          </cell>
          <cell r="AP1152">
            <v>11286.69</v>
          </cell>
          <cell r="AS1152">
            <v>24110</v>
          </cell>
        </row>
        <row r="1153">
          <cell r="B1153" t="str">
            <v>AC</v>
          </cell>
          <cell r="C1153" t="str">
            <v>IMP</v>
          </cell>
          <cell r="D1153" t="str">
            <v>BT</v>
          </cell>
          <cell r="E1153" t="str">
            <v>P3</v>
          </cell>
          <cell r="F1153">
            <v>39990</v>
          </cell>
          <cell r="G1153">
            <v>40001</v>
          </cell>
          <cell r="H1153" t="str">
            <v>950551</v>
          </cell>
          <cell r="K1153" t="str">
            <v>Stapling Finisher (FS-110)</v>
          </cell>
          <cell r="L1153">
            <v>2850</v>
          </cell>
          <cell r="N1153">
            <v>1030</v>
          </cell>
          <cell r="W1153">
            <v>875.5</v>
          </cell>
          <cell r="AB1153">
            <v>876</v>
          </cell>
          <cell r="AC1153">
            <v>973</v>
          </cell>
          <cell r="AD1153">
            <v>1027</v>
          </cell>
          <cell r="AE1153">
            <v>1080.8599999999999</v>
          </cell>
          <cell r="AF1153">
            <v>0.18999685435671587</v>
          </cell>
          <cell r="AG1153">
            <v>4.7055122772606907E-2</v>
          </cell>
          <cell r="AH1153">
            <v>1103</v>
          </cell>
          <cell r="AI1153">
            <v>1125</v>
          </cell>
          <cell r="AJ1153">
            <v>0.22177777777777777</v>
          </cell>
          <cell r="AK1153">
            <v>1146.5</v>
          </cell>
          <cell r="AL1153">
            <v>1168</v>
          </cell>
          <cell r="AM1153">
            <v>0.25042808219178081</v>
          </cell>
          <cell r="AN1153">
            <v>1331.99</v>
          </cell>
          <cell r="AO1153">
            <v>1495.98</v>
          </cell>
          <cell r="AP1153">
            <v>1659.97</v>
          </cell>
          <cell r="AQ1153">
            <v>0</v>
          </cell>
          <cell r="AS1153">
            <v>2850</v>
          </cell>
        </row>
        <row r="1154">
          <cell r="B1154" t="str">
            <v>AC</v>
          </cell>
          <cell r="C1154" t="str">
            <v>IMP</v>
          </cell>
          <cell r="D1154" t="str">
            <v>BT</v>
          </cell>
          <cell r="E1154" t="str">
            <v>P3</v>
          </cell>
          <cell r="F1154">
            <v>39990</v>
          </cell>
          <cell r="G1154">
            <v>40001</v>
          </cell>
          <cell r="H1154" t="str">
            <v>950552</v>
          </cell>
          <cell r="K1154" t="str">
            <v>Booklet/Folding Finisher (FS-210)</v>
          </cell>
          <cell r="L1154">
            <v>4500</v>
          </cell>
          <cell r="N1154">
            <v>1975</v>
          </cell>
          <cell r="W1154">
            <v>1678.75</v>
          </cell>
          <cell r="AB1154">
            <v>1679</v>
          </cell>
          <cell r="AC1154">
            <v>1866</v>
          </cell>
          <cell r="AD1154">
            <v>1970</v>
          </cell>
          <cell r="AE1154">
            <v>2072.5300000000002</v>
          </cell>
          <cell r="AF1154">
            <v>0.18999966224855619</v>
          </cell>
          <cell r="AG1154">
            <v>4.7058426174771989E-2</v>
          </cell>
          <cell r="AH1154">
            <v>2115</v>
          </cell>
          <cell r="AI1154">
            <v>2156</v>
          </cell>
          <cell r="AJ1154">
            <v>0.22135899814471244</v>
          </cell>
          <cell r="AK1154">
            <v>2197.5</v>
          </cell>
          <cell r="AL1154">
            <v>2239</v>
          </cell>
          <cell r="AM1154">
            <v>0.25022331397945513</v>
          </cell>
          <cell r="AN1154">
            <v>2553.6</v>
          </cell>
          <cell r="AO1154">
            <v>2868.2</v>
          </cell>
          <cell r="AP1154">
            <v>3182.8</v>
          </cell>
          <cell r="AQ1154">
            <v>0</v>
          </cell>
          <cell r="AS1154">
            <v>4500</v>
          </cell>
        </row>
        <row r="1155">
          <cell r="B1155" t="str">
            <v>AC</v>
          </cell>
          <cell r="C1155" t="str">
            <v>IMP</v>
          </cell>
          <cell r="D1155" t="str">
            <v>BT</v>
          </cell>
          <cell r="E1155" t="str">
            <v>P3</v>
          </cell>
          <cell r="F1155">
            <v>39990</v>
          </cell>
          <cell r="G1155">
            <v>40001</v>
          </cell>
          <cell r="H1155" t="str">
            <v>950553</v>
          </cell>
          <cell r="K1155" t="str">
            <v>Multi-Post Inserter (PI-110)</v>
          </cell>
          <cell r="L1155">
            <v>1045</v>
          </cell>
          <cell r="M1155">
            <v>405.93</v>
          </cell>
          <cell r="N1155">
            <v>422.16720000000004</v>
          </cell>
          <cell r="O1155">
            <v>-0.17647058823529416</v>
          </cell>
          <cell r="S1155">
            <v>627</v>
          </cell>
          <cell r="W1155">
            <v>358.84212000000002</v>
          </cell>
          <cell r="AB1155">
            <v>359</v>
          </cell>
          <cell r="AC1155">
            <v>399</v>
          </cell>
          <cell r="AD1155">
            <v>422</v>
          </cell>
          <cell r="AE1155">
            <v>443.01</v>
          </cell>
          <cell r="AF1155">
            <v>0.18999092571273779</v>
          </cell>
          <cell r="AG1155">
            <v>4.7048147897338556E-2</v>
          </cell>
          <cell r="AH1155">
            <v>453</v>
          </cell>
          <cell r="AI1155">
            <v>462</v>
          </cell>
          <cell r="AJ1155">
            <v>0.22328545454545451</v>
          </cell>
          <cell r="AK1155">
            <v>470.5</v>
          </cell>
          <cell r="AL1155">
            <v>479</v>
          </cell>
          <cell r="AM1155">
            <v>0.2508515240083507</v>
          </cell>
          <cell r="AN1155">
            <v>546.15</v>
          </cell>
          <cell r="AO1155">
            <v>613.29999999999995</v>
          </cell>
          <cell r="AP1155">
            <v>680.45</v>
          </cell>
          <cell r="AQ1155">
            <v>0</v>
          </cell>
          <cell r="AS1155">
            <v>1045</v>
          </cell>
        </row>
        <row r="1156">
          <cell r="B1156" t="str">
            <v>AC</v>
          </cell>
          <cell r="C1156" t="str">
            <v>IMP</v>
          </cell>
          <cell r="D1156" t="str">
            <v>BT</v>
          </cell>
          <cell r="E1156" t="str">
            <v>P3</v>
          </cell>
          <cell r="F1156">
            <v>39990</v>
          </cell>
          <cell r="G1156">
            <v>40001</v>
          </cell>
          <cell r="H1156" t="str">
            <v>950556</v>
          </cell>
          <cell r="K1156" t="str">
            <v>Hard Disk Drive Main Body (HD-105)</v>
          </cell>
          <cell r="L1156">
            <v>850</v>
          </cell>
          <cell r="N1156">
            <v>378</v>
          </cell>
          <cell r="W1156">
            <v>321.3</v>
          </cell>
          <cell r="AB1156">
            <v>322</v>
          </cell>
          <cell r="AC1156">
            <v>357</v>
          </cell>
          <cell r="AD1156">
            <v>377</v>
          </cell>
          <cell r="AE1156">
            <v>396.67</v>
          </cell>
          <cell r="AF1156">
            <v>0.19000680666549022</v>
          </cell>
          <cell r="AG1156">
            <v>4.7066831371164984E-2</v>
          </cell>
          <cell r="AH1156">
            <v>405</v>
          </cell>
          <cell r="AI1156">
            <v>413</v>
          </cell>
          <cell r="AJ1156">
            <v>0.22203389830508471</v>
          </cell>
          <cell r="AK1156">
            <v>421</v>
          </cell>
          <cell r="AL1156">
            <v>429</v>
          </cell>
          <cell r="AM1156">
            <v>0.25104895104895103</v>
          </cell>
          <cell r="AN1156">
            <v>489.09</v>
          </cell>
          <cell r="AO1156">
            <v>549.17999999999995</v>
          </cell>
          <cell r="AP1156">
            <v>609.27</v>
          </cell>
          <cell r="AQ1156">
            <v>0</v>
          </cell>
          <cell r="AS1156">
            <v>850</v>
          </cell>
        </row>
        <row r="1157">
          <cell r="B1157" t="str">
            <v>AC</v>
          </cell>
          <cell r="C1157" t="str">
            <v>IMP</v>
          </cell>
          <cell r="D1157" t="str">
            <v>BT</v>
          </cell>
          <cell r="E1157" t="str">
            <v>P3</v>
          </cell>
          <cell r="F1157">
            <v>39990</v>
          </cell>
          <cell r="G1157">
            <v>40001</v>
          </cell>
          <cell r="H1157" t="str">
            <v>950559</v>
          </cell>
          <cell r="K1157" t="str">
            <v>3 hole punch kit (PK-120)</v>
          </cell>
          <cell r="L1157">
            <v>775</v>
          </cell>
          <cell r="N1157">
            <v>250</v>
          </cell>
          <cell r="W1157">
            <v>212.5</v>
          </cell>
          <cell r="AB1157">
            <v>213</v>
          </cell>
          <cell r="AC1157">
            <v>237</v>
          </cell>
          <cell r="AD1157">
            <v>250</v>
          </cell>
          <cell r="AE1157">
            <v>262.35000000000002</v>
          </cell>
          <cell r="AF1157">
            <v>0.19001334095673725</v>
          </cell>
          <cell r="AG1157">
            <v>4.7074518772632065E-2</v>
          </cell>
          <cell r="AH1157">
            <v>269</v>
          </cell>
          <cell r="AI1157">
            <v>274</v>
          </cell>
          <cell r="AJ1157">
            <v>0.22445255474452555</v>
          </cell>
          <cell r="AK1157">
            <v>279</v>
          </cell>
          <cell r="AL1157">
            <v>284</v>
          </cell>
          <cell r="AM1157">
            <v>0.25176056338028169</v>
          </cell>
          <cell r="AN1157">
            <v>323.68</v>
          </cell>
          <cell r="AO1157">
            <v>363.36</v>
          </cell>
          <cell r="AP1157">
            <v>403.04</v>
          </cell>
          <cell r="AQ1157">
            <v>0</v>
          </cell>
          <cell r="AS1157">
            <v>775</v>
          </cell>
        </row>
        <row r="1158">
          <cell r="B1158" t="str">
            <v>AC</v>
          </cell>
          <cell r="C1158" t="str">
            <v>IMP</v>
          </cell>
          <cell r="D1158" t="str">
            <v>BT</v>
          </cell>
          <cell r="E1158" t="str">
            <v>P3</v>
          </cell>
          <cell r="F1158">
            <v>39990</v>
          </cell>
          <cell r="G1158">
            <v>40001</v>
          </cell>
          <cell r="H1158" t="str">
            <v>950582</v>
          </cell>
          <cell r="K1158" t="str">
            <v>Network Interface Card (KN-302A)</v>
          </cell>
          <cell r="L1158">
            <v>525</v>
          </cell>
          <cell r="N1158">
            <v>269</v>
          </cell>
          <cell r="W1158">
            <v>228.65</v>
          </cell>
          <cell r="AB1158">
            <v>229</v>
          </cell>
          <cell r="AC1158">
            <v>255</v>
          </cell>
          <cell r="AD1158">
            <v>269</v>
          </cell>
          <cell r="AE1158">
            <v>282.27999999999997</v>
          </cell>
          <cell r="AF1158">
            <v>0.18998866373813225</v>
          </cell>
          <cell r="AG1158">
            <v>4.7045486750743853E-2</v>
          </cell>
          <cell r="AH1158">
            <v>289</v>
          </cell>
          <cell r="AI1158">
            <v>294</v>
          </cell>
          <cell r="AJ1158">
            <v>0.22227891156462584</v>
          </cell>
          <cell r="AK1158">
            <v>299.5</v>
          </cell>
          <cell r="AL1158">
            <v>305</v>
          </cell>
          <cell r="AM1158">
            <v>0.250327868852459</v>
          </cell>
          <cell r="AN1158">
            <v>347.84</v>
          </cell>
          <cell r="AO1158">
            <v>390.68</v>
          </cell>
          <cell r="AP1158">
            <v>433.52</v>
          </cell>
          <cell r="AQ1158">
            <v>0</v>
          </cell>
          <cell r="AS1158">
            <v>525</v>
          </cell>
        </row>
        <row r="1159">
          <cell r="B1159" t="str">
            <v>AC</v>
          </cell>
          <cell r="C1159" t="str">
            <v>IMP</v>
          </cell>
          <cell r="D1159" t="str">
            <v>BT</v>
          </cell>
          <cell r="E1159" t="str">
            <v>P3</v>
          </cell>
          <cell r="F1159">
            <v>39990</v>
          </cell>
          <cell r="G1159">
            <v>40001</v>
          </cell>
          <cell r="H1159" t="str">
            <v>950609</v>
          </cell>
          <cell r="K1159" t="str">
            <v>Print Controller (IP-601M)</v>
          </cell>
          <cell r="L1159">
            <v>3870</v>
          </cell>
          <cell r="N1159">
            <v>1717</v>
          </cell>
          <cell r="W1159">
            <v>1459.45</v>
          </cell>
          <cell r="AB1159">
            <v>1460</v>
          </cell>
          <cell r="AC1159">
            <v>1622</v>
          </cell>
          <cell r="AD1159">
            <v>1712</v>
          </cell>
          <cell r="AE1159">
            <v>1801.79</v>
          </cell>
          <cell r="AF1159">
            <v>0.18999994449963642</v>
          </cell>
          <cell r="AG1159">
            <v>4.7058758234866417E-2</v>
          </cell>
          <cell r="AH1159">
            <v>1838</v>
          </cell>
          <cell r="AI1159">
            <v>1874</v>
          </cell>
          <cell r="AJ1159">
            <v>0.22121131270010669</v>
          </cell>
          <cell r="AK1159">
            <v>1910</v>
          </cell>
          <cell r="AL1159">
            <v>1946</v>
          </cell>
          <cell r="AM1159">
            <v>0.25002569373072969</v>
          </cell>
          <cell r="AN1159">
            <v>2219.63</v>
          </cell>
          <cell r="AO1159">
            <v>2493.2600000000002</v>
          </cell>
          <cell r="AP1159">
            <v>2766.89</v>
          </cell>
          <cell r="AQ1159">
            <v>0</v>
          </cell>
          <cell r="AS1159">
            <v>3870</v>
          </cell>
        </row>
        <row r="1160">
          <cell r="B1160" t="str">
            <v>AC</v>
          </cell>
          <cell r="C1160" t="str">
            <v>IMP</v>
          </cell>
          <cell r="D1160" t="str">
            <v>BT</v>
          </cell>
          <cell r="E1160" t="str">
            <v>P3</v>
          </cell>
          <cell r="F1160">
            <v>39990</v>
          </cell>
          <cell r="G1160">
            <v>40001</v>
          </cell>
          <cell r="H1160" t="str">
            <v>950610</v>
          </cell>
          <cell r="K1160" t="str">
            <v>PS Kit (PS-361M)</v>
          </cell>
          <cell r="L1160">
            <v>1500</v>
          </cell>
          <cell r="N1160">
            <v>801</v>
          </cell>
          <cell r="W1160">
            <v>680.85</v>
          </cell>
          <cell r="AB1160">
            <v>681</v>
          </cell>
          <cell r="AC1160">
            <v>757</v>
          </cell>
          <cell r="AD1160">
            <v>799</v>
          </cell>
          <cell r="AE1160">
            <v>840.56</v>
          </cell>
          <cell r="AF1160">
            <v>0.19000428285904628</v>
          </cell>
          <cell r="AG1160">
            <v>4.7063862187113288E-2</v>
          </cell>
          <cell r="AH1160">
            <v>858</v>
          </cell>
          <cell r="AI1160">
            <v>875</v>
          </cell>
          <cell r="AJ1160">
            <v>0.22188571428571427</v>
          </cell>
          <cell r="AK1160">
            <v>891.5</v>
          </cell>
          <cell r="AL1160">
            <v>908</v>
          </cell>
          <cell r="AM1160">
            <v>0.25016519823788541</v>
          </cell>
          <cell r="AN1160">
            <v>1035.6099999999999</v>
          </cell>
          <cell r="AO1160">
            <v>1163.22</v>
          </cell>
          <cell r="AP1160">
            <v>1290.83</v>
          </cell>
          <cell r="AQ1160">
            <v>0</v>
          </cell>
          <cell r="AS1160">
            <v>1500</v>
          </cell>
        </row>
        <row r="1161">
          <cell r="B1161" t="str">
            <v>AC</v>
          </cell>
          <cell r="C1161" t="str">
            <v>IMP</v>
          </cell>
          <cell r="D1161" t="str">
            <v>BT</v>
          </cell>
          <cell r="E1161" t="str">
            <v>P3</v>
          </cell>
          <cell r="F1161">
            <v>39990</v>
          </cell>
          <cell r="G1161">
            <v>40001</v>
          </cell>
          <cell r="H1161" t="str">
            <v>950618</v>
          </cell>
          <cell r="K1161" t="str">
            <v>16MB Printer Memory</v>
          </cell>
          <cell r="L1161">
            <v>200</v>
          </cell>
          <cell r="N1161">
            <v>84</v>
          </cell>
          <cell r="W1161">
            <v>71.399999999999991</v>
          </cell>
          <cell r="AB1161">
            <v>72</v>
          </cell>
          <cell r="AC1161">
            <v>80</v>
          </cell>
          <cell r="AD1161">
            <v>85</v>
          </cell>
          <cell r="AE1161">
            <v>88.15</v>
          </cell>
          <cell r="AF1161">
            <v>0.19001701644923441</v>
          </cell>
          <cell r="AG1161">
            <v>4.7078842881452129E-2</v>
          </cell>
          <cell r="AH1161">
            <v>91</v>
          </cell>
          <cell r="AI1161">
            <v>93</v>
          </cell>
          <cell r="AJ1161">
            <v>0.23225806451612913</v>
          </cell>
          <cell r="AK1161">
            <v>94.5</v>
          </cell>
          <cell r="AL1161">
            <v>96</v>
          </cell>
          <cell r="AM1161">
            <v>0.25625000000000009</v>
          </cell>
          <cell r="AN1161">
            <v>109.19</v>
          </cell>
          <cell r="AO1161">
            <v>122.38</v>
          </cell>
          <cell r="AP1161">
            <v>135.57</v>
          </cell>
          <cell r="AQ1161">
            <v>0</v>
          </cell>
          <cell r="AS1161">
            <v>200</v>
          </cell>
        </row>
        <row r="1162">
          <cell r="B1162" t="str">
            <v>AC</v>
          </cell>
          <cell r="C1162" t="str">
            <v>IMP</v>
          </cell>
          <cell r="D1162" t="str">
            <v>BT</v>
          </cell>
          <cell r="E1162" t="str">
            <v>P3</v>
          </cell>
          <cell r="F1162">
            <v>39990</v>
          </cell>
          <cell r="G1162">
            <v>40001</v>
          </cell>
          <cell r="H1162" t="str">
            <v>950619</v>
          </cell>
          <cell r="K1162" t="str">
            <v>Fax Memory * (4MB)</v>
          </cell>
          <cell r="L1162">
            <v>120</v>
          </cell>
          <cell r="N1162">
            <v>46</v>
          </cell>
          <cell r="W1162">
            <v>39.1</v>
          </cell>
          <cell r="AB1162">
            <v>40</v>
          </cell>
          <cell r="AC1162">
            <v>44</v>
          </cell>
          <cell r="AD1162">
            <v>47</v>
          </cell>
          <cell r="AE1162">
            <v>48.27</v>
          </cell>
          <cell r="AF1162">
            <v>0.18997306815827639</v>
          </cell>
          <cell r="AG1162">
            <v>4.7027139009736957E-2</v>
          </cell>
          <cell r="AH1162">
            <v>50</v>
          </cell>
          <cell r="AI1162">
            <v>51</v>
          </cell>
          <cell r="AJ1162">
            <v>0.23333333333333331</v>
          </cell>
          <cell r="AK1162">
            <v>52</v>
          </cell>
          <cell r="AL1162">
            <v>53</v>
          </cell>
          <cell r="AM1162">
            <v>0.26226415094339622</v>
          </cell>
          <cell r="AN1162">
            <v>60.11</v>
          </cell>
          <cell r="AO1162">
            <v>67.22</v>
          </cell>
          <cell r="AP1162">
            <v>74.33</v>
          </cell>
          <cell r="AQ1162">
            <v>0</v>
          </cell>
          <cell r="AS1162">
            <v>120</v>
          </cell>
        </row>
        <row r="1163">
          <cell r="B1163" t="str">
            <v>AC</v>
          </cell>
          <cell r="C1163" t="str">
            <v>IMP</v>
          </cell>
          <cell r="D1163" t="str">
            <v>BT</v>
          </cell>
          <cell r="E1163" t="str">
            <v>P3</v>
          </cell>
          <cell r="F1163">
            <v>39990</v>
          </cell>
          <cell r="G1163">
            <v>40001</v>
          </cell>
          <cell r="H1163" t="str">
            <v>950620</v>
          </cell>
          <cell r="K1163" t="str">
            <v>32MB Copier Memory</v>
          </cell>
          <cell r="L1163">
            <v>300</v>
          </cell>
          <cell r="N1163">
            <v>124</v>
          </cell>
          <cell r="W1163">
            <v>105.39999999999999</v>
          </cell>
          <cell r="AB1163">
            <v>106</v>
          </cell>
          <cell r="AC1163">
            <v>118</v>
          </cell>
          <cell r="AD1163">
            <v>125</v>
          </cell>
          <cell r="AE1163">
            <v>130.12</v>
          </cell>
          <cell r="AF1163">
            <v>0.18997848140178306</v>
          </cell>
          <cell r="AG1163">
            <v>4.7033507531509408E-2</v>
          </cell>
          <cell r="AH1163">
            <v>134</v>
          </cell>
          <cell r="AI1163">
            <v>136</v>
          </cell>
          <cell r="AJ1163">
            <v>0.22500000000000006</v>
          </cell>
          <cell r="AK1163">
            <v>138.5</v>
          </cell>
          <cell r="AL1163">
            <v>141</v>
          </cell>
          <cell r="AM1163">
            <v>0.25248226950354619</v>
          </cell>
          <cell r="AN1163">
            <v>160.65</v>
          </cell>
          <cell r="AO1163">
            <v>180.3</v>
          </cell>
          <cell r="AP1163">
            <v>199.95</v>
          </cell>
          <cell r="AQ1163">
            <v>0</v>
          </cell>
          <cell r="AS1163">
            <v>300</v>
          </cell>
        </row>
        <row r="1164">
          <cell r="B1164" t="str">
            <v>AC</v>
          </cell>
          <cell r="C1164" t="str">
            <v>IMP</v>
          </cell>
          <cell r="D1164" t="str">
            <v>BT</v>
          </cell>
          <cell r="E1164" t="str">
            <v>P3</v>
          </cell>
          <cell r="F1164">
            <v>39990</v>
          </cell>
          <cell r="G1164">
            <v>40001</v>
          </cell>
          <cell r="H1164" t="str">
            <v>950621</v>
          </cell>
          <cell r="K1164" t="str">
            <v>16MB Copier Memory</v>
          </cell>
          <cell r="L1164">
            <v>200</v>
          </cell>
          <cell r="N1164">
            <v>22</v>
          </cell>
          <cell r="W1164">
            <v>18.7</v>
          </cell>
          <cell r="AB1164">
            <v>19</v>
          </cell>
          <cell r="AC1164">
            <v>21</v>
          </cell>
          <cell r="AD1164">
            <v>23</v>
          </cell>
          <cell r="AE1164">
            <v>23.09</v>
          </cell>
          <cell r="AF1164">
            <v>0.1901255954958857</v>
          </cell>
          <cell r="AG1164">
            <v>4.7206582936336068E-2</v>
          </cell>
          <cell r="AH1164">
            <v>25</v>
          </cell>
          <cell r="AI1164">
            <v>25</v>
          </cell>
          <cell r="AJ1164">
            <v>0.252</v>
          </cell>
          <cell r="AK1164">
            <v>25</v>
          </cell>
          <cell r="AL1164">
            <v>25</v>
          </cell>
          <cell r="AM1164">
            <v>0.252</v>
          </cell>
          <cell r="AN1164">
            <v>28.49</v>
          </cell>
          <cell r="AO1164">
            <v>31.98</v>
          </cell>
          <cell r="AP1164">
            <v>35.47</v>
          </cell>
          <cell r="AQ1164">
            <v>0</v>
          </cell>
          <cell r="AS1164">
            <v>200</v>
          </cell>
        </row>
        <row r="1165">
          <cell r="B1165" t="str">
            <v>AC</v>
          </cell>
          <cell r="C1165" t="str">
            <v>IMP</v>
          </cell>
          <cell r="D1165" t="str">
            <v>BT</v>
          </cell>
          <cell r="E1165" t="str">
            <v>P3</v>
          </cell>
          <cell r="F1165">
            <v>39990</v>
          </cell>
          <cell r="G1165">
            <v>40001</v>
          </cell>
          <cell r="H1165" t="str">
            <v>950622</v>
          </cell>
          <cell r="K1165" t="str">
            <v>Shield Box (Required for installation of fax option/IP-412 print controller)</v>
          </cell>
          <cell r="L1165">
            <v>15</v>
          </cell>
          <cell r="N1165">
            <v>7</v>
          </cell>
          <cell r="W1165">
            <v>5.95</v>
          </cell>
          <cell r="AB1165">
            <v>6</v>
          </cell>
          <cell r="AC1165">
            <v>7</v>
          </cell>
          <cell r="AD1165">
            <v>8</v>
          </cell>
          <cell r="AE1165">
            <v>7.35</v>
          </cell>
          <cell r="AF1165">
            <v>0.19047619047619041</v>
          </cell>
          <cell r="AG1165">
            <v>4.7619047619047575E-2</v>
          </cell>
          <cell r="AH1165">
            <v>8</v>
          </cell>
          <cell r="AI1165">
            <v>8</v>
          </cell>
          <cell r="AJ1165">
            <v>0.25624999999999998</v>
          </cell>
          <cell r="AK1165">
            <v>8</v>
          </cell>
          <cell r="AL1165">
            <v>8</v>
          </cell>
          <cell r="AM1165">
            <v>0.25624999999999998</v>
          </cell>
          <cell r="AN1165">
            <v>9.1</v>
          </cell>
          <cell r="AO1165">
            <v>10.199999999999999</v>
          </cell>
          <cell r="AP1165">
            <v>11.3</v>
          </cell>
          <cell r="AQ1165">
            <v>0</v>
          </cell>
          <cell r="AS1165">
            <v>15</v>
          </cell>
        </row>
        <row r="1166">
          <cell r="B1166" t="str">
            <v>AC</v>
          </cell>
          <cell r="C1166" t="str">
            <v>IMP</v>
          </cell>
          <cell r="D1166" t="str">
            <v>BT</v>
          </cell>
          <cell r="E1166" t="str">
            <v>P3</v>
          </cell>
          <cell r="F1166">
            <v>39990</v>
          </cell>
          <cell r="G1166">
            <v>40001</v>
          </cell>
          <cell r="H1166" t="str">
            <v>950623</v>
          </cell>
          <cell r="K1166" t="str">
            <v>Network Interface Card - 10/100 Base T</v>
          </cell>
          <cell r="L1166">
            <v>400</v>
          </cell>
          <cell r="N1166">
            <v>171</v>
          </cell>
          <cell r="W1166">
            <v>145.35</v>
          </cell>
          <cell r="AB1166">
            <v>146</v>
          </cell>
          <cell r="AC1166">
            <v>162</v>
          </cell>
          <cell r="AD1166">
            <v>171</v>
          </cell>
          <cell r="AE1166">
            <v>179.44</v>
          </cell>
          <cell r="AF1166">
            <v>0.18997993758359341</v>
          </cell>
          <cell r="AG1166">
            <v>4.7035220686580462E-2</v>
          </cell>
          <cell r="AH1166">
            <v>184</v>
          </cell>
          <cell r="AI1166">
            <v>187</v>
          </cell>
          <cell r="AJ1166">
            <v>0.22272727272727275</v>
          </cell>
          <cell r="AK1166">
            <v>190.5</v>
          </cell>
          <cell r="AL1166">
            <v>194</v>
          </cell>
          <cell r="AM1166">
            <v>0.25077319587628871</v>
          </cell>
          <cell r="AN1166">
            <v>221.2</v>
          </cell>
          <cell r="AO1166">
            <v>248.4</v>
          </cell>
          <cell r="AP1166">
            <v>275.60000000000002</v>
          </cell>
          <cell r="AQ1166">
            <v>0</v>
          </cell>
          <cell r="AS1166">
            <v>400</v>
          </cell>
        </row>
        <row r="1167">
          <cell r="B1167" t="str">
            <v>AC</v>
          </cell>
          <cell r="C1167" t="str">
            <v>IMP</v>
          </cell>
          <cell r="D1167" t="str">
            <v>BT</v>
          </cell>
          <cell r="E1167" t="str">
            <v>P3</v>
          </cell>
          <cell r="F1167">
            <v>39990</v>
          </cell>
          <cell r="G1167">
            <v>40001</v>
          </cell>
          <cell r="H1167" t="str">
            <v>950631</v>
          </cell>
          <cell r="K1167" t="str">
            <v>64MB Memory for Print Controller (MU-401)</v>
          </cell>
          <cell r="L1167">
            <v>185</v>
          </cell>
          <cell r="N1167">
            <v>34</v>
          </cell>
          <cell r="W1167">
            <v>28.9</v>
          </cell>
          <cell r="AB1167">
            <v>29</v>
          </cell>
          <cell r="AC1167">
            <v>33</v>
          </cell>
          <cell r="AD1167">
            <v>35</v>
          </cell>
          <cell r="AE1167">
            <v>35.68</v>
          </cell>
          <cell r="AF1167">
            <v>0.1900224215246637</v>
          </cell>
          <cell r="AG1167">
            <v>4.7085201793721963E-2</v>
          </cell>
          <cell r="AH1167">
            <v>37</v>
          </cell>
          <cell r="AI1167">
            <v>38</v>
          </cell>
          <cell r="AJ1167">
            <v>0.23947368421052637</v>
          </cell>
          <cell r="AK1167">
            <v>38.5</v>
          </cell>
          <cell r="AL1167">
            <v>39</v>
          </cell>
          <cell r="AM1167">
            <v>0.258974358974359</v>
          </cell>
          <cell r="AN1167">
            <v>44.3</v>
          </cell>
          <cell r="AO1167">
            <v>49.6</v>
          </cell>
          <cell r="AP1167">
            <v>54.9</v>
          </cell>
          <cell r="AQ1167">
            <v>0</v>
          </cell>
          <cell r="AS1167">
            <v>185</v>
          </cell>
        </row>
        <row r="1168">
          <cell r="B1168" t="str">
            <v>AC</v>
          </cell>
          <cell r="C1168" t="str">
            <v>IMP</v>
          </cell>
          <cell r="D1168" t="str">
            <v>BT</v>
          </cell>
          <cell r="E1168" t="str">
            <v>P3</v>
          </cell>
          <cell r="F1168">
            <v>39990</v>
          </cell>
          <cell r="G1168">
            <v>40001</v>
          </cell>
          <cell r="H1168" t="str">
            <v>950632</v>
          </cell>
          <cell r="K1168" t="str">
            <v>128MB Memory for Print Controller (MU-402)</v>
          </cell>
          <cell r="L1168">
            <v>295</v>
          </cell>
          <cell r="N1168">
            <v>65</v>
          </cell>
          <cell r="W1168">
            <v>55.25</v>
          </cell>
          <cell r="AB1168">
            <v>56</v>
          </cell>
          <cell r="AC1168">
            <v>62</v>
          </cell>
          <cell r="AD1168">
            <v>66</v>
          </cell>
          <cell r="AE1168">
            <v>68.209999999999994</v>
          </cell>
          <cell r="AF1168">
            <v>0.19000146606069485</v>
          </cell>
          <cell r="AG1168">
            <v>4.7060548306699812E-2</v>
          </cell>
          <cell r="AH1168">
            <v>71</v>
          </cell>
          <cell r="AI1168">
            <v>72</v>
          </cell>
          <cell r="AJ1168">
            <v>0.2326388888888889</v>
          </cell>
          <cell r="AK1168">
            <v>73</v>
          </cell>
          <cell r="AL1168">
            <v>74</v>
          </cell>
          <cell r="AM1168">
            <v>0.2533783783783784</v>
          </cell>
          <cell r="AN1168">
            <v>84.28</v>
          </cell>
          <cell r="AO1168">
            <v>94.56</v>
          </cell>
          <cell r="AP1168">
            <v>104.84</v>
          </cell>
          <cell r="AQ1168">
            <v>0</v>
          </cell>
          <cell r="AS1168">
            <v>295</v>
          </cell>
        </row>
        <row r="1169">
          <cell r="B1169" t="str">
            <v>AC</v>
          </cell>
          <cell r="C1169" t="str">
            <v>IMP</v>
          </cell>
          <cell r="D1169" t="str">
            <v>BT</v>
          </cell>
          <cell r="E1169" t="str">
            <v>P3</v>
          </cell>
          <cell r="F1169">
            <v>39990</v>
          </cell>
          <cell r="G1169">
            <v>40001</v>
          </cell>
          <cell r="H1169" t="str">
            <v>950636</v>
          </cell>
          <cell r="K1169" t="str">
            <v>Finisher (FS-108B)</v>
          </cell>
          <cell r="L1169">
            <v>5120</v>
          </cell>
          <cell r="N1169">
            <v>2090</v>
          </cell>
          <cell r="W1169">
            <v>1776.5</v>
          </cell>
          <cell r="AB1169">
            <v>1777</v>
          </cell>
          <cell r="AC1169">
            <v>1974</v>
          </cell>
          <cell r="AD1169">
            <v>2084</v>
          </cell>
          <cell r="AE1169">
            <v>2193.21</v>
          </cell>
          <cell r="AF1169">
            <v>0.19000004559526903</v>
          </cell>
          <cell r="AG1169">
            <v>4.7058877170904762E-2</v>
          </cell>
          <cell r="AH1169">
            <v>2238</v>
          </cell>
          <cell r="AI1169">
            <v>2282</v>
          </cell>
          <cell r="AJ1169">
            <v>0.2215162138475022</v>
          </cell>
          <cell r="AK1169">
            <v>2325.5</v>
          </cell>
          <cell r="AL1169">
            <v>2369</v>
          </cell>
          <cell r="AM1169">
            <v>0.25010552975939215</v>
          </cell>
          <cell r="AN1169">
            <v>2702.01</v>
          </cell>
          <cell r="AO1169">
            <v>3035.02</v>
          </cell>
          <cell r="AP1169">
            <v>3368.03</v>
          </cell>
          <cell r="AQ1169">
            <v>0</v>
          </cell>
          <cell r="AS1169">
            <v>5120</v>
          </cell>
        </row>
        <row r="1170">
          <cell r="B1170" t="str">
            <v>AC</v>
          </cell>
          <cell r="C1170" t="str">
            <v>IMP</v>
          </cell>
          <cell r="D1170" t="str">
            <v>BT</v>
          </cell>
          <cell r="E1170" t="str">
            <v>P3</v>
          </cell>
          <cell r="F1170">
            <v>39990</v>
          </cell>
          <cell r="G1170">
            <v>40001</v>
          </cell>
          <cell r="H1170" t="str">
            <v>950637</v>
          </cell>
          <cell r="K1170" t="str">
            <v>LCT (LT-401)</v>
          </cell>
          <cell r="L1170">
            <v>2640</v>
          </cell>
          <cell r="N1170">
            <v>1068</v>
          </cell>
          <cell r="W1170">
            <v>907.8</v>
          </cell>
          <cell r="AB1170">
            <v>908</v>
          </cell>
          <cell r="AC1170">
            <v>1009</v>
          </cell>
          <cell r="AD1170">
            <v>1065</v>
          </cell>
          <cell r="AE1170">
            <v>1120.74</v>
          </cell>
          <cell r="AF1170">
            <v>0.18999946463943471</v>
          </cell>
          <cell r="AG1170">
            <v>4.705819369345255E-2</v>
          </cell>
          <cell r="AH1170">
            <v>1144</v>
          </cell>
          <cell r="AI1170">
            <v>1166</v>
          </cell>
          <cell r="AJ1170">
            <v>0.22144082332761583</v>
          </cell>
          <cell r="AK1170">
            <v>1188.5</v>
          </cell>
          <cell r="AL1170">
            <v>1211</v>
          </cell>
          <cell r="AM1170">
            <v>0.25037159372419493</v>
          </cell>
          <cell r="AN1170">
            <v>1381.06</v>
          </cell>
          <cell r="AO1170">
            <v>1551.12</v>
          </cell>
          <cell r="AP1170">
            <v>1721.18</v>
          </cell>
          <cell r="AQ1170">
            <v>0</v>
          </cell>
          <cell r="AS1170">
            <v>2640</v>
          </cell>
        </row>
        <row r="1171">
          <cell r="B1171" t="str">
            <v>AC</v>
          </cell>
          <cell r="C1171" t="str">
            <v>IMP</v>
          </cell>
          <cell r="D1171" t="str">
            <v>BT</v>
          </cell>
          <cell r="E1171" t="str">
            <v>P3</v>
          </cell>
          <cell r="F1171">
            <v>39990</v>
          </cell>
          <cell r="G1171">
            <v>40001</v>
          </cell>
          <cell r="H1171" t="str">
            <v>950639</v>
          </cell>
          <cell r="K1171" t="str">
            <v>Post Process Inserter (PPI-108)</v>
          </cell>
          <cell r="L1171">
            <v>950</v>
          </cell>
          <cell r="N1171">
            <v>409</v>
          </cell>
          <cell r="W1171">
            <v>347.65</v>
          </cell>
          <cell r="AB1171">
            <v>348</v>
          </cell>
          <cell r="AC1171">
            <v>387</v>
          </cell>
          <cell r="AD1171">
            <v>409</v>
          </cell>
          <cell r="AE1171">
            <v>429.2</v>
          </cell>
          <cell r="AF1171">
            <v>0.19000465983224607</v>
          </cell>
          <cell r="AG1171">
            <v>4.7064305684995318E-2</v>
          </cell>
          <cell r="AH1171">
            <v>439</v>
          </cell>
          <cell r="AI1171">
            <v>447</v>
          </cell>
          <cell r="AJ1171">
            <v>0.22225950782997769</v>
          </cell>
          <cell r="AK1171">
            <v>455.5</v>
          </cell>
          <cell r="AL1171">
            <v>464</v>
          </cell>
          <cell r="AM1171">
            <v>0.25075431034482765</v>
          </cell>
          <cell r="AN1171">
            <v>529.07000000000005</v>
          </cell>
          <cell r="AO1171">
            <v>594.14</v>
          </cell>
          <cell r="AP1171">
            <v>659.21</v>
          </cell>
          <cell r="AQ1171">
            <v>0</v>
          </cell>
          <cell r="AS1171">
            <v>950</v>
          </cell>
        </row>
        <row r="1172">
          <cell r="B1172" t="str">
            <v>MB</v>
          </cell>
          <cell r="C1172" t="str">
            <v>IMP</v>
          </cell>
          <cell r="D1172" t="str">
            <v>BT</v>
          </cell>
          <cell r="E1172" t="str">
            <v>P3</v>
          </cell>
          <cell r="F1172">
            <v>39990</v>
          </cell>
          <cell r="G1172">
            <v>40001</v>
          </cell>
          <cell r="H1172" t="str">
            <v>950643</v>
          </cell>
          <cell r="K1172" t="str">
            <v>Force 75 Network Printing System</v>
          </cell>
          <cell r="L1172">
            <v>28200</v>
          </cell>
          <cell r="N1172">
            <v>9701</v>
          </cell>
          <cell r="W1172">
            <v>8245.85</v>
          </cell>
          <cell r="AB1172">
            <v>8246</v>
          </cell>
          <cell r="AC1172">
            <v>9163</v>
          </cell>
          <cell r="AD1172">
            <v>9672</v>
          </cell>
          <cell r="AE1172">
            <v>10180.06</v>
          </cell>
          <cell r="AF1172">
            <v>0.18999986247625253</v>
          </cell>
          <cell r="AG1172">
            <v>4.7058661736767711E-2</v>
          </cell>
          <cell r="AH1172">
            <v>10385</v>
          </cell>
          <cell r="AI1172">
            <v>10588</v>
          </cell>
          <cell r="AJ1172">
            <v>0.22120797128825082</v>
          </cell>
          <cell r="AK1172">
            <v>10791.5</v>
          </cell>
          <cell r="AL1172">
            <v>10995</v>
          </cell>
          <cell r="AM1172">
            <v>0.25003638017280577</v>
          </cell>
          <cell r="AN1172">
            <v>12540.96</v>
          </cell>
          <cell r="AO1172">
            <v>14086.92</v>
          </cell>
          <cell r="AP1172">
            <v>15632.88</v>
          </cell>
          <cell r="AS1172">
            <v>28200</v>
          </cell>
        </row>
        <row r="1173">
          <cell r="B1173" t="str">
            <v>AC</v>
          </cell>
          <cell r="C1173" t="str">
            <v>IMP</v>
          </cell>
          <cell r="D1173" t="str">
            <v>BT</v>
          </cell>
          <cell r="E1173" t="str">
            <v>P3</v>
          </cell>
          <cell r="F1173">
            <v>39990</v>
          </cell>
          <cell r="G1173">
            <v>40001</v>
          </cell>
          <cell r="H1173" t="str">
            <v>950646</v>
          </cell>
          <cell r="K1173" t="str">
            <v>LCT (LT-411)</v>
          </cell>
          <cell r="L1173">
            <v>3250</v>
          </cell>
          <cell r="N1173">
            <v>1323</v>
          </cell>
          <cell r="W1173">
            <v>1124.55</v>
          </cell>
          <cell r="AB1173">
            <v>1125</v>
          </cell>
          <cell r="AC1173">
            <v>1250</v>
          </cell>
          <cell r="AD1173">
            <v>1320</v>
          </cell>
          <cell r="AE1173">
            <v>1388.33</v>
          </cell>
          <cell r="AF1173">
            <v>0.18999805521741947</v>
          </cell>
          <cell r="AG1173">
            <v>4.7056535549905229E-2</v>
          </cell>
          <cell r="AH1173">
            <v>1417</v>
          </cell>
          <cell r="AI1173">
            <v>1445</v>
          </cell>
          <cell r="AJ1173">
            <v>0.22176470588235297</v>
          </cell>
          <cell r="AK1173">
            <v>1472.5</v>
          </cell>
          <cell r="AL1173">
            <v>1500</v>
          </cell>
          <cell r="AM1173">
            <v>0.25030000000000002</v>
          </cell>
          <cell r="AN1173">
            <v>1710.7</v>
          </cell>
          <cell r="AO1173">
            <v>1921.4</v>
          </cell>
          <cell r="AP1173">
            <v>2132.1</v>
          </cell>
          <cell r="AQ1173">
            <v>0</v>
          </cell>
          <cell r="AS1173">
            <v>3250</v>
          </cell>
        </row>
        <row r="1174">
          <cell r="B1174" t="str">
            <v>AC</v>
          </cell>
          <cell r="C1174" t="str">
            <v>IMP</v>
          </cell>
          <cell r="D1174" t="str">
            <v>BT</v>
          </cell>
          <cell r="E1174" t="str">
            <v>P3</v>
          </cell>
          <cell r="F1174">
            <v>39990</v>
          </cell>
          <cell r="G1174">
            <v>40001</v>
          </cell>
          <cell r="H1174" t="str">
            <v>950647</v>
          </cell>
          <cell r="K1174" t="str">
            <v>Trimmer Unit (TU-108)</v>
          </cell>
          <cell r="L1174">
            <v>6850</v>
          </cell>
          <cell r="N1174">
            <v>3556</v>
          </cell>
          <cell r="W1174">
            <v>3022.6</v>
          </cell>
          <cell r="AB1174">
            <v>3023</v>
          </cell>
          <cell r="AC1174">
            <v>3359</v>
          </cell>
          <cell r="AD1174">
            <v>3546</v>
          </cell>
          <cell r="AE1174">
            <v>3731.6</v>
          </cell>
          <cell r="AF1174">
            <v>0.18999892807374852</v>
          </cell>
          <cell r="AG1174">
            <v>4.7057562439704125E-2</v>
          </cell>
          <cell r="AH1174">
            <v>3807</v>
          </cell>
          <cell r="AI1174">
            <v>3882</v>
          </cell>
          <cell r="AJ1174">
            <v>0.22138073158165897</v>
          </cell>
          <cell r="AK1174">
            <v>3956.5</v>
          </cell>
          <cell r="AL1174">
            <v>4031</v>
          </cell>
          <cell r="AM1174">
            <v>0.25016125031009678</v>
          </cell>
          <cell r="AN1174">
            <v>4597.5200000000004</v>
          </cell>
          <cell r="AO1174">
            <v>5164.04</v>
          </cell>
          <cell r="AP1174">
            <v>5730.56</v>
          </cell>
          <cell r="AQ1174">
            <v>0</v>
          </cell>
          <cell r="AS1174">
            <v>6850</v>
          </cell>
        </row>
        <row r="1175">
          <cell r="B1175" t="str">
            <v>AC</v>
          </cell>
          <cell r="C1175" t="str">
            <v>IMP</v>
          </cell>
          <cell r="D1175" t="str">
            <v>BT</v>
          </cell>
          <cell r="E1175" t="str">
            <v>P3</v>
          </cell>
          <cell r="F1175">
            <v>39990</v>
          </cell>
          <cell r="G1175">
            <v>40001</v>
          </cell>
          <cell r="H1175" t="str">
            <v>950649</v>
          </cell>
          <cell r="K1175" t="str">
            <v>Twain Driver</v>
          </cell>
          <cell r="L1175">
            <v>30</v>
          </cell>
          <cell r="N1175">
            <v>12</v>
          </cell>
          <cell r="W1175">
            <v>10.199999999999999</v>
          </cell>
          <cell r="AB1175">
            <v>11</v>
          </cell>
          <cell r="AC1175">
            <v>12</v>
          </cell>
          <cell r="AD1175">
            <v>13</v>
          </cell>
          <cell r="AE1175">
            <v>12.59</v>
          </cell>
          <cell r="AF1175">
            <v>0.18983320095313747</v>
          </cell>
          <cell r="AG1175">
            <v>4.6862589356632234E-2</v>
          </cell>
          <cell r="AH1175">
            <v>14</v>
          </cell>
          <cell r="AI1175">
            <v>14</v>
          </cell>
          <cell r="AJ1175">
            <v>0.27142857142857146</v>
          </cell>
          <cell r="AK1175">
            <v>14</v>
          </cell>
          <cell r="AL1175">
            <v>14</v>
          </cell>
          <cell r="AM1175">
            <v>0.27142857142857146</v>
          </cell>
          <cell r="AN1175">
            <v>15.81</v>
          </cell>
          <cell r="AO1175">
            <v>17.62</v>
          </cell>
          <cell r="AP1175">
            <v>19.43</v>
          </cell>
          <cell r="AQ1175">
            <v>0</v>
          </cell>
          <cell r="AS1175">
            <v>30</v>
          </cell>
        </row>
        <row r="1176">
          <cell r="B1176" t="str">
            <v>AC</v>
          </cell>
          <cell r="C1176" t="str">
            <v>IMP</v>
          </cell>
          <cell r="D1176" t="str">
            <v>BT</v>
          </cell>
          <cell r="E1176" t="str">
            <v>P3</v>
          </cell>
          <cell r="F1176">
            <v>39990</v>
          </cell>
          <cell r="G1176">
            <v>40001</v>
          </cell>
          <cell r="H1176" t="str">
            <v>950656</v>
          </cell>
          <cell r="K1176" t="str">
            <v>Finisher (FS-108)</v>
          </cell>
          <cell r="L1176">
            <v>3540</v>
          </cell>
          <cell r="N1176">
            <v>1522</v>
          </cell>
          <cell r="W1176">
            <v>1293.7</v>
          </cell>
          <cell r="AB1176">
            <v>1294</v>
          </cell>
          <cell r="AC1176">
            <v>1438</v>
          </cell>
          <cell r="AD1176">
            <v>1518</v>
          </cell>
          <cell r="AE1176">
            <v>1597.16</v>
          </cell>
          <cell r="AF1176">
            <v>0.18999974955546095</v>
          </cell>
          <cell r="AG1176">
            <v>4.705852888877763E-2</v>
          </cell>
          <cell r="AH1176">
            <v>1630</v>
          </cell>
          <cell r="AI1176">
            <v>1662</v>
          </cell>
          <cell r="AJ1176">
            <v>0.22160048134777374</v>
          </cell>
          <cell r="AK1176">
            <v>1693.5</v>
          </cell>
          <cell r="AL1176">
            <v>1725</v>
          </cell>
          <cell r="AM1176">
            <v>0.25002898550724634</v>
          </cell>
          <cell r="AN1176">
            <v>1967.55</v>
          </cell>
          <cell r="AO1176">
            <v>2210.1</v>
          </cell>
          <cell r="AP1176">
            <v>2452.65</v>
          </cell>
          <cell r="AQ1176">
            <v>0</v>
          </cell>
          <cell r="AS1176">
            <v>3540</v>
          </cell>
        </row>
        <row r="1177">
          <cell r="B1177" t="str">
            <v>AC</v>
          </cell>
          <cell r="C1177" t="str">
            <v>IMP</v>
          </cell>
          <cell r="D1177" t="str">
            <v>BT</v>
          </cell>
          <cell r="E1177" t="str">
            <v>P3</v>
          </cell>
          <cell r="F1177">
            <v>39990</v>
          </cell>
          <cell r="G1177">
            <v>40001</v>
          </cell>
          <cell r="H1177" t="str">
            <v>950700</v>
          </cell>
          <cell r="K1177" t="str">
            <v>Original Cover (Item number must be keyed in when shipped w/o ADF-DF-216</v>
          </cell>
          <cell r="L1177">
            <v>50</v>
          </cell>
          <cell r="N1177">
            <v>23</v>
          </cell>
          <cell r="W1177">
            <v>19.55</v>
          </cell>
          <cell r="AB1177">
            <v>20</v>
          </cell>
          <cell r="AC1177">
            <v>22</v>
          </cell>
          <cell r="AD1177">
            <v>24</v>
          </cell>
          <cell r="AE1177">
            <v>24.14</v>
          </cell>
          <cell r="AF1177">
            <v>0.19014084507042253</v>
          </cell>
          <cell r="AG1177">
            <v>4.7224523612261829E-2</v>
          </cell>
          <cell r="AH1177">
            <v>26</v>
          </cell>
          <cell r="AI1177">
            <v>26</v>
          </cell>
          <cell r="AJ1177">
            <v>0.24807692307692306</v>
          </cell>
          <cell r="AK1177">
            <v>26.5</v>
          </cell>
          <cell r="AL1177">
            <v>27</v>
          </cell>
          <cell r="AM1177">
            <v>0.27592592592592591</v>
          </cell>
          <cell r="AN1177">
            <v>30.43</v>
          </cell>
          <cell r="AO1177">
            <v>33.86</v>
          </cell>
          <cell r="AP1177">
            <v>37.29</v>
          </cell>
          <cell r="AQ1177">
            <v>0</v>
          </cell>
          <cell r="AS1177">
            <v>50</v>
          </cell>
        </row>
        <row r="1178">
          <cell r="B1178" t="str">
            <v>AC</v>
          </cell>
          <cell r="C1178" t="str">
            <v>IMP</v>
          </cell>
          <cell r="D1178" t="str">
            <v>BT</v>
          </cell>
          <cell r="E1178" t="str">
            <v>P3</v>
          </cell>
          <cell r="F1178">
            <v>39990</v>
          </cell>
          <cell r="G1178">
            <v>40001</v>
          </cell>
          <cell r="H1178" t="str">
            <v>950703</v>
          </cell>
          <cell r="K1178" t="str">
            <v>Fax Kit (FK-116) (33.6Kbps)</v>
          </cell>
          <cell r="L1178">
            <v>840</v>
          </cell>
          <cell r="N1178">
            <v>341</v>
          </cell>
          <cell r="W1178">
            <v>289.84999999999997</v>
          </cell>
          <cell r="AB1178">
            <v>290</v>
          </cell>
          <cell r="AC1178">
            <v>323</v>
          </cell>
          <cell r="AD1178">
            <v>341</v>
          </cell>
          <cell r="AE1178">
            <v>357.84</v>
          </cell>
          <cell r="AF1178">
            <v>0.19000111781801926</v>
          </cell>
          <cell r="AG1178">
            <v>4.7060138609434317E-2</v>
          </cell>
          <cell r="AH1178">
            <v>366</v>
          </cell>
          <cell r="AI1178">
            <v>373</v>
          </cell>
          <cell r="AJ1178">
            <v>0.22292225201072396</v>
          </cell>
          <cell r="AK1178">
            <v>380</v>
          </cell>
          <cell r="AL1178">
            <v>387</v>
          </cell>
          <cell r="AM1178">
            <v>0.25103359173126621</v>
          </cell>
          <cell r="AN1178">
            <v>441.21</v>
          </cell>
          <cell r="AO1178">
            <v>495.42</v>
          </cell>
          <cell r="AP1178">
            <v>549.63</v>
          </cell>
          <cell r="AQ1178">
            <v>0</v>
          </cell>
          <cell r="AS1178">
            <v>840</v>
          </cell>
        </row>
        <row r="1179">
          <cell r="B1179" t="str">
            <v>MB</v>
          </cell>
          <cell r="C1179" t="str">
            <v>IMP</v>
          </cell>
          <cell r="D1179" t="str">
            <v>BT</v>
          </cell>
          <cell r="E1179" t="str">
            <v>P3</v>
          </cell>
          <cell r="F1179">
            <v>39990</v>
          </cell>
          <cell r="G1179">
            <v>40001</v>
          </cell>
          <cell r="H1179" t="str">
            <v>950706</v>
          </cell>
          <cell r="K1179" t="str">
            <v>7415 Digital Copier (Incl. Imaging Cartridge)</v>
          </cell>
          <cell r="L1179">
            <v>1855</v>
          </cell>
          <cell r="N1179">
            <v>680</v>
          </cell>
          <cell r="W1179">
            <v>578</v>
          </cell>
          <cell r="AB1179">
            <v>578</v>
          </cell>
          <cell r="AC1179">
            <v>643</v>
          </cell>
          <cell r="AD1179">
            <v>679</v>
          </cell>
          <cell r="AE1179">
            <v>713.58</v>
          </cell>
          <cell r="AF1179">
            <v>0.18999971972308646</v>
          </cell>
          <cell r="AG1179">
            <v>4.705849379186642E-2</v>
          </cell>
          <cell r="AH1179">
            <v>729</v>
          </cell>
          <cell r="AI1179">
            <v>743</v>
          </cell>
          <cell r="AJ1179">
            <v>0.22207267833109018</v>
          </cell>
          <cell r="AK1179">
            <v>757</v>
          </cell>
          <cell r="AL1179">
            <v>771</v>
          </cell>
          <cell r="AM1179">
            <v>0.2503242542153048</v>
          </cell>
          <cell r="AN1179">
            <v>879.29</v>
          </cell>
          <cell r="AO1179">
            <v>987.58</v>
          </cell>
          <cell r="AP1179">
            <v>1095.8699999999999</v>
          </cell>
          <cell r="AS1179">
            <v>1855</v>
          </cell>
        </row>
        <row r="1180">
          <cell r="B1180" t="str">
            <v>AC</v>
          </cell>
          <cell r="C1180" t="str">
            <v>IMP</v>
          </cell>
          <cell r="D1180" t="str">
            <v>BT</v>
          </cell>
          <cell r="E1180" t="str">
            <v>P3</v>
          </cell>
          <cell r="F1180">
            <v>39990</v>
          </cell>
          <cell r="G1180">
            <v>40001</v>
          </cell>
          <cell r="H1180" t="str">
            <v>950707</v>
          </cell>
          <cell r="K1180" t="str">
            <v>Automatic Document Feeder (DF-216)</v>
          </cell>
          <cell r="L1180">
            <v>350</v>
          </cell>
          <cell r="N1180">
            <v>153</v>
          </cell>
          <cell r="W1180">
            <v>130.04999999999998</v>
          </cell>
          <cell r="AB1180">
            <v>131</v>
          </cell>
          <cell r="AC1180">
            <v>145</v>
          </cell>
          <cell r="AD1180">
            <v>153</v>
          </cell>
          <cell r="AE1180">
            <v>160.56</v>
          </cell>
          <cell r="AF1180">
            <v>0.19002242152466378</v>
          </cell>
          <cell r="AG1180">
            <v>4.7085201793721984E-2</v>
          </cell>
          <cell r="AH1180">
            <v>165</v>
          </cell>
          <cell r="AI1180">
            <v>168</v>
          </cell>
          <cell r="AJ1180">
            <v>0.22589285714285726</v>
          </cell>
          <cell r="AK1180">
            <v>171</v>
          </cell>
          <cell r="AL1180">
            <v>174</v>
          </cell>
          <cell r="AM1180">
            <v>0.25258620689655181</v>
          </cell>
          <cell r="AN1180">
            <v>198.23</v>
          </cell>
          <cell r="AO1180">
            <v>222.46</v>
          </cell>
          <cell r="AP1180">
            <v>246.69</v>
          </cell>
          <cell r="AQ1180">
            <v>0</v>
          </cell>
          <cell r="AS1180">
            <v>350</v>
          </cell>
        </row>
        <row r="1181">
          <cell r="B1181" t="str">
            <v>AC</v>
          </cell>
          <cell r="C1181" t="str">
            <v>IMP</v>
          </cell>
          <cell r="D1181" t="str">
            <v>BT</v>
          </cell>
          <cell r="E1181" t="str">
            <v>P3</v>
          </cell>
          <cell r="F1181">
            <v>39990</v>
          </cell>
          <cell r="G1181">
            <v>40001</v>
          </cell>
          <cell r="H1181" t="str">
            <v>950708</v>
          </cell>
          <cell r="K1181" t="str">
            <v>Paper Feed Unit (500 sheets) (PF-120)</v>
          </cell>
          <cell r="L1181">
            <v>365</v>
          </cell>
          <cell r="N1181">
            <v>136</v>
          </cell>
          <cell r="W1181">
            <v>115.6</v>
          </cell>
          <cell r="AB1181">
            <v>116</v>
          </cell>
          <cell r="AC1181">
            <v>129</v>
          </cell>
          <cell r="AD1181">
            <v>136</v>
          </cell>
          <cell r="AE1181">
            <v>142.72</v>
          </cell>
          <cell r="AF1181">
            <v>0.1900224215246637</v>
          </cell>
          <cell r="AG1181">
            <v>4.7085201793721963E-2</v>
          </cell>
          <cell r="AH1181">
            <v>146</v>
          </cell>
          <cell r="AI1181">
            <v>149</v>
          </cell>
          <cell r="AJ1181">
            <v>0.2241610738255034</v>
          </cell>
          <cell r="AK1181">
            <v>152</v>
          </cell>
          <cell r="AL1181">
            <v>155</v>
          </cell>
          <cell r="AM1181">
            <v>0.25419354838709679</v>
          </cell>
          <cell r="AN1181">
            <v>176.46</v>
          </cell>
          <cell r="AO1181">
            <v>197.92</v>
          </cell>
          <cell r="AP1181">
            <v>219.38</v>
          </cell>
          <cell r="AQ1181">
            <v>0</v>
          </cell>
          <cell r="AS1181">
            <v>365</v>
          </cell>
        </row>
        <row r="1182">
          <cell r="B1182" t="str">
            <v>AC</v>
          </cell>
          <cell r="C1182" t="str">
            <v>IMP</v>
          </cell>
          <cell r="D1182" t="str">
            <v>BT</v>
          </cell>
          <cell r="E1182" t="str">
            <v>P3</v>
          </cell>
          <cell r="F1182">
            <v>39990</v>
          </cell>
          <cell r="G1182">
            <v>40001</v>
          </cell>
          <cell r="H1182" t="str">
            <v>950709</v>
          </cell>
          <cell r="K1182" t="str">
            <v>Print Controller (IP-412)</v>
          </cell>
          <cell r="L1182">
            <v>550</v>
          </cell>
          <cell r="N1182">
            <v>228</v>
          </cell>
          <cell r="W1182">
            <v>193.79999999999998</v>
          </cell>
          <cell r="AB1182">
            <v>194</v>
          </cell>
          <cell r="AC1182">
            <v>216</v>
          </cell>
          <cell r="AD1182">
            <v>228</v>
          </cell>
          <cell r="AE1182">
            <v>239.26</v>
          </cell>
          <cell r="AF1182">
            <v>0.19000250773217425</v>
          </cell>
          <cell r="AG1182">
            <v>4.7061773802557848E-2</v>
          </cell>
          <cell r="AH1182">
            <v>245</v>
          </cell>
          <cell r="AI1182">
            <v>250</v>
          </cell>
          <cell r="AJ1182">
            <v>0.22480000000000006</v>
          </cell>
          <cell r="AK1182">
            <v>254.5</v>
          </cell>
          <cell r="AL1182">
            <v>259</v>
          </cell>
          <cell r="AM1182">
            <v>0.25173745173745182</v>
          </cell>
          <cell r="AN1182">
            <v>295.19</v>
          </cell>
          <cell r="AO1182">
            <v>331.38</v>
          </cell>
          <cell r="AP1182">
            <v>367.57</v>
          </cell>
          <cell r="AQ1182">
            <v>0</v>
          </cell>
          <cell r="AS1182">
            <v>550</v>
          </cell>
        </row>
        <row r="1183">
          <cell r="B1183" t="str">
            <v>SP</v>
          </cell>
          <cell r="C1183" t="str">
            <v>IMP</v>
          </cell>
          <cell r="D1183" t="str">
            <v>BT</v>
          </cell>
          <cell r="E1183" t="str">
            <v>08</v>
          </cell>
          <cell r="F1183">
            <v>39990</v>
          </cell>
          <cell r="G1183">
            <v>40001</v>
          </cell>
          <cell r="H1183" t="str">
            <v>950764</v>
          </cell>
          <cell r="K1183" t="str">
            <v>Staples (FS-107/108B/115/211/215/513/606)</v>
          </cell>
          <cell r="L1183">
            <v>52</v>
          </cell>
          <cell r="M1183">
            <v>20</v>
          </cell>
          <cell r="N1183">
            <v>20.8</v>
          </cell>
          <cell r="O1183">
            <v>0.23865300146412882</v>
          </cell>
          <cell r="S1183">
            <v>34.15</v>
          </cell>
          <cell r="T1183">
            <v>0.390922401171303</v>
          </cell>
          <cell r="W1183">
            <v>27.32</v>
          </cell>
          <cell r="X1183">
            <v>0.8</v>
          </cell>
          <cell r="Y1183" t="str">
            <v>Act freight</v>
          </cell>
          <cell r="AA1183">
            <v>54</v>
          </cell>
          <cell r="AB1183">
            <v>40</v>
          </cell>
          <cell r="AC1183">
            <v>46</v>
          </cell>
          <cell r="AD1183">
            <v>51</v>
          </cell>
          <cell r="AE1183">
            <v>54.64</v>
          </cell>
          <cell r="AF1183">
            <v>0.5</v>
          </cell>
          <cell r="AG1183">
            <v>0.61932650073206452</v>
          </cell>
          <cell r="AH1183">
            <v>52</v>
          </cell>
          <cell r="AI1183">
            <v>52</v>
          </cell>
          <cell r="AJ1183">
            <v>0.47461538461538461</v>
          </cell>
          <cell r="AK1183">
            <v>52</v>
          </cell>
          <cell r="AL1183">
            <v>52</v>
          </cell>
          <cell r="AM1183">
            <v>0.47461538461538461</v>
          </cell>
          <cell r="AN1183">
            <v>52</v>
          </cell>
          <cell r="AO1183">
            <v>52</v>
          </cell>
          <cell r="AP1183">
            <v>52</v>
          </cell>
          <cell r="AQ1183">
            <v>0</v>
          </cell>
          <cell r="AS1183">
            <v>52</v>
          </cell>
        </row>
        <row r="1184">
          <cell r="B1184" t="str">
            <v>MB</v>
          </cell>
          <cell r="C1184" t="str">
            <v>IMP</v>
          </cell>
          <cell r="D1184" t="str">
            <v>BT</v>
          </cell>
          <cell r="E1184" t="str">
            <v>P3</v>
          </cell>
          <cell r="F1184">
            <v>39990</v>
          </cell>
          <cell r="G1184">
            <v>40001</v>
          </cell>
          <cell r="H1184" t="str">
            <v>950950</v>
          </cell>
          <cell r="K1184" t="str">
            <v>7085 Digital Copier w/RADF (DF-317)</v>
          </cell>
          <cell r="L1184">
            <v>39610</v>
          </cell>
          <cell r="N1184">
            <v>12296</v>
          </cell>
          <cell r="W1184">
            <v>10451.6</v>
          </cell>
          <cell r="AB1184">
            <v>10452</v>
          </cell>
          <cell r="AC1184">
            <v>11613</v>
          </cell>
          <cell r="AD1184">
            <v>12259</v>
          </cell>
          <cell r="AE1184">
            <v>12903.21</v>
          </cell>
          <cell r="AF1184">
            <v>0.19000000775000941</v>
          </cell>
          <cell r="AG1184">
            <v>4.7058832647069927E-2</v>
          </cell>
          <cell r="AH1184">
            <v>13162</v>
          </cell>
          <cell r="AI1184">
            <v>13420</v>
          </cell>
          <cell r="AJ1184">
            <v>0.22119225037257823</v>
          </cell>
          <cell r="AK1184">
            <v>13678</v>
          </cell>
          <cell r="AL1184">
            <v>13936</v>
          </cell>
          <cell r="AM1184">
            <v>0.25002870264064292</v>
          </cell>
          <cell r="AN1184">
            <v>15895.54</v>
          </cell>
          <cell r="AO1184">
            <v>17855.080000000002</v>
          </cell>
          <cell r="AP1184">
            <v>19814.62</v>
          </cell>
          <cell r="AS1184">
            <v>39610</v>
          </cell>
        </row>
        <row r="1185">
          <cell r="B1185" t="str">
            <v>AC</v>
          </cell>
          <cell r="C1185" t="str">
            <v>IMP</v>
          </cell>
          <cell r="D1185" t="str">
            <v>BT</v>
          </cell>
          <cell r="E1185" t="str">
            <v>P3</v>
          </cell>
          <cell r="F1185">
            <v>39990</v>
          </cell>
          <cell r="G1185">
            <v>40001</v>
          </cell>
          <cell r="H1185" t="str">
            <v>950952</v>
          </cell>
          <cell r="K1185" t="str">
            <v>Video Interface Kit (VI-602)</v>
          </cell>
          <cell r="L1185">
            <v>800</v>
          </cell>
          <cell r="N1185">
            <v>252</v>
          </cell>
          <cell r="W1185">
            <v>214.2</v>
          </cell>
          <cell r="AB1185">
            <v>215</v>
          </cell>
          <cell r="AC1185">
            <v>238</v>
          </cell>
          <cell r="AD1185">
            <v>252</v>
          </cell>
          <cell r="AE1185">
            <v>264.44</v>
          </cell>
          <cell r="AF1185">
            <v>0.18998638632582063</v>
          </cell>
          <cell r="AG1185">
            <v>4.7042807442141878E-2</v>
          </cell>
          <cell r="AH1185">
            <v>271</v>
          </cell>
          <cell r="AI1185">
            <v>276</v>
          </cell>
          <cell r="AJ1185">
            <v>0.22391304347826091</v>
          </cell>
          <cell r="AK1185">
            <v>281</v>
          </cell>
          <cell r="AL1185">
            <v>286</v>
          </cell>
          <cell r="AM1185">
            <v>0.25104895104895109</v>
          </cell>
          <cell r="AN1185">
            <v>326.06</v>
          </cell>
          <cell r="AO1185">
            <v>366.12</v>
          </cell>
          <cell r="AP1185">
            <v>406.18</v>
          </cell>
          <cell r="AQ1185">
            <v>0</v>
          </cell>
          <cell r="AS1185">
            <v>800</v>
          </cell>
        </row>
        <row r="1186">
          <cell r="B1186" t="str">
            <v>AC</v>
          </cell>
          <cell r="C1186" t="str">
            <v>IMP</v>
          </cell>
          <cell r="D1186" t="str">
            <v>BT</v>
          </cell>
          <cell r="E1186" t="str">
            <v>P3</v>
          </cell>
          <cell r="F1186">
            <v>39990</v>
          </cell>
          <cell r="G1186">
            <v>40001</v>
          </cell>
          <cell r="H1186" t="str">
            <v>950953</v>
          </cell>
          <cell r="K1186" t="str">
            <v>Network Interface Card (KN-306)</v>
          </cell>
          <cell r="L1186">
            <v>525</v>
          </cell>
          <cell r="N1186">
            <v>252</v>
          </cell>
          <cell r="W1186">
            <v>214.2</v>
          </cell>
          <cell r="AB1186">
            <v>215</v>
          </cell>
          <cell r="AC1186">
            <v>238</v>
          </cell>
          <cell r="AD1186">
            <v>252</v>
          </cell>
          <cell r="AE1186">
            <v>264.44</v>
          </cell>
          <cell r="AF1186">
            <v>0.18998638632582063</v>
          </cell>
          <cell r="AG1186">
            <v>4.7042807442141878E-2</v>
          </cell>
          <cell r="AH1186">
            <v>271</v>
          </cell>
          <cell r="AI1186">
            <v>276</v>
          </cell>
          <cell r="AJ1186">
            <v>0.22391304347826091</v>
          </cell>
          <cell r="AK1186">
            <v>281</v>
          </cell>
          <cell r="AL1186">
            <v>286</v>
          </cell>
          <cell r="AM1186">
            <v>0.25104895104895109</v>
          </cell>
          <cell r="AN1186">
            <v>326.06</v>
          </cell>
          <cell r="AO1186">
            <v>366.12</v>
          </cell>
          <cell r="AP1186">
            <v>406.18</v>
          </cell>
          <cell r="AQ1186">
            <v>0</v>
          </cell>
          <cell r="AS1186">
            <v>525</v>
          </cell>
        </row>
        <row r="1187">
          <cell r="B1187" t="str">
            <v>AC</v>
          </cell>
          <cell r="C1187" t="str">
            <v>IMP</v>
          </cell>
          <cell r="D1187" t="str">
            <v>BT</v>
          </cell>
          <cell r="E1187" t="str">
            <v>P3</v>
          </cell>
          <cell r="F1187">
            <v>39990</v>
          </cell>
          <cell r="G1187">
            <v>40001</v>
          </cell>
          <cell r="H1187" t="str">
            <v>950954</v>
          </cell>
          <cell r="K1187" t="str">
            <v>PS Kit (PS-362)</v>
          </cell>
          <cell r="L1187">
            <v>1500</v>
          </cell>
          <cell r="N1187">
            <v>744</v>
          </cell>
          <cell r="W1187">
            <v>632.4</v>
          </cell>
          <cell r="AB1187">
            <v>633</v>
          </cell>
          <cell r="AC1187">
            <v>703</v>
          </cell>
          <cell r="AD1187">
            <v>742</v>
          </cell>
          <cell r="AE1187">
            <v>780.74</v>
          </cell>
          <cell r="AF1187">
            <v>0.18999923149832215</v>
          </cell>
          <cell r="AG1187">
            <v>4.7057919409790726E-2</v>
          </cell>
          <cell r="AH1187">
            <v>797</v>
          </cell>
          <cell r="AI1187">
            <v>813</v>
          </cell>
          <cell r="AJ1187">
            <v>0.22214022140221404</v>
          </cell>
          <cell r="AK1187">
            <v>828.5</v>
          </cell>
          <cell r="AL1187">
            <v>844</v>
          </cell>
          <cell r="AM1187">
            <v>0.25071090047393368</v>
          </cell>
          <cell r="AN1187">
            <v>962.38</v>
          </cell>
          <cell r="AO1187">
            <v>1080.76</v>
          </cell>
          <cell r="AP1187">
            <v>1199.1400000000001</v>
          </cell>
          <cell r="AQ1187">
            <v>0</v>
          </cell>
          <cell r="AS1187">
            <v>1500</v>
          </cell>
        </row>
        <row r="1188">
          <cell r="B1188" t="str">
            <v>AC</v>
          </cell>
          <cell r="C1188" t="str">
            <v>IMP</v>
          </cell>
          <cell r="D1188" t="str">
            <v>BT</v>
          </cell>
          <cell r="E1188" t="str">
            <v>P3</v>
          </cell>
          <cell r="F1188">
            <v>39990</v>
          </cell>
          <cell r="G1188">
            <v>40001</v>
          </cell>
          <cell r="H1188" t="str">
            <v>950955</v>
          </cell>
          <cell r="K1188" t="str">
            <v>Stapling Finisher (FS-111)</v>
          </cell>
          <cell r="L1188">
            <v>4420</v>
          </cell>
          <cell r="N1188">
            <v>1730</v>
          </cell>
          <cell r="W1188">
            <v>1470.5</v>
          </cell>
          <cell r="AB1188">
            <v>1471</v>
          </cell>
          <cell r="AC1188">
            <v>1634</v>
          </cell>
          <cell r="AD1188">
            <v>1725</v>
          </cell>
          <cell r="AE1188">
            <v>1815.43</v>
          </cell>
          <cell r="AF1188">
            <v>0.1899990635827325</v>
          </cell>
          <cell r="AG1188">
            <v>4.7057721862038229E-2</v>
          </cell>
          <cell r="AH1188">
            <v>1853</v>
          </cell>
          <cell r="AI1188">
            <v>1889</v>
          </cell>
          <cell r="AJ1188">
            <v>0.22154579142403388</v>
          </cell>
          <cell r="AK1188">
            <v>1925</v>
          </cell>
          <cell r="AL1188">
            <v>1961</v>
          </cell>
          <cell r="AM1188">
            <v>0.25012748597654261</v>
          </cell>
          <cell r="AN1188">
            <v>2236.64</v>
          </cell>
          <cell r="AO1188">
            <v>2512.2800000000002</v>
          </cell>
          <cell r="AP1188">
            <v>2787.92</v>
          </cell>
          <cell r="AQ1188">
            <v>0</v>
          </cell>
          <cell r="AS1188">
            <v>4420</v>
          </cell>
        </row>
        <row r="1189">
          <cell r="B1189" t="str">
            <v>AC</v>
          </cell>
          <cell r="C1189" t="str">
            <v>IMP</v>
          </cell>
          <cell r="D1189" t="str">
            <v>BT</v>
          </cell>
          <cell r="E1189" t="str">
            <v>P3</v>
          </cell>
          <cell r="F1189">
            <v>39990</v>
          </cell>
          <cell r="G1189">
            <v>40001</v>
          </cell>
          <cell r="H1189" t="str">
            <v>950956</v>
          </cell>
          <cell r="K1189" t="str">
            <v>Booklet Finisher (FS-211)</v>
          </cell>
          <cell r="L1189">
            <v>5880</v>
          </cell>
          <cell r="N1189">
            <v>2450</v>
          </cell>
          <cell r="W1189">
            <v>2082.5</v>
          </cell>
          <cell r="AB1189">
            <v>2083</v>
          </cell>
          <cell r="AC1189">
            <v>2314</v>
          </cell>
          <cell r="AD1189">
            <v>2443</v>
          </cell>
          <cell r="AE1189">
            <v>2570.9899999999998</v>
          </cell>
          <cell r="AF1189">
            <v>0.19000073901493192</v>
          </cell>
          <cell r="AG1189">
            <v>4.7059692958743439E-2</v>
          </cell>
          <cell r="AH1189">
            <v>2623</v>
          </cell>
          <cell r="AI1189">
            <v>2674</v>
          </cell>
          <cell r="AJ1189">
            <v>0.22120418848167539</v>
          </cell>
          <cell r="AK1189">
            <v>2725.5</v>
          </cell>
          <cell r="AL1189">
            <v>2777</v>
          </cell>
          <cell r="AM1189">
            <v>0.25009002520705798</v>
          </cell>
          <cell r="AN1189">
            <v>3167.39</v>
          </cell>
          <cell r="AO1189">
            <v>3557.78</v>
          </cell>
          <cell r="AP1189">
            <v>3948.17</v>
          </cell>
          <cell r="AQ1189">
            <v>0</v>
          </cell>
          <cell r="AS1189">
            <v>5880</v>
          </cell>
        </row>
        <row r="1190">
          <cell r="B1190" t="str">
            <v>AC</v>
          </cell>
          <cell r="C1190" t="str">
            <v>IMP</v>
          </cell>
          <cell r="D1190" t="str">
            <v>BT</v>
          </cell>
          <cell r="E1190" t="str">
            <v>P3</v>
          </cell>
          <cell r="F1190">
            <v>39990</v>
          </cell>
          <cell r="G1190">
            <v>40001</v>
          </cell>
          <cell r="H1190" t="str">
            <v>950958</v>
          </cell>
          <cell r="K1190" t="str">
            <v>Large Capacity Tray Letter (LT-402M)</v>
          </cell>
          <cell r="L1190">
            <v>2000</v>
          </cell>
          <cell r="N1190">
            <v>828</v>
          </cell>
          <cell r="W1190">
            <v>703.8</v>
          </cell>
          <cell r="AB1190">
            <v>704</v>
          </cell>
          <cell r="AC1190">
            <v>782</v>
          </cell>
          <cell r="AD1190">
            <v>826</v>
          </cell>
          <cell r="AE1190">
            <v>868.89</v>
          </cell>
          <cell r="AF1190">
            <v>0.19000103580430208</v>
          </cell>
          <cell r="AG1190">
            <v>4.706004212270827E-2</v>
          </cell>
          <cell r="AH1190">
            <v>887</v>
          </cell>
          <cell r="AI1190">
            <v>904</v>
          </cell>
          <cell r="AJ1190">
            <v>0.2214601769911505</v>
          </cell>
          <cell r="AK1190">
            <v>921.5</v>
          </cell>
          <cell r="AL1190">
            <v>939</v>
          </cell>
          <cell r="AM1190">
            <v>0.25047923322683713</v>
          </cell>
          <cell r="AN1190">
            <v>1070.81</v>
          </cell>
          <cell r="AO1190">
            <v>1202.6199999999999</v>
          </cell>
          <cell r="AP1190">
            <v>1334.43</v>
          </cell>
          <cell r="AQ1190">
            <v>0</v>
          </cell>
          <cell r="AS1190">
            <v>2000</v>
          </cell>
        </row>
        <row r="1191">
          <cell r="B1191" t="str">
            <v>AC</v>
          </cell>
          <cell r="C1191" t="str">
            <v>IMP</v>
          </cell>
          <cell r="D1191" t="str">
            <v>BT</v>
          </cell>
          <cell r="E1191" t="str">
            <v>P3</v>
          </cell>
          <cell r="F1191">
            <v>39990</v>
          </cell>
          <cell r="G1191">
            <v>40001</v>
          </cell>
          <cell r="H1191" t="str">
            <v>950959</v>
          </cell>
          <cell r="K1191" t="str">
            <v>Large Capacity Tray 11 x 17 (LT-412M)</v>
          </cell>
          <cell r="L1191">
            <v>3185</v>
          </cell>
          <cell r="N1191">
            <v>1097</v>
          </cell>
          <cell r="W1191">
            <v>932.44999999999993</v>
          </cell>
          <cell r="AB1191">
            <v>933</v>
          </cell>
          <cell r="AC1191">
            <v>1037</v>
          </cell>
          <cell r="AD1191">
            <v>1095</v>
          </cell>
          <cell r="AE1191">
            <v>1151.17</v>
          </cell>
          <cell r="AF1191">
            <v>0.18999800203271466</v>
          </cell>
          <cell r="AG1191">
            <v>4.7056472979664227E-2</v>
          </cell>
          <cell r="AH1191">
            <v>1175</v>
          </cell>
          <cell r="AI1191">
            <v>1198</v>
          </cell>
          <cell r="AJ1191">
            <v>0.22166110183639404</v>
          </cell>
          <cell r="AK1191">
            <v>1221</v>
          </cell>
          <cell r="AL1191">
            <v>1244</v>
          </cell>
          <cell r="AM1191">
            <v>0.25044212218649525</v>
          </cell>
          <cell r="AN1191">
            <v>1418.65</v>
          </cell>
          <cell r="AO1191">
            <v>1593.3</v>
          </cell>
          <cell r="AP1191">
            <v>1767.95</v>
          </cell>
          <cell r="AQ1191">
            <v>0</v>
          </cell>
          <cell r="AS1191">
            <v>3185</v>
          </cell>
        </row>
        <row r="1192">
          <cell r="B1192" t="str">
            <v>MB</v>
          </cell>
          <cell r="C1192" t="str">
            <v>IMP</v>
          </cell>
          <cell r="D1192" t="str">
            <v>BT</v>
          </cell>
          <cell r="E1192" t="str">
            <v>P3</v>
          </cell>
          <cell r="F1192">
            <v>39990</v>
          </cell>
          <cell r="G1192">
            <v>40001</v>
          </cell>
          <cell r="H1192" t="str">
            <v>950960</v>
          </cell>
          <cell r="K1192" t="str">
            <v>Force 85 Network Printing System</v>
          </cell>
          <cell r="L1192">
            <v>36700</v>
          </cell>
          <cell r="N1192">
            <v>9815</v>
          </cell>
          <cell r="W1192">
            <v>8342.75</v>
          </cell>
          <cell r="AB1192">
            <v>8343</v>
          </cell>
          <cell r="AC1192">
            <v>9270</v>
          </cell>
          <cell r="AD1192">
            <v>9785</v>
          </cell>
          <cell r="AE1192">
            <v>10299.69</v>
          </cell>
          <cell r="AF1192">
            <v>0.18999989320066918</v>
          </cell>
          <cell r="AG1192">
            <v>4.7058697883140217E-2</v>
          </cell>
          <cell r="AH1192">
            <v>10506</v>
          </cell>
          <cell r="AI1192">
            <v>10712</v>
          </cell>
          <cell r="AJ1192">
            <v>0.22117718446601942</v>
          </cell>
          <cell r="AK1192">
            <v>10918</v>
          </cell>
          <cell r="AL1192">
            <v>11124</v>
          </cell>
          <cell r="AM1192">
            <v>0.25002247393024091</v>
          </cell>
          <cell r="AN1192">
            <v>12688.18</v>
          </cell>
          <cell r="AO1192">
            <v>14252.36</v>
          </cell>
          <cell r="AP1192">
            <v>15816.54</v>
          </cell>
          <cell r="AS1192">
            <v>36700</v>
          </cell>
        </row>
        <row r="1193">
          <cell r="B1193" t="str">
            <v>AC</v>
          </cell>
          <cell r="C1193" t="str">
            <v>IMP</v>
          </cell>
          <cell r="D1193" t="str">
            <v>BT</v>
          </cell>
          <cell r="E1193" t="str">
            <v>P3</v>
          </cell>
          <cell r="F1193">
            <v>39990</v>
          </cell>
          <cell r="G1193">
            <v>40001</v>
          </cell>
          <cell r="H1193" t="str">
            <v>950961</v>
          </cell>
          <cell r="K1193" t="str">
            <v>128MB Memory (MU-402) 1B</v>
          </cell>
          <cell r="L1193">
            <v>295</v>
          </cell>
          <cell r="N1193">
            <v>88</v>
          </cell>
          <cell r="W1193">
            <v>74.8</v>
          </cell>
          <cell r="AB1193">
            <v>75</v>
          </cell>
          <cell r="AC1193">
            <v>84</v>
          </cell>
          <cell r="AD1193">
            <v>89</v>
          </cell>
          <cell r="AE1193">
            <v>92.35</v>
          </cell>
          <cell r="AF1193">
            <v>0.19003789929615592</v>
          </cell>
          <cell r="AG1193">
            <v>4.7103410936653975E-2</v>
          </cell>
          <cell r="AH1193">
            <v>95</v>
          </cell>
          <cell r="AI1193">
            <v>97</v>
          </cell>
          <cell r="AJ1193">
            <v>0.22886597938144332</v>
          </cell>
          <cell r="AK1193">
            <v>98.5</v>
          </cell>
          <cell r="AL1193">
            <v>100</v>
          </cell>
          <cell r="AM1193">
            <v>0.252</v>
          </cell>
          <cell r="AN1193">
            <v>113.96</v>
          </cell>
          <cell r="AO1193">
            <v>127.92</v>
          </cell>
          <cell r="AP1193">
            <v>141.88</v>
          </cell>
          <cell r="AQ1193">
            <v>0</v>
          </cell>
          <cell r="AS1193">
            <v>295</v>
          </cell>
        </row>
        <row r="1194">
          <cell r="B1194" t="str">
            <v>AC</v>
          </cell>
          <cell r="C1194" t="str">
            <v>IMP</v>
          </cell>
          <cell r="D1194" t="str">
            <v>BT</v>
          </cell>
          <cell r="E1194" t="str">
            <v>P3</v>
          </cell>
          <cell r="F1194">
            <v>39990</v>
          </cell>
          <cell r="G1194">
            <v>40001</v>
          </cell>
          <cell r="H1194" t="str">
            <v>950962</v>
          </cell>
          <cell r="K1194" t="str">
            <v>Print Controller (IP-602M)</v>
          </cell>
          <cell r="L1194">
            <v>3870</v>
          </cell>
          <cell r="N1194">
            <v>1717</v>
          </cell>
          <cell r="W1194">
            <v>1459.45</v>
          </cell>
          <cell r="AB1194">
            <v>1460</v>
          </cell>
          <cell r="AC1194">
            <v>1622</v>
          </cell>
          <cell r="AD1194">
            <v>1712</v>
          </cell>
          <cell r="AE1194">
            <v>1801.79</v>
          </cell>
          <cell r="AF1194">
            <v>0.18999994449963642</v>
          </cell>
          <cell r="AG1194">
            <v>4.7058758234866417E-2</v>
          </cell>
          <cell r="AH1194">
            <v>1838</v>
          </cell>
          <cell r="AI1194">
            <v>1874</v>
          </cell>
          <cell r="AJ1194">
            <v>0.22121131270010669</v>
          </cell>
          <cell r="AK1194">
            <v>1910</v>
          </cell>
          <cell r="AL1194">
            <v>1946</v>
          </cell>
          <cell r="AM1194">
            <v>0.25002569373072969</v>
          </cell>
          <cell r="AN1194">
            <v>2219.63</v>
          </cell>
          <cell r="AO1194">
            <v>2493.2600000000002</v>
          </cell>
          <cell r="AP1194">
            <v>2766.89</v>
          </cell>
          <cell r="AQ1194">
            <v>0</v>
          </cell>
          <cell r="AS1194">
            <v>3870</v>
          </cell>
        </row>
        <row r="1195">
          <cell r="B1195" t="str">
            <v>AC</v>
          </cell>
          <cell r="C1195" t="str">
            <v>IMP</v>
          </cell>
          <cell r="D1195" t="str">
            <v>BT</v>
          </cell>
          <cell r="E1195" t="str">
            <v>P3</v>
          </cell>
          <cell r="F1195">
            <v>39990</v>
          </cell>
          <cell r="G1195">
            <v>40001</v>
          </cell>
          <cell r="H1195" t="str">
            <v>950975</v>
          </cell>
          <cell r="K1195" t="str">
            <v>Punch Unit (PU-109)</v>
          </cell>
          <cell r="L1195">
            <v>2000</v>
          </cell>
          <cell r="N1195">
            <v>897</v>
          </cell>
          <cell r="W1195">
            <v>762.44999999999993</v>
          </cell>
          <cell r="AB1195">
            <v>763</v>
          </cell>
          <cell r="AC1195">
            <v>848</v>
          </cell>
          <cell r="AD1195">
            <v>895</v>
          </cell>
          <cell r="AE1195">
            <v>941.3</v>
          </cell>
          <cell r="AF1195">
            <v>0.19000318708169556</v>
          </cell>
          <cell r="AG1195">
            <v>4.7062573037288807E-2</v>
          </cell>
          <cell r="AH1195">
            <v>961</v>
          </cell>
          <cell r="AI1195">
            <v>980</v>
          </cell>
          <cell r="AJ1195">
            <v>0.22198979591836743</v>
          </cell>
          <cell r="AK1195">
            <v>998.5</v>
          </cell>
          <cell r="AL1195">
            <v>1017</v>
          </cell>
          <cell r="AM1195">
            <v>0.25029498525073751</v>
          </cell>
          <cell r="AN1195">
            <v>1159.8599999999999</v>
          </cell>
          <cell r="AO1195">
            <v>1302.72</v>
          </cell>
          <cell r="AP1195">
            <v>1445.58</v>
          </cell>
          <cell r="AQ1195">
            <v>0</v>
          </cell>
          <cell r="AS1195">
            <v>2000</v>
          </cell>
        </row>
        <row r="1196">
          <cell r="B1196" t="str">
            <v>AC</v>
          </cell>
          <cell r="C1196" t="str">
            <v>IMP</v>
          </cell>
          <cell r="D1196" t="str">
            <v>BT</v>
          </cell>
          <cell r="E1196" t="str">
            <v>P3</v>
          </cell>
          <cell r="F1196">
            <v>39990</v>
          </cell>
          <cell r="G1196">
            <v>40001</v>
          </cell>
          <cell r="H1196" t="str">
            <v>950976</v>
          </cell>
          <cell r="K1196" t="str">
            <v>Punch and Z Fold (PZ-109)</v>
          </cell>
          <cell r="L1196">
            <v>5050</v>
          </cell>
          <cell r="N1196">
            <v>2345</v>
          </cell>
          <cell r="W1196">
            <v>1993.25</v>
          </cell>
          <cell r="AB1196">
            <v>1994</v>
          </cell>
          <cell r="AC1196">
            <v>2215</v>
          </cell>
          <cell r="AD1196">
            <v>2338</v>
          </cell>
          <cell r="AE1196">
            <v>2460.8000000000002</v>
          </cell>
          <cell r="AF1196">
            <v>0.1899991872561769</v>
          </cell>
          <cell r="AG1196">
            <v>4.705786736020813E-2</v>
          </cell>
          <cell r="AH1196">
            <v>2511</v>
          </cell>
          <cell r="AI1196">
            <v>2560</v>
          </cell>
          <cell r="AJ1196">
            <v>0.22138671874999999</v>
          </cell>
          <cell r="AK1196">
            <v>2609</v>
          </cell>
          <cell r="AL1196">
            <v>2658</v>
          </cell>
          <cell r="AM1196">
            <v>0.25009405568096316</v>
          </cell>
          <cell r="AN1196">
            <v>3031.65</v>
          </cell>
          <cell r="AO1196">
            <v>3405.3</v>
          </cell>
          <cell r="AP1196">
            <v>3778.95</v>
          </cell>
          <cell r="AQ1196">
            <v>0</v>
          </cell>
          <cell r="AS1196">
            <v>5050</v>
          </cell>
        </row>
        <row r="1197">
          <cell r="B1197" t="str">
            <v>AC</v>
          </cell>
          <cell r="C1197" t="str">
            <v>IMP</v>
          </cell>
          <cell r="D1197" t="str">
            <v>BT</v>
          </cell>
          <cell r="E1197" t="str">
            <v>P3</v>
          </cell>
          <cell r="F1197">
            <v>39990</v>
          </cell>
          <cell r="G1197">
            <v>40001</v>
          </cell>
          <cell r="H1197" t="str">
            <v>960194</v>
          </cell>
          <cell r="K1197" t="str">
            <v>Job Tray (IT-103)</v>
          </cell>
          <cell r="L1197">
            <v>160</v>
          </cell>
          <cell r="N1197">
            <v>57</v>
          </cell>
          <cell r="W1197">
            <v>48.449999999999996</v>
          </cell>
          <cell r="AB1197">
            <v>49</v>
          </cell>
          <cell r="AC1197">
            <v>54</v>
          </cell>
          <cell r="AD1197">
            <v>57</v>
          </cell>
          <cell r="AE1197">
            <v>59.81</v>
          </cell>
          <cell r="AF1197">
            <v>0.18993479351279061</v>
          </cell>
          <cell r="AG1197">
            <v>4.6982110015047686E-2</v>
          </cell>
          <cell r="AH1197">
            <v>62</v>
          </cell>
          <cell r="AI1197">
            <v>63</v>
          </cell>
          <cell r="AJ1197">
            <v>0.23095238095238102</v>
          </cell>
          <cell r="AK1197">
            <v>64</v>
          </cell>
          <cell r="AL1197">
            <v>65</v>
          </cell>
          <cell r="AM1197">
            <v>0.25461538461538469</v>
          </cell>
          <cell r="AN1197">
            <v>73.98</v>
          </cell>
          <cell r="AO1197">
            <v>82.96</v>
          </cell>
          <cell r="AP1197">
            <v>91.94</v>
          </cell>
          <cell r="AQ1197">
            <v>0</v>
          </cell>
          <cell r="AS1197">
            <v>160</v>
          </cell>
        </row>
        <row r="1198">
          <cell r="B1198" t="str">
            <v>AC</v>
          </cell>
          <cell r="C1198" t="str">
            <v>IMP</v>
          </cell>
          <cell r="D1198" t="str">
            <v>BT</v>
          </cell>
          <cell r="E1198" t="str">
            <v>P3</v>
          </cell>
          <cell r="F1198">
            <v>39990</v>
          </cell>
          <cell r="G1198">
            <v>40001</v>
          </cell>
          <cell r="H1198" t="str">
            <v>960198</v>
          </cell>
          <cell r="K1198" t="str">
            <v>KN-419 Network I/F Card</v>
          </cell>
          <cell r="L1198">
            <v>400</v>
          </cell>
          <cell r="N1198">
            <v>172</v>
          </cell>
          <cell r="W1198">
            <v>146.19999999999999</v>
          </cell>
          <cell r="AB1198">
            <v>147</v>
          </cell>
          <cell r="AC1198">
            <v>163</v>
          </cell>
          <cell r="AD1198">
            <v>172</v>
          </cell>
          <cell r="AE1198">
            <v>180.49</v>
          </cell>
          <cell r="AF1198">
            <v>0.18998282453321524</v>
          </cell>
          <cell r="AG1198">
            <v>4.7038617097900207E-2</v>
          </cell>
          <cell r="AH1198">
            <v>185</v>
          </cell>
          <cell r="AI1198">
            <v>188</v>
          </cell>
          <cell r="AJ1198">
            <v>0.22234042553191496</v>
          </cell>
          <cell r="AK1198">
            <v>191.5</v>
          </cell>
          <cell r="AL1198">
            <v>195</v>
          </cell>
          <cell r="AM1198">
            <v>0.25025641025641032</v>
          </cell>
          <cell r="AN1198">
            <v>222.4</v>
          </cell>
          <cell r="AO1198">
            <v>249.8</v>
          </cell>
          <cell r="AP1198">
            <v>277.2</v>
          </cell>
          <cell r="AQ1198">
            <v>0</v>
          </cell>
          <cell r="AS1198">
            <v>400</v>
          </cell>
        </row>
        <row r="1199">
          <cell r="B1199" t="str">
            <v>AC</v>
          </cell>
          <cell r="C1199" t="str">
            <v>IMP</v>
          </cell>
          <cell r="D1199" t="str">
            <v>BT</v>
          </cell>
          <cell r="E1199" t="str">
            <v>P3</v>
          </cell>
          <cell r="F1199">
            <v>39990</v>
          </cell>
          <cell r="G1199">
            <v>40001</v>
          </cell>
          <cell r="H1199" t="str">
            <v>960199</v>
          </cell>
          <cell r="K1199" t="str">
            <v>Original Cover (CV-118</v>
          </cell>
          <cell r="L1199">
            <v>82</v>
          </cell>
          <cell r="N1199">
            <v>38</v>
          </cell>
          <cell r="W1199">
            <v>32.299999999999997</v>
          </cell>
          <cell r="AB1199">
            <v>33</v>
          </cell>
          <cell r="AC1199">
            <v>36</v>
          </cell>
          <cell r="AD1199">
            <v>38</v>
          </cell>
          <cell r="AE1199">
            <v>39.880000000000003</v>
          </cell>
          <cell r="AF1199">
            <v>0.1900702106318958</v>
          </cell>
          <cell r="AG1199">
            <v>4.7141424272818519E-2</v>
          </cell>
          <cell r="AH1199">
            <v>41</v>
          </cell>
          <cell r="AI1199">
            <v>42</v>
          </cell>
          <cell r="AJ1199">
            <v>0.23095238095238102</v>
          </cell>
          <cell r="AK1199">
            <v>43</v>
          </cell>
          <cell r="AL1199">
            <v>44</v>
          </cell>
          <cell r="AM1199">
            <v>0.26590909090909098</v>
          </cell>
          <cell r="AN1199">
            <v>49.82</v>
          </cell>
          <cell r="AO1199">
            <v>55.64</v>
          </cell>
          <cell r="AP1199">
            <v>61.46</v>
          </cell>
          <cell r="AQ1199">
            <v>0</v>
          </cell>
          <cell r="AS1199">
            <v>82</v>
          </cell>
        </row>
        <row r="1200">
          <cell r="B1200" t="str">
            <v>AC</v>
          </cell>
          <cell r="C1200" t="str">
            <v>IMP</v>
          </cell>
          <cell r="D1200" t="str">
            <v>BT</v>
          </cell>
          <cell r="E1200" t="str">
            <v>P3</v>
          </cell>
          <cell r="F1200">
            <v>39990</v>
          </cell>
          <cell r="G1200">
            <v>40001</v>
          </cell>
          <cell r="H1200" t="str">
            <v>960201</v>
          </cell>
          <cell r="K1200" t="str">
            <v>Fax Kit (FK118)</v>
          </cell>
          <cell r="L1200">
            <v>990</v>
          </cell>
          <cell r="N1200">
            <v>389</v>
          </cell>
          <cell r="W1200">
            <v>330.65</v>
          </cell>
          <cell r="AB1200">
            <v>331</v>
          </cell>
          <cell r="AC1200">
            <v>368</v>
          </cell>
          <cell r="AD1200">
            <v>389</v>
          </cell>
          <cell r="AE1200">
            <v>408.21</v>
          </cell>
          <cell r="AF1200">
            <v>0.19000024497195073</v>
          </cell>
          <cell r="AG1200">
            <v>4.7059111731706675E-2</v>
          </cell>
          <cell r="AH1200">
            <v>417</v>
          </cell>
          <cell r="AI1200">
            <v>425</v>
          </cell>
          <cell r="AJ1200">
            <v>0.22200000000000006</v>
          </cell>
          <cell r="AK1200">
            <v>433</v>
          </cell>
          <cell r="AL1200">
            <v>441</v>
          </cell>
          <cell r="AM1200">
            <v>0.25022675736961458</v>
          </cell>
          <cell r="AN1200">
            <v>502.96</v>
          </cell>
          <cell r="AO1200">
            <v>564.91999999999996</v>
          </cell>
          <cell r="AP1200">
            <v>626.88</v>
          </cell>
          <cell r="AQ1200">
            <v>0</v>
          </cell>
          <cell r="AS1200">
            <v>990</v>
          </cell>
        </row>
        <row r="1201">
          <cell r="B1201" t="str">
            <v>AC</v>
          </cell>
          <cell r="C1201" t="str">
            <v>IMP</v>
          </cell>
          <cell r="D1201" t="str">
            <v>BT</v>
          </cell>
          <cell r="E1201" t="str">
            <v>P3</v>
          </cell>
          <cell r="F1201">
            <v>39990</v>
          </cell>
          <cell r="G1201">
            <v>40001</v>
          </cell>
          <cell r="H1201" t="str">
            <v>960202</v>
          </cell>
          <cell r="K1201" t="str">
            <v>IF-118 Scan Unit</v>
          </cell>
          <cell r="L1201">
            <v>155</v>
          </cell>
          <cell r="N1201">
            <v>63</v>
          </cell>
          <cell r="W1201">
            <v>53.55</v>
          </cell>
          <cell r="AB1201">
            <v>54</v>
          </cell>
          <cell r="AC1201">
            <v>60</v>
          </cell>
          <cell r="AD1201">
            <v>64</v>
          </cell>
          <cell r="AE1201">
            <v>66.11</v>
          </cell>
          <cell r="AF1201">
            <v>0.18998638632582063</v>
          </cell>
          <cell r="AG1201">
            <v>4.7042807442141878E-2</v>
          </cell>
          <cell r="AH1201">
            <v>69</v>
          </cell>
          <cell r="AI1201">
            <v>70</v>
          </cell>
          <cell r="AJ1201">
            <v>0.23500000000000004</v>
          </cell>
          <cell r="AK1201">
            <v>71</v>
          </cell>
          <cell r="AL1201">
            <v>72</v>
          </cell>
          <cell r="AM1201">
            <v>0.25625000000000003</v>
          </cell>
          <cell r="AN1201">
            <v>81.89</v>
          </cell>
          <cell r="AO1201">
            <v>91.78</v>
          </cell>
          <cell r="AP1201">
            <v>101.67</v>
          </cell>
          <cell r="AQ1201">
            <v>0</v>
          </cell>
          <cell r="AS1201">
            <v>155</v>
          </cell>
        </row>
        <row r="1202">
          <cell r="B1202" t="str">
            <v>AC</v>
          </cell>
          <cell r="C1202" t="str">
            <v>IMP</v>
          </cell>
          <cell r="D1202" t="str">
            <v>BT</v>
          </cell>
          <cell r="E1202" t="str">
            <v>P3</v>
          </cell>
          <cell r="F1202">
            <v>39990</v>
          </cell>
          <cell r="G1202">
            <v>40001</v>
          </cell>
          <cell r="H1202" t="str">
            <v>960205</v>
          </cell>
          <cell r="K1202" t="str">
            <v>64MB memory (MU-419)</v>
          </cell>
          <cell r="L1202">
            <v>290</v>
          </cell>
          <cell r="N1202">
            <v>103</v>
          </cell>
          <cell r="W1202">
            <v>87.55</v>
          </cell>
          <cell r="AB1202">
            <v>88</v>
          </cell>
          <cell r="AC1202">
            <v>98</v>
          </cell>
          <cell r="AD1202">
            <v>104</v>
          </cell>
          <cell r="AE1202">
            <v>108.09</v>
          </cell>
          <cell r="AF1202">
            <v>0.19002682949394029</v>
          </cell>
          <cell r="AG1202">
            <v>4.7090387639929718E-2</v>
          </cell>
          <cell r="AH1202">
            <v>111</v>
          </cell>
          <cell r="AI1202">
            <v>113</v>
          </cell>
          <cell r="AJ1202">
            <v>0.22522123893805313</v>
          </cell>
          <cell r="AK1202">
            <v>115</v>
          </cell>
          <cell r="AL1202">
            <v>117</v>
          </cell>
          <cell r="AM1202">
            <v>0.25170940170940176</v>
          </cell>
          <cell r="AN1202">
            <v>133.35</v>
          </cell>
          <cell r="AO1202">
            <v>149.69999999999999</v>
          </cell>
          <cell r="AP1202">
            <v>166.05</v>
          </cell>
          <cell r="AQ1202">
            <v>0</v>
          </cell>
          <cell r="AS1202">
            <v>290</v>
          </cell>
        </row>
        <row r="1203">
          <cell r="B1203" t="str">
            <v>AC</v>
          </cell>
          <cell r="C1203" t="str">
            <v>IMP</v>
          </cell>
          <cell r="D1203" t="str">
            <v>BT</v>
          </cell>
          <cell r="E1203" t="str">
            <v>P3</v>
          </cell>
          <cell r="F1203">
            <v>39990</v>
          </cell>
          <cell r="G1203">
            <v>40001</v>
          </cell>
          <cell r="H1203" t="str">
            <v>960210</v>
          </cell>
          <cell r="K1203" t="str">
            <v>Duplexing Document Feeder Kit (DF-321 Kit)</v>
          </cell>
          <cell r="L1203">
            <v>50</v>
          </cell>
          <cell r="N1203">
            <v>17</v>
          </cell>
          <cell r="W1203">
            <v>14.45</v>
          </cell>
          <cell r="AB1203">
            <v>15</v>
          </cell>
          <cell r="AC1203">
            <v>17</v>
          </cell>
          <cell r="AD1203">
            <v>18</v>
          </cell>
          <cell r="AE1203">
            <v>17.84</v>
          </cell>
          <cell r="AF1203">
            <v>0.1900224215246637</v>
          </cell>
          <cell r="AG1203">
            <v>4.7085201793721963E-2</v>
          </cell>
          <cell r="AH1203">
            <v>19</v>
          </cell>
          <cell r="AI1203">
            <v>19</v>
          </cell>
          <cell r="AJ1203">
            <v>0.23947368421052637</v>
          </cell>
          <cell r="AK1203">
            <v>19.5</v>
          </cell>
          <cell r="AL1203">
            <v>20</v>
          </cell>
          <cell r="AM1203">
            <v>0.27750000000000002</v>
          </cell>
          <cell r="AN1203">
            <v>22.53</v>
          </cell>
          <cell r="AO1203">
            <v>25.06</v>
          </cell>
          <cell r="AP1203">
            <v>27.59</v>
          </cell>
          <cell r="AQ1203">
            <v>0</v>
          </cell>
          <cell r="AS1203">
            <v>50</v>
          </cell>
        </row>
        <row r="1204">
          <cell r="B1204" t="str">
            <v>AC</v>
          </cell>
          <cell r="C1204" t="str">
            <v>IMP</v>
          </cell>
          <cell r="D1204" t="str">
            <v>BT</v>
          </cell>
          <cell r="E1204" t="str">
            <v>P3</v>
          </cell>
          <cell r="F1204">
            <v>39990</v>
          </cell>
          <cell r="G1204">
            <v>40001</v>
          </cell>
          <cell r="H1204" t="str">
            <v>960211</v>
          </cell>
          <cell r="K1204" t="str">
            <v>Duplexing Document Feeder (DF-321)</v>
          </cell>
          <cell r="L1204">
            <v>1450</v>
          </cell>
          <cell r="N1204">
            <v>572</v>
          </cell>
          <cell r="W1204">
            <v>486.2</v>
          </cell>
          <cell r="AB1204">
            <v>487</v>
          </cell>
          <cell r="AC1204">
            <v>541</v>
          </cell>
          <cell r="AD1204">
            <v>571</v>
          </cell>
          <cell r="AE1204">
            <v>600.25</v>
          </cell>
          <cell r="AF1204">
            <v>0.19000416493127864</v>
          </cell>
          <cell r="AG1204">
            <v>4.7063723448563098E-2</v>
          </cell>
          <cell r="AH1204">
            <v>613</v>
          </cell>
          <cell r="AI1204">
            <v>625</v>
          </cell>
          <cell r="AJ1204">
            <v>0.22208000000000003</v>
          </cell>
          <cell r="AK1204">
            <v>637</v>
          </cell>
          <cell r="AL1204">
            <v>649</v>
          </cell>
          <cell r="AM1204">
            <v>0.25084745762711869</v>
          </cell>
          <cell r="AN1204">
            <v>739.98</v>
          </cell>
          <cell r="AO1204">
            <v>830.96</v>
          </cell>
          <cell r="AP1204">
            <v>921.94</v>
          </cell>
          <cell r="AQ1204">
            <v>0</v>
          </cell>
          <cell r="AS1204">
            <v>1450</v>
          </cell>
        </row>
        <row r="1205">
          <cell r="B1205" t="str">
            <v>AC</v>
          </cell>
          <cell r="C1205" t="str">
            <v>IMP</v>
          </cell>
          <cell r="D1205" t="str">
            <v>BT</v>
          </cell>
          <cell r="E1205" t="str">
            <v>P3</v>
          </cell>
          <cell r="F1205">
            <v>39990</v>
          </cell>
          <cell r="G1205">
            <v>40001</v>
          </cell>
          <cell r="H1205" t="str">
            <v>960212</v>
          </cell>
          <cell r="K1205" t="str">
            <v>Automatic Document Feeder (DF-218)</v>
          </cell>
          <cell r="L1205">
            <v>500</v>
          </cell>
          <cell r="N1205">
            <v>189</v>
          </cell>
          <cell r="W1205">
            <v>160.65</v>
          </cell>
          <cell r="AB1205">
            <v>161</v>
          </cell>
          <cell r="AC1205">
            <v>179</v>
          </cell>
          <cell r="AD1205">
            <v>189</v>
          </cell>
          <cell r="AE1205">
            <v>198.33</v>
          </cell>
          <cell r="AF1205">
            <v>0.18998638632582063</v>
          </cell>
          <cell r="AG1205">
            <v>4.7042807442141947E-2</v>
          </cell>
          <cell r="AH1205">
            <v>203</v>
          </cell>
          <cell r="AI1205">
            <v>207</v>
          </cell>
          <cell r="AJ1205">
            <v>0.22391304347826085</v>
          </cell>
          <cell r="AK1205">
            <v>211</v>
          </cell>
          <cell r="AL1205">
            <v>215</v>
          </cell>
          <cell r="AM1205">
            <v>0.25279069767441859</v>
          </cell>
          <cell r="AN1205">
            <v>244.92</v>
          </cell>
          <cell r="AO1205">
            <v>274.83999999999997</v>
          </cell>
          <cell r="AP1205">
            <v>304.76</v>
          </cell>
          <cell r="AQ1205">
            <v>0</v>
          </cell>
          <cell r="AS1205">
            <v>500</v>
          </cell>
        </row>
        <row r="1206">
          <cell r="B1206" t="str">
            <v>AC</v>
          </cell>
          <cell r="C1206" t="str">
            <v>IMP</v>
          </cell>
          <cell r="D1206" t="str">
            <v>BT</v>
          </cell>
          <cell r="E1206" t="str">
            <v>P3</v>
          </cell>
          <cell r="F1206">
            <v>39990</v>
          </cell>
          <cell r="G1206">
            <v>40001</v>
          </cell>
          <cell r="H1206" t="str">
            <v>960214</v>
          </cell>
          <cell r="K1206" t="str">
            <v>Multi Bypass Tray (MT-103)</v>
          </cell>
          <cell r="L1206">
            <v>145</v>
          </cell>
          <cell r="N1206">
            <v>57</v>
          </cell>
          <cell r="W1206">
            <v>48.449999999999996</v>
          </cell>
          <cell r="AB1206">
            <v>49</v>
          </cell>
          <cell r="AC1206">
            <v>54</v>
          </cell>
          <cell r="AD1206">
            <v>57</v>
          </cell>
          <cell r="AE1206">
            <v>59.81</v>
          </cell>
          <cell r="AF1206">
            <v>0.18993479351279061</v>
          </cell>
          <cell r="AG1206">
            <v>4.6982110015047686E-2</v>
          </cell>
          <cell r="AH1206">
            <v>62</v>
          </cell>
          <cell r="AI1206">
            <v>63</v>
          </cell>
          <cell r="AJ1206">
            <v>0.23095238095238102</v>
          </cell>
          <cell r="AK1206">
            <v>64</v>
          </cell>
          <cell r="AL1206">
            <v>65</v>
          </cell>
          <cell r="AM1206">
            <v>0.25461538461538469</v>
          </cell>
          <cell r="AN1206">
            <v>73.98</v>
          </cell>
          <cell r="AO1206">
            <v>82.96</v>
          </cell>
          <cell r="AP1206">
            <v>91.94</v>
          </cell>
          <cell r="AQ1206">
            <v>0</v>
          </cell>
          <cell r="AS1206">
            <v>145</v>
          </cell>
        </row>
        <row r="1207">
          <cell r="B1207" t="str">
            <v>AC</v>
          </cell>
          <cell r="C1207" t="str">
            <v>IMP</v>
          </cell>
          <cell r="D1207" t="str">
            <v>BT</v>
          </cell>
          <cell r="E1207" t="str">
            <v>P3</v>
          </cell>
          <cell r="F1207">
            <v>39990</v>
          </cell>
          <cell r="G1207">
            <v>40001</v>
          </cell>
          <cell r="H1207" t="str">
            <v>960215</v>
          </cell>
          <cell r="K1207" t="str">
            <v>Paper Feed Unit (PF-321)</v>
          </cell>
          <cell r="L1207">
            <v>335</v>
          </cell>
          <cell r="N1207">
            <v>92</v>
          </cell>
          <cell r="W1207">
            <v>78.2</v>
          </cell>
          <cell r="AB1207">
            <v>79</v>
          </cell>
          <cell r="AC1207">
            <v>87</v>
          </cell>
          <cell r="AD1207">
            <v>92</v>
          </cell>
          <cell r="AE1207">
            <v>96.54</v>
          </cell>
          <cell r="AF1207">
            <v>0.18997306815827639</v>
          </cell>
          <cell r="AG1207">
            <v>4.7027139009736957E-2</v>
          </cell>
          <cell r="AH1207">
            <v>99</v>
          </cell>
          <cell r="AI1207">
            <v>101</v>
          </cell>
          <cell r="AJ1207">
            <v>0.22574257425742572</v>
          </cell>
          <cell r="AK1207">
            <v>103</v>
          </cell>
          <cell r="AL1207">
            <v>105</v>
          </cell>
          <cell r="AM1207">
            <v>0.25523809523809521</v>
          </cell>
          <cell r="AN1207">
            <v>119.48</v>
          </cell>
          <cell r="AO1207">
            <v>133.96</v>
          </cell>
          <cell r="AP1207">
            <v>148.44</v>
          </cell>
          <cell r="AQ1207">
            <v>0</v>
          </cell>
          <cell r="AS1207">
            <v>335</v>
          </cell>
        </row>
        <row r="1208">
          <cell r="B1208" t="str">
            <v>AC</v>
          </cell>
          <cell r="C1208" t="str">
            <v>IMP</v>
          </cell>
          <cell r="D1208" t="str">
            <v>BT</v>
          </cell>
          <cell r="E1208" t="str">
            <v>P3</v>
          </cell>
          <cell r="F1208">
            <v>39990</v>
          </cell>
          <cell r="G1208">
            <v>40001</v>
          </cell>
          <cell r="H1208" t="str">
            <v>960216</v>
          </cell>
          <cell r="K1208" t="str">
            <v>Duplex Unit (AD-321)</v>
          </cell>
          <cell r="L1208">
            <v>200</v>
          </cell>
          <cell r="N1208">
            <v>80</v>
          </cell>
          <cell r="W1208">
            <v>68</v>
          </cell>
          <cell r="AB1208">
            <v>68</v>
          </cell>
          <cell r="AC1208">
            <v>76</v>
          </cell>
          <cell r="AD1208">
            <v>80</v>
          </cell>
          <cell r="AE1208">
            <v>83.95</v>
          </cell>
          <cell r="AF1208">
            <v>0.18999404407385351</v>
          </cell>
          <cell r="AG1208">
            <v>4.7051816557474722E-2</v>
          </cell>
          <cell r="AH1208">
            <v>86</v>
          </cell>
          <cell r="AI1208">
            <v>88</v>
          </cell>
          <cell r="AJ1208">
            <v>0.22727272727272727</v>
          </cell>
          <cell r="AK1208">
            <v>89.5</v>
          </cell>
          <cell r="AL1208">
            <v>91</v>
          </cell>
          <cell r="AM1208">
            <v>0.25274725274725274</v>
          </cell>
          <cell r="AN1208">
            <v>103.67</v>
          </cell>
          <cell r="AO1208">
            <v>116.34</v>
          </cell>
          <cell r="AP1208">
            <v>129.01</v>
          </cell>
          <cell r="AQ1208">
            <v>0</v>
          </cell>
          <cell r="AS1208">
            <v>200</v>
          </cell>
        </row>
        <row r="1209">
          <cell r="B1209" t="str">
            <v>AC</v>
          </cell>
          <cell r="C1209" t="str">
            <v>IMP</v>
          </cell>
          <cell r="D1209" t="str">
            <v>BT</v>
          </cell>
          <cell r="E1209" t="str">
            <v>P3</v>
          </cell>
          <cell r="F1209">
            <v>39990</v>
          </cell>
          <cell r="G1209">
            <v>40001</v>
          </cell>
          <cell r="H1209" t="str">
            <v>960217</v>
          </cell>
          <cell r="K1209" t="str">
            <v>IP-418 Print Controller</v>
          </cell>
          <cell r="L1209">
            <v>580</v>
          </cell>
          <cell r="N1209">
            <v>240</v>
          </cell>
          <cell r="W1209">
            <v>204</v>
          </cell>
          <cell r="AB1209">
            <v>204</v>
          </cell>
          <cell r="AC1209">
            <v>227</v>
          </cell>
          <cell r="AD1209">
            <v>240</v>
          </cell>
          <cell r="AE1209">
            <v>251.85</v>
          </cell>
          <cell r="AF1209">
            <v>0.18999404407385348</v>
          </cell>
          <cell r="AG1209">
            <v>4.7051816557474667E-2</v>
          </cell>
          <cell r="AH1209">
            <v>257</v>
          </cell>
          <cell r="AI1209">
            <v>262</v>
          </cell>
          <cell r="AJ1209">
            <v>0.22137404580152673</v>
          </cell>
          <cell r="AK1209">
            <v>267</v>
          </cell>
          <cell r="AL1209">
            <v>272</v>
          </cell>
          <cell r="AM1209">
            <v>0.25</v>
          </cell>
          <cell r="AN1209">
            <v>310.25</v>
          </cell>
          <cell r="AO1209">
            <v>348.5</v>
          </cell>
          <cell r="AP1209">
            <v>386.75</v>
          </cell>
          <cell r="AQ1209">
            <v>0</v>
          </cell>
          <cell r="AS1209">
            <v>580</v>
          </cell>
        </row>
        <row r="1210">
          <cell r="B1210" t="str">
            <v>MB</v>
          </cell>
          <cell r="C1210" t="str">
            <v>IMP</v>
          </cell>
          <cell r="D1210" t="str">
            <v>BT</v>
          </cell>
          <cell r="E1210" t="str">
            <v>P3</v>
          </cell>
          <cell r="F1210">
            <v>39990</v>
          </cell>
          <cell r="G1210">
            <v>40001</v>
          </cell>
          <cell r="H1210" t="str">
            <v>960218</v>
          </cell>
          <cell r="K1210" t="str">
            <v>7218 Digital Copier With/ Drum, Single Bypass, GDI controller</v>
          </cell>
          <cell r="L1210">
            <v>3199</v>
          </cell>
          <cell r="N1210">
            <v>1007</v>
          </cell>
          <cell r="W1210">
            <v>855.94999999999993</v>
          </cell>
          <cell r="AB1210">
            <v>856</v>
          </cell>
          <cell r="AC1210">
            <v>952</v>
          </cell>
          <cell r="AD1210">
            <v>1005</v>
          </cell>
          <cell r="AE1210">
            <v>1056.73</v>
          </cell>
          <cell r="AF1210">
            <v>0.19000123021017676</v>
          </cell>
          <cell r="AG1210">
            <v>4.7060270835501988E-2</v>
          </cell>
          <cell r="AH1210">
            <v>1079</v>
          </cell>
          <cell r="AI1210">
            <v>1100</v>
          </cell>
          <cell r="AJ1210">
            <v>0.22186363636363643</v>
          </cell>
          <cell r="AK1210">
            <v>1121</v>
          </cell>
          <cell r="AL1210">
            <v>1142</v>
          </cell>
          <cell r="AM1210">
            <v>0.25048161120840634</v>
          </cell>
          <cell r="AN1210">
            <v>1302.31</v>
          </cell>
          <cell r="AO1210">
            <v>1462.62</v>
          </cell>
          <cell r="AP1210">
            <v>1622.93</v>
          </cell>
          <cell r="AS1210">
            <v>3199</v>
          </cell>
        </row>
        <row r="1211">
          <cell r="B1211" t="str">
            <v>AC</v>
          </cell>
          <cell r="C1211" t="str">
            <v>IMP</v>
          </cell>
          <cell r="D1211" t="str">
            <v>BT</v>
          </cell>
          <cell r="E1211" t="str">
            <v>P3</v>
          </cell>
          <cell r="F1211">
            <v>39990</v>
          </cell>
          <cell r="G1211">
            <v>40001</v>
          </cell>
          <cell r="H1211" t="str">
            <v>960221</v>
          </cell>
          <cell r="K1211" t="str">
            <v xml:space="preserve">IP-424 Print Controller </v>
          </cell>
          <cell r="L1211">
            <v>1000</v>
          </cell>
          <cell r="N1211">
            <v>401</v>
          </cell>
          <cell r="W1211">
            <v>340.84999999999997</v>
          </cell>
          <cell r="AB1211">
            <v>341</v>
          </cell>
          <cell r="AC1211">
            <v>379</v>
          </cell>
          <cell r="AD1211">
            <v>400</v>
          </cell>
          <cell r="AE1211">
            <v>420.8</v>
          </cell>
          <cell r="AF1211">
            <v>0.18999524714828908</v>
          </cell>
          <cell r="AG1211">
            <v>4.7053231939163526E-2</v>
          </cell>
          <cell r="AH1211">
            <v>430</v>
          </cell>
          <cell r="AI1211">
            <v>438</v>
          </cell>
          <cell r="AJ1211">
            <v>0.22180365296803661</v>
          </cell>
          <cell r="AK1211">
            <v>446.5</v>
          </cell>
          <cell r="AL1211">
            <v>455</v>
          </cell>
          <cell r="AM1211">
            <v>0.25087912087912095</v>
          </cell>
          <cell r="AN1211">
            <v>518.78</v>
          </cell>
          <cell r="AO1211">
            <v>582.55999999999995</v>
          </cell>
          <cell r="AP1211">
            <v>646.34</v>
          </cell>
          <cell r="AQ1211">
            <v>0</v>
          </cell>
          <cell r="AS1211">
            <v>1000</v>
          </cell>
        </row>
        <row r="1212">
          <cell r="B1212" t="str">
            <v>MB</v>
          </cell>
          <cell r="C1212" t="str">
            <v>IMP</v>
          </cell>
          <cell r="D1212" t="str">
            <v>BT</v>
          </cell>
          <cell r="E1212" t="str">
            <v>P3</v>
          </cell>
          <cell r="F1212">
            <v>39990</v>
          </cell>
          <cell r="G1212">
            <v>40001</v>
          </cell>
          <cell r="H1212" t="str">
            <v>960222</v>
          </cell>
          <cell r="K1212" t="str">
            <v>DISCONTINUED - 7222 Copier</v>
          </cell>
          <cell r="L1212">
            <v>4900</v>
          </cell>
          <cell r="N1212">
            <v>1694</v>
          </cell>
          <cell r="W1212">
            <v>1439.8999999999999</v>
          </cell>
          <cell r="AB1212">
            <v>1440</v>
          </cell>
          <cell r="AC1212">
            <v>1600</v>
          </cell>
          <cell r="AD1212">
            <v>1689</v>
          </cell>
          <cell r="AE1212">
            <v>1777.65</v>
          </cell>
          <cell r="AF1212">
            <v>0.18999803110848604</v>
          </cell>
          <cell r="AG1212">
            <v>4.7056507186454072E-2</v>
          </cell>
          <cell r="AH1212">
            <v>1814</v>
          </cell>
          <cell r="AI1212">
            <v>1849</v>
          </cell>
          <cell r="AJ1212">
            <v>0.22125473228772316</v>
          </cell>
          <cell r="AK1212">
            <v>1884.5</v>
          </cell>
          <cell r="AL1212">
            <v>1920</v>
          </cell>
          <cell r="AM1212">
            <v>0.2500520833333334</v>
          </cell>
          <cell r="AN1212">
            <v>2189.9499999999998</v>
          </cell>
          <cell r="AO1212">
            <v>2459.9</v>
          </cell>
          <cell r="AP1212">
            <v>2729.85</v>
          </cell>
          <cell r="AS1212">
            <v>4900</v>
          </cell>
        </row>
        <row r="1213">
          <cell r="B1213" t="str">
            <v>AC</v>
          </cell>
          <cell r="C1213" t="str">
            <v>IMP</v>
          </cell>
          <cell r="D1213" t="str">
            <v>BT</v>
          </cell>
          <cell r="E1213" t="str">
            <v>P3</v>
          </cell>
          <cell r="F1213">
            <v>39990</v>
          </cell>
          <cell r="G1213">
            <v>40001</v>
          </cell>
          <cell r="H1213" t="str">
            <v>960223</v>
          </cell>
          <cell r="K1213" t="str">
            <v>PS Kit (PS-346)</v>
          </cell>
          <cell r="L1213">
            <v>650</v>
          </cell>
          <cell r="N1213">
            <v>286</v>
          </cell>
          <cell r="W1213">
            <v>243.1</v>
          </cell>
          <cell r="AB1213">
            <v>244</v>
          </cell>
          <cell r="AC1213">
            <v>271</v>
          </cell>
          <cell r="AD1213">
            <v>286</v>
          </cell>
          <cell r="AE1213">
            <v>300.12</v>
          </cell>
          <cell r="AF1213">
            <v>0.18999067039850728</v>
          </cell>
          <cell r="AG1213">
            <v>4.7047847527655617E-2</v>
          </cell>
          <cell r="AH1213">
            <v>307</v>
          </cell>
          <cell r="AI1213">
            <v>313</v>
          </cell>
          <cell r="AJ1213">
            <v>0.22332268370607031</v>
          </cell>
          <cell r="AK1213">
            <v>319</v>
          </cell>
          <cell r="AL1213">
            <v>325</v>
          </cell>
          <cell r="AM1213">
            <v>0.252</v>
          </cell>
          <cell r="AN1213">
            <v>370.36</v>
          </cell>
          <cell r="AO1213">
            <v>415.72</v>
          </cell>
          <cell r="AP1213">
            <v>461.08</v>
          </cell>
          <cell r="AQ1213">
            <v>0</v>
          </cell>
          <cell r="AS1213">
            <v>650</v>
          </cell>
        </row>
        <row r="1214">
          <cell r="B1214" t="str">
            <v>AC</v>
          </cell>
          <cell r="C1214" t="str">
            <v>IMP</v>
          </cell>
          <cell r="D1214" t="str">
            <v>BT</v>
          </cell>
          <cell r="E1214" t="str">
            <v>P3</v>
          </cell>
          <cell r="F1214">
            <v>39990</v>
          </cell>
          <cell r="G1214">
            <v>40001</v>
          </cell>
          <cell r="H1214" t="str">
            <v>960224</v>
          </cell>
          <cell r="K1214" t="str">
            <v>Document Feeder (DF-320)</v>
          </cell>
          <cell r="L1214">
            <v>1379</v>
          </cell>
          <cell r="N1214">
            <v>570</v>
          </cell>
          <cell r="W1214">
            <v>484.5</v>
          </cell>
          <cell r="AB1214">
            <v>485</v>
          </cell>
          <cell r="AC1214">
            <v>539</v>
          </cell>
          <cell r="AD1214">
            <v>569</v>
          </cell>
          <cell r="AE1214">
            <v>598.15</v>
          </cell>
          <cell r="AF1214">
            <v>0.19000250773217417</v>
          </cell>
          <cell r="AG1214">
            <v>4.7061773802557848E-2</v>
          </cell>
          <cell r="AH1214">
            <v>611</v>
          </cell>
          <cell r="AI1214">
            <v>623</v>
          </cell>
          <cell r="AJ1214">
            <v>0.22231139646869985</v>
          </cell>
          <cell r="AK1214">
            <v>634.5</v>
          </cell>
          <cell r="AL1214">
            <v>646</v>
          </cell>
          <cell r="AM1214">
            <v>0.25</v>
          </cell>
          <cell r="AN1214">
            <v>736.84</v>
          </cell>
          <cell r="AO1214">
            <v>827.68</v>
          </cell>
          <cell r="AP1214">
            <v>918.52</v>
          </cell>
          <cell r="AQ1214">
            <v>0</v>
          </cell>
          <cell r="AS1214">
            <v>1379</v>
          </cell>
        </row>
        <row r="1215">
          <cell r="B1215" t="str">
            <v>AC</v>
          </cell>
          <cell r="C1215" t="str">
            <v>IMP</v>
          </cell>
          <cell r="D1215" t="str">
            <v>BT</v>
          </cell>
          <cell r="E1215" t="str">
            <v>P3</v>
          </cell>
          <cell r="F1215">
            <v>39990</v>
          </cell>
          <cell r="G1215">
            <v>40001</v>
          </cell>
          <cell r="H1215" t="str">
            <v>960225</v>
          </cell>
          <cell r="K1215" t="str">
            <v>Pedastal Base (DK-110)</v>
          </cell>
          <cell r="L1215">
            <v>360</v>
          </cell>
          <cell r="N1215">
            <v>92</v>
          </cell>
          <cell r="W1215">
            <v>78.2</v>
          </cell>
          <cell r="AB1215">
            <v>79</v>
          </cell>
          <cell r="AC1215">
            <v>87</v>
          </cell>
          <cell r="AD1215">
            <v>92</v>
          </cell>
          <cell r="AE1215">
            <v>96.54</v>
          </cell>
          <cell r="AF1215">
            <v>0.18997306815827639</v>
          </cell>
          <cell r="AG1215">
            <v>4.7027139009736957E-2</v>
          </cell>
          <cell r="AH1215">
            <v>99</v>
          </cell>
          <cell r="AI1215">
            <v>101</v>
          </cell>
          <cell r="AJ1215">
            <v>0.22574257425742572</v>
          </cell>
          <cell r="AK1215">
            <v>103</v>
          </cell>
          <cell r="AL1215">
            <v>105</v>
          </cell>
          <cell r="AM1215">
            <v>0.25523809523809521</v>
          </cell>
          <cell r="AN1215">
            <v>119.48</v>
          </cell>
          <cell r="AO1215">
            <v>133.96</v>
          </cell>
          <cell r="AP1215">
            <v>148.44</v>
          </cell>
          <cell r="AQ1215">
            <v>0</v>
          </cell>
          <cell r="AS1215">
            <v>360</v>
          </cell>
        </row>
        <row r="1216">
          <cell r="B1216" t="str">
            <v>AC</v>
          </cell>
          <cell r="C1216" t="str">
            <v>IMP</v>
          </cell>
          <cell r="D1216" t="str">
            <v>BT</v>
          </cell>
          <cell r="E1216" t="str">
            <v>P3</v>
          </cell>
          <cell r="F1216">
            <v>39990</v>
          </cell>
          <cell r="G1216">
            <v>40001</v>
          </cell>
          <cell r="H1216" t="str">
            <v>960226</v>
          </cell>
          <cell r="K1216" t="str">
            <v>Fax Kit (FK-103)</v>
          </cell>
          <cell r="L1216">
            <v>1190</v>
          </cell>
          <cell r="N1216">
            <v>544</v>
          </cell>
          <cell r="W1216">
            <v>462.4</v>
          </cell>
          <cell r="AB1216">
            <v>463</v>
          </cell>
          <cell r="AC1216">
            <v>514</v>
          </cell>
          <cell r="AD1216">
            <v>543</v>
          </cell>
          <cell r="AE1216">
            <v>570.86</v>
          </cell>
          <cell r="AF1216">
            <v>0.18999404407385354</v>
          </cell>
          <cell r="AG1216">
            <v>4.7051816557474709E-2</v>
          </cell>
          <cell r="AH1216">
            <v>583</v>
          </cell>
          <cell r="AI1216">
            <v>594</v>
          </cell>
          <cell r="AJ1216">
            <v>0.22154882154882158</v>
          </cell>
          <cell r="AK1216">
            <v>605.5</v>
          </cell>
          <cell r="AL1216">
            <v>617</v>
          </cell>
          <cell r="AM1216">
            <v>0.25056726094003245</v>
          </cell>
          <cell r="AN1216">
            <v>703.58</v>
          </cell>
          <cell r="AO1216">
            <v>790.16</v>
          </cell>
          <cell r="AP1216">
            <v>876.74</v>
          </cell>
          <cell r="AQ1216">
            <v>0</v>
          </cell>
          <cell r="AS1216">
            <v>1190</v>
          </cell>
        </row>
        <row r="1217">
          <cell r="B1217" t="str">
            <v>AC</v>
          </cell>
          <cell r="C1217" t="str">
            <v>IMP</v>
          </cell>
          <cell r="D1217" t="str">
            <v>BT</v>
          </cell>
          <cell r="E1217" t="str">
            <v>P3</v>
          </cell>
          <cell r="F1217">
            <v>39990</v>
          </cell>
          <cell r="G1217">
            <v>40001</v>
          </cell>
          <cell r="H1217" t="str">
            <v>960227</v>
          </cell>
          <cell r="K1217" t="str">
            <v>2nd Fax Line Option (FL-103)</v>
          </cell>
          <cell r="L1217">
            <v>700</v>
          </cell>
          <cell r="N1217">
            <v>323</v>
          </cell>
          <cell r="W1217">
            <v>274.55</v>
          </cell>
          <cell r="AB1217">
            <v>275</v>
          </cell>
          <cell r="AC1217">
            <v>306</v>
          </cell>
          <cell r="AD1217">
            <v>323</v>
          </cell>
          <cell r="AE1217">
            <v>338.95</v>
          </cell>
          <cell r="AF1217">
            <v>0.18999852485617341</v>
          </cell>
          <cell r="AG1217">
            <v>4.7057088066086411E-2</v>
          </cell>
          <cell r="AH1217">
            <v>346</v>
          </cell>
          <cell r="AI1217">
            <v>353</v>
          </cell>
          <cell r="AJ1217">
            <v>0.22223796033994331</v>
          </cell>
          <cell r="AK1217">
            <v>360</v>
          </cell>
          <cell r="AL1217">
            <v>367</v>
          </cell>
          <cell r="AM1217">
            <v>0.25190735694822886</v>
          </cell>
          <cell r="AN1217">
            <v>418.24</v>
          </cell>
          <cell r="AO1217">
            <v>469.48</v>
          </cell>
          <cell r="AP1217">
            <v>520.72</v>
          </cell>
          <cell r="AQ1217">
            <v>0</v>
          </cell>
          <cell r="AS1217">
            <v>700</v>
          </cell>
        </row>
        <row r="1218">
          <cell r="B1218" t="str">
            <v>MB</v>
          </cell>
          <cell r="C1218" t="str">
            <v>IMP</v>
          </cell>
          <cell r="D1218" t="str">
            <v>BT</v>
          </cell>
          <cell r="E1218" t="str">
            <v>P3</v>
          </cell>
          <cell r="F1218">
            <v>39990</v>
          </cell>
          <cell r="G1218">
            <v>40001</v>
          </cell>
          <cell r="H1218" t="str">
            <v>960228</v>
          </cell>
          <cell r="K1218" t="str">
            <v>DISCONTINUED - 7228 Copier</v>
          </cell>
          <cell r="L1218">
            <v>5800</v>
          </cell>
          <cell r="N1218">
            <v>2003</v>
          </cell>
          <cell r="W1218">
            <v>1702.55</v>
          </cell>
          <cell r="AB1218">
            <v>1703</v>
          </cell>
          <cell r="AC1218">
            <v>1892</v>
          </cell>
          <cell r="AD1218">
            <v>1997</v>
          </cell>
          <cell r="AE1218">
            <v>2101.91</v>
          </cell>
          <cell r="AF1218">
            <v>0.18999862030248676</v>
          </cell>
          <cell r="AG1218">
            <v>4.7057200355866739E-2</v>
          </cell>
          <cell r="AH1218">
            <v>2145</v>
          </cell>
          <cell r="AI1218">
            <v>2187</v>
          </cell>
          <cell r="AJ1218">
            <v>0.22151348879743943</v>
          </cell>
          <cell r="AK1218">
            <v>2229</v>
          </cell>
          <cell r="AL1218">
            <v>2271</v>
          </cell>
          <cell r="AM1218">
            <v>0.25030823425803611</v>
          </cell>
          <cell r="AN1218">
            <v>2589.9899999999998</v>
          </cell>
          <cell r="AO1218">
            <v>2908.98</v>
          </cell>
          <cell r="AP1218">
            <v>3227.97</v>
          </cell>
          <cell r="AS1218">
            <v>5800</v>
          </cell>
        </row>
        <row r="1219">
          <cell r="B1219" t="str">
            <v>AC</v>
          </cell>
          <cell r="C1219" t="str">
            <v>IMP</v>
          </cell>
          <cell r="D1219" t="str">
            <v>BT</v>
          </cell>
          <cell r="E1219" t="str">
            <v>P3</v>
          </cell>
          <cell r="F1219">
            <v>39990</v>
          </cell>
          <cell r="G1219">
            <v>40001</v>
          </cell>
          <cell r="H1219" t="str">
            <v>960229</v>
          </cell>
          <cell r="K1219" t="str">
            <v>Compact Flash for IP-424</v>
          </cell>
          <cell r="L1219">
            <v>300</v>
          </cell>
          <cell r="N1219">
            <v>114</v>
          </cell>
          <cell r="W1219">
            <v>96.899999999999991</v>
          </cell>
          <cell r="AB1219">
            <v>97</v>
          </cell>
          <cell r="AC1219">
            <v>108</v>
          </cell>
          <cell r="AD1219">
            <v>114</v>
          </cell>
          <cell r="AE1219">
            <v>119.63</v>
          </cell>
          <cell r="AF1219">
            <v>0.19000250773217425</v>
          </cell>
          <cell r="AG1219">
            <v>4.7061773802557848E-2</v>
          </cell>
          <cell r="AH1219">
            <v>123</v>
          </cell>
          <cell r="AI1219">
            <v>125</v>
          </cell>
          <cell r="AJ1219">
            <v>0.22480000000000006</v>
          </cell>
          <cell r="AK1219">
            <v>127.5</v>
          </cell>
          <cell r="AL1219">
            <v>130</v>
          </cell>
          <cell r="AM1219">
            <v>0.25461538461538469</v>
          </cell>
          <cell r="AN1219">
            <v>147.97</v>
          </cell>
          <cell r="AO1219">
            <v>165.94</v>
          </cell>
          <cell r="AP1219">
            <v>183.91</v>
          </cell>
          <cell r="AQ1219">
            <v>0</v>
          </cell>
          <cell r="AS1219">
            <v>300</v>
          </cell>
        </row>
        <row r="1220">
          <cell r="B1220" t="str">
            <v>AC</v>
          </cell>
          <cell r="C1220" t="str">
            <v>IMP</v>
          </cell>
          <cell r="D1220" t="str">
            <v>BT</v>
          </cell>
          <cell r="E1220" t="str">
            <v>P3</v>
          </cell>
          <cell r="F1220">
            <v>39990</v>
          </cell>
          <cell r="G1220">
            <v>40001</v>
          </cell>
          <cell r="H1220" t="str">
            <v>960234</v>
          </cell>
          <cell r="K1220" t="str">
            <v>DocBuilder Pro S/W w/Dongle Kit X3e+ (IP-901 - ver.1)</v>
          </cell>
          <cell r="L1220">
            <v>2500</v>
          </cell>
          <cell r="N1220">
            <v>1288</v>
          </cell>
          <cell r="W1220">
            <v>1094.8</v>
          </cell>
          <cell r="AB1220">
            <v>1095</v>
          </cell>
          <cell r="AC1220">
            <v>1217</v>
          </cell>
          <cell r="AD1220">
            <v>1285</v>
          </cell>
          <cell r="AE1220">
            <v>1351.6</v>
          </cell>
          <cell r="AF1220">
            <v>0.18999704054453978</v>
          </cell>
          <cell r="AG1220">
            <v>4.7055341817105585E-2</v>
          </cell>
          <cell r="AH1220">
            <v>1379</v>
          </cell>
          <cell r="AI1220">
            <v>1406</v>
          </cell>
          <cell r="AJ1220">
            <v>0.22133712660028454</v>
          </cell>
          <cell r="AK1220">
            <v>1433</v>
          </cell>
          <cell r="AL1220">
            <v>1460</v>
          </cell>
          <cell r="AM1220">
            <v>0.25013698630136988</v>
          </cell>
          <cell r="AN1220">
            <v>1665.21</v>
          </cell>
          <cell r="AO1220">
            <v>1870.42</v>
          </cell>
          <cell r="AP1220">
            <v>2075.63</v>
          </cell>
          <cell r="AQ1220">
            <v>0</v>
          </cell>
          <cell r="AS1220">
            <v>2500</v>
          </cell>
        </row>
        <row r="1221">
          <cell r="B1221" t="str">
            <v>MB</v>
          </cell>
          <cell r="C1221" t="str">
            <v>IMP</v>
          </cell>
          <cell r="D1221" t="str">
            <v>BT</v>
          </cell>
          <cell r="E1221" t="str">
            <v>P3</v>
          </cell>
          <cell r="F1221">
            <v>39990</v>
          </cell>
          <cell r="G1221">
            <v>40001</v>
          </cell>
          <cell r="H1221" t="str">
            <v>960235</v>
          </cell>
          <cell r="K1221" t="str">
            <v>DISCONTINUED - 7235 Copier</v>
          </cell>
          <cell r="L1221">
            <v>7400</v>
          </cell>
          <cell r="N1221">
            <v>2552</v>
          </cell>
          <cell r="W1221">
            <v>2169.1999999999998</v>
          </cell>
          <cell r="AB1221">
            <v>2170</v>
          </cell>
          <cell r="AC1221">
            <v>2411</v>
          </cell>
          <cell r="AD1221">
            <v>2545</v>
          </cell>
          <cell r="AE1221">
            <v>2678.02</v>
          </cell>
          <cell r="AF1221">
            <v>0.18999858104121709</v>
          </cell>
          <cell r="AG1221">
            <v>4.7057154166137663E-2</v>
          </cell>
          <cell r="AH1221">
            <v>2733</v>
          </cell>
          <cell r="AI1221">
            <v>2786</v>
          </cell>
          <cell r="AJ1221">
            <v>0.22139267767408477</v>
          </cell>
          <cell r="AK1221">
            <v>2839.5</v>
          </cell>
          <cell r="AL1221">
            <v>2893</v>
          </cell>
          <cell r="AM1221">
            <v>0.25019011406844111</v>
          </cell>
          <cell r="AN1221">
            <v>3299.54</v>
          </cell>
          <cell r="AO1221">
            <v>3706.08</v>
          </cell>
          <cell r="AP1221">
            <v>4112.62</v>
          </cell>
          <cell r="AS1221">
            <v>7400</v>
          </cell>
        </row>
        <row r="1222">
          <cell r="B1222" t="str">
            <v>AC</v>
          </cell>
          <cell r="C1222" t="str">
            <v>IMP</v>
          </cell>
          <cell r="D1222" t="str">
            <v>BT</v>
          </cell>
          <cell r="E1222" t="str">
            <v>P3</v>
          </cell>
          <cell r="F1222">
            <v>39990</v>
          </cell>
          <cell r="G1222">
            <v>40001</v>
          </cell>
          <cell r="H1222" t="str">
            <v>960236</v>
          </cell>
          <cell r="K1222" t="str">
            <v>ED-100 Densitometer X3+ (IP-901)</v>
          </cell>
          <cell r="L1222">
            <v>1000</v>
          </cell>
          <cell r="N1222">
            <v>412</v>
          </cell>
          <cell r="W1222">
            <v>350.2</v>
          </cell>
          <cell r="AB1222">
            <v>351</v>
          </cell>
          <cell r="AC1222">
            <v>390</v>
          </cell>
          <cell r="AD1222">
            <v>412</v>
          </cell>
          <cell r="AE1222">
            <v>432.35</v>
          </cell>
          <cell r="AF1222">
            <v>0.19000809529316534</v>
          </cell>
          <cell r="AG1222">
            <v>4.7068347403723884E-2</v>
          </cell>
          <cell r="AH1222">
            <v>442</v>
          </cell>
          <cell r="AI1222">
            <v>450</v>
          </cell>
          <cell r="AJ1222">
            <v>0.2217777777777778</v>
          </cell>
          <cell r="AK1222">
            <v>458.5</v>
          </cell>
          <cell r="AL1222">
            <v>467</v>
          </cell>
          <cell r="AM1222">
            <v>0.25010706638115632</v>
          </cell>
          <cell r="AN1222">
            <v>532.65</v>
          </cell>
          <cell r="AO1222">
            <v>598.29999999999995</v>
          </cell>
          <cell r="AP1222">
            <v>663.95</v>
          </cell>
          <cell r="AQ1222">
            <v>0</v>
          </cell>
          <cell r="AS1222">
            <v>1000</v>
          </cell>
        </row>
        <row r="1223">
          <cell r="B1223" t="str">
            <v>AC</v>
          </cell>
          <cell r="C1223" t="str">
            <v>IMP</v>
          </cell>
          <cell r="D1223" t="str">
            <v>BT</v>
          </cell>
          <cell r="E1223" t="str">
            <v>P3</v>
          </cell>
          <cell r="F1223">
            <v>39990</v>
          </cell>
          <cell r="G1223">
            <v>40001</v>
          </cell>
          <cell r="H1223" t="str">
            <v>960238</v>
          </cell>
          <cell r="K1223" t="str">
            <v>EFI Color Profiler Kit: ES-1000 Color Spectophotometer, Monitor Calibration Software &amp; Hardware DNU's use 7640000747</v>
          </cell>
          <cell r="L1223">
            <v>2000</v>
          </cell>
          <cell r="N1223">
            <v>1030</v>
          </cell>
          <cell r="W1223">
            <v>875.5</v>
          </cell>
          <cell r="AB1223">
            <v>876</v>
          </cell>
          <cell r="AC1223">
            <v>973</v>
          </cell>
          <cell r="AD1223">
            <v>1027</v>
          </cell>
          <cell r="AE1223">
            <v>1080.8599999999999</v>
          </cell>
          <cell r="AF1223">
            <v>0.18999685435671587</v>
          </cell>
          <cell r="AG1223">
            <v>4.7055122772606907E-2</v>
          </cell>
          <cell r="AH1223">
            <v>1103</v>
          </cell>
          <cell r="AI1223">
            <v>1125</v>
          </cell>
          <cell r="AJ1223">
            <v>0.22177777777777777</v>
          </cell>
          <cell r="AK1223">
            <v>1146.5</v>
          </cell>
          <cell r="AL1223">
            <v>1168</v>
          </cell>
          <cell r="AM1223">
            <v>0.25042808219178081</v>
          </cell>
          <cell r="AN1223">
            <v>1331.99</v>
          </cell>
          <cell r="AO1223">
            <v>1495.98</v>
          </cell>
          <cell r="AP1223">
            <v>1659.97</v>
          </cell>
          <cell r="AQ1223">
            <v>0</v>
          </cell>
          <cell r="AS1223">
            <v>2000</v>
          </cell>
        </row>
        <row r="1224">
          <cell r="B1224" t="str">
            <v>MB</v>
          </cell>
          <cell r="C1224" t="str">
            <v>IMP</v>
          </cell>
          <cell r="D1224" t="str">
            <v>BT</v>
          </cell>
          <cell r="E1224" t="str">
            <v>P3</v>
          </cell>
          <cell r="F1224">
            <v>39990</v>
          </cell>
          <cell r="G1224">
            <v>40001</v>
          </cell>
          <cell r="H1224" t="str">
            <v>960325</v>
          </cell>
          <cell r="K1224" t="str">
            <v>7272 Digital Copier w/ RADF</v>
          </cell>
          <cell r="L1224">
            <v>26500</v>
          </cell>
          <cell r="N1224">
            <v>7897</v>
          </cell>
          <cell r="W1224">
            <v>6712.45</v>
          </cell>
          <cell r="AB1224">
            <v>6713</v>
          </cell>
          <cell r="AC1224">
            <v>7459</v>
          </cell>
          <cell r="AD1224">
            <v>7873</v>
          </cell>
          <cell r="AE1224">
            <v>8286.98</v>
          </cell>
          <cell r="AF1224">
            <v>0.19000045855064207</v>
          </cell>
          <cell r="AG1224">
            <v>4.7059363000755354E-2</v>
          </cell>
          <cell r="AH1224">
            <v>8453</v>
          </cell>
          <cell r="AI1224">
            <v>8619</v>
          </cell>
          <cell r="AJ1224">
            <v>0.22120315581854044</v>
          </cell>
          <cell r="AK1224">
            <v>8784.5</v>
          </cell>
          <cell r="AL1224">
            <v>8950</v>
          </cell>
          <cell r="AM1224">
            <v>0.25000558659217881</v>
          </cell>
          <cell r="AN1224">
            <v>10208.57</v>
          </cell>
          <cell r="AO1224">
            <v>11467.14</v>
          </cell>
          <cell r="AP1224">
            <v>12725.71</v>
          </cell>
          <cell r="AS1224">
            <v>26500</v>
          </cell>
        </row>
        <row r="1225">
          <cell r="B1225" t="str">
            <v>MB</v>
          </cell>
          <cell r="C1225" t="str">
            <v>IMP</v>
          </cell>
          <cell r="D1225" t="str">
            <v>BT</v>
          </cell>
          <cell r="E1225" t="str">
            <v>P3</v>
          </cell>
          <cell r="F1225">
            <v>39990</v>
          </cell>
          <cell r="G1225">
            <v>40001</v>
          </cell>
          <cell r="H1225" t="str">
            <v>960326</v>
          </cell>
          <cell r="K1225" t="str">
            <v>7255 Digital Copier w/ RADF - DISCONTINUED</v>
          </cell>
          <cell r="L1225">
            <v>17950</v>
          </cell>
          <cell r="N1225">
            <v>5837</v>
          </cell>
          <cell r="W1225">
            <v>4961.45</v>
          </cell>
          <cell r="AB1225">
            <v>4962</v>
          </cell>
          <cell r="AC1225">
            <v>5513</v>
          </cell>
          <cell r="AD1225">
            <v>5820</v>
          </cell>
          <cell r="AE1225">
            <v>6125.25</v>
          </cell>
          <cell r="AF1225">
            <v>0.19000040814660629</v>
          </cell>
          <cell r="AG1225">
            <v>4.7059303701889717E-2</v>
          </cell>
          <cell r="AH1225">
            <v>6249</v>
          </cell>
          <cell r="AI1225">
            <v>6371</v>
          </cell>
          <cell r="AJ1225">
            <v>0.22124470255846809</v>
          </cell>
          <cell r="AK1225">
            <v>6493.5</v>
          </cell>
          <cell r="AL1225">
            <v>6616</v>
          </cell>
          <cell r="AM1225">
            <v>0.25008313180169289</v>
          </cell>
          <cell r="AN1225">
            <v>7546.09</v>
          </cell>
          <cell r="AO1225">
            <v>8476.18</v>
          </cell>
          <cell r="AP1225">
            <v>9406.27</v>
          </cell>
          <cell r="AS1225">
            <v>17950</v>
          </cell>
        </row>
        <row r="1226">
          <cell r="B1226" t="str">
            <v>AC</v>
          </cell>
          <cell r="C1226" t="str">
            <v>IMP</v>
          </cell>
          <cell r="D1226" t="str">
            <v>BT</v>
          </cell>
          <cell r="E1226" t="str">
            <v>P3</v>
          </cell>
          <cell r="F1226">
            <v>39990</v>
          </cell>
          <cell r="G1226">
            <v>40001</v>
          </cell>
          <cell r="H1226" t="str">
            <v>960327</v>
          </cell>
          <cell r="K1226" t="str">
            <v>Stapling Finisher (FS-110)</v>
          </cell>
          <cell r="L1226">
            <v>2850</v>
          </cell>
          <cell r="N1226">
            <v>1030</v>
          </cell>
          <cell r="W1226">
            <v>875.5</v>
          </cell>
          <cell r="AB1226">
            <v>876</v>
          </cell>
          <cell r="AC1226">
            <v>973</v>
          </cell>
          <cell r="AD1226">
            <v>1027</v>
          </cell>
          <cell r="AE1226">
            <v>1080.8599999999999</v>
          </cell>
          <cell r="AF1226">
            <v>0.18999685435671587</v>
          </cell>
          <cell r="AG1226">
            <v>4.7055122772606907E-2</v>
          </cell>
          <cell r="AH1226">
            <v>1103</v>
          </cell>
          <cell r="AI1226">
            <v>1125</v>
          </cell>
          <cell r="AJ1226">
            <v>0.22177777777777777</v>
          </cell>
          <cell r="AK1226">
            <v>1146.5</v>
          </cell>
          <cell r="AL1226">
            <v>1168</v>
          </cell>
          <cell r="AM1226">
            <v>0.25042808219178081</v>
          </cell>
          <cell r="AN1226">
            <v>1331.99</v>
          </cell>
          <cell r="AO1226">
            <v>1495.98</v>
          </cell>
          <cell r="AP1226">
            <v>1659.97</v>
          </cell>
          <cell r="AQ1226">
            <v>0</v>
          </cell>
          <cell r="AS1226">
            <v>2850</v>
          </cell>
        </row>
        <row r="1227">
          <cell r="B1227" t="str">
            <v>AC</v>
          </cell>
          <cell r="C1227" t="str">
            <v>IMP</v>
          </cell>
          <cell r="D1227" t="str">
            <v>BT</v>
          </cell>
          <cell r="E1227" t="str">
            <v>P3</v>
          </cell>
          <cell r="F1227">
            <v>39990</v>
          </cell>
          <cell r="G1227">
            <v>40001</v>
          </cell>
          <cell r="H1227" t="str">
            <v>960328</v>
          </cell>
          <cell r="K1227" t="str">
            <v>Booklet Folding Finisher (FS-210)</v>
          </cell>
          <cell r="L1227">
            <v>4500</v>
          </cell>
          <cell r="N1227">
            <v>1975</v>
          </cell>
          <cell r="W1227">
            <v>1678.75</v>
          </cell>
          <cell r="AB1227">
            <v>1679</v>
          </cell>
          <cell r="AC1227">
            <v>1866</v>
          </cell>
          <cell r="AD1227">
            <v>1970</v>
          </cell>
          <cell r="AE1227">
            <v>2072.5300000000002</v>
          </cell>
          <cell r="AF1227">
            <v>0.18999966224855619</v>
          </cell>
          <cell r="AG1227">
            <v>4.7058426174771989E-2</v>
          </cell>
          <cell r="AH1227">
            <v>2115</v>
          </cell>
          <cell r="AI1227">
            <v>2156</v>
          </cell>
          <cell r="AJ1227">
            <v>0.22135899814471244</v>
          </cell>
          <cell r="AK1227">
            <v>2197.5</v>
          </cell>
          <cell r="AL1227">
            <v>2239</v>
          </cell>
          <cell r="AM1227">
            <v>0.25022331397945513</v>
          </cell>
          <cell r="AN1227">
            <v>2553.6</v>
          </cell>
          <cell r="AO1227">
            <v>2868.2</v>
          </cell>
          <cell r="AP1227">
            <v>3182.8</v>
          </cell>
          <cell r="AQ1227">
            <v>0</v>
          </cell>
          <cell r="AS1227">
            <v>4500</v>
          </cell>
        </row>
        <row r="1228">
          <cell r="B1228" t="str">
            <v>AC</v>
          </cell>
          <cell r="C1228" t="str">
            <v>IMP</v>
          </cell>
          <cell r="D1228" t="str">
            <v>BT</v>
          </cell>
          <cell r="E1228" t="str">
            <v>P3</v>
          </cell>
          <cell r="F1228">
            <v>39990</v>
          </cell>
          <cell r="G1228">
            <v>40001</v>
          </cell>
          <cell r="H1228" t="str">
            <v>960329</v>
          </cell>
          <cell r="K1228" t="str">
            <v>100 Sheet Stapling Finisher (FS-111)</v>
          </cell>
          <cell r="L1228">
            <v>4420</v>
          </cell>
          <cell r="N1228">
            <v>1729</v>
          </cell>
          <cell r="W1228">
            <v>1469.6499999999999</v>
          </cell>
          <cell r="AB1228">
            <v>1470</v>
          </cell>
          <cell r="AC1228">
            <v>1633</v>
          </cell>
          <cell r="AD1228">
            <v>1724</v>
          </cell>
          <cell r="AE1228">
            <v>1814.38</v>
          </cell>
          <cell r="AF1228">
            <v>0.18999878746458859</v>
          </cell>
          <cell r="AG1228">
            <v>4.7057397017162945E-2</v>
          </cell>
          <cell r="AH1228">
            <v>1852</v>
          </cell>
          <cell r="AI1228">
            <v>1888</v>
          </cell>
          <cell r="AJ1228">
            <v>0.22158368644067805</v>
          </cell>
          <cell r="AK1228">
            <v>1924</v>
          </cell>
          <cell r="AL1228">
            <v>1960</v>
          </cell>
          <cell r="AM1228">
            <v>0.25017857142857147</v>
          </cell>
          <cell r="AN1228">
            <v>2235.44</v>
          </cell>
          <cell r="AO1228">
            <v>2510.88</v>
          </cell>
          <cell r="AP1228">
            <v>2786.32</v>
          </cell>
          <cell r="AQ1228">
            <v>0</v>
          </cell>
          <cell r="AS1228">
            <v>4420</v>
          </cell>
        </row>
        <row r="1229">
          <cell r="B1229" t="str">
            <v>AC</v>
          </cell>
          <cell r="C1229" t="str">
            <v>IMP</v>
          </cell>
          <cell r="D1229" t="str">
            <v>BT</v>
          </cell>
          <cell r="E1229" t="str">
            <v>P3</v>
          </cell>
          <cell r="F1229">
            <v>39990</v>
          </cell>
          <cell r="G1229">
            <v>40001</v>
          </cell>
          <cell r="H1229" t="str">
            <v>960330</v>
          </cell>
          <cell r="K1229" t="str">
            <v>IP-511 Print Controller (NIC and HDD included)</v>
          </cell>
          <cell r="L1229">
            <v>3500</v>
          </cell>
          <cell r="N1229">
            <v>1128</v>
          </cell>
          <cell r="W1229">
            <v>958.8</v>
          </cell>
          <cell r="AB1229">
            <v>959</v>
          </cell>
          <cell r="AC1229">
            <v>1066</v>
          </cell>
          <cell r="AD1229">
            <v>1125</v>
          </cell>
          <cell r="AE1229">
            <v>1183.7</v>
          </cell>
          <cell r="AF1229">
            <v>0.18999746557404754</v>
          </cell>
          <cell r="AG1229">
            <v>4.7055841851820601E-2</v>
          </cell>
          <cell r="AH1229">
            <v>1208</v>
          </cell>
          <cell r="AI1229">
            <v>1232</v>
          </cell>
          <cell r="AJ1229">
            <v>0.22175324675324679</v>
          </cell>
          <cell r="AK1229">
            <v>1255.5</v>
          </cell>
          <cell r="AL1229">
            <v>1279</v>
          </cell>
          <cell r="AM1229">
            <v>0.25035183737294764</v>
          </cell>
          <cell r="AN1229">
            <v>1458.63</v>
          </cell>
          <cell r="AO1229">
            <v>1638.26</v>
          </cell>
          <cell r="AP1229">
            <v>1817.89</v>
          </cell>
          <cell r="AQ1229">
            <v>0</v>
          </cell>
          <cell r="AS1229">
            <v>3500</v>
          </cell>
        </row>
        <row r="1230">
          <cell r="B1230" t="str">
            <v>AC</v>
          </cell>
          <cell r="C1230" t="str">
            <v>IMP</v>
          </cell>
          <cell r="D1230" t="str">
            <v>BT</v>
          </cell>
          <cell r="E1230" t="str">
            <v>P3</v>
          </cell>
          <cell r="F1230">
            <v>39990</v>
          </cell>
          <cell r="G1230">
            <v>40001</v>
          </cell>
          <cell r="H1230" t="str">
            <v>960331</v>
          </cell>
          <cell r="K1230" t="str">
            <v>PS Kit for IP-511 (PS-351)</v>
          </cell>
          <cell r="L1230">
            <v>1400</v>
          </cell>
          <cell r="N1230">
            <v>561</v>
          </cell>
          <cell r="W1230">
            <v>476.84999999999997</v>
          </cell>
          <cell r="AB1230">
            <v>477</v>
          </cell>
          <cell r="AC1230">
            <v>530</v>
          </cell>
          <cell r="AD1230">
            <v>560</v>
          </cell>
          <cell r="AE1230">
            <v>588.70000000000005</v>
          </cell>
          <cell r="AF1230">
            <v>0.18999490402581973</v>
          </cell>
          <cell r="AG1230">
            <v>4.7052828265670192E-2</v>
          </cell>
          <cell r="AH1230">
            <v>601</v>
          </cell>
          <cell r="AI1230">
            <v>613</v>
          </cell>
          <cell r="AJ1230">
            <v>0.22210440456769989</v>
          </cell>
          <cell r="AK1230">
            <v>624.5</v>
          </cell>
          <cell r="AL1230">
            <v>636</v>
          </cell>
          <cell r="AM1230">
            <v>0.25023584905660384</v>
          </cell>
          <cell r="AN1230">
            <v>725.36</v>
          </cell>
          <cell r="AO1230">
            <v>814.72</v>
          </cell>
          <cell r="AP1230">
            <v>904.08</v>
          </cell>
          <cell r="AQ1230">
            <v>0</v>
          </cell>
          <cell r="AS1230">
            <v>1400</v>
          </cell>
        </row>
        <row r="1231">
          <cell r="B1231" t="str">
            <v>AC</v>
          </cell>
          <cell r="C1231" t="str">
            <v>IMP</v>
          </cell>
          <cell r="D1231" t="str">
            <v>BT</v>
          </cell>
          <cell r="E1231" t="str">
            <v>P3</v>
          </cell>
          <cell r="F1231">
            <v>39990</v>
          </cell>
          <cell r="G1231">
            <v>40001</v>
          </cell>
          <cell r="H1231" t="str">
            <v>960332</v>
          </cell>
          <cell r="K1231" t="str">
            <v>Shift Tray (OT-101)</v>
          </cell>
          <cell r="L1231">
            <v>800</v>
          </cell>
          <cell r="N1231">
            <v>266</v>
          </cell>
          <cell r="W1231">
            <v>226.1</v>
          </cell>
          <cell r="AB1231">
            <v>227</v>
          </cell>
          <cell r="AC1231">
            <v>252</v>
          </cell>
          <cell r="AD1231">
            <v>266</v>
          </cell>
          <cell r="AE1231">
            <v>279.14</v>
          </cell>
          <cell r="AF1231">
            <v>0.19001218026796587</v>
          </cell>
          <cell r="AG1231">
            <v>4.7073153256430418E-2</v>
          </cell>
          <cell r="AH1231">
            <v>286</v>
          </cell>
          <cell r="AI1231">
            <v>291</v>
          </cell>
          <cell r="AJ1231">
            <v>0.22302405498281788</v>
          </cell>
          <cell r="AK1231">
            <v>296.5</v>
          </cell>
          <cell r="AL1231">
            <v>302</v>
          </cell>
          <cell r="AM1231">
            <v>0.25132450331125827</v>
          </cell>
          <cell r="AN1231">
            <v>344.26</v>
          </cell>
          <cell r="AO1231">
            <v>386.52</v>
          </cell>
          <cell r="AP1231">
            <v>428.78</v>
          </cell>
          <cell r="AQ1231">
            <v>0</v>
          </cell>
          <cell r="AS1231">
            <v>800</v>
          </cell>
        </row>
        <row r="1232">
          <cell r="B1232" t="str">
            <v>MB</v>
          </cell>
          <cell r="C1232" t="str">
            <v>IMP</v>
          </cell>
          <cell r="D1232" t="str">
            <v>BT</v>
          </cell>
          <cell r="E1232" t="str">
            <v>P3</v>
          </cell>
          <cell r="F1232">
            <v>39990</v>
          </cell>
          <cell r="G1232">
            <v>40001</v>
          </cell>
          <cell r="H1232" t="str">
            <v>960400</v>
          </cell>
          <cell r="K1232" t="str">
            <v>7145 Digital Copier w/ RADF</v>
          </cell>
          <cell r="L1232">
            <v>12030</v>
          </cell>
          <cell r="N1232">
            <v>3631</v>
          </cell>
          <cell r="W1232">
            <v>3086.35</v>
          </cell>
          <cell r="AB1232">
            <v>3087</v>
          </cell>
          <cell r="AC1232">
            <v>3430</v>
          </cell>
          <cell r="AD1232">
            <v>3621</v>
          </cell>
          <cell r="AE1232">
            <v>3810.31</v>
          </cell>
          <cell r="AF1232">
            <v>0.19000028869042151</v>
          </cell>
          <cell r="AG1232">
            <v>4.705916316520177E-2</v>
          </cell>
          <cell r="AH1232">
            <v>3888</v>
          </cell>
          <cell r="AI1232">
            <v>3964</v>
          </cell>
          <cell r="AJ1232">
            <v>0.22140514631685168</v>
          </cell>
          <cell r="AK1232">
            <v>4040</v>
          </cell>
          <cell r="AL1232">
            <v>4116</v>
          </cell>
          <cell r="AM1232">
            <v>0.25015792031098155</v>
          </cell>
          <cell r="AN1232">
            <v>4694.47</v>
          </cell>
          <cell r="AO1232">
            <v>5272.94</v>
          </cell>
          <cell r="AP1232">
            <v>5851.41</v>
          </cell>
          <cell r="AS1232">
            <v>12030</v>
          </cell>
        </row>
        <row r="1233">
          <cell r="B1233" t="str">
            <v>AC</v>
          </cell>
          <cell r="C1233" t="str">
            <v>IMP</v>
          </cell>
          <cell r="D1233" t="str">
            <v>BT</v>
          </cell>
          <cell r="E1233" t="str">
            <v>P3</v>
          </cell>
          <cell r="F1233">
            <v>39990</v>
          </cell>
          <cell r="G1233">
            <v>40001</v>
          </cell>
          <cell r="H1233" t="str">
            <v>960402</v>
          </cell>
          <cell r="K1233" t="str">
            <v>2 x 500 sheets (DB-211)</v>
          </cell>
          <cell r="L1233">
            <v>1380</v>
          </cell>
          <cell r="N1233">
            <v>456</v>
          </cell>
          <cell r="W1233">
            <v>387.59999999999997</v>
          </cell>
          <cell r="AB1233">
            <v>388</v>
          </cell>
          <cell r="AC1233">
            <v>431</v>
          </cell>
          <cell r="AD1233">
            <v>455</v>
          </cell>
          <cell r="AE1233">
            <v>478.52</v>
          </cell>
          <cell r="AF1233">
            <v>0.19000250773217425</v>
          </cell>
          <cell r="AG1233">
            <v>4.7061773802557848E-2</v>
          </cell>
          <cell r="AH1233">
            <v>489</v>
          </cell>
          <cell r="AI1233">
            <v>498</v>
          </cell>
          <cell r="AJ1233">
            <v>0.22168674698795188</v>
          </cell>
          <cell r="AK1233">
            <v>507.5</v>
          </cell>
          <cell r="AL1233">
            <v>517</v>
          </cell>
          <cell r="AM1233">
            <v>0.25029013539651845</v>
          </cell>
          <cell r="AN1233">
            <v>589.63</v>
          </cell>
          <cell r="AO1233">
            <v>662.26</v>
          </cell>
          <cell r="AP1233">
            <v>734.89</v>
          </cell>
          <cell r="AQ1233">
            <v>0</v>
          </cell>
          <cell r="AS1233">
            <v>1380</v>
          </cell>
        </row>
        <row r="1234">
          <cell r="B1234" t="str">
            <v>AC</v>
          </cell>
          <cell r="C1234" t="str">
            <v>IMP</v>
          </cell>
          <cell r="D1234" t="str">
            <v>BT</v>
          </cell>
          <cell r="E1234" t="str">
            <v>P3</v>
          </cell>
          <cell r="F1234">
            <v>39990</v>
          </cell>
          <cell r="G1234">
            <v>40001</v>
          </cell>
          <cell r="H1234" t="str">
            <v>960403</v>
          </cell>
          <cell r="K1234" t="str">
            <v>1 x 1,500 sheets (DB-411)</v>
          </cell>
          <cell r="L1234">
            <v>1550</v>
          </cell>
          <cell r="N1234">
            <v>479</v>
          </cell>
          <cell r="W1234">
            <v>407.15</v>
          </cell>
          <cell r="AB1234">
            <v>408</v>
          </cell>
          <cell r="AC1234">
            <v>453</v>
          </cell>
          <cell r="AD1234">
            <v>478</v>
          </cell>
          <cell r="AE1234">
            <v>502.65</v>
          </cell>
          <cell r="AF1234">
            <v>0.18999303690440666</v>
          </cell>
          <cell r="AG1234">
            <v>4.7050631652243068E-2</v>
          </cell>
          <cell r="AH1234">
            <v>513</v>
          </cell>
          <cell r="AI1234">
            <v>523</v>
          </cell>
          <cell r="AJ1234">
            <v>0.2215105162523901</v>
          </cell>
          <cell r="AK1234">
            <v>533</v>
          </cell>
          <cell r="AL1234">
            <v>543</v>
          </cell>
          <cell r="AM1234">
            <v>0.25018416206261512</v>
          </cell>
          <cell r="AN1234">
            <v>619.30999999999995</v>
          </cell>
          <cell r="AO1234">
            <v>695.62</v>
          </cell>
          <cell r="AP1234">
            <v>771.93</v>
          </cell>
          <cell r="AQ1234">
            <v>0</v>
          </cell>
          <cell r="AS1234">
            <v>1550</v>
          </cell>
        </row>
        <row r="1235">
          <cell r="B1235" t="str">
            <v>AC</v>
          </cell>
          <cell r="C1235" t="str">
            <v>IMP</v>
          </cell>
          <cell r="D1235" t="str">
            <v>BT</v>
          </cell>
          <cell r="E1235" t="str">
            <v>P3</v>
          </cell>
          <cell r="F1235">
            <v>39990</v>
          </cell>
          <cell r="G1235">
            <v>40001</v>
          </cell>
          <cell r="H1235" t="str">
            <v>960404</v>
          </cell>
          <cell r="K1235" t="str">
            <v>Large Capacity Tray 2,000 sheets (LT-203)</v>
          </cell>
          <cell r="L1235">
            <v>1380</v>
          </cell>
          <cell r="N1235">
            <v>506</v>
          </cell>
          <cell r="W1235">
            <v>430.09999999999997</v>
          </cell>
          <cell r="AB1235">
            <v>431</v>
          </cell>
          <cell r="AC1235">
            <v>478</v>
          </cell>
          <cell r="AD1235">
            <v>505</v>
          </cell>
          <cell r="AE1235">
            <v>530.99</v>
          </cell>
          <cell r="AF1235">
            <v>0.19000357822181216</v>
          </cell>
          <cell r="AG1235">
            <v>4.7063033202131885E-2</v>
          </cell>
          <cell r="AH1235">
            <v>542</v>
          </cell>
          <cell r="AI1235">
            <v>553</v>
          </cell>
          <cell r="AJ1235">
            <v>0.22224231464737801</v>
          </cell>
          <cell r="AK1235">
            <v>563.5</v>
          </cell>
          <cell r="AL1235">
            <v>574</v>
          </cell>
          <cell r="AM1235">
            <v>0.25069686411149833</v>
          </cell>
          <cell r="AN1235">
            <v>654.51</v>
          </cell>
          <cell r="AO1235">
            <v>735.02</v>
          </cell>
          <cell r="AP1235">
            <v>815.53</v>
          </cell>
          <cell r="AQ1235">
            <v>0</v>
          </cell>
          <cell r="AS1235">
            <v>1380</v>
          </cell>
        </row>
        <row r="1236">
          <cell r="B1236" t="str">
            <v>AC</v>
          </cell>
          <cell r="C1236" t="str">
            <v>IMP</v>
          </cell>
          <cell r="D1236" t="str">
            <v>BT</v>
          </cell>
          <cell r="E1236" t="str">
            <v>P3</v>
          </cell>
          <cell r="F1236">
            <v>39990</v>
          </cell>
          <cell r="G1236">
            <v>40001</v>
          </cell>
          <cell r="H1236" t="str">
            <v>960405</v>
          </cell>
          <cell r="K1236" t="str">
            <v>256MB Memory for ERDH (MU413A)</v>
          </cell>
          <cell r="L1236">
            <v>185</v>
          </cell>
          <cell r="N1236">
            <v>71</v>
          </cell>
          <cell r="W1236">
            <v>60.35</v>
          </cell>
          <cell r="AB1236">
            <v>61</v>
          </cell>
          <cell r="AC1236">
            <v>68</v>
          </cell>
          <cell r="AD1236">
            <v>72</v>
          </cell>
          <cell r="AE1236">
            <v>74.510000000000005</v>
          </cell>
          <cell r="AF1236">
            <v>0.19004160515367069</v>
          </cell>
          <cell r="AG1236">
            <v>4.7107770769024358E-2</v>
          </cell>
          <cell r="AH1236">
            <v>77</v>
          </cell>
          <cell r="AI1236">
            <v>78</v>
          </cell>
          <cell r="AJ1236">
            <v>0.22628205128205126</v>
          </cell>
          <cell r="AK1236">
            <v>79.5</v>
          </cell>
          <cell r="AL1236">
            <v>81</v>
          </cell>
          <cell r="AM1236">
            <v>0.25493827160493826</v>
          </cell>
          <cell r="AN1236">
            <v>92.18</v>
          </cell>
          <cell r="AO1236">
            <v>103.36</v>
          </cell>
          <cell r="AP1236">
            <v>114.54</v>
          </cell>
          <cell r="AQ1236">
            <v>0</v>
          </cell>
          <cell r="AS1236">
            <v>185</v>
          </cell>
        </row>
        <row r="1237">
          <cell r="B1237" t="str">
            <v>AC</v>
          </cell>
          <cell r="C1237" t="str">
            <v>IMP</v>
          </cell>
          <cell r="D1237" t="str">
            <v>BT</v>
          </cell>
          <cell r="E1237" t="str">
            <v>P3</v>
          </cell>
          <cell r="F1237">
            <v>39990</v>
          </cell>
          <cell r="G1237">
            <v>40001</v>
          </cell>
          <cell r="H1237" t="str">
            <v>960406</v>
          </cell>
          <cell r="K1237" t="str">
            <v>Finisher (FS-114)</v>
          </cell>
          <cell r="L1237">
            <v>1500</v>
          </cell>
          <cell r="N1237">
            <v>606</v>
          </cell>
          <cell r="W1237">
            <v>515.1</v>
          </cell>
          <cell r="AB1237">
            <v>516</v>
          </cell>
          <cell r="AC1237">
            <v>573</v>
          </cell>
          <cell r="AD1237">
            <v>605</v>
          </cell>
          <cell r="AE1237">
            <v>635.92999999999995</v>
          </cell>
          <cell r="AF1237">
            <v>0.19000518925038909</v>
          </cell>
          <cell r="AG1237">
            <v>4.7064928529869564E-2</v>
          </cell>
          <cell r="AH1237">
            <v>649</v>
          </cell>
          <cell r="AI1237">
            <v>662</v>
          </cell>
          <cell r="AJ1237">
            <v>0.22190332326283985</v>
          </cell>
          <cell r="AK1237">
            <v>674.5</v>
          </cell>
          <cell r="AL1237">
            <v>687</v>
          </cell>
          <cell r="AM1237">
            <v>0.25021834061135367</v>
          </cell>
          <cell r="AN1237">
            <v>783.53</v>
          </cell>
          <cell r="AO1237">
            <v>880.06</v>
          </cell>
          <cell r="AP1237">
            <v>976.59</v>
          </cell>
          <cell r="AQ1237">
            <v>0</v>
          </cell>
          <cell r="AS1237">
            <v>1500</v>
          </cell>
        </row>
        <row r="1238">
          <cell r="B1238" t="str">
            <v>AC</v>
          </cell>
          <cell r="C1238" t="str">
            <v>IMP</v>
          </cell>
          <cell r="D1238" t="str">
            <v>BT</v>
          </cell>
          <cell r="E1238" t="str">
            <v>P3</v>
          </cell>
          <cell r="F1238">
            <v>40199</v>
          </cell>
          <cell r="G1238">
            <v>40199</v>
          </cell>
          <cell r="H1238" t="str">
            <v>960407  </v>
          </cell>
          <cell r="K1238" t="str">
            <v>FS-112 Finisher (7145)</v>
          </cell>
          <cell r="L1238">
            <v>2200</v>
          </cell>
          <cell r="M1238">
            <v>657.36</v>
          </cell>
          <cell r="N1238">
            <v>683.65440000000001</v>
          </cell>
          <cell r="O1238">
            <v>-0.17647058823529421</v>
          </cell>
          <cell r="P1238">
            <v>581.10623999999996</v>
          </cell>
          <cell r="Q1238">
            <v>696.8</v>
          </cell>
          <cell r="R1238">
            <v>752.54</v>
          </cell>
          <cell r="S1238">
            <v>1004</v>
          </cell>
          <cell r="T1238">
            <v>0.31906932270916333</v>
          </cell>
          <cell r="U1238">
            <v>777.49759999999992</v>
          </cell>
          <cell r="V1238">
            <v>0.1206990220934443</v>
          </cell>
          <cell r="W1238">
            <v>581.10623999999996</v>
          </cell>
          <cell r="X1238">
            <v>0.57879107569721111</v>
          </cell>
          <cell r="AA1238">
            <v>703</v>
          </cell>
          <cell r="AB1238">
            <v>582</v>
          </cell>
          <cell r="AC1238">
            <v>646</v>
          </cell>
          <cell r="AD1238">
            <v>682</v>
          </cell>
          <cell r="AE1238">
            <v>717.42</v>
          </cell>
          <cell r="AF1238">
            <v>0.19000551977920885</v>
          </cell>
          <cell r="AG1238">
            <v>4.7065317387304441E-2</v>
          </cell>
          <cell r="AH1238">
            <v>733</v>
          </cell>
          <cell r="AI1238">
            <v>747</v>
          </cell>
          <cell r="AJ1238">
            <v>0.22208000000000006</v>
          </cell>
          <cell r="AK1238">
            <v>761</v>
          </cell>
          <cell r="AL1238">
            <v>775</v>
          </cell>
          <cell r="AM1238">
            <v>0.25018549677419361</v>
          </cell>
          <cell r="AN1238">
            <v>883.91</v>
          </cell>
          <cell r="AO1238">
            <v>992.82</v>
          </cell>
          <cell r="AP1238">
            <v>1101.73</v>
          </cell>
          <cell r="AQ1238">
            <v>0</v>
          </cell>
          <cell r="AS1238">
            <v>2200</v>
          </cell>
        </row>
        <row r="1239">
          <cell r="B1239" t="str">
            <v>AC</v>
          </cell>
          <cell r="C1239" t="str">
            <v>IMP</v>
          </cell>
          <cell r="D1239" t="str">
            <v>BT</v>
          </cell>
          <cell r="E1239" t="str">
            <v>P3</v>
          </cell>
          <cell r="F1239">
            <v>39990</v>
          </cell>
          <cell r="G1239">
            <v>40001</v>
          </cell>
          <cell r="H1239" t="str">
            <v>960408</v>
          </cell>
          <cell r="K1239" t="str">
            <v>Finisher Stapler Punch (FS-113)</v>
          </cell>
          <cell r="L1239">
            <v>2850</v>
          </cell>
          <cell r="N1239">
            <v>1049</v>
          </cell>
          <cell r="W1239">
            <v>891.65</v>
          </cell>
          <cell r="AB1239">
            <v>892</v>
          </cell>
          <cell r="AC1239">
            <v>991</v>
          </cell>
          <cell r="AD1239">
            <v>1046</v>
          </cell>
          <cell r="AE1239">
            <v>1100.8</v>
          </cell>
          <cell r="AF1239">
            <v>0.18999818313953487</v>
          </cell>
          <cell r="AG1239">
            <v>4.7056686046511587E-2</v>
          </cell>
          <cell r="AH1239">
            <v>1123</v>
          </cell>
          <cell r="AI1239">
            <v>1145</v>
          </cell>
          <cell r="AJ1239">
            <v>0.22126637554585155</v>
          </cell>
          <cell r="AK1239">
            <v>1167</v>
          </cell>
          <cell r="AL1239">
            <v>1189</v>
          </cell>
          <cell r="AM1239">
            <v>0.25008410428931876</v>
          </cell>
          <cell r="AN1239">
            <v>1356.15</v>
          </cell>
          <cell r="AO1239">
            <v>1523.3</v>
          </cell>
          <cell r="AP1239">
            <v>1690.45</v>
          </cell>
          <cell r="AQ1239">
            <v>0</v>
          </cell>
          <cell r="AS1239">
            <v>2850</v>
          </cell>
        </row>
        <row r="1240">
          <cell r="B1240" t="str">
            <v>AC</v>
          </cell>
          <cell r="C1240" t="str">
            <v>IMP</v>
          </cell>
          <cell r="D1240" t="str">
            <v>BT</v>
          </cell>
          <cell r="E1240" t="str">
            <v>P3</v>
          </cell>
          <cell r="F1240">
            <v>39990</v>
          </cell>
          <cell r="G1240">
            <v>40001</v>
          </cell>
          <cell r="H1240" t="str">
            <v>960409</v>
          </cell>
          <cell r="K1240" t="str">
            <v>Relay Unit (required with FS-113) (RU-101)</v>
          </cell>
          <cell r="L1240">
            <v>250</v>
          </cell>
          <cell r="N1240">
            <v>103</v>
          </cell>
          <cell r="W1240">
            <v>87.55</v>
          </cell>
          <cell r="AB1240">
            <v>88</v>
          </cell>
          <cell r="AC1240">
            <v>98</v>
          </cell>
          <cell r="AD1240">
            <v>104</v>
          </cell>
          <cell r="AE1240">
            <v>108.09</v>
          </cell>
          <cell r="AF1240">
            <v>0.19002682949394029</v>
          </cell>
          <cell r="AG1240">
            <v>4.7090387639929718E-2</v>
          </cell>
          <cell r="AH1240">
            <v>111</v>
          </cell>
          <cell r="AI1240">
            <v>113</v>
          </cell>
          <cell r="AJ1240">
            <v>0.22522123893805313</v>
          </cell>
          <cell r="AK1240">
            <v>115</v>
          </cell>
          <cell r="AL1240">
            <v>117</v>
          </cell>
          <cell r="AM1240">
            <v>0.25170940170940176</v>
          </cell>
          <cell r="AN1240">
            <v>133.35</v>
          </cell>
          <cell r="AO1240">
            <v>149.69999999999999</v>
          </cell>
          <cell r="AP1240">
            <v>166.05</v>
          </cell>
          <cell r="AQ1240">
            <v>0</v>
          </cell>
          <cell r="AS1240">
            <v>250</v>
          </cell>
        </row>
        <row r="1241">
          <cell r="B1241" t="str">
            <v>AC</v>
          </cell>
          <cell r="C1241" t="str">
            <v>IMP</v>
          </cell>
          <cell r="D1241" t="str">
            <v>BT</v>
          </cell>
          <cell r="E1241" t="str">
            <v>P3</v>
          </cell>
          <cell r="F1241">
            <v>39990</v>
          </cell>
          <cell r="G1241">
            <v>40001</v>
          </cell>
          <cell r="H1241" t="str">
            <v>960410</v>
          </cell>
          <cell r="K1241" t="str">
            <v xml:space="preserve">IP-432 Print Controller </v>
          </cell>
          <cell r="L1241">
            <v>2000</v>
          </cell>
          <cell r="N1241">
            <v>801</v>
          </cell>
          <cell r="W1241">
            <v>680.85</v>
          </cell>
          <cell r="AB1241">
            <v>681</v>
          </cell>
          <cell r="AC1241">
            <v>757</v>
          </cell>
          <cell r="AD1241">
            <v>799</v>
          </cell>
          <cell r="AE1241">
            <v>840.56</v>
          </cell>
          <cell r="AF1241">
            <v>0.19000428285904628</v>
          </cell>
          <cell r="AG1241">
            <v>4.7063862187113288E-2</v>
          </cell>
          <cell r="AH1241">
            <v>858</v>
          </cell>
          <cell r="AI1241">
            <v>875</v>
          </cell>
          <cell r="AJ1241">
            <v>0.22188571428571427</v>
          </cell>
          <cell r="AK1241">
            <v>891.5</v>
          </cell>
          <cell r="AL1241">
            <v>908</v>
          </cell>
          <cell r="AM1241">
            <v>0.25016519823788541</v>
          </cell>
          <cell r="AN1241">
            <v>1035.6099999999999</v>
          </cell>
          <cell r="AO1241">
            <v>1163.22</v>
          </cell>
          <cell r="AP1241">
            <v>1290.83</v>
          </cell>
          <cell r="AQ1241">
            <v>0</v>
          </cell>
          <cell r="AS1241">
            <v>2000</v>
          </cell>
        </row>
        <row r="1242">
          <cell r="B1242" t="str">
            <v>AC</v>
          </cell>
          <cell r="C1242" t="str">
            <v>IMP</v>
          </cell>
          <cell r="D1242" t="str">
            <v>BT</v>
          </cell>
          <cell r="E1242" t="str">
            <v>P3</v>
          </cell>
          <cell r="F1242">
            <v>39990</v>
          </cell>
          <cell r="G1242">
            <v>40001</v>
          </cell>
          <cell r="H1242" t="str">
            <v>960416</v>
          </cell>
          <cell r="K1242" t="str">
            <v>PS Kit for IP-432 (PS-344)</v>
          </cell>
          <cell r="L1242">
            <v>895</v>
          </cell>
          <cell r="N1242">
            <v>389</v>
          </cell>
          <cell r="W1242">
            <v>330.65</v>
          </cell>
          <cell r="AB1242">
            <v>331</v>
          </cell>
          <cell r="AC1242">
            <v>368</v>
          </cell>
          <cell r="AD1242">
            <v>389</v>
          </cell>
          <cell r="AE1242">
            <v>408.21</v>
          </cell>
          <cell r="AF1242">
            <v>0.19000024497195073</v>
          </cell>
          <cell r="AG1242">
            <v>4.7059111731706675E-2</v>
          </cell>
          <cell r="AH1242">
            <v>417</v>
          </cell>
          <cell r="AI1242">
            <v>425</v>
          </cell>
          <cell r="AJ1242">
            <v>0.22200000000000006</v>
          </cell>
          <cell r="AK1242">
            <v>433</v>
          </cell>
          <cell r="AL1242">
            <v>441</v>
          </cell>
          <cell r="AM1242">
            <v>0.25022675736961458</v>
          </cell>
          <cell r="AN1242">
            <v>502.96</v>
          </cell>
          <cell r="AO1242">
            <v>564.91999999999996</v>
          </cell>
          <cell r="AP1242">
            <v>626.88</v>
          </cell>
          <cell r="AQ1242">
            <v>0</v>
          </cell>
          <cell r="AS1242">
            <v>895</v>
          </cell>
        </row>
        <row r="1243">
          <cell r="B1243" t="str">
            <v>AC</v>
          </cell>
          <cell r="C1243" t="str">
            <v>IMP</v>
          </cell>
          <cell r="D1243" t="str">
            <v>BT</v>
          </cell>
          <cell r="E1243" t="str">
            <v>P3</v>
          </cell>
          <cell r="F1243">
            <v>39990</v>
          </cell>
          <cell r="G1243">
            <v>40001</v>
          </cell>
          <cell r="H1243" t="str">
            <v>960417</v>
          </cell>
          <cell r="K1243" t="str">
            <v>Fax Kit (FK-102A)</v>
          </cell>
          <cell r="L1243">
            <v>1190</v>
          </cell>
          <cell r="N1243">
            <v>544</v>
          </cell>
          <cell r="W1243">
            <v>462.4</v>
          </cell>
          <cell r="AB1243">
            <v>463</v>
          </cell>
          <cell r="AC1243">
            <v>514</v>
          </cell>
          <cell r="AD1243">
            <v>543</v>
          </cell>
          <cell r="AE1243">
            <v>570.86</v>
          </cell>
          <cell r="AF1243">
            <v>0.18999404407385354</v>
          </cell>
          <cell r="AG1243">
            <v>4.7051816557474709E-2</v>
          </cell>
          <cell r="AH1243">
            <v>583</v>
          </cell>
          <cell r="AI1243">
            <v>594</v>
          </cell>
          <cell r="AJ1243">
            <v>0.22154882154882158</v>
          </cell>
          <cell r="AK1243">
            <v>605.5</v>
          </cell>
          <cell r="AL1243">
            <v>617</v>
          </cell>
          <cell r="AM1243">
            <v>0.25056726094003245</v>
          </cell>
          <cell r="AN1243">
            <v>703.58</v>
          </cell>
          <cell r="AO1243">
            <v>790.16</v>
          </cell>
          <cell r="AP1243">
            <v>876.74</v>
          </cell>
          <cell r="AQ1243">
            <v>0</v>
          </cell>
          <cell r="AS1243">
            <v>1190</v>
          </cell>
        </row>
        <row r="1244">
          <cell r="B1244" t="str">
            <v>AC</v>
          </cell>
          <cell r="C1244" t="str">
            <v>IMP</v>
          </cell>
          <cell r="D1244" t="str">
            <v>BT</v>
          </cell>
          <cell r="E1244" t="str">
            <v>P3</v>
          </cell>
          <cell r="F1244">
            <v>39990</v>
          </cell>
          <cell r="G1244">
            <v>40001</v>
          </cell>
          <cell r="H1244" t="str">
            <v>960418</v>
          </cell>
          <cell r="K1244" t="str">
            <v>Hard Disk Drive 20GB (Copier) (HD-103A)</v>
          </cell>
          <cell r="L1244">
            <v>850</v>
          </cell>
          <cell r="N1244">
            <v>370</v>
          </cell>
          <cell r="W1244">
            <v>314.5</v>
          </cell>
          <cell r="AB1244">
            <v>315</v>
          </cell>
          <cell r="AC1244">
            <v>350</v>
          </cell>
          <cell r="AD1244">
            <v>370</v>
          </cell>
          <cell r="AE1244">
            <v>388.27</v>
          </cell>
          <cell r="AF1244">
            <v>0.18999665181445896</v>
          </cell>
          <cell r="AG1244">
            <v>4.7054884487598793E-2</v>
          </cell>
          <cell r="AH1244">
            <v>397</v>
          </cell>
          <cell r="AI1244">
            <v>405</v>
          </cell>
          <cell r="AJ1244">
            <v>0.22345679012345679</v>
          </cell>
          <cell r="AK1244">
            <v>412.5</v>
          </cell>
          <cell r="AL1244">
            <v>420</v>
          </cell>
          <cell r="AM1244">
            <v>0.25119047619047619</v>
          </cell>
          <cell r="AN1244">
            <v>478.8</v>
          </cell>
          <cell r="AO1244">
            <v>537.6</v>
          </cell>
          <cell r="AP1244">
            <v>596.4</v>
          </cell>
          <cell r="AQ1244">
            <v>0</v>
          </cell>
          <cell r="AS1244">
            <v>850</v>
          </cell>
        </row>
        <row r="1245">
          <cell r="B1245" t="str">
            <v>AC</v>
          </cell>
          <cell r="C1245" t="str">
            <v>IMP</v>
          </cell>
          <cell r="D1245" t="str">
            <v>BT</v>
          </cell>
          <cell r="E1245" t="str">
            <v>P3</v>
          </cell>
          <cell r="F1245">
            <v>39990</v>
          </cell>
          <cell r="G1245">
            <v>40001</v>
          </cell>
          <cell r="H1245" t="str">
            <v>960419</v>
          </cell>
          <cell r="K1245" t="str">
            <v>Exit Tray (ET-101)</v>
          </cell>
          <cell r="L1245">
            <v>100</v>
          </cell>
          <cell r="N1245">
            <v>40</v>
          </cell>
          <cell r="W1245">
            <v>34</v>
          </cell>
          <cell r="AB1245">
            <v>34</v>
          </cell>
          <cell r="AC1245">
            <v>38</v>
          </cell>
          <cell r="AD1245">
            <v>40</v>
          </cell>
          <cell r="AE1245">
            <v>41.98</v>
          </cell>
          <cell r="AF1245">
            <v>0.19009051929490228</v>
          </cell>
          <cell r="AG1245">
            <v>4.7165316817532089E-2</v>
          </cell>
          <cell r="AH1245">
            <v>43</v>
          </cell>
          <cell r="AI1245">
            <v>44</v>
          </cell>
          <cell r="AJ1245">
            <v>0.22727272727272727</v>
          </cell>
          <cell r="AK1245">
            <v>45</v>
          </cell>
          <cell r="AL1245">
            <v>46</v>
          </cell>
          <cell r="AM1245">
            <v>0.2608695652173913</v>
          </cell>
          <cell r="AN1245">
            <v>52.21</v>
          </cell>
          <cell r="AO1245">
            <v>58.42</v>
          </cell>
          <cell r="AP1245">
            <v>64.63</v>
          </cell>
          <cell r="AQ1245">
            <v>0</v>
          </cell>
          <cell r="AS1245">
            <v>100</v>
          </cell>
        </row>
        <row r="1246">
          <cell r="B1246" t="str">
            <v>AC</v>
          </cell>
          <cell r="C1246" t="str">
            <v>IMP</v>
          </cell>
          <cell r="D1246" t="str">
            <v>BT</v>
          </cell>
          <cell r="E1246" t="str">
            <v>P3</v>
          </cell>
          <cell r="F1246">
            <v>39990</v>
          </cell>
          <cell r="G1246">
            <v>40001</v>
          </cell>
          <cell r="H1246" t="str">
            <v>960425</v>
          </cell>
          <cell r="K1246" t="str">
            <v>Saddle Kit (SK-114)</v>
          </cell>
          <cell r="L1246">
            <v>1290</v>
          </cell>
          <cell r="N1246">
            <v>514</v>
          </cell>
          <cell r="W1246">
            <v>436.9</v>
          </cell>
          <cell r="AB1246">
            <v>437</v>
          </cell>
          <cell r="AC1246">
            <v>486</v>
          </cell>
          <cell r="AD1246">
            <v>513</v>
          </cell>
          <cell r="AE1246">
            <v>539.38</v>
          </cell>
          <cell r="AF1246">
            <v>0.18999592124290857</v>
          </cell>
          <cell r="AG1246">
            <v>4.7054024991657083E-2</v>
          </cell>
          <cell r="AH1246">
            <v>551</v>
          </cell>
          <cell r="AI1246">
            <v>562</v>
          </cell>
          <cell r="AJ1246">
            <v>0.22259786476868332</v>
          </cell>
          <cell r="AK1246">
            <v>572.5</v>
          </cell>
          <cell r="AL1246">
            <v>583</v>
          </cell>
          <cell r="AM1246">
            <v>0.2506003430531733</v>
          </cell>
          <cell r="AN1246">
            <v>664.8</v>
          </cell>
          <cell r="AO1246">
            <v>746.6</v>
          </cell>
          <cell r="AP1246">
            <v>828.4</v>
          </cell>
          <cell r="AQ1246">
            <v>0</v>
          </cell>
          <cell r="AS1246">
            <v>1290</v>
          </cell>
        </row>
        <row r="1247">
          <cell r="B1247" t="str">
            <v>AC</v>
          </cell>
          <cell r="C1247" t="str">
            <v>IMP</v>
          </cell>
          <cell r="D1247" t="str">
            <v>BT</v>
          </cell>
          <cell r="E1247" t="str">
            <v>P3</v>
          </cell>
          <cell r="F1247">
            <v>39990</v>
          </cell>
          <cell r="G1247">
            <v>40001</v>
          </cell>
          <cell r="H1247" t="str">
            <v>960426</v>
          </cell>
          <cell r="K1247" t="str">
            <v>Punch Kit (PK-114)</v>
          </cell>
          <cell r="L1247">
            <v>500</v>
          </cell>
          <cell r="N1247">
            <v>200</v>
          </cell>
          <cell r="W1247">
            <v>170</v>
          </cell>
          <cell r="AB1247">
            <v>170</v>
          </cell>
          <cell r="AC1247">
            <v>189</v>
          </cell>
          <cell r="AD1247">
            <v>200</v>
          </cell>
          <cell r="AE1247">
            <v>209.88</v>
          </cell>
          <cell r="AF1247">
            <v>0.19001334095673716</v>
          </cell>
          <cell r="AG1247">
            <v>4.7074518772631961E-2</v>
          </cell>
          <cell r="AH1247">
            <v>215</v>
          </cell>
          <cell r="AI1247">
            <v>219</v>
          </cell>
          <cell r="AJ1247">
            <v>0.22374429223744291</v>
          </cell>
          <cell r="AK1247">
            <v>223</v>
          </cell>
          <cell r="AL1247">
            <v>227</v>
          </cell>
          <cell r="AM1247">
            <v>0.25110132158590309</v>
          </cell>
          <cell r="AN1247">
            <v>258.79000000000002</v>
          </cell>
          <cell r="AO1247">
            <v>290.58</v>
          </cell>
          <cell r="AP1247">
            <v>322.37</v>
          </cell>
          <cell r="AQ1247">
            <v>0</v>
          </cell>
          <cell r="AS1247">
            <v>500</v>
          </cell>
        </row>
        <row r="1248">
          <cell r="B1248" t="str">
            <v>AC</v>
          </cell>
          <cell r="C1248" t="str">
            <v>IMP</v>
          </cell>
          <cell r="D1248" t="str">
            <v>BT</v>
          </cell>
          <cell r="E1248" t="str">
            <v>P3</v>
          </cell>
          <cell r="F1248">
            <v>39990</v>
          </cell>
          <cell r="G1248">
            <v>40001</v>
          </cell>
          <cell r="H1248" t="str">
            <v>960427</v>
          </cell>
          <cell r="K1248" t="str">
            <v>Bin Kit (BK-114)</v>
          </cell>
          <cell r="L1248">
            <v>50</v>
          </cell>
          <cell r="N1248">
            <v>17</v>
          </cell>
          <cell r="W1248">
            <v>14.45</v>
          </cell>
          <cell r="AB1248">
            <v>15</v>
          </cell>
          <cell r="AC1248">
            <v>17</v>
          </cell>
          <cell r="AD1248">
            <v>18</v>
          </cell>
          <cell r="AE1248">
            <v>17.84</v>
          </cell>
          <cell r="AF1248">
            <v>0.1900224215246637</v>
          </cell>
          <cell r="AG1248">
            <v>4.7085201793721963E-2</v>
          </cell>
          <cell r="AH1248">
            <v>19</v>
          </cell>
          <cell r="AI1248">
            <v>19</v>
          </cell>
          <cell r="AJ1248">
            <v>0.23947368421052637</v>
          </cell>
          <cell r="AK1248">
            <v>19.5</v>
          </cell>
          <cell r="AL1248">
            <v>20</v>
          </cell>
          <cell r="AM1248">
            <v>0.27750000000000002</v>
          </cell>
          <cell r="AN1248">
            <v>22.53</v>
          </cell>
          <cell r="AO1248">
            <v>25.06</v>
          </cell>
          <cell r="AP1248">
            <v>27.59</v>
          </cell>
          <cell r="AQ1248">
            <v>0</v>
          </cell>
          <cell r="AS1248">
            <v>50</v>
          </cell>
        </row>
        <row r="1249">
          <cell r="B1249" t="str">
            <v>MB</v>
          </cell>
          <cell r="C1249" t="str">
            <v>IMP</v>
          </cell>
          <cell r="D1249" t="str">
            <v>BT</v>
          </cell>
          <cell r="E1249" t="str">
            <v>P3</v>
          </cell>
          <cell r="F1249">
            <v>39990</v>
          </cell>
          <cell r="G1249">
            <v>40001</v>
          </cell>
          <cell r="H1249" t="str">
            <v>960820</v>
          </cell>
          <cell r="K1249" t="str">
            <v>8020 Copier with Imaging Units CMYK</v>
          </cell>
          <cell r="L1249">
            <v>14920</v>
          </cell>
          <cell r="N1249">
            <v>3914</v>
          </cell>
          <cell r="W1249">
            <v>3326.9</v>
          </cell>
          <cell r="AB1249">
            <v>3327</v>
          </cell>
          <cell r="AC1249">
            <v>3697</v>
          </cell>
          <cell r="AD1249">
            <v>3903</v>
          </cell>
          <cell r="AE1249">
            <v>4107.28</v>
          </cell>
          <cell r="AF1249">
            <v>0.18999922089558047</v>
          </cell>
          <cell r="AG1249">
            <v>4.7057906935977036E-2</v>
          </cell>
          <cell r="AH1249">
            <v>4190</v>
          </cell>
          <cell r="AI1249">
            <v>4272</v>
          </cell>
          <cell r="AJ1249">
            <v>0.22123127340823967</v>
          </cell>
          <cell r="AK1249">
            <v>4354</v>
          </cell>
          <cell r="AL1249">
            <v>4436</v>
          </cell>
          <cell r="AM1249">
            <v>0.25002254283137959</v>
          </cell>
          <cell r="AN1249">
            <v>5059.76</v>
          </cell>
          <cell r="AO1249">
            <v>5683.52</v>
          </cell>
          <cell r="AP1249">
            <v>6307.28</v>
          </cell>
          <cell r="AS1249">
            <v>14920</v>
          </cell>
        </row>
        <row r="1250">
          <cell r="B1250" t="str">
            <v>AC</v>
          </cell>
          <cell r="C1250" t="str">
            <v>IMP</v>
          </cell>
          <cell r="D1250" t="str">
            <v>BT</v>
          </cell>
          <cell r="E1250" t="str">
            <v>P3</v>
          </cell>
          <cell r="F1250">
            <v>39990</v>
          </cell>
          <cell r="G1250">
            <v>40001</v>
          </cell>
          <cell r="H1250" t="str">
            <v>960821</v>
          </cell>
          <cell r="K1250" t="str">
            <v>Scanner Unit (8020/8031) - Must be Included</v>
          </cell>
          <cell r="L1250">
            <v>2080</v>
          </cell>
          <cell r="N1250">
            <v>1144</v>
          </cell>
          <cell r="W1250">
            <v>972.4</v>
          </cell>
          <cell r="AB1250">
            <v>973</v>
          </cell>
          <cell r="AC1250">
            <v>1081</v>
          </cell>
          <cell r="AD1250">
            <v>1141</v>
          </cell>
          <cell r="AE1250">
            <v>1200.49</v>
          </cell>
          <cell r="AF1250">
            <v>0.18999741772109724</v>
          </cell>
          <cell r="AG1250">
            <v>4.7055785554232031E-2</v>
          </cell>
          <cell r="AH1250">
            <v>1225</v>
          </cell>
          <cell r="AI1250">
            <v>1249</v>
          </cell>
          <cell r="AJ1250">
            <v>0.22145716573258609</v>
          </cell>
          <cell r="AK1250">
            <v>1273</v>
          </cell>
          <cell r="AL1250">
            <v>1297</v>
          </cell>
          <cell r="AM1250">
            <v>0.25026985350809561</v>
          </cell>
          <cell r="AN1250">
            <v>1479.21</v>
          </cell>
          <cell r="AO1250">
            <v>1661.42</v>
          </cell>
          <cell r="AP1250">
            <v>1843.63</v>
          </cell>
          <cell r="AQ1250">
            <v>0</v>
          </cell>
          <cell r="AS1250">
            <v>2080</v>
          </cell>
        </row>
        <row r="1251">
          <cell r="B1251" t="str">
            <v>AC</v>
          </cell>
          <cell r="C1251" t="str">
            <v>IMP</v>
          </cell>
          <cell r="D1251" t="str">
            <v>BT</v>
          </cell>
          <cell r="E1251" t="str">
            <v>P3</v>
          </cell>
          <cell r="F1251">
            <v>39990</v>
          </cell>
          <cell r="G1251">
            <v>40001</v>
          </cell>
          <cell r="H1251" t="str">
            <v>960822</v>
          </cell>
          <cell r="K1251" t="str">
            <v>Scanner Rack (DK-232) - Must be Included</v>
          </cell>
          <cell r="L1251">
            <v>275</v>
          </cell>
          <cell r="N1251">
            <v>134</v>
          </cell>
          <cell r="W1251">
            <v>113.89999999999999</v>
          </cell>
          <cell r="AB1251">
            <v>114</v>
          </cell>
          <cell r="AC1251">
            <v>127</v>
          </cell>
          <cell r="AD1251">
            <v>134</v>
          </cell>
          <cell r="AE1251">
            <v>140.62</v>
          </cell>
          <cell r="AF1251">
            <v>0.19001564500071122</v>
          </cell>
          <cell r="AG1251">
            <v>4.7077229412601368E-2</v>
          </cell>
          <cell r="AH1251">
            <v>144</v>
          </cell>
          <cell r="AI1251">
            <v>147</v>
          </cell>
          <cell r="AJ1251">
            <v>0.22517006802721093</v>
          </cell>
          <cell r="AK1251">
            <v>149.5</v>
          </cell>
          <cell r="AL1251">
            <v>152</v>
          </cell>
          <cell r="AM1251">
            <v>0.25065789473684214</v>
          </cell>
          <cell r="AN1251">
            <v>173.32</v>
          </cell>
          <cell r="AO1251">
            <v>194.64</v>
          </cell>
          <cell r="AP1251">
            <v>215.96</v>
          </cell>
          <cell r="AQ1251">
            <v>0</v>
          </cell>
          <cell r="AS1251">
            <v>275</v>
          </cell>
        </row>
        <row r="1252">
          <cell r="B1252" t="str">
            <v>AC</v>
          </cell>
          <cell r="C1252" t="str">
            <v>IMP</v>
          </cell>
          <cell r="D1252" t="str">
            <v>BT</v>
          </cell>
          <cell r="E1252" t="str">
            <v>P3</v>
          </cell>
          <cell r="F1252">
            <v>39990</v>
          </cell>
          <cell r="G1252">
            <v>40001</v>
          </cell>
          <cell r="H1252" t="str">
            <v>960823</v>
          </cell>
          <cell r="K1252" t="str">
            <v>RADF  Duplexing Document Feeder (DF-332)</v>
          </cell>
          <cell r="L1252">
            <v>1465</v>
          </cell>
          <cell r="N1252">
            <v>687</v>
          </cell>
          <cell r="W1252">
            <v>583.94999999999993</v>
          </cell>
          <cell r="AB1252">
            <v>584</v>
          </cell>
          <cell r="AC1252">
            <v>649</v>
          </cell>
          <cell r="AD1252">
            <v>685</v>
          </cell>
          <cell r="AE1252">
            <v>720.93</v>
          </cell>
          <cell r="AF1252">
            <v>0.19000457742083146</v>
          </cell>
          <cell r="AG1252">
            <v>4.7064208730389849E-2</v>
          </cell>
          <cell r="AH1252">
            <v>736</v>
          </cell>
          <cell r="AI1252">
            <v>750</v>
          </cell>
          <cell r="AJ1252">
            <v>0.2214000000000001</v>
          </cell>
          <cell r="AK1252">
            <v>764.5</v>
          </cell>
          <cell r="AL1252">
            <v>779</v>
          </cell>
          <cell r="AM1252">
            <v>0.2503851091142491</v>
          </cell>
          <cell r="AN1252">
            <v>888.39</v>
          </cell>
          <cell r="AO1252">
            <v>997.78</v>
          </cell>
          <cell r="AP1252">
            <v>1107.17</v>
          </cell>
          <cell r="AQ1252">
            <v>0</v>
          </cell>
          <cell r="AS1252">
            <v>1465</v>
          </cell>
        </row>
        <row r="1253">
          <cell r="B1253" t="str">
            <v>AC</v>
          </cell>
          <cell r="C1253" t="str">
            <v>IMP</v>
          </cell>
          <cell r="D1253" t="str">
            <v>BT</v>
          </cell>
          <cell r="E1253" t="str">
            <v>P3</v>
          </cell>
          <cell r="F1253">
            <v>39990</v>
          </cell>
          <cell r="G1253">
            <v>40001</v>
          </cell>
          <cell r="H1253" t="str">
            <v>960824</v>
          </cell>
          <cell r="K1253" t="str">
            <v>Auto Duplex Unit - ADU (AD-231) NO LONGER AVAILABLE</v>
          </cell>
          <cell r="L1253">
            <v>455</v>
          </cell>
          <cell r="N1253">
            <v>225</v>
          </cell>
          <cell r="W1253">
            <v>191.25</v>
          </cell>
          <cell r="AB1253">
            <v>192</v>
          </cell>
          <cell r="AC1253">
            <v>213</v>
          </cell>
          <cell r="AD1253">
            <v>225</v>
          </cell>
          <cell r="AE1253">
            <v>236.11</v>
          </cell>
          <cell r="AF1253">
            <v>0.18999618821735637</v>
          </cell>
          <cell r="AG1253">
            <v>4.705433907924278E-2</v>
          </cell>
          <cell r="AH1253">
            <v>242</v>
          </cell>
          <cell r="AI1253">
            <v>246</v>
          </cell>
          <cell r="AJ1253">
            <v>0.2225609756097561</v>
          </cell>
          <cell r="AK1253">
            <v>250.5</v>
          </cell>
          <cell r="AL1253">
            <v>255</v>
          </cell>
          <cell r="AM1253">
            <v>0.25</v>
          </cell>
          <cell r="AN1253">
            <v>290.86</v>
          </cell>
          <cell r="AO1253">
            <v>326.72000000000003</v>
          </cell>
          <cell r="AP1253">
            <v>362.58</v>
          </cell>
          <cell r="AQ1253">
            <v>0</v>
          </cell>
          <cell r="AS1253">
            <v>455</v>
          </cell>
        </row>
        <row r="1254">
          <cell r="B1254" t="str">
            <v>AC</v>
          </cell>
          <cell r="C1254" t="str">
            <v>IMP</v>
          </cell>
          <cell r="D1254" t="str">
            <v>BT</v>
          </cell>
          <cell r="E1254" t="str">
            <v>P3</v>
          </cell>
          <cell r="F1254">
            <v>39990</v>
          </cell>
          <cell r="G1254">
            <v>40001</v>
          </cell>
          <cell r="H1254" t="str">
            <v>960825</v>
          </cell>
          <cell r="K1254" t="str">
            <v>PFU (PF-232) 500 sheets (2 required  with Copy Table (DK-134)</v>
          </cell>
          <cell r="L1254">
            <v>525</v>
          </cell>
          <cell r="N1254">
            <v>205</v>
          </cell>
          <cell r="W1254">
            <v>174.25</v>
          </cell>
          <cell r="AB1254">
            <v>175</v>
          </cell>
          <cell r="AC1254">
            <v>194</v>
          </cell>
          <cell r="AD1254">
            <v>205</v>
          </cell>
          <cell r="AE1254">
            <v>215.12</v>
          </cell>
          <cell r="AF1254">
            <v>0.18998698400892527</v>
          </cell>
          <cell r="AG1254">
            <v>4.7043510598735606E-2</v>
          </cell>
          <cell r="AH1254">
            <v>221</v>
          </cell>
          <cell r="AI1254">
            <v>225</v>
          </cell>
          <cell r="AJ1254">
            <v>0.22555555555555556</v>
          </cell>
          <cell r="AK1254">
            <v>229</v>
          </cell>
          <cell r="AL1254">
            <v>233</v>
          </cell>
          <cell r="AM1254">
            <v>0.2521459227467811</v>
          </cell>
          <cell r="AN1254">
            <v>265.51</v>
          </cell>
          <cell r="AO1254">
            <v>298.02</v>
          </cell>
          <cell r="AP1254">
            <v>330.53</v>
          </cell>
          <cell r="AQ1254">
            <v>0</v>
          </cell>
          <cell r="AS1254">
            <v>525</v>
          </cell>
        </row>
        <row r="1255">
          <cell r="B1255" t="str">
            <v>AC</v>
          </cell>
          <cell r="C1255" t="str">
            <v>IMP</v>
          </cell>
          <cell r="D1255" t="str">
            <v>BT</v>
          </cell>
          <cell r="E1255" t="str">
            <v>P3</v>
          </cell>
          <cell r="F1255">
            <v>39990</v>
          </cell>
          <cell r="G1255">
            <v>40001</v>
          </cell>
          <cell r="H1255" t="str">
            <v>960826</v>
          </cell>
          <cell r="K1255" t="str">
            <v>Drawer Base w/ LCT - 2,500 sheets (DB-432)</v>
          </cell>
          <cell r="L1255">
            <v>1260</v>
          </cell>
          <cell r="N1255">
            <v>530</v>
          </cell>
          <cell r="W1255">
            <v>450.5</v>
          </cell>
          <cell r="AB1255">
            <v>451</v>
          </cell>
          <cell r="AC1255">
            <v>501</v>
          </cell>
          <cell r="AD1255">
            <v>529</v>
          </cell>
          <cell r="AE1255">
            <v>556.16999999999996</v>
          </cell>
          <cell r="AF1255">
            <v>0.18999586457378134</v>
          </cell>
          <cell r="AG1255">
            <v>4.705395832209569E-2</v>
          </cell>
          <cell r="AH1255">
            <v>568</v>
          </cell>
          <cell r="AI1255">
            <v>579</v>
          </cell>
          <cell r="AJ1255">
            <v>0.22193436960276339</v>
          </cell>
          <cell r="AK1255">
            <v>590</v>
          </cell>
          <cell r="AL1255">
            <v>601</v>
          </cell>
          <cell r="AM1255">
            <v>0.25041597337770383</v>
          </cell>
          <cell r="AN1255">
            <v>685.39</v>
          </cell>
          <cell r="AO1255">
            <v>769.78</v>
          </cell>
          <cell r="AP1255">
            <v>854.17</v>
          </cell>
          <cell r="AQ1255">
            <v>0</v>
          </cell>
          <cell r="AS1255">
            <v>1260</v>
          </cell>
        </row>
        <row r="1256">
          <cell r="B1256" t="str">
            <v>AC</v>
          </cell>
          <cell r="C1256" t="str">
            <v>IMP</v>
          </cell>
          <cell r="D1256" t="str">
            <v>BT</v>
          </cell>
          <cell r="E1256" t="str">
            <v>P3</v>
          </cell>
          <cell r="F1256">
            <v>39990</v>
          </cell>
          <cell r="G1256">
            <v>40001</v>
          </cell>
          <cell r="H1256" t="str">
            <v>960827</v>
          </cell>
          <cell r="K1256" t="str">
            <v>Stapler Finisher (FS-135)</v>
          </cell>
          <cell r="L1256">
            <v>1580</v>
          </cell>
          <cell r="N1256">
            <v>774</v>
          </cell>
          <cell r="W1256">
            <v>657.9</v>
          </cell>
          <cell r="AB1256">
            <v>658</v>
          </cell>
          <cell r="AC1256">
            <v>731</v>
          </cell>
          <cell r="AD1256">
            <v>772</v>
          </cell>
          <cell r="AE1256">
            <v>812.22</v>
          </cell>
          <cell r="AF1256">
            <v>0.18999778385166585</v>
          </cell>
          <cell r="AG1256">
            <v>4.7056216296077452E-2</v>
          </cell>
          <cell r="AH1256">
            <v>830</v>
          </cell>
          <cell r="AI1256">
            <v>846</v>
          </cell>
          <cell r="AJ1256">
            <v>0.22234042553191491</v>
          </cell>
          <cell r="AK1256">
            <v>862</v>
          </cell>
          <cell r="AL1256">
            <v>878</v>
          </cell>
          <cell r="AM1256">
            <v>0.25068337129840551</v>
          </cell>
          <cell r="AN1256">
            <v>1001.16</v>
          </cell>
          <cell r="AO1256">
            <v>1124.32</v>
          </cell>
          <cell r="AP1256">
            <v>1247.48</v>
          </cell>
          <cell r="AQ1256">
            <v>0</v>
          </cell>
          <cell r="AS1256">
            <v>1580</v>
          </cell>
        </row>
        <row r="1257">
          <cell r="B1257" t="str">
            <v>AC</v>
          </cell>
          <cell r="C1257" t="str">
            <v>IMP</v>
          </cell>
          <cell r="D1257" t="str">
            <v>BT</v>
          </cell>
          <cell r="E1257" t="str">
            <v>P3</v>
          </cell>
          <cell r="F1257">
            <v>39990</v>
          </cell>
          <cell r="G1257">
            <v>40001</v>
          </cell>
          <cell r="H1257" t="str">
            <v>960828</v>
          </cell>
          <cell r="K1257" t="str">
            <v>Booklet Finisher (FS-231)</v>
          </cell>
          <cell r="L1257">
            <v>3000</v>
          </cell>
          <cell r="N1257">
            <v>1230</v>
          </cell>
          <cell r="W1257">
            <v>1045.5</v>
          </cell>
          <cell r="AB1257">
            <v>1046</v>
          </cell>
          <cell r="AC1257">
            <v>1162</v>
          </cell>
          <cell r="AD1257">
            <v>1227</v>
          </cell>
          <cell r="AE1257">
            <v>1290.74</v>
          </cell>
          <cell r="AF1257">
            <v>0.18999953515037885</v>
          </cell>
          <cell r="AG1257">
            <v>4.7058276647504539E-2</v>
          </cell>
          <cell r="AH1257">
            <v>1317</v>
          </cell>
          <cell r="AI1257">
            <v>1343</v>
          </cell>
          <cell r="AJ1257">
            <v>0.22151898734177214</v>
          </cell>
          <cell r="AK1257">
            <v>1368.5</v>
          </cell>
          <cell r="AL1257">
            <v>1394</v>
          </cell>
          <cell r="AM1257">
            <v>0.25</v>
          </cell>
          <cell r="AN1257">
            <v>1590.03</v>
          </cell>
          <cell r="AO1257">
            <v>1786.06</v>
          </cell>
          <cell r="AP1257">
            <v>1982.09</v>
          </cell>
          <cell r="AQ1257">
            <v>0</v>
          </cell>
          <cell r="AS1257">
            <v>3000</v>
          </cell>
        </row>
        <row r="1258">
          <cell r="B1258" t="str">
            <v>AC</v>
          </cell>
          <cell r="C1258" t="str">
            <v>IMP</v>
          </cell>
          <cell r="D1258" t="str">
            <v>BT</v>
          </cell>
          <cell r="E1258" t="str">
            <v>P3</v>
          </cell>
          <cell r="F1258">
            <v>39990</v>
          </cell>
          <cell r="G1258">
            <v>40001</v>
          </cell>
          <cell r="H1258" t="str">
            <v>960829</v>
          </cell>
          <cell r="K1258" t="str">
            <v>2/3 Punch Unit for FS-231/FN-8 (PK-131/PK-4)</v>
          </cell>
          <cell r="L1258">
            <v>525</v>
          </cell>
          <cell r="N1258">
            <v>203</v>
          </cell>
          <cell r="W1258">
            <v>172.54999999999998</v>
          </cell>
          <cell r="AB1258">
            <v>173</v>
          </cell>
          <cell r="AC1258">
            <v>192</v>
          </cell>
          <cell r="AD1258">
            <v>203</v>
          </cell>
          <cell r="AE1258">
            <v>213.02</v>
          </cell>
          <cell r="AF1258">
            <v>0.18998216129940862</v>
          </cell>
          <cell r="AG1258">
            <v>4.7037836822833586E-2</v>
          </cell>
          <cell r="AH1258">
            <v>219</v>
          </cell>
          <cell r="AI1258">
            <v>223</v>
          </cell>
          <cell r="AJ1258">
            <v>0.22623318385650232</v>
          </cell>
          <cell r="AK1258">
            <v>227</v>
          </cell>
          <cell r="AL1258">
            <v>231</v>
          </cell>
          <cell r="AM1258">
            <v>0.25303030303030311</v>
          </cell>
          <cell r="AN1258">
            <v>263.12</v>
          </cell>
          <cell r="AO1258">
            <v>295.24</v>
          </cell>
          <cell r="AP1258">
            <v>327.36</v>
          </cell>
          <cell r="AQ1258">
            <v>0</v>
          </cell>
          <cell r="AS1258">
            <v>525</v>
          </cell>
        </row>
        <row r="1259">
          <cell r="B1259" t="str">
            <v>AC</v>
          </cell>
          <cell r="C1259" t="str">
            <v>IMP</v>
          </cell>
          <cell r="D1259" t="str">
            <v>BT</v>
          </cell>
          <cell r="E1259" t="str">
            <v>P3</v>
          </cell>
          <cell r="F1259">
            <v>39990</v>
          </cell>
          <cell r="G1259">
            <v>40001</v>
          </cell>
          <cell r="H1259" t="str">
            <v>960830</v>
          </cell>
          <cell r="K1259" t="str">
            <v>Hard Disk Drive  - 10 Gig (HD-131)</v>
          </cell>
          <cell r="L1259">
            <v>321</v>
          </cell>
          <cell r="N1259">
            <v>191</v>
          </cell>
          <cell r="W1259">
            <v>162.35</v>
          </cell>
          <cell r="AB1259">
            <v>163</v>
          </cell>
          <cell r="AC1259">
            <v>181</v>
          </cell>
          <cell r="AD1259">
            <v>191</v>
          </cell>
          <cell r="AE1259">
            <v>200.43</v>
          </cell>
          <cell r="AF1259">
            <v>0.18999151823579311</v>
          </cell>
          <cell r="AG1259">
            <v>4.7048844983285966E-2</v>
          </cell>
          <cell r="AH1259">
            <v>205</v>
          </cell>
          <cell r="AI1259">
            <v>209</v>
          </cell>
          <cell r="AJ1259">
            <v>0.2232057416267943</v>
          </cell>
          <cell r="AK1259">
            <v>213</v>
          </cell>
          <cell r="AL1259">
            <v>217</v>
          </cell>
          <cell r="AM1259">
            <v>0.25184331797235027</v>
          </cell>
          <cell r="AN1259">
            <v>243</v>
          </cell>
          <cell r="AO1259">
            <v>269</v>
          </cell>
          <cell r="AP1259">
            <v>295</v>
          </cell>
          <cell r="AQ1259">
            <v>0</v>
          </cell>
          <cell r="AS1259">
            <v>321</v>
          </cell>
        </row>
        <row r="1260">
          <cell r="B1260" t="str">
            <v>MB</v>
          </cell>
          <cell r="C1260" t="str">
            <v>IMP</v>
          </cell>
          <cell r="D1260" t="str">
            <v>BT</v>
          </cell>
          <cell r="E1260" t="str">
            <v>P3</v>
          </cell>
          <cell r="F1260">
            <v>39990</v>
          </cell>
          <cell r="G1260">
            <v>40001</v>
          </cell>
          <cell r="H1260" t="str">
            <v>960831</v>
          </cell>
          <cell r="K1260" t="str">
            <v>8031 Copier with Imaging Units CMYK</v>
          </cell>
          <cell r="L1260">
            <v>18120</v>
          </cell>
          <cell r="N1260">
            <v>4921</v>
          </cell>
          <cell r="W1260">
            <v>4182.8499999999995</v>
          </cell>
          <cell r="AB1260">
            <v>4183</v>
          </cell>
          <cell r="AC1260">
            <v>4648</v>
          </cell>
          <cell r="AD1260">
            <v>4907</v>
          </cell>
          <cell r="AE1260">
            <v>5164.01</v>
          </cell>
          <cell r="AF1260">
            <v>0.18999963206887685</v>
          </cell>
          <cell r="AG1260">
            <v>4.7058390669266752E-2</v>
          </cell>
          <cell r="AH1260">
            <v>5269</v>
          </cell>
          <cell r="AI1260">
            <v>5372</v>
          </cell>
          <cell r="AJ1260">
            <v>0.22136075949367098</v>
          </cell>
          <cell r="AK1260">
            <v>5475</v>
          </cell>
          <cell r="AL1260">
            <v>5578</v>
          </cell>
          <cell r="AM1260">
            <v>0.25011652922194344</v>
          </cell>
          <cell r="AN1260">
            <v>6362.07</v>
          </cell>
          <cell r="AO1260">
            <v>7146.14</v>
          </cell>
          <cell r="AP1260">
            <v>7930.21</v>
          </cell>
          <cell r="AS1260">
            <v>18120</v>
          </cell>
        </row>
        <row r="1261">
          <cell r="B1261" t="str">
            <v>AC</v>
          </cell>
          <cell r="C1261" t="str">
            <v>IMP</v>
          </cell>
          <cell r="D1261" t="str">
            <v>BT</v>
          </cell>
          <cell r="E1261" t="str">
            <v>P3</v>
          </cell>
          <cell r="F1261">
            <v>39990</v>
          </cell>
          <cell r="G1261">
            <v>40001</v>
          </cell>
          <cell r="H1261" t="str">
            <v>960832</v>
          </cell>
          <cell r="K1261" t="str">
            <v>Addtiional Exit Tray for FS-135 (FT-331)</v>
          </cell>
          <cell r="L1261">
            <v>220</v>
          </cell>
          <cell r="N1261">
            <v>88</v>
          </cell>
          <cell r="W1261">
            <v>74.8</v>
          </cell>
          <cell r="AB1261">
            <v>75</v>
          </cell>
          <cell r="AC1261">
            <v>84</v>
          </cell>
          <cell r="AD1261">
            <v>89</v>
          </cell>
          <cell r="AE1261">
            <v>92.35</v>
          </cell>
          <cell r="AF1261">
            <v>0.19003789929615592</v>
          </cell>
          <cell r="AG1261">
            <v>4.7103410936653975E-2</v>
          </cell>
          <cell r="AH1261">
            <v>95</v>
          </cell>
          <cell r="AI1261">
            <v>97</v>
          </cell>
          <cell r="AJ1261">
            <v>0.22886597938144332</v>
          </cell>
          <cell r="AK1261">
            <v>98.5</v>
          </cell>
          <cell r="AL1261">
            <v>100</v>
          </cell>
          <cell r="AM1261">
            <v>0.252</v>
          </cell>
          <cell r="AN1261">
            <v>113.96</v>
          </cell>
          <cell r="AO1261">
            <v>127.92</v>
          </cell>
          <cell r="AP1261">
            <v>141.88</v>
          </cell>
          <cell r="AQ1261">
            <v>0</v>
          </cell>
          <cell r="AS1261">
            <v>220</v>
          </cell>
        </row>
        <row r="1262">
          <cell r="B1262" t="str">
            <v>AC</v>
          </cell>
          <cell r="C1262" t="str">
            <v>IMP</v>
          </cell>
          <cell r="D1262" t="str">
            <v>BT</v>
          </cell>
          <cell r="E1262" t="str">
            <v>P3</v>
          </cell>
          <cell r="F1262">
            <v>39990</v>
          </cell>
          <cell r="G1262">
            <v>40001</v>
          </cell>
          <cell r="H1262" t="str">
            <v>960833</v>
          </cell>
          <cell r="K1262" t="str">
            <v>256mb Memory - Must be Included</v>
          </cell>
          <cell r="L1262">
            <v>160</v>
          </cell>
          <cell r="N1262">
            <v>61</v>
          </cell>
          <cell r="W1262">
            <v>51.85</v>
          </cell>
          <cell r="AB1262">
            <v>52</v>
          </cell>
          <cell r="AC1262">
            <v>58</v>
          </cell>
          <cell r="AD1262">
            <v>62</v>
          </cell>
          <cell r="AE1262">
            <v>64.010000000000005</v>
          </cell>
          <cell r="AF1262">
            <v>0.18997031713794724</v>
          </cell>
          <cell r="AG1262">
            <v>4.7023902515232072E-2</v>
          </cell>
          <cell r="AH1262">
            <v>67</v>
          </cell>
          <cell r="AI1262">
            <v>68</v>
          </cell>
          <cell r="AJ1262">
            <v>0.23749999999999999</v>
          </cell>
          <cell r="AK1262">
            <v>69</v>
          </cell>
          <cell r="AL1262">
            <v>70</v>
          </cell>
          <cell r="AM1262">
            <v>0.25928571428571429</v>
          </cell>
          <cell r="AN1262">
            <v>79.510000000000005</v>
          </cell>
          <cell r="AO1262">
            <v>89.02</v>
          </cell>
          <cell r="AP1262">
            <v>98.53</v>
          </cell>
          <cell r="AQ1262">
            <v>0</v>
          </cell>
          <cell r="AS1262">
            <v>160</v>
          </cell>
        </row>
        <row r="1263">
          <cell r="B1263" t="str">
            <v>AC</v>
          </cell>
          <cell r="C1263" t="str">
            <v>IMP</v>
          </cell>
          <cell r="D1263" t="str">
            <v>BT</v>
          </cell>
          <cell r="E1263" t="str">
            <v>P3</v>
          </cell>
          <cell r="F1263">
            <v>39990</v>
          </cell>
          <cell r="G1263">
            <v>40001</v>
          </cell>
          <cell r="H1263" t="str">
            <v>960835</v>
          </cell>
          <cell r="K1263" t="str">
            <v>IP-711 Print Controller - (embedded - Minolta PCL)</v>
          </cell>
          <cell r="L1263">
            <v>3800</v>
          </cell>
          <cell r="N1263">
            <v>821</v>
          </cell>
          <cell r="W1263">
            <v>697.85</v>
          </cell>
          <cell r="AB1263">
            <v>698</v>
          </cell>
          <cell r="AC1263">
            <v>776</v>
          </cell>
          <cell r="AD1263">
            <v>819</v>
          </cell>
          <cell r="AE1263">
            <v>861.54</v>
          </cell>
          <cell r="AF1263">
            <v>0.18999698214824609</v>
          </cell>
          <cell r="AG1263">
            <v>4.7055273115583683E-2</v>
          </cell>
          <cell r="AH1263">
            <v>880</v>
          </cell>
          <cell r="AI1263">
            <v>897</v>
          </cell>
          <cell r="AJ1263">
            <v>0.22201783723522853</v>
          </cell>
          <cell r="AK1263">
            <v>914</v>
          </cell>
          <cell r="AL1263">
            <v>931</v>
          </cell>
          <cell r="AM1263">
            <v>0.25042964554242747</v>
          </cell>
          <cell r="AN1263">
            <v>1061.71</v>
          </cell>
          <cell r="AO1263">
            <v>1192.42</v>
          </cell>
          <cell r="AP1263">
            <v>1323.13</v>
          </cell>
          <cell r="AQ1263">
            <v>0</v>
          </cell>
          <cell r="AS1263">
            <v>3800</v>
          </cell>
        </row>
        <row r="1264">
          <cell r="B1264" t="str">
            <v>AC</v>
          </cell>
          <cell r="C1264" t="str">
            <v>IMP</v>
          </cell>
          <cell r="D1264" t="str">
            <v>BT</v>
          </cell>
          <cell r="E1264" t="str">
            <v>p3</v>
          </cell>
          <cell r="F1264">
            <v>40098</v>
          </cell>
          <cell r="G1264">
            <v>40098</v>
          </cell>
          <cell r="H1264" t="str">
            <v>960839</v>
          </cell>
          <cell r="K1264" t="str">
            <v>Fiery X3e+ Print Controller</v>
          </cell>
          <cell r="L1264">
            <v>3950</v>
          </cell>
          <cell r="M1264">
            <v>1950</v>
          </cell>
          <cell r="N1264">
            <v>2028</v>
          </cell>
          <cell r="O1264">
            <v>-0.17647058823529416</v>
          </cell>
          <cell r="P1264">
            <v>1723.8</v>
          </cell>
          <cell r="Q1264">
            <v>2067</v>
          </cell>
          <cell r="R1264">
            <v>2232.36</v>
          </cell>
          <cell r="T1264" t="e">
            <v>#DIV/0!</v>
          </cell>
          <cell r="U1264">
            <v>2028</v>
          </cell>
          <cell r="V1264">
            <v>0</v>
          </cell>
          <cell r="W1264">
            <v>1723.8</v>
          </cell>
          <cell r="X1264" t="e">
            <v>#DIV/0!</v>
          </cell>
          <cell r="AA1264">
            <v>2086</v>
          </cell>
          <cell r="AB1264">
            <v>1724</v>
          </cell>
          <cell r="AC1264">
            <v>1916</v>
          </cell>
          <cell r="AD1264">
            <v>2023</v>
          </cell>
          <cell r="AE1264">
            <v>2128.15</v>
          </cell>
          <cell r="AF1264">
            <v>0.19000070483753501</v>
          </cell>
          <cell r="AG1264">
            <v>4.7059652750041155E-2</v>
          </cell>
          <cell r="AH1264">
            <v>2172</v>
          </cell>
          <cell r="AI1264">
            <v>2214</v>
          </cell>
          <cell r="AJ1264">
            <v>0.22140921409214095</v>
          </cell>
          <cell r="AK1264">
            <v>2256.5</v>
          </cell>
          <cell r="AL1264">
            <v>2299</v>
          </cell>
          <cell r="AM1264">
            <v>0.250195737277077</v>
          </cell>
          <cell r="AN1264">
            <v>2622.06</v>
          </cell>
          <cell r="AO1264">
            <v>2945.12</v>
          </cell>
          <cell r="AP1264">
            <v>3268.18</v>
          </cell>
          <cell r="AQ1264">
            <v>0</v>
          </cell>
          <cell r="AS1264">
            <v>3950</v>
          </cell>
        </row>
        <row r="1265">
          <cell r="B1265" t="str">
            <v>AC</v>
          </cell>
          <cell r="C1265" t="str">
            <v>IMP</v>
          </cell>
          <cell r="D1265" t="str">
            <v>BT</v>
          </cell>
          <cell r="E1265" t="str">
            <v>P3</v>
          </cell>
          <cell r="F1265">
            <v>40098</v>
          </cell>
          <cell r="G1265">
            <v>40098</v>
          </cell>
          <cell r="H1265" t="str">
            <v>960840</v>
          </cell>
          <cell r="K1265" t="str">
            <v>Fiery X3e I/F Kit (VI-635)</v>
          </cell>
          <cell r="L1265">
            <v>265</v>
          </cell>
          <cell r="M1265">
            <v>126.08</v>
          </cell>
          <cell r="N1265">
            <v>131.1232</v>
          </cell>
          <cell r="O1265">
            <v>-0.17647058823529416</v>
          </cell>
          <cell r="W1265">
            <v>111.45471999999999</v>
          </cell>
          <cell r="AA1265">
            <v>135</v>
          </cell>
          <cell r="AB1265">
            <v>112</v>
          </cell>
          <cell r="AC1265">
            <v>124</v>
          </cell>
          <cell r="AD1265">
            <v>131</v>
          </cell>
          <cell r="AE1265">
            <v>137.6</v>
          </cell>
          <cell r="AF1265">
            <v>0.19000930232558141</v>
          </cell>
          <cell r="AG1265">
            <v>4.7069767441860449E-2</v>
          </cell>
          <cell r="AH1265">
            <v>141</v>
          </cell>
          <cell r="AI1265">
            <v>144</v>
          </cell>
          <cell r="AJ1265">
            <v>0.22600888888888893</v>
          </cell>
          <cell r="AK1265">
            <v>146.5</v>
          </cell>
          <cell r="AL1265">
            <v>149</v>
          </cell>
          <cell r="AM1265">
            <v>0.25198174496644299</v>
          </cell>
          <cell r="AN1265">
            <v>169.8</v>
          </cell>
          <cell r="AO1265">
            <v>190.6</v>
          </cell>
          <cell r="AP1265">
            <v>211.4</v>
          </cell>
          <cell r="AQ1265">
            <v>0</v>
          </cell>
          <cell r="AS1265">
            <v>265</v>
          </cell>
        </row>
        <row r="1266">
          <cell r="B1266" t="str">
            <v>MB</v>
          </cell>
          <cell r="C1266" t="str">
            <v>IMP</v>
          </cell>
          <cell r="D1266" t="str">
            <v>BT</v>
          </cell>
          <cell r="E1266" t="str">
            <v>P3</v>
          </cell>
          <cell r="F1266">
            <v>39990</v>
          </cell>
          <cell r="G1266">
            <v>40001</v>
          </cell>
          <cell r="H1266" t="str">
            <v>960850</v>
          </cell>
          <cell r="K1266" t="str">
            <v>Color Force 8050 (50/50 ppm Color MFP)</v>
          </cell>
          <cell r="L1266">
            <v>36690</v>
          </cell>
          <cell r="N1266">
            <v>13047</v>
          </cell>
          <cell r="W1266">
            <v>11089.949999999999</v>
          </cell>
          <cell r="AB1266">
            <v>11090</v>
          </cell>
          <cell r="AC1266">
            <v>12323</v>
          </cell>
          <cell r="AD1266">
            <v>13008</v>
          </cell>
          <cell r="AE1266">
            <v>13691.3</v>
          </cell>
          <cell r="AF1266">
            <v>0.19000021911724968</v>
          </cell>
          <cell r="AG1266">
            <v>4.7059081314411291E-2</v>
          </cell>
          <cell r="AH1266">
            <v>13966</v>
          </cell>
          <cell r="AI1266">
            <v>14240</v>
          </cell>
          <cell r="AJ1266">
            <v>0.22121137640449445</v>
          </cell>
          <cell r="AK1266">
            <v>14513.5</v>
          </cell>
          <cell r="AL1266">
            <v>14787</v>
          </cell>
          <cell r="AM1266">
            <v>0.25002028809089072</v>
          </cell>
          <cell r="AN1266">
            <v>16866.27</v>
          </cell>
          <cell r="AO1266">
            <v>18945.54</v>
          </cell>
          <cell r="AP1266">
            <v>21024.81</v>
          </cell>
          <cell r="AS1266">
            <v>36690</v>
          </cell>
        </row>
        <row r="1267">
          <cell r="B1267" t="str">
            <v>AC</v>
          </cell>
          <cell r="C1267" t="str">
            <v>IMP</v>
          </cell>
          <cell r="D1267" t="str">
            <v>BT</v>
          </cell>
          <cell r="E1267" t="str">
            <v>P3</v>
          </cell>
          <cell r="F1267">
            <v>39990</v>
          </cell>
          <cell r="G1267">
            <v>40001</v>
          </cell>
          <cell r="H1267" t="str">
            <v>960851</v>
          </cell>
          <cell r="K1267" t="str">
            <v>RADF (DF-319)  Duplexing Document Feeder</v>
          </cell>
          <cell r="L1267">
            <v>1800</v>
          </cell>
          <cell r="M1267">
            <v>548.08898305084745</v>
          </cell>
          <cell r="N1267">
            <v>570.0125423728814</v>
          </cell>
          <cell r="O1267">
            <v>-0.1764705882352941</v>
          </cell>
          <cell r="S1267">
            <v>921</v>
          </cell>
          <cell r="W1267">
            <v>484.5106610169492</v>
          </cell>
          <cell r="AB1267">
            <v>485</v>
          </cell>
          <cell r="AC1267">
            <v>539</v>
          </cell>
          <cell r="AD1267">
            <v>569</v>
          </cell>
          <cell r="AE1267">
            <v>598.16</v>
          </cell>
          <cell r="AF1267">
            <v>0.18999822619876083</v>
          </cell>
          <cell r="AG1267">
            <v>4.7056736704424521E-2</v>
          </cell>
          <cell r="AH1267">
            <v>611</v>
          </cell>
          <cell r="AI1267">
            <v>623</v>
          </cell>
          <cell r="AJ1267">
            <v>0.22229428408194349</v>
          </cell>
          <cell r="AK1267">
            <v>635</v>
          </cell>
          <cell r="AL1267">
            <v>647</v>
          </cell>
          <cell r="AM1267">
            <v>0.25114271867550353</v>
          </cell>
          <cell r="AN1267">
            <v>737.6</v>
          </cell>
          <cell r="AO1267">
            <v>828.2</v>
          </cell>
          <cell r="AP1267">
            <v>918.8</v>
          </cell>
          <cell r="AQ1267">
            <v>0</v>
          </cell>
          <cell r="AS1267">
            <v>1800</v>
          </cell>
        </row>
        <row r="1268">
          <cell r="B1268" t="str">
            <v>AC</v>
          </cell>
          <cell r="C1268" t="str">
            <v>IMP</v>
          </cell>
          <cell r="D1268" t="str">
            <v>BT</v>
          </cell>
          <cell r="E1268" t="str">
            <v>P3</v>
          </cell>
          <cell r="F1268">
            <v>39990</v>
          </cell>
          <cell r="G1268">
            <v>40001</v>
          </cell>
          <cell r="H1268" t="str">
            <v>960853</v>
          </cell>
          <cell r="K1268" t="str">
            <v>LCT (LT-211)  2500 sheet large capacity tray</v>
          </cell>
          <cell r="L1268">
            <v>3200</v>
          </cell>
          <cell r="M1268">
            <v>1036.3742211652793</v>
          </cell>
          <cell r="N1268">
            <v>1077.8291900118904</v>
          </cell>
          <cell r="O1268">
            <v>-0.17647058823529418</v>
          </cell>
          <cell r="S1268">
            <v>1636</v>
          </cell>
          <cell r="W1268">
            <v>916.15481151010681</v>
          </cell>
          <cell r="AB1268">
            <v>917</v>
          </cell>
          <cell r="AC1268">
            <v>1018</v>
          </cell>
          <cell r="AD1268">
            <v>1075</v>
          </cell>
          <cell r="AE1268">
            <v>1131.06</v>
          </cell>
          <cell r="AF1268">
            <v>0.19000334950391062</v>
          </cell>
          <cell r="AG1268">
            <v>4.7062764122247726E-2</v>
          </cell>
          <cell r="AH1268">
            <v>1155</v>
          </cell>
          <cell r="AI1268">
            <v>1177</v>
          </cell>
          <cell r="AJ1268">
            <v>0.2216186818095949</v>
          </cell>
          <cell r="AK1268">
            <v>1199.5</v>
          </cell>
          <cell r="AL1268">
            <v>1222</v>
          </cell>
          <cell r="AM1268">
            <v>0.25028247830596823</v>
          </cell>
          <cell r="AN1268">
            <v>1393.66</v>
          </cell>
          <cell r="AO1268">
            <v>1565.32</v>
          </cell>
          <cell r="AP1268">
            <v>1736.98</v>
          </cell>
          <cell r="AQ1268">
            <v>0</v>
          </cell>
          <cell r="AS1268">
            <v>3200</v>
          </cell>
        </row>
        <row r="1269">
          <cell r="B1269" t="str">
            <v>AC</v>
          </cell>
          <cell r="C1269" t="str">
            <v>IMP</v>
          </cell>
          <cell r="D1269" t="str">
            <v>BT</v>
          </cell>
          <cell r="E1269" t="str">
            <v>P3</v>
          </cell>
          <cell r="F1269">
            <v>39990</v>
          </cell>
          <cell r="G1269">
            <v>40001</v>
          </cell>
          <cell r="H1269" t="str">
            <v>960854</v>
          </cell>
          <cell r="K1269" t="str">
            <v>Stapler Finisher (FS-115)</v>
          </cell>
          <cell r="L1269">
            <v>2850</v>
          </cell>
          <cell r="N1269">
            <v>1107</v>
          </cell>
          <cell r="W1269">
            <v>940.94999999999993</v>
          </cell>
          <cell r="AB1269">
            <v>941</v>
          </cell>
          <cell r="AC1269">
            <v>1046</v>
          </cell>
          <cell r="AD1269">
            <v>1104</v>
          </cell>
          <cell r="AE1269">
            <v>1161.67</v>
          </cell>
          <cell r="AF1269">
            <v>0.19000232424010272</v>
          </cell>
          <cell r="AG1269">
            <v>4.7061557929532545E-2</v>
          </cell>
          <cell r="AH1269">
            <v>1186</v>
          </cell>
          <cell r="AI1269">
            <v>1209</v>
          </cell>
          <cell r="AJ1269">
            <v>0.22171215880893305</v>
          </cell>
          <cell r="AK1269">
            <v>1232</v>
          </cell>
          <cell r="AL1269">
            <v>1255</v>
          </cell>
          <cell r="AM1269">
            <v>0.25023904382470125</v>
          </cell>
          <cell r="AN1269">
            <v>1431.33</v>
          </cell>
          <cell r="AO1269">
            <v>1607.66</v>
          </cell>
          <cell r="AP1269">
            <v>1783.99</v>
          </cell>
          <cell r="AQ1269">
            <v>0</v>
          </cell>
          <cell r="AS1269">
            <v>2850</v>
          </cell>
        </row>
        <row r="1270">
          <cell r="B1270" t="str">
            <v>AC</v>
          </cell>
          <cell r="C1270" t="str">
            <v>IMP</v>
          </cell>
          <cell r="D1270" t="str">
            <v>BT</v>
          </cell>
          <cell r="E1270" t="str">
            <v>P3</v>
          </cell>
          <cell r="F1270">
            <v>39990</v>
          </cell>
          <cell r="G1270">
            <v>40001</v>
          </cell>
          <cell r="H1270" t="str">
            <v>960855</v>
          </cell>
          <cell r="K1270" t="str">
            <v>Saddle Stitch Finisher (FS-215)</v>
          </cell>
          <cell r="L1270">
            <v>4500</v>
          </cell>
          <cell r="N1270">
            <v>1711</v>
          </cell>
          <cell r="W1270">
            <v>1454.35</v>
          </cell>
          <cell r="AB1270">
            <v>1455</v>
          </cell>
          <cell r="AC1270">
            <v>1616</v>
          </cell>
          <cell r="AD1270">
            <v>1706</v>
          </cell>
          <cell r="AE1270">
            <v>1795.49</v>
          </cell>
          <cell r="AF1270">
            <v>0.18999827345181544</v>
          </cell>
          <cell r="AG1270">
            <v>4.7056792296253397E-2</v>
          </cell>
          <cell r="AH1270">
            <v>1832</v>
          </cell>
          <cell r="AI1270">
            <v>1868</v>
          </cell>
          <cell r="AJ1270">
            <v>0.22144004282655252</v>
          </cell>
          <cell r="AK1270">
            <v>1904</v>
          </cell>
          <cell r="AL1270">
            <v>1940</v>
          </cell>
          <cell r="AM1270">
            <v>0.2503350515463918</v>
          </cell>
          <cell r="AN1270">
            <v>2212.4699999999998</v>
          </cell>
          <cell r="AO1270">
            <v>2484.94</v>
          </cell>
          <cell r="AP1270">
            <v>2757.41</v>
          </cell>
          <cell r="AQ1270">
            <v>0</v>
          </cell>
          <cell r="AS1270">
            <v>4500</v>
          </cell>
        </row>
        <row r="1271">
          <cell r="B1271" t="str">
            <v>AC</v>
          </cell>
          <cell r="C1271" t="str">
            <v>IMP</v>
          </cell>
          <cell r="D1271" t="str">
            <v>BT</v>
          </cell>
          <cell r="E1271" t="str">
            <v>P3</v>
          </cell>
          <cell r="F1271">
            <v>39990</v>
          </cell>
          <cell r="G1271">
            <v>40001</v>
          </cell>
          <cell r="H1271" t="str">
            <v>960856</v>
          </cell>
          <cell r="K1271" t="str">
            <v>Trimmer Unit (TU-109)</v>
          </cell>
          <cell r="L1271">
            <v>10900</v>
          </cell>
          <cell r="N1271">
            <v>2385</v>
          </cell>
          <cell r="O1271">
            <v>-0.17647058823529413</v>
          </cell>
          <cell r="S1271">
            <v>3525</v>
          </cell>
          <cell r="W1271">
            <v>2027.25</v>
          </cell>
          <cell r="AB1271">
            <v>2028</v>
          </cell>
          <cell r="AC1271">
            <v>2253</v>
          </cell>
          <cell r="AD1271">
            <v>2378</v>
          </cell>
          <cell r="AE1271">
            <v>2502.7800000000002</v>
          </cell>
          <cell r="AF1271">
            <v>0.19000071920024938</v>
          </cell>
          <cell r="AG1271">
            <v>4.7059669647352219E-2</v>
          </cell>
          <cell r="AH1271">
            <v>2553</v>
          </cell>
          <cell r="AI1271">
            <v>2603</v>
          </cell>
          <cell r="AJ1271">
            <v>0.22118709181713408</v>
          </cell>
          <cell r="AK1271">
            <v>2653</v>
          </cell>
          <cell r="AL1271">
            <v>2703</v>
          </cell>
          <cell r="AM1271">
            <v>0.25</v>
          </cell>
          <cell r="AN1271">
            <v>3083.11</v>
          </cell>
          <cell r="AO1271">
            <v>3463.22</v>
          </cell>
          <cell r="AP1271">
            <v>3843.33</v>
          </cell>
          <cell r="AQ1271">
            <v>0</v>
          </cell>
          <cell r="AS1271">
            <v>10900</v>
          </cell>
        </row>
        <row r="1272">
          <cell r="B1272" t="str">
            <v>AC</v>
          </cell>
          <cell r="C1272" t="str">
            <v>IMP</v>
          </cell>
          <cell r="D1272" t="str">
            <v>BT</v>
          </cell>
          <cell r="E1272" t="str">
            <v>P3</v>
          </cell>
          <cell r="F1272">
            <v>39990</v>
          </cell>
          <cell r="G1272">
            <v>40001</v>
          </cell>
          <cell r="H1272" t="str">
            <v>960857</v>
          </cell>
          <cell r="K1272" t="str">
            <v>Trimmer Adapter Kit (TU-109A)</v>
          </cell>
          <cell r="L1272">
            <v>2900</v>
          </cell>
          <cell r="N1272">
            <v>572</v>
          </cell>
          <cell r="O1272">
            <v>-0.17647058823529416</v>
          </cell>
          <cell r="S1272">
            <v>833</v>
          </cell>
          <cell r="W1272">
            <v>486.2</v>
          </cell>
          <cell r="AB1272">
            <v>487</v>
          </cell>
          <cell r="AC1272">
            <v>541</v>
          </cell>
          <cell r="AD1272">
            <v>571</v>
          </cell>
          <cell r="AE1272">
            <v>600.25</v>
          </cell>
          <cell r="AF1272">
            <v>0.19000416493127864</v>
          </cell>
          <cell r="AG1272">
            <v>4.7063723448563098E-2</v>
          </cell>
          <cell r="AH1272">
            <v>613</v>
          </cell>
          <cell r="AI1272">
            <v>625</v>
          </cell>
          <cell r="AJ1272">
            <v>0.22208000000000003</v>
          </cell>
          <cell r="AK1272">
            <v>637</v>
          </cell>
          <cell r="AL1272">
            <v>649</v>
          </cell>
          <cell r="AM1272">
            <v>0.25084745762711869</v>
          </cell>
          <cell r="AN1272">
            <v>739.98</v>
          </cell>
          <cell r="AO1272">
            <v>830.96</v>
          </cell>
          <cell r="AP1272">
            <v>921.94</v>
          </cell>
          <cell r="AQ1272">
            <v>0</v>
          </cell>
          <cell r="AS1272">
            <v>2900</v>
          </cell>
        </row>
        <row r="1273">
          <cell r="B1273" t="str">
            <v>AC</v>
          </cell>
          <cell r="C1273" t="str">
            <v>IMP</v>
          </cell>
          <cell r="D1273" t="str">
            <v>BT</v>
          </cell>
          <cell r="E1273" t="str">
            <v>P3</v>
          </cell>
          <cell r="F1273">
            <v>39990</v>
          </cell>
          <cell r="G1273">
            <v>40001</v>
          </cell>
          <cell r="H1273" t="str">
            <v>960859</v>
          </cell>
          <cell r="K1273" t="str">
            <v>Copier Hard Disk Drive (HD-106) 20 Gig</v>
          </cell>
          <cell r="L1273">
            <v>800</v>
          </cell>
          <cell r="M1273">
            <v>270</v>
          </cell>
          <cell r="N1273">
            <v>280.8</v>
          </cell>
          <cell r="O1273">
            <v>-0.17647058823529413</v>
          </cell>
          <cell r="S1273">
            <v>470</v>
          </cell>
          <cell r="W1273">
            <v>238.68</v>
          </cell>
          <cell r="AB1273">
            <v>239</v>
          </cell>
          <cell r="AC1273">
            <v>266</v>
          </cell>
          <cell r="AD1273">
            <v>281</v>
          </cell>
          <cell r="AE1273">
            <v>294.67</v>
          </cell>
          <cell r="AF1273">
            <v>0.19000916279227612</v>
          </cell>
          <cell r="AG1273">
            <v>4.7069603285030723E-2</v>
          </cell>
          <cell r="AH1273">
            <v>301</v>
          </cell>
          <cell r="AI1273">
            <v>307</v>
          </cell>
          <cell r="AJ1273">
            <v>0.22254071661237781</v>
          </cell>
          <cell r="AK1273">
            <v>313</v>
          </cell>
          <cell r="AL1273">
            <v>319</v>
          </cell>
          <cell r="AM1273">
            <v>0.25178683385579936</v>
          </cell>
          <cell r="AN1273">
            <v>363.56</v>
          </cell>
          <cell r="AO1273">
            <v>408.12</v>
          </cell>
          <cell r="AP1273">
            <v>452.68</v>
          </cell>
          <cell r="AQ1273">
            <v>0</v>
          </cell>
          <cell r="AS1273">
            <v>800</v>
          </cell>
        </row>
        <row r="1274">
          <cell r="B1274" t="str">
            <v>AC</v>
          </cell>
          <cell r="C1274" t="str">
            <v>IMP</v>
          </cell>
          <cell r="D1274" t="str">
            <v>BT</v>
          </cell>
          <cell r="E1274" t="str">
            <v>P3</v>
          </cell>
          <cell r="F1274">
            <v>39990</v>
          </cell>
          <cell r="G1274">
            <v>40001</v>
          </cell>
          <cell r="H1274" t="str">
            <v>960895</v>
          </cell>
          <cell r="K1274" t="str">
            <v>Fiery S300 External Controller 50C-K (IP-901)New inventory has been depleted, see new version item #20BB</v>
          </cell>
          <cell r="L1274">
            <v>23000</v>
          </cell>
          <cell r="N1274">
            <v>10529</v>
          </cell>
          <cell r="W1274">
            <v>8949.65</v>
          </cell>
          <cell r="AB1274">
            <v>8950</v>
          </cell>
          <cell r="AC1274">
            <v>9945</v>
          </cell>
          <cell r="AD1274">
            <v>10497</v>
          </cell>
          <cell r="AE1274">
            <v>11048.95</v>
          </cell>
          <cell r="AF1274">
            <v>0.18999995474683123</v>
          </cell>
          <cell r="AG1274">
            <v>4.705877029038965E-2</v>
          </cell>
          <cell r="AH1274">
            <v>11270</v>
          </cell>
          <cell r="AI1274">
            <v>11491</v>
          </cell>
          <cell r="AJ1274">
            <v>0.22116003829083633</v>
          </cell>
          <cell r="AK1274">
            <v>11712</v>
          </cell>
          <cell r="AL1274">
            <v>11933</v>
          </cell>
          <cell r="AM1274">
            <v>0.25000838012234983</v>
          </cell>
          <cell r="AN1274">
            <v>13611.03</v>
          </cell>
          <cell r="AO1274">
            <v>15289.06</v>
          </cell>
          <cell r="AP1274">
            <v>16967.09</v>
          </cell>
          <cell r="AQ1274">
            <v>0</v>
          </cell>
          <cell r="AS1274">
            <v>23000</v>
          </cell>
        </row>
        <row r="1275">
          <cell r="B1275" t="str">
            <v>AC</v>
          </cell>
          <cell r="C1275" t="str">
            <v>IMP</v>
          </cell>
          <cell r="D1275" t="str">
            <v>BT</v>
          </cell>
          <cell r="E1275" t="str">
            <v>P3</v>
          </cell>
          <cell r="F1275">
            <v>39990</v>
          </cell>
          <cell r="G1275">
            <v>40001</v>
          </cell>
          <cell r="H1275" t="str">
            <v>960913</v>
          </cell>
          <cell r="K1275" t="str">
            <v>Video Interface Kit for the IP-921 (1)</v>
          </cell>
          <cell r="L1275">
            <v>300</v>
          </cell>
          <cell r="N1275">
            <v>120</v>
          </cell>
          <cell r="W1275">
            <v>102</v>
          </cell>
          <cell r="AB1275">
            <v>102</v>
          </cell>
          <cell r="AC1275">
            <v>114</v>
          </cell>
          <cell r="AD1275">
            <v>120</v>
          </cell>
          <cell r="AE1275">
            <v>125.93</v>
          </cell>
          <cell r="AF1275">
            <v>0.19002620503454304</v>
          </cell>
          <cell r="AG1275">
            <v>4.7089652981815347E-2</v>
          </cell>
          <cell r="AH1275">
            <v>129</v>
          </cell>
          <cell r="AI1275">
            <v>131</v>
          </cell>
          <cell r="AJ1275">
            <v>0.22137404580152673</v>
          </cell>
          <cell r="AK1275">
            <v>133.5</v>
          </cell>
          <cell r="AL1275">
            <v>136</v>
          </cell>
          <cell r="AM1275">
            <v>0.25</v>
          </cell>
          <cell r="AN1275">
            <v>155.13</v>
          </cell>
          <cell r="AO1275">
            <v>174.26</v>
          </cell>
          <cell r="AP1275">
            <v>193.39</v>
          </cell>
          <cell r="AQ1275">
            <v>0</v>
          </cell>
          <cell r="AS1275">
            <v>300</v>
          </cell>
        </row>
        <row r="1276">
          <cell r="B1276" t="str">
            <v>AC</v>
          </cell>
          <cell r="C1276" t="str">
            <v>IMP</v>
          </cell>
          <cell r="D1276" t="str">
            <v>BT</v>
          </cell>
          <cell r="E1276" t="str">
            <v>P3</v>
          </cell>
          <cell r="F1276">
            <v>39990</v>
          </cell>
          <cell r="G1276">
            <v>40001</v>
          </cell>
          <cell r="H1276" t="str">
            <v>960918</v>
          </cell>
          <cell r="K1276" t="str">
            <v>256MB DIMM (IP-901) MEMORY MODULE</v>
          </cell>
          <cell r="L1276">
            <v>385</v>
          </cell>
          <cell r="N1276">
            <v>131</v>
          </cell>
          <cell r="W1276">
            <v>111.35</v>
          </cell>
          <cell r="AB1276">
            <v>112</v>
          </cell>
          <cell r="AC1276">
            <v>124</v>
          </cell>
          <cell r="AD1276">
            <v>131</v>
          </cell>
          <cell r="AE1276">
            <v>137.47</v>
          </cell>
          <cell r="AF1276">
            <v>0.19000509202007715</v>
          </cell>
          <cell r="AG1276">
            <v>4.7064814141267175E-2</v>
          </cell>
          <cell r="AH1276">
            <v>141</v>
          </cell>
          <cell r="AI1276">
            <v>144</v>
          </cell>
          <cell r="AJ1276">
            <v>0.22673611111111114</v>
          </cell>
          <cell r="AK1276">
            <v>146.5</v>
          </cell>
          <cell r="AL1276">
            <v>149</v>
          </cell>
          <cell r="AM1276">
            <v>0.25268456375838932</v>
          </cell>
          <cell r="AN1276">
            <v>169.74</v>
          </cell>
          <cell r="AO1276">
            <v>190.48</v>
          </cell>
          <cell r="AP1276">
            <v>211.22</v>
          </cell>
          <cell r="AQ1276">
            <v>0</v>
          </cell>
          <cell r="AS1276">
            <v>385</v>
          </cell>
        </row>
        <row r="1277">
          <cell r="B1277" t="str">
            <v>AC</v>
          </cell>
          <cell r="C1277" t="str">
            <v>IMP</v>
          </cell>
          <cell r="D1277" t="str">
            <v>BT</v>
          </cell>
          <cell r="E1277" t="str">
            <v>P3</v>
          </cell>
          <cell r="F1277">
            <v>39990</v>
          </cell>
          <cell r="G1277">
            <v>40001</v>
          </cell>
          <cell r="H1277" t="str">
            <v>960919</v>
          </cell>
          <cell r="K1277" t="str">
            <v>Faci Kit Stand (S300)</v>
          </cell>
          <cell r="L1277">
            <v>675</v>
          </cell>
          <cell r="N1277">
            <v>402</v>
          </cell>
          <cell r="W1277">
            <v>341.7</v>
          </cell>
          <cell r="AB1277">
            <v>342</v>
          </cell>
          <cell r="AC1277">
            <v>380</v>
          </cell>
          <cell r="AD1277">
            <v>401</v>
          </cell>
          <cell r="AE1277">
            <v>421.85</v>
          </cell>
          <cell r="AF1277">
            <v>0.18999644423373244</v>
          </cell>
          <cell r="AG1277">
            <v>4.7054640274979312E-2</v>
          </cell>
          <cell r="AH1277">
            <v>431</v>
          </cell>
          <cell r="AI1277">
            <v>439</v>
          </cell>
          <cell r="AJ1277">
            <v>0.22164009111617314</v>
          </cell>
          <cell r="AK1277">
            <v>447.5</v>
          </cell>
          <cell r="AL1277">
            <v>456</v>
          </cell>
          <cell r="AM1277">
            <v>0.25065789473684214</v>
          </cell>
          <cell r="AN1277">
            <v>510.75</v>
          </cell>
          <cell r="AO1277">
            <v>565.5</v>
          </cell>
          <cell r="AP1277">
            <v>620.25</v>
          </cell>
          <cell r="AQ1277">
            <v>0</v>
          </cell>
          <cell r="AS1277">
            <v>675</v>
          </cell>
        </row>
        <row r="1278">
          <cell r="B1278" t="str">
            <v>AC</v>
          </cell>
          <cell r="C1278" t="str">
            <v>IMP</v>
          </cell>
          <cell r="D1278" t="str">
            <v>BT</v>
          </cell>
          <cell r="E1278" t="str">
            <v>P3</v>
          </cell>
          <cell r="F1278">
            <v>39990</v>
          </cell>
          <cell r="G1278">
            <v>40001</v>
          </cell>
          <cell r="H1278" t="str">
            <v>960920</v>
          </cell>
          <cell r="K1278" t="str">
            <v>2 hole Punch Kit (PK-120A)</v>
          </cell>
          <cell r="L1278">
            <v>775</v>
          </cell>
          <cell r="N1278">
            <v>294</v>
          </cell>
          <cell r="W1278">
            <v>249.9</v>
          </cell>
          <cell r="AB1278">
            <v>250</v>
          </cell>
          <cell r="AC1278">
            <v>278</v>
          </cell>
          <cell r="AD1278">
            <v>294</v>
          </cell>
          <cell r="AE1278">
            <v>308.52</v>
          </cell>
          <cell r="AF1278">
            <v>0.190003889537145</v>
          </cell>
          <cell r="AG1278">
            <v>4.7063399455464741E-2</v>
          </cell>
          <cell r="AH1278">
            <v>316</v>
          </cell>
          <cell r="AI1278">
            <v>322</v>
          </cell>
          <cell r="AJ1278">
            <v>0.22391304347826085</v>
          </cell>
          <cell r="AK1278">
            <v>328</v>
          </cell>
          <cell r="AL1278">
            <v>334</v>
          </cell>
          <cell r="AM1278">
            <v>0.25179640718562873</v>
          </cell>
          <cell r="AN1278">
            <v>380.66</v>
          </cell>
          <cell r="AO1278">
            <v>427.32</v>
          </cell>
          <cell r="AP1278">
            <v>473.98</v>
          </cell>
          <cell r="AQ1278">
            <v>0</v>
          </cell>
          <cell r="AS1278">
            <v>775</v>
          </cell>
        </row>
        <row r="1279">
          <cell r="B1279" t="str">
            <v>AC</v>
          </cell>
          <cell r="C1279" t="str">
            <v>IMP</v>
          </cell>
          <cell r="D1279" t="str">
            <v>BT</v>
          </cell>
          <cell r="E1279" t="str">
            <v>P3</v>
          </cell>
          <cell r="F1279">
            <v>39990</v>
          </cell>
          <cell r="G1279">
            <v>40001</v>
          </cell>
          <cell r="H1279" t="str">
            <v>960921</v>
          </cell>
          <cell r="K1279" t="str">
            <v>Graphics Arts Package S300 (IP-901 - ver. 1)</v>
          </cell>
          <cell r="L1279">
            <v>5000</v>
          </cell>
          <cell r="N1279">
            <v>2575</v>
          </cell>
          <cell r="W1279">
            <v>2188.75</v>
          </cell>
          <cell r="AB1279">
            <v>2189</v>
          </cell>
          <cell r="AC1279">
            <v>2432</v>
          </cell>
          <cell r="AD1279">
            <v>2568</v>
          </cell>
          <cell r="AE1279">
            <v>2702.16</v>
          </cell>
          <cell r="AF1279">
            <v>0.18999985197027558</v>
          </cell>
          <cell r="AG1279">
            <v>4.7058649376794812E-2</v>
          </cell>
          <cell r="AH1279">
            <v>2757</v>
          </cell>
          <cell r="AI1279">
            <v>2811</v>
          </cell>
          <cell r="AJ1279">
            <v>0.22136250444681607</v>
          </cell>
          <cell r="AK1279">
            <v>2865</v>
          </cell>
          <cell r="AL1279">
            <v>2919</v>
          </cell>
          <cell r="AM1279">
            <v>0.250171291538198</v>
          </cell>
          <cell r="AN1279">
            <v>3329.22</v>
          </cell>
          <cell r="AO1279">
            <v>3739.44</v>
          </cell>
          <cell r="AP1279">
            <v>4149.66</v>
          </cell>
          <cell r="AQ1279">
            <v>0</v>
          </cell>
          <cell r="AS1279">
            <v>5000</v>
          </cell>
        </row>
        <row r="1280">
          <cell r="B1280" t="str">
            <v>AC</v>
          </cell>
          <cell r="C1280" t="str">
            <v>IMP</v>
          </cell>
          <cell r="D1280" t="str">
            <v>BT</v>
          </cell>
          <cell r="E1280" t="str">
            <v>P3</v>
          </cell>
          <cell r="F1280">
            <v>39990</v>
          </cell>
          <cell r="G1280">
            <v>40001</v>
          </cell>
          <cell r="H1280" t="str">
            <v>960922</v>
          </cell>
          <cell r="K1280" t="str">
            <v>Faci Kit (IP-901) Flat Panel Monitor, Keyboard</v>
          </cell>
          <cell r="L1280">
            <v>3599</v>
          </cell>
          <cell r="N1280">
            <v>1545</v>
          </cell>
          <cell r="W1280">
            <v>1313.25</v>
          </cell>
          <cell r="AB1280">
            <v>1314</v>
          </cell>
          <cell r="AC1280">
            <v>1460</v>
          </cell>
          <cell r="AD1280">
            <v>1541</v>
          </cell>
          <cell r="AE1280">
            <v>1621.3</v>
          </cell>
          <cell r="AF1280">
            <v>0.19000185036698944</v>
          </cell>
          <cell r="AG1280">
            <v>4.7061000431752271E-2</v>
          </cell>
          <cell r="AH1280">
            <v>1655</v>
          </cell>
          <cell r="AI1280">
            <v>1687</v>
          </cell>
          <cell r="AJ1280">
            <v>0.22154712507409602</v>
          </cell>
          <cell r="AK1280">
            <v>1719</v>
          </cell>
          <cell r="AL1280">
            <v>1751</v>
          </cell>
          <cell r="AM1280">
            <v>0.25</v>
          </cell>
          <cell r="AN1280">
            <v>1997.23</v>
          </cell>
          <cell r="AO1280">
            <v>2243.46</v>
          </cell>
          <cell r="AP1280">
            <v>2489.69</v>
          </cell>
          <cell r="AQ1280">
            <v>0</v>
          </cell>
          <cell r="AS1280">
            <v>3599</v>
          </cell>
        </row>
        <row r="1281">
          <cell r="B1281" t="str">
            <v>AC</v>
          </cell>
          <cell r="C1281" t="str">
            <v>IMP</v>
          </cell>
          <cell r="D1281" t="str">
            <v>BT</v>
          </cell>
          <cell r="E1281" t="str">
            <v>P3</v>
          </cell>
          <cell r="F1281">
            <v>39990</v>
          </cell>
          <cell r="G1281">
            <v>40001</v>
          </cell>
          <cell r="H1281" t="str">
            <v>960923</v>
          </cell>
          <cell r="K1281" t="str">
            <v>3 hole Punch Kit (PK-120)</v>
          </cell>
          <cell r="L1281">
            <v>775</v>
          </cell>
          <cell r="N1281">
            <v>250</v>
          </cell>
          <cell r="W1281">
            <v>212.5</v>
          </cell>
          <cell r="AB1281">
            <v>213</v>
          </cell>
          <cell r="AC1281">
            <v>237</v>
          </cell>
          <cell r="AD1281">
            <v>250</v>
          </cell>
          <cell r="AE1281">
            <v>262.35000000000002</v>
          </cell>
          <cell r="AF1281">
            <v>0.19001334095673725</v>
          </cell>
          <cell r="AG1281">
            <v>4.7074518772632065E-2</v>
          </cell>
          <cell r="AH1281">
            <v>269</v>
          </cell>
          <cell r="AI1281">
            <v>274</v>
          </cell>
          <cell r="AJ1281">
            <v>0.22445255474452555</v>
          </cell>
          <cell r="AK1281">
            <v>279</v>
          </cell>
          <cell r="AL1281">
            <v>284</v>
          </cell>
          <cell r="AM1281">
            <v>0.25176056338028169</v>
          </cell>
          <cell r="AN1281">
            <v>323.68</v>
          </cell>
          <cell r="AO1281">
            <v>363.36</v>
          </cell>
          <cell r="AP1281">
            <v>403.04</v>
          </cell>
          <cell r="AQ1281">
            <v>0</v>
          </cell>
          <cell r="AS1281">
            <v>775</v>
          </cell>
        </row>
        <row r="1282">
          <cell r="B1282" t="str">
            <v>AC</v>
          </cell>
          <cell r="C1282" t="str">
            <v>IMP</v>
          </cell>
          <cell r="D1282" t="str">
            <v>BT</v>
          </cell>
          <cell r="E1282" t="str">
            <v>P3</v>
          </cell>
          <cell r="F1282">
            <v>39990</v>
          </cell>
          <cell r="G1282">
            <v>40001</v>
          </cell>
          <cell r="H1282" t="str">
            <v>9982137</v>
          </cell>
          <cell r="K1282" t="str">
            <v>SMART 1500 Remote Diagnostics System</v>
          </cell>
          <cell r="L1282">
            <v>395</v>
          </cell>
          <cell r="N1282">
            <v>129</v>
          </cell>
          <cell r="W1282">
            <v>109.64999999999999</v>
          </cell>
          <cell r="AB1282">
            <v>110</v>
          </cell>
          <cell r="AC1282">
            <v>122</v>
          </cell>
          <cell r="AD1282">
            <v>129</v>
          </cell>
          <cell r="AE1282">
            <v>135.37</v>
          </cell>
          <cell r="AF1282">
            <v>0.18999778385166591</v>
          </cell>
          <cell r="AG1282">
            <v>4.7056216296077452E-2</v>
          </cell>
          <cell r="AH1282">
            <v>139</v>
          </cell>
          <cell r="AI1282">
            <v>142</v>
          </cell>
          <cell r="AJ1282">
            <v>0.22781690140845076</v>
          </cell>
          <cell r="AK1282">
            <v>144.5</v>
          </cell>
          <cell r="AL1282">
            <v>147</v>
          </cell>
          <cell r="AM1282">
            <v>0.25408163265306127</v>
          </cell>
          <cell r="AN1282">
            <v>167.36</v>
          </cell>
          <cell r="AO1282">
            <v>187.72</v>
          </cell>
          <cell r="AP1282">
            <v>208.08</v>
          </cell>
          <cell r="AQ1282">
            <v>0</v>
          </cell>
          <cell r="AS1282">
            <v>395</v>
          </cell>
        </row>
        <row r="1283">
          <cell r="B1283" t="str">
            <v>AC</v>
          </cell>
          <cell r="C1283" t="str">
            <v>IMP</v>
          </cell>
          <cell r="D1283" t="str">
            <v>BT</v>
          </cell>
          <cell r="E1283" t="str">
            <v>08</v>
          </cell>
          <cell r="F1283">
            <v>39924</v>
          </cell>
          <cell r="G1283">
            <v>40001</v>
          </cell>
          <cell r="H1283" t="str">
            <v>9J00730</v>
          </cell>
          <cell r="I1283" t="str">
            <v>3KMHDK702</v>
          </cell>
          <cell r="K1283" t="str">
            <v>DK-702 Desk 2-Drawer Height</v>
          </cell>
          <cell r="L1283">
            <v>192</v>
          </cell>
          <cell r="M1283">
            <v>107</v>
          </cell>
          <cell r="N1283">
            <v>111.28</v>
          </cell>
          <cell r="O1283">
            <v>0</v>
          </cell>
          <cell r="P1283">
            <v>111.28</v>
          </cell>
          <cell r="Q1283">
            <v>113.42</v>
          </cell>
          <cell r="R1283">
            <v>122.49</v>
          </cell>
          <cell r="S1283">
            <v>115.5</v>
          </cell>
          <cell r="T1283">
            <v>3.6536796536796527E-2</v>
          </cell>
          <cell r="U1283">
            <v>111.28</v>
          </cell>
          <cell r="V1283">
            <v>0</v>
          </cell>
          <cell r="W1283">
            <v>111.28</v>
          </cell>
          <cell r="X1283">
            <v>0.96346320346320347</v>
          </cell>
          <cell r="AA1283">
            <v>135</v>
          </cell>
          <cell r="AB1283">
            <v>112</v>
          </cell>
          <cell r="AC1283">
            <v>124</v>
          </cell>
          <cell r="AD1283">
            <v>131</v>
          </cell>
          <cell r="AE1283">
            <v>137.38</v>
          </cell>
          <cell r="AF1283">
            <v>0.18998398602416652</v>
          </cell>
          <cell r="AG1283">
            <v>0.18998398602416652</v>
          </cell>
          <cell r="AH1283">
            <v>154</v>
          </cell>
          <cell r="AI1283">
            <v>169</v>
          </cell>
          <cell r="AJ1283">
            <v>0.34153846153846151</v>
          </cell>
          <cell r="AK1283">
            <v>184</v>
          </cell>
          <cell r="AL1283">
            <v>199</v>
          </cell>
          <cell r="AM1283">
            <v>0.44080402010050251</v>
          </cell>
          <cell r="AN1283">
            <v>197.25</v>
          </cell>
          <cell r="AO1283">
            <v>195.5</v>
          </cell>
          <cell r="AP1283">
            <v>193.75</v>
          </cell>
          <cell r="AQ1283">
            <v>0</v>
          </cell>
          <cell r="AS1283">
            <v>192</v>
          </cell>
        </row>
        <row r="1284">
          <cell r="B1284" t="str">
            <v>AC</v>
          </cell>
          <cell r="C1284" t="str">
            <v>IMP</v>
          </cell>
          <cell r="D1284" t="str">
            <v>BT</v>
          </cell>
          <cell r="E1284" t="str">
            <v>08</v>
          </cell>
          <cell r="F1284">
            <v>39924</v>
          </cell>
          <cell r="G1284">
            <v>40001</v>
          </cell>
          <cell r="H1284" t="str">
            <v>9J01730</v>
          </cell>
          <cell r="I1284" t="str">
            <v>3KMHDK703BF</v>
          </cell>
          <cell r="K1284" t="str">
            <v>DK-703 Base Feet</v>
          </cell>
          <cell r="L1284">
            <v>165</v>
          </cell>
          <cell r="M1284">
            <v>92</v>
          </cell>
          <cell r="N1284">
            <v>95.68</v>
          </cell>
          <cell r="O1284">
            <v>0</v>
          </cell>
          <cell r="P1284">
            <v>95.68</v>
          </cell>
          <cell r="Q1284">
            <v>97.52</v>
          </cell>
          <cell r="R1284">
            <v>105.32</v>
          </cell>
          <cell r="S1284">
            <v>104</v>
          </cell>
          <cell r="T1284">
            <v>7.9999999999999932E-2</v>
          </cell>
          <cell r="U1284">
            <v>95.68</v>
          </cell>
          <cell r="V1284">
            <v>0</v>
          </cell>
          <cell r="W1284">
            <v>95.68</v>
          </cell>
          <cell r="X1284">
            <v>0.92</v>
          </cell>
          <cell r="AA1284">
            <v>116</v>
          </cell>
          <cell r="AB1284">
            <v>96</v>
          </cell>
          <cell r="AC1284">
            <v>107</v>
          </cell>
          <cell r="AD1284">
            <v>113</v>
          </cell>
          <cell r="AE1284">
            <v>118.12</v>
          </cell>
          <cell r="AF1284">
            <v>0.18997629529292243</v>
          </cell>
          <cell r="AG1284">
            <v>0.18997629529292243</v>
          </cell>
          <cell r="AH1284">
            <v>132</v>
          </cell>
          <cell r="AI1284">
            <v>145</v>
          </cell>
          <cell r="AJ1284">
            <v>0.3401379310344827</v>
          </cell>
          <cell r="AK1284">
            <v>158</v>
          </cell>
          <cell r="AL1284">
            <v>171</v>
          </cell>
          <cell r="AM1284">
            <v>0.4404678362573099</v>
          </cell>
          <cell r="AN1284">
            <v>169.5</v>
          </cell>
          <cell r="AO1284">
            <v>168</v>
          </cell>
          <cell r="AP1284">
            <v>166.5</v>
          </cell>
          <cell r="AQ1284">
            <v>0</v>
          </cell>
          <cell r="AS1284">
            <v>165</v>
          </cell>
        </row>
        <row r="1285">
          <cell r="B1285" t="str">
            <v>AC</v>
          </cell>
          <cell r="C1285" t="str">
            <v>IMP</v>
          </cell>
          <cell r="D1285" t="str">
            <v>BT</v>
          </cell>
          <cell r="E1285" t="str">
            <v>P3</v>
          </cell>
          <cell r="F1285">
            <v>39989</v>
          </cell>
          <cell r="G1285">
            <v>40001</v>
          </cell>
          <cell r="H1285" t="str">
            <v>9J05142</v>
          </cell>
          <cell r="K1285" t="str">
            <v>VI-503 Fiery Controller Interface</v>
          </cell>
          <cell r="L1285">
            <v>265</v>
          </cell>
          <cell r="N1285">
            <v>131.04</v>
          </cell>
          <cell r="O1285">
            <v>-0.17647058823529418</v>
          </cell>
          <cell r="W1285">
            <v>111.38399999999999</v>
          </cell>
          <cell r="AA1285">
            <v>135</v>
          </cell>
          <cell r="AB1285">
            <v>112</v>
          </cell>
          <cell r="AC1285">
            <v>124</v>
          </cell>
          <cell r="AD1285">
            <v>131</v>
          </cell>
          <cell r="AE1285">
            <v>137.51</v>
          </cell>
          <cell r="AF1285">
            <v>0.18999345502145304</v>
          </cell>
          <cell r="AG1285">
            <v>4.7051123554650569E-2</v>
          </cell>
          <cell r="AH1285">
            <v>141</v>
          </cell>
          <cell r="AI1285">
            <v>144</v>
          </cell>
          <cell r="AJ1285">
            <v>0.22650000000000009</v>
          </cell>
          <cell r="AK1285">
            <v>146.5</v>
          </cell>
          <cell r="AL1285">
            <v>149</v>
          </cell>
          <cell r="AM1285">
            <v>0.25245637583892627</v>
          </cell>
          <cell r="AN1285">
            <v>169.76</v>
          </cell>
          <cell r="AO1285">
            <v>190.52</v>
          </cell>
          <cell r="AP1285">
            <v>211.28</v>
          </cell>
          <cell r="AQ1285">
            <v>0</v>
          </cell>
          <cell r="AS1285">
            <v>265</v>
          </cell>
        </row>
        <row r="1286">
          <cell r="B1286" t="str">
            <v>MB</v>
          </cell>
          <cell r="C1286" t="str">
            <v>IMP</v>
          </cell>
          <cell r="D1286" t="str">
            <v>BT</v>
          </cell>
          <cell r="E1286" t="str">
            <v>P3</v>
          </cell>
          <cell r="F1286">
            <v>39989</v>
          </cell>
          <cell r="G1286">
            <v>40001</v>
          </cell>
          <cell r="H1286" t="str">
            <v>9J06301</v>
          </cell>
          <cell r="K1286" t="str">
            <v>Bizhub C352P Printer</v>
          </cell>
          <cell r="L1286">
            <v>10150</v>
          </cell>
          <cell r="N1286">
            <v>3120</v>
          </cell>
          <cell r="O1286">
            <v>-0.17647058823529413</v>
          </cell>
          <cell r="W1286">
            <v>2652</v>
          </cell>
          <cell r="AA1286">
            <v>3209</v>
          </cell>
          <cell r="AB1286">
            <v>2652</v>
          </cell>
          <cell r="AC1286">
            <v>2947</v>
          </cell>
          <cell r="AD1286">
            <v>3111</v>
          </cell>
          <cell r="AE1286">
            <v>3274.07</v>
          </cell>
          <cell r="AF1286">
            <v>0.1899989920801938</v>
          </cell>
          <cell r="AG1286">
            <v>4.7057637741404479E-2</v>
          </cell>
          <cell r="AH1286">
            <v>3341</v>
          </cell>
          <cell r="AI1286">
            <v>3406</v>
          </cell>
          <cell r="AJ1286">
            <v>0.22137404580152673</v>
          </cell>
          <cell r="AK1286">
            <v>3471</v>
          </cell>
          <cell r="AL1286">
            <v>3536</v>
          </cell>
          <cell r="AM1286">
            <v>0.25</v>
          </cell>
          <cell r="AN1286">
            <v>4033.25</v>
          </cell>
          <cell r="AO1286">
            <v>4530.5</v>
          </cell>
          <cell r="AP1286">
            <v>5027.75</v>
          </cell>
          <cell r="AQ1286">
            <v>0</v>
          </cell>
          <cell r="AS1286">
            <v>10150</v>
          </cell>
        </row>
        <row r="1287">
          <cell r="B1287" t="str">
            <v>MB</v>
          </cell>
          <cell r="C1287" t="str">
            <v>IMP</v>
          </cell>
          <cell r="D1287" t="str">
            <v>BT</v>
          </cell>
          <cell r="E1287" t="str">
            <v>P3</v>
          </cell>
          <cell r="F1287">
            <v>39989</v>
          </cell>
          <cell r="G1287">
            <v>40001</v>
          </cell>
          <cell r="H1287" t="str">
            <v>9J06311</v>
          </cell>
          <cell r="K1287" t="str">
            <v>Bizhub C352 Copier/Printer/Scanner</v>
          </cell>
          <cell r="L1287">
            <v>13100</v>
          </cell>
          <cell r="N1287">
            <v>3754.4</v>
          </cell>
          <cell r="O1287">
            <v>-0.17647058823529424</v>
          </cell>
          <cell r="W1287">
            <v>3191.24</v>
          </cell>
          <cell r="AA1287">
            <v>3861</v>
          </cell>
          <cell r="AB1287">
            <v>3192</v>
          </cell>
          <cell r="AC1287">
            <v>3546</v>
          </cell>
          <cell r="AD1287">
            <v>3743</v>
          </cell>
          <cell r="AE1287">
            <v>3939.8</v>
          </cell>
          <cell r="AF1287">
            <v>0.18999949236001837</v>
          </cell>
          <cell r="AG1287">
            <v>4.7058226305903873E-2</v>
          </cell>
          <cell r="AH1287">
            <v>4019</v>
          </cell>
          <cell r="AI1287">
            <v>4098</v>
          </cell>
          <cell r="AJ1287">
            <v>0.22126891166422649</v>
          </cell>
          <cell r="AK1287">
            <v>4176.5</v>
          </cell>
          <cell r="AL1287">
            <v>4255</v>
          </cell>
          <cell r="AM1287">
            <v>0.25000235017626327</v>
          </cell>
          <cell r="AN1287">
            <v>4853.3500000000004</v>
          </cell>
          <cell r="AO1287">
            <v>5451.7</v>
          </cell>
          <cell r="AP1287">
            <v>6050.05</v>
          </cell>
          <cell r="AQ1287">
            <v>0</v>
          </cell>
          <cell r="AS1287">
            <v>13100</v>
          </cell>
        </row>
        <row r="1288">
          <cell r="B1288" t="str">
            <v>MB</v>
          </cell>
          <cell r="C1288" t="str">
            <v>IMP</v>
          </cell>
          <cell r="D1288" t="str">
            <v>BT</v>
          </cell>
          <cell r="E1288" t="str">
            <v>P3</v>
          </cell>
          <cell r="F1288">
            <v>39989</v>
          </cell>
          <cell r="G1288">
            <v>40001</v>
          </cell>
          <cell r="H1288" t="str">
            <v>9J06317</v>
          </cell>
          <cell r="K1288" t="str">
            <v>Bizhub C352 (35C3) Copier/Printer/Scanner</v>
          </cell>
          <cell r="L1288">
            <v>13100</v>
          </cell>
          <cell r="N1288">
            <v>3754.4</v>
          </cell>
          <cell r="O1288">
            <v>-0.17647058823529424</v>
          </cell>
          <cell r="W1288">
            <v>3191.24</v>
          </cell>
          <cell r="AA1288">
            <v>3861</v>
          </cell>
          <cell r="AB1288">
            <v>3192</v>
          </cell>
          <cell r="AC1288">
            <v>3546</v>
          </cell>
          <cell r="AD1288">
            <v>3743</v>
          </cell>
          <cell r="AE1288">
            <v>3939.8</v>
          </cell>
          <cell r="AF1288">
            <v>0.18999949236001837</v>
          </cell>
          <cell r="AG1288">
            <v>4.7058226305903873E-2</v>
          </cell>
          <cell r="AH1288">
            <v>4019</v>
          </cell>
          <cell r="AI1288">
            <v>4098</v>
          </cell>
          <cell r="AJ1288">
            <v>0.22126891166422649</v>
          </cell>
          <cell r="AK1288">
            <v>4176.5</v>
          </cell>
          <cell r="AL1288">
            <v>4255</v>
          </cell>
          <cell r="AM1288">
            <v>0.25000235017626327</v>
          </cell>
          <cell r="AN1288">
            <v>4853.3500000000004</v>
          </cell>
          <cell r="AO1288">
            <v>5451.7</v>
          </cell>
          <cell r="AP1288">
            <v>6050.05</v>
          </cell>
          <cell r="AQ1288">
            <v>0</v>
          </cell>
          <cell r="AS1288">
            <v>13100</v>
          </cell>
        </row>
        <row r="1289">
          <cell r="B1289" t="str">
            <v>MB</v>
          </cell>
          <cell r="C1289" t="str">
            <v>IMP</v>
          </cell>
          <cell r="D1289" t="str">
            <v>BT</v>
          </cell>
          <cell r="E1289" t="str">
            <v>P3</v>
          </cell>
          <cell r="F1289">
            <v>39989</v>
          </cell>
          <cell r="G1289">
            <v>40001</v>
          </cell>
          <cell r="H1289" t="str">
            <v>9J06321</v>
          </cell>
          <cell r="K1289" t="str">
            <v>Bizhub C300 Copier/Printer/Scanner</v>
          </cell>
          <cell r="L1289">
            <v>11800</v>
          </cell>
          <cell r="N1289">
            <v>3140.8</v>
          </cell>
          <cell r="O1289">
            <v>-0.17647058823529405</v>
          </cell>
          <cell r="W1289">
            <v>2669.6800000000003</v>
          </cell>
          <cell r="AA1289">
            <v>3230</v>
          </cell>
          <cell r="AB1289">
            <v>2670</v>
          </cell>
          <cell r="AC1289">
            <v>2967</v>
          </cell>
          <cell r="AD1289">
            <v>3132</v>
          </cell>
          <cell r="AE1289">
            <v>3295.9</v>
          </cell>
          <cell r="AF1289">
            <v>0.18999969659273636</v>
          </cell>
          <cell r="AG1289">
            <v>4.7058466579689887E-2</v>
          </cell>
          <cell r="AH1289">
            <v>3362</v>
          </cell>
          <cell r="AI1289">
            <v>3428</v>
          </cell>
          <cell r="AJ1289">
            <v>0.22121353558926479</v>
          </cell>
          <cell r="AK1289">
            <v>3494</v>
          </cell>
          <cell r="AL1289">
            <v>3560</v>
          </cell>
          <cell r="AM1289">
            <v>0.25008988764044937</v>
          </cell>
          <cell r="AN1289">
            <v>4060.46</v>
          </cell>
          <cell r="AO1289">
            <v>4560.92</v>
          </cell>
          <cell r="AP1289">
            <v>5061.38</v>
          </cell>
          <cell r="AQ1289">
            <v>0</v>
          </cell>
          <cell r="AS1289">
            <v>11800</v>
          </cell>
        </row>
        <row r="1290">
          <cell r="B1290" t="str">
            <v>AC</v>
          </cell>
          <cell r="C1290" t="str">
            <v>IMP</v>
          </cell>
          <cell r="D1290" t="str">
            <v>BT</v>
          </cell>
          <cell r="E1290" t="str">
            <v>P3</v>
          </cell>
          <cell r="F1290">
            <v>39989</v>
          </cell>
          <cell r="G1290">
            <v>40001</v>
          </cell>
          <cell r="H1290" t="str">
            <v>9J07611</v>
          </cell>
          <cell r="K1290" t="str">
            <v>DF-608 Reversing Automatic Document Feeder</v>
          </cell>
          <cell r="L1290">
            <v>1465</v>
          </cell>
          <cell r="N1290">
            <v>598</v>
          </cell>
          <cell r="O1290">
            <v>-0.1764705882352941</v>
          </cell>
          <cell r="W1290">
            <v>508.3</v>
          </cell>
          <cell r="AA1290">
            <v>615</v>
          </cell>
          <cell r="AB1290">
            <v>509</v>
          </cell>
          <cell r="AC1290">
            <v>565</v>
          </cell>
          <cell r="AD1290">
            <v>597</v>
          </cell>
          <cell r="AE1290">
            <v>627.53</v>
          </cell>
          <cell r="AF1290">
            <v>0.18999888451548128</v>
          </cell>
          <cell r="AG1290">
            <v>4.7057511194683876E-2</v>
          </cell>
          <cell r="AH1290">
            <v>641</v>
          </cell>
          <cell r="AI1290">
            <v>653</v>
          </cell>
          <cell r="AJ1290">
            <v>0.22159264931087289</v>
          </cell>
          <cell r="AK1290">
            <v>665.5</v>
          </cell>
          <cell r="AL1290">
            <v>678</v>
          </cell>
          <cell r="AM1290">
            <v>0.25029498525073746</v>
          </cell>
          <cell r="AN1290">
            <v>773.24</v>
          </cell>
          <cell r="AO1290">
            <v>868.48</v>
          </cell>
          <cell r="AP1290">
            <v>963.72</v>
          </cell>
          <cell r="AQ1290">
            <v>0</v>
          </cell>
          <cell r="AS1290">
            <v>1465</v>
          </cell>
        </row>
        <row r="1291">
          <cell r="B1291" t="str">
            <v>AC</v>
          </cell>
          <cell r="C1291" t="str">
            <v>IMP</v>
          </cell>
          <cell r="D1291" t="str">
            <v>BT</v>
          </cell>
          <cell r="E1291" t="str">
            <v>P3</v>
          </cell>
          <cell r="F1291">
            <v>39989</v>
          </cell>
          <cell r="G1291">
            <v>40001</v>
          </cell>
          <cell r="H1291" t="str">
            <v>9J08611</v>
          </cell>
          <cell r="K1291" t="str">
            <v>FS-514 Base Finisher</v>
          </cell>
          <cell r="L1291">
            <v>1500</v>
          </cell>
          <cell r="N1291">
            <v>629.20000000000005</v>
          </cell>
          <cell r="O1291">
            <v>-0.1764705882352941</v>
          </cell>
          <cell r="W1291">
            <v>534.82000000000005</v>
          </cell>
          <cell r="AA1291">
            <v>647</v>
          </cell>
          <cell r="AB1291">
            <v>535</v>
          </cell>
          <cell r="AC1291">
            <v>595</v>
          </cell>
          <cell r="AD1291">
            <v>628</v>
          </cell>
          <cell r="AE1291">
            <v>660.27</v>
          </cell>
          <cell r="AF1291">
            <v>0.18999803110848582</v>
          </cell>
          <cell r="AG1291">
            <v>4.7056507186453933E-2</v>
          </cell>
          <cell r="AH1291">
            <v>675</v>
          </cell>
          <cell r="AI1291">
            <v>688</v>
          </cell>
          <cell r="AJ1291">
            <v>0.22264534883720924</v>
          </cell>
          <cell r="AK1291">
            <v>701</v>
          </cell>
          <cell r="AL1291">
            <v>714</v>
          </cell>
          <cell r="AM1291">
            <v>0.25095238095238087</v>
          </cell>
          <cell r="AN1291">
            <v>814.05</v>
          </cell>
          <cell r="AO1291">
            <v>914.1</v>
          </cell>
          <cell r="AP1291">
            <v>1014.15</v>
          </cell>
          <cell r="AQ1291">
            <v>0</v>
          </cell>
          <cell r="AS1291">
            <v>1500</v>
          </cell>
        </row>
        <row r="1292">
          <cell r="B1292" t="str">
            <v>AC</v>
          </cell>
          <cell r="C1292" t="str">
            <v>IMP</v>
          </cell>
          <cell r="D1292" t="str">
            <v>BT</v>
          </cell>
          <cell r="E1292" t="str">
            <v>P3</v>
          </cell>
          <cell r="F1292">
            <v>39989</v>
          </cell>
          <cell r="G1292">
            <v>40001</v>
          </cell>
          <cell r="H1292" t="str">
            <v>9J08621</v>
          </cell>
          <cell r="K1292" t="str">
            <v>FS-514 Base Finisher</v>
          </cell>
          <cell r="L1292">
            <v>1500</v>
          </cell>
          <cell r="N1292">
            <v>629.20000000000005</v>
          </cell>
          <cell r="O1292">
            <v>-0.1764705882352941</v>
          </cell>
          <cell r="W1292">
            <v>534.82000000000005</v>
          </cell>
          <cell r="AA1292">
            <v>647</v>
          </cell>
          <cell r="AB1292">
            <v>535</v>
          </cell>
          <cell r="AC1292">
            <v>595</v>
          </cell>
          <cell r="AD1292">
            <v>628</v>
          </cell>
          <cell r="AE1292">
            <v>660.27</v>
          </cell>
          <cell r="AF1292">
            <v>0.18999803110848582</v>
          </cell>
          <cell r="AG1292">
            <v>4.7056507186453933E-2</v>
          </cell>
          <cell r="AH1292">
            <v>675</v>
          </cell>
          <cell r="AI1292">
            <v>688</v>
          </cell>
          <cell r="AJ1292">
            <v>0.22264534883720924</v>
          </cell>
          <cell r="AK1292">
            <v>701</v>
          </cell>
          <cell r="AL1292">
            <v>714</v>
          </cell>
          <cell r="AM1292">
            <v>0.25095238095238087</v>
          </cell>
          <cell r="AN1292">
            <v>814.05</v>
          </cell>
          <cell r="AO1292">
            <v>914.1</v>
          </cell>
          <cell r="AP1292">
            <v>1014.15</v>
          </cell>
          <cell r="AQ1292">
            <v>0</v>
          </cell>
          <cell r="AS1292">
            <v>1500</v>
          </cell>
        </row>
        <row r="1293">
          <cell r="B1293" t="str">
            <v>AC</v>
          </cell>
          <cell r="C1293" t="str">
            <v>IMP</v>
          </cell>
          <cell r="D1293" t="str">
            <v>BT</v>
          </cell>
          <cell r="E1293" t="str">
            <v>P3</v>
          </cell>
          <cell r="F1293">
            <v>39989</v>
          </cell>
          <cell r="G1293">
            <v>40001</v>
          </cell>
          <cell r="H1293" t="str">
            <v>A006212</v>
          </cell>
          <cell r="K1293" t="str">
            <v>IC-406 Fiery Controller</v>
          </cell>
          <cell r="L1293">
            <v>3950</v>
          </cell>
          <cell r="N1293">
            <v>2214.4999760000001</v>
          </cell>
          <cell r="O1293">
            <v>-0.17647058823529416</v>
          </cell>
          <cell r="W1293">
            <v>1882.3249796</v>
          </cell>
          <cell r="AA1293">
            <v>2277</v>
          </cell>
          <cell r="AB1293">
            <v>1883</v>
          </cell>
          <cell r="AC1293">
            <v>2092</v>
          </cell>
          <cell r="AD1293">
            <v>2208</v>
          </cell>
          <cell r="AE1293">
            <v>2323.86</v>
          </cell>
          <cell r="AF1293">
            <v>0.19000069728813271</v>
          </cell>
          <cell r="AG1293">
            <v>4.7059643868391413E-2</v>
          </cell>
          <cell r="AH1293">
            <v>2371</v>
          </cell>
          <cell r="AI1293">
            <v>2417</v>
          </cell>
          <cell r="AJ1293">
            <v>0.22121432370707489</v>
          </cell>
          <cell r="AK1293">
            <v>2463.5</v>
          </cell>
          <cell r="AL1293">
            <v>2510</v>
          </cell>
          <cell r="AM1293">
            <v>0.25006972924302789</v>
          </cell>
          <cell r="AN1293">
            <v>2862.88</v>
          </cell>
          <cell r="AO1293">
            <v>3215.76</v>
          </cell>
          <cell r="AP1293">
            <v>3568.64</v>
          </cell>
          <cell r="AQ1293">
            <v>0</v>
          </cell>
          <cell r="AS1293">
            <v>3950</v>
          </cell>
        </row>
        <row r="1294">
          <cell r="B1294" t="str">
            <v>MB</v>
          </cell>
          <cell r="C1294" t="str">
            <v>IMP</v>
          </cell>
          <cell r="D1294" t="str">
            <v>BT</v>
          </cell>
          <cell r="E1294" t="str">
            <v>P3</v>
          </cell>
          <cell r="F1294">
            <v>39924</v>
          </cell>
          <cell r="G1294">
            <v>40001</v>
          </cell>
          <cell r="H1294" t="str">
            <v>A00H010</v>
          </cell>
          <cell r="I1294" t="str">
            <v>9KMBHC650_N</v>
          </cell>
          <cell r="K1294" t="str">
            <v>bizhub C650 Copier/Printer/Scanner</v>
          </cell>
          <cell r="L1294">
            <v>31012</v>
          </cell>
          <cell r="M1294">
            <v>6467</v>
          </cell>
          <cell r="N1294">
            <v>6725.68</v>
          </cell>
          <cell r="O1294">
            <v>-0.17647058823529407</v>
          </cell>
          <cell r="P1294">
            <v>5716.8280000000004</v>
          </cell>
          <cell r="Q1294">
            <v>6855.02</v>
          </cell>
          <cell r="R1294">
            <v>7403.42</v>
          </cell>
          <cell r="S1294">
            <v>12789</v>
          </cell>
          <cell r="T1294">
            <v>0.47410430839002266</v>
          </cell>
          <cell r="U1294">
            <v>8952</v>
          </cell>
          <cell r="V1294">
            <v>0.24869526362823946</v>
          </cell>
          <cell r="W1294">
            <v>5716.8280000000004</v>
          </cell>
          <cell r="X1294">
            <v>0.44701133786848074</v>
          </cell>
          <cell r="Y1294">
            <v>250</v>
          </cell>
          <cell r="Z1294">
            <v>300</v>
          </cell>
          <cell r="AA1294">
            <v>6917</v>
          </cell>
          <cell r="AB1294">
            <v>5717</v>
          </cell>
          <cell r="AC1294">
            <v>6353</v>
          </cell>
          <cell r="AD1294">
            <v>6706</v>
          </cell>
          <cell r="AE1294">
            <v>7057.81</v>
          </cell>
          <cell r="AF1294">
            <v>0.18999973079467991</v>
          </cell>
          <cell r="AG1294">
            <v>4.7058506817270529E-2</v>
          </cell>
          <cell r="AH1294">
            <v>7200</v>
          </cell>
          <cell r="AI1294">
            <v>7341</v>
          </cell>
          <cell r="AJ1294">
            <v>0.22124669663533572</v>
          </cell>
          <cell r="AK1294">
            <v>7482</v>
          </cell>
          <cell r="AL1294">
            <v>7623</v>
          </cell>
          <cell r="AM1294">
            <v>0.25005535878263146</v>
          </cell>
          <cell r="AN1294">
            <v>8694.76</v>
          </cell>
          <cell r="AO1294">
            <v>9766.52</v>
          </cell>
          <cell r="AP1294">
            <v>10838.28</v>
          </cell>
          <cell r="AQ1294">
            <v>0</v>
          </cell>
          <cell r="AR1294">
            <v>503</v>
          </cell>
          <cell r="AS1294">
            <v>31012</v>
          </cell>
        </row>
        <row r="1295">
          <cell r="B1295" t="str">
            <v>MB</v>
          </cell>
          <cell r="C1295" t="str">
            <v>IMP</v>
          </cell>
          <cell r="D1295" t="str">
            <v>BT</v>
          </cell>
          <cell r="E1295" t="str">
            <v>P3</v>
          </cell>
          <cell r="F1295">
            <v>39924</v>
          </cell>
          <cell r="G1295">
            <v>40001</v>
          </cell>
          <cell r="H1295" t="str">
            <v>A00HX001</v>
          </cell>
          <cell r="I1295" t="str">
            <v>9KMBHC650_N</v>
          </cell>
          <cell r="K1295" t="str">
            <v>bizhub C650 (SKU)</v>
          </cell>
          <cell r="L1295">
            <v>32550</v>
          </cell>
          <cell r="M1295">
            <v>7054</v>
          </cell>
          <cell r="N1295">
            <v>7336.16</v>
          </cell>
          <cell r="O1295">
            <v>0.21777719767669507</v>
          </cell>
          <cell r="P1295">
            <v>9193.7999999999993</v>
          </cell>
          <cell r="Q1295">
            <v>7477.24</v>
          </cell>
          <cell r="R1295">
            <v>8075.42</v>
          </cell>
          <cell r="S1295">
            <v>13790.7</v>
          </cell>
          <cell r="T1295">
            <v>0.45244403837368657</v>
          </cell>
          <cell r="U1295">
            <v>9653</v>
          </cell>
          <cell r="V1295">
            <v>0.22445810417340661</v>
          </cell>
          <cell r="W1295">
            <v>6235.7359999999999</v>
          </cell>
          <cell r="X1295">
            <v>0.7</v>
          </cell>
          <cell r="Y1295">
            <v>250</v>
          </cell>
          <cell r="Z1295">
            <v>300</v>
          </cell>
          <cell r="AA1295">
            <v>7544</v>
          </cell>
          <cell r="AB1295">
            <v>6236</v>
          </cell>
          <cell r="AC1295">
            <v>6929</v>
          </cell>
          <cell r="AD1295">
            <v>7314</v>
          </cell>
          <cell r="AE1295">
            <v>7698.44</v>
          </cell>
          <cell r="AF1295">
            <v>0.19000005195857861</v>
          </cell>
          <cell r="AG1295">
            <v>4.7058884657151287E-2</v>
          </cell>
          <cell r="AH1295">
            <v>7853</v>
          </cell>
          <cell r="AI1295">
            <v>8007</v>
          </cell>
          <cell r="AJ1295">
            <v>0.22121443736730362</v>
          </cell>
          <cell r="AK1295">
            <v>8161</v>
          </cell>
          <cell r="AL1295">
            <v>8315</v>
          </cell>
          <cell r="AM1295">
            <v>0.25006181599518945</v>
          </cell>
          <cell r="AN1295">
            <v>9484.0300000000007</v>
          </cell>
          <cell r="AO1295">
            <v>10653.06</v>
          </cell>
          <cell r="AP1295">
            <v>11822.09</v>
          </cell>
          <cell r="AQ1295">
            <v>0</v>
          </cell>
          <cell r="AR1295">
            <v>503</v>
          </cell>
          <cell r="AS1295">
            <v>32550</v>
          </cell>
        </row>
        <row r="1296">
          <cell r="B1296" t="str">
            <v>MB</v>
          </cell>
          <cell r="C1296" t="str">
            <v>IMP</v>
          </cell>
          <cell r="D1296" t="str">
            <v>BT</v>
          </cell>
          <cell r="E1296" t="str">
            <v>P3</v>
          </cell>
          <cell r="F1296">
            <v>39924</v>
          </cell>
          <cell r="G1296">
            <v>40001</v>
          </cell>
          <cell r="H1296" t="str">
            <v>A00J010</v>
          </cell>
          <cell r="I1296" t="str">
            <v>9KMBHC550_N</v>
          </cell>
          <cell r="K1296" t="str">
            <v>bizhub C550</v>
          </cell>
          <cell r="L1296">
            <v>24712</v>
          </cell>
          <cell r="M1296">
            <v>5472</v>
          </cell>
          <cell r="N1296">
            <v>5690.88</v>
          </cell>
          <cell r="O1296">
            <v>-0.17647058823529424</v>
          </cell>
          <cell r="P1296">
            <v>4837.2479999999996</v>
          </cell>
          <cell r="Q1296">
            <v>5800.32</v>
          </cell>
          <cell r="R1296">
            <v>6264.35</v>
          </cell>
          <cell r="S1296">
            <v>10521</v>
          </cell>
          <cell r="T1296">
            <v>0.45909324208725405</v>
          </cell>
          <cell r="U1296">
            <v>7365</v>
          </cell>
          <cell r="V1296">
            <v>0.22730753564154785</v>
          </cell>
          <cell r="W1296">
            <v>4837.2479999999996</v>
          </cell>
          <cell r="X1296">
            <v>0.45977074422583403</v>
          </cell>
          <cell r="Y1296">
            <v>250</v>
          </cell>
          <cell r="Z1296">
            <v>300</v>
          </cell>
          <cell r="AA1296">
            <v>5852</v>
          </cell>
          <cell r="AB1296">
            <v>4838</v>
          </cell>
          <cell r="AC1296">
            <v>5375</v>
          </cell>
          <cell r="AD1296">
            <v>5674</v>
          </cell>
          <cell r="AE1296">
            <v>5971.91</v>
          </cell>
          <cell r="AF1296">
            <v>0.18999984929444688</v>
          </cell>
          <cell r="AG1296">
            <v>4.7058646228760943E-2</v>
          </cell>
          <cell r="AH1296">
            <v>6092</v>
          </cell>
          <cell r="AI1296">
            <v>6211</v>
          </cell>
          <cell r="AJ1296">
            <v>0.22118048623410086</v>
          </cell>
          <cell r="AK1296">
            <v>6330.5</v>
          </cell>
          <cell r="AL1296">
            <v>6450</v>
          </cell>
          <cell r="AM1296">
            <v>0.25003906976744195</v>
          </cell>
          <cell r="AN1296">
            <v>7356.9</v>
          </cell>
          <cell r="AO1296">
            <v>8263.7999999999993</v>
          </cell>
          <cell r="AP1296">
            <v>9170.7000000000007</v>
          </cell>
          <cell r="AQ1296">
            <v>0</v>
          </cell>
          <cell r="AR1296">
            <v>503</v>
          </cell>
          <cell r="AS1296">
            <v>24712</v>
          </cell>
        </row>
        <row r="1297">
          <cell r="B1297" t="str">
            <v>MB</v>
          </cell>
          <cell r="C1297" t="str">
            <v>IMP</v>
          </cell>
          <cell r="D1297" t="str">
            <v>BT</v>
          </cell>
          <cell r="E1297" t="str">
            <v>08</v>
          </cell>
          <cell r="F1297">
            <v>39924</v>
          </cell>
          <cell r="G1297">
            <v>40001</v>
          </cell>
          <cell r="H1297" t="str">
            <v>A00J011</v>
          </cell>
          <cell r="I1297" t="str">
            <v>9KMBHC550GSA_N</v>
          </cell>
          <cell r="K1297" t="str">
            <v>bizhub C550 GSA</v>
          </cell>
          <cell r="L1297">
            <v>24712</v>
          </cell>
          <cell r="M1297">
            <v>5472</v>
          </cell>
          <cell r="N1297">
            <v>5690.88</v>
          </cell>
          <cell r="O1297">
            <v>0.22727606012464863</v>
          </cell>
          <cell r="P1297">
            <v>7364.7</v>
          </cell>
          <cell r="Q1297">
            <v>5800.32</v>
          </cell>
          <cell r="R1297">
            <v>6264.35</v>
          </cell>
          <cell r="S1297">
            <v>10521</v>
          </cell>
          <cell r="T1297">
            <v>0.45909324208725405</v>
          </cell>
          <cell r="U1297">
            <v>7365</v>
          </cell>
          <cell r="V1297">
            <v>0.22730753564154785</v>
          </cell>
          <cell r="W1297">
            <v>7364.7</v>
          </cell>
          <cell r="X1297">
            <v>0.7</v>
          </cell>
          <cell r="Y1297">
            <v>250</v>
          </cell>
          <cell r="Z1297">
            <v>300</v>
          </cell>
          <cell r="AA1297">
            <v>9996</v>
          </cell>
          <cell r="AB1297">
            <v>7365</v>
          </cell>
          <cell r="AC1297">
            <v>8982</v>
          </cell>
          <cell r="AD1297">
            <v>9592</v>
          </cell>
          <cell r="AE1297">
            <v>10200.42</v>
          </cell>
          <cell r="AF1297">
            <v>0.27800031763397981</v>
          </cell>
          <cell r="AG1297">
            <v>0.44209356085337664</v>
          </cell>
          <cell r="AH1297">
            <v>11233</v>
          </cell>
          <cell r="AI1297">
            <v>12265</v>
          </cell>
          <cell r="AJ1297">
            <v>0.39953526294333469</v>
          </cell>
          <cell r="AK1297">
            <v>13297</v>
          </cell>
          <cell r="AL1297">
            <v>14329</v>
          </cell>
          <cell r="AM1297">
            <v>0.48602833414753299</v>
          </cell>
          <cell r="AN1297">
            <v>16924.75</v>
          </cell>
          <cell r="AO1297">
            <v>19520.5</v>
          </cell>
          <cell r="AP1297">
            <v>22116.25</v>
          </cell>
          <cell r="AQ1297">
            <v>0</v>
          </cell>
          <cell r="AR1297">
            <v>503</v>
          </cell>
          <cell r="AS1297">
            <v>24712</v>
          </cell>
        </row>
        <row r="1298">
          <cell r="B1298" t="str">
            <v>PMP</v>
          </cell>
          <cell r="C1298" t="str">
            <v>PMP</v>
          </cell>
          <cell r="D1298" t="str">
            <v>BT</v>
          </cell>
          <cell r="E1298" t="str">
            <v>08</v>
          </cell>
          <cell r="F1298">
            <v>39924</v>
          </cell>
          <cell r="G1298">
            <v>39924</v>
          </cell>
          <cell r="H1298" t="str">
            <v>A00JR70000</v>
          </cell>
          <cell r="I1298" t="str">
            <v>A00JR70000</v>
          </cell>
          <cell r="K1298" t="str">
            <v>Color Toner Filter</v>
          </cell>
          <cell r="L1298">
            <v>45</v>
          </cell>
          <cell r="M1298">
            <v>19.690000000000001</v>
          </cell>
          <cell r="N1298">
            <v>20.674500000000002</v>
          </cell>
          <cell r="O1298">
            <v>4.2847222222222196E-2</v>
          </cell>
          <cell r="P1298">
            <v>21.6</v>
          </cell>
          <cell r="Q1298">
            <v>20.87</v>
          </cell>
          <cell r="R1298">
            <v>22.54</v>
          </cell>
          <cell r="S1298">
            <v>27</v>
          </cell>
          <cell r="T1298">
            <v>0.2342777777777777</v>
          </cell>
          <cell r="W1298">
            <v>21.6</v>
          </cell>
          <cell r="X1298">
            <v>0.8</v>
          </cell>
          <cell r="Y1298" t="str">
            <v>Act freight</v>
          </cell>
          <cell r="AA1298">
            <v>42</v>
          </cell>
          <cell r="AB1298">
            <v>31</v>
          </cell>
          <cell r="AC1298">
            <v>36</v>
          </cell>
          <cell r="AD1298">
            <v>40</v>
          </cell>
          <cell r="AE1298">
            <v>43.2</v>
          </cell>
          <cell r="AF1298">
            <v>0.5</v>
          </cell>
          <cell r="AG1298">
            <v>0.52142361111111113</v>
          </cell>
          <cell r="AH1298">
            <v>45</v>
          </cell>
          <cell r="AI1298">
            <v>45</v>
          </cell>
          <cell r="AJ1298">
            <v>0.52</v>
          </cell>
          <cell r="AK1298">
            <v>45</v>
          </cell>
          <cell r="AL1298">
            <v>45</v>
          </cell>
          <cell r="AM1298">
            <v>0.52</v>
          </cell>
          <cell r="AN1298">
            <v>45</v>
          </cell>
          <cell r="AO1298">
            <v>45</v>
          </cell>
          <cell r="AP1298">
            <v>45</v>
          </cell>
          <cell r="AQ1298">
            <v>0</v>
          </cell>
          <cell r="AS1298">
            <v>45</v>
          </cell>
        </row>
        <row r="1299">
          <cell r="B1299" t="str">
            <v>PMP</v>
          </cell>
          <cell r="C1299" t="str">
            <v>PMP</v>
          </cell>
          <cell r="D1299" t="str">
            <v>BT</v>
          </cell>
          <cell r="E1299" t="str">
            <v>08</v>
          </cell>
          <cell r="F1299">
            <v>39924</v>
          </cell>
          <cell r="G1299">
            <v>39924</v>
          </cell>
          <cell r="H1299" t="str">
            <v>A00JR71400</v>
          </cell>
          <cell r="I1299" t="str">
            <v>A00JR71400</v>
          </cell>
          <cell r="K1299" t="str">
            <v>Transfer Belt Unit</v>
          </cell>
          <cell r="L1299">
            <v>750</v>
          </cell>
          <cell r="M1299">
            <v>222.63</v>
          </cell>
          <cell r="N1299">
            <v>233.76150000000001</v>
          </cell>
          <cell r="O1299">
            <v>0.22079499999999996</v>
          </cell>
          <cell r="P1299">
            <v>300</v>
          </cell>
          <cell r="Q1299">
            <v>235.99</v>
          </cell>
          <cell r="R1299">
            <v>254.87</v>
          </cell>
          <cell r="S1299">
            <v>375</v>
          </cell>
          <cell r="T1299">
            <v>0.37663599999999997</v>
          </cell>
          <cell r="W1299">
            <v>300</v>
          </cell>
          <cell r="X1299">
            <v>0.8</v>
          </cell>
          <cell r="Y1299" t="str">
            <v>Act freight</v>
          </cell>
          <cell r="AA1299">
            <v>588</v>
          </cell>
          <cell r="AB1299">
            <v>429</v>
          </cell>
          <cell r="AC1299">
            <v>500</v>
          </cell>
          <cell r="AD1299">
            <v>550</v>
          </cell>
          <cell r="AE1299">
            <v>600</v>
          </cell>
          <cell r="AF1299">
            <v>0.5</v>
          </cell>
          <cell r="AG1299">
            <v>0.61039749999999993</v>
          </cell>
          <cell r="AH1299">
            <v>638</v>
          </cell>
          <cell r="AI1299">
            <v>675</v>
          </cell>
          <cell r="AJ1299">
            <v>0.55555555555555558</v>
          </cell>
          <cell r="AK1299">
            <v>712.5</v>
          </cell>
          <cell r="AL1299">
            <v>750</v>
          </cell>
          <cell r="AM1299">
            <v>0.6</v>
          </cell>
          <cell r="AN1299">
            <v>750</v>
          </cell>
          <cell r="AO1299">
            <v>750</v>
          </cell>
          <cell r="AP1299">
            <v>750</v>
          </cell>
          <cell r="AQ1299">
            <v>0</v>
          </cell>
          <cell r="AS1299">
            <v>750</v>
          </cell>
        </row>
        <row r="1300">
          <cell r="B1300" t="str">
            <v>PMP</v>
          </cell>
          <cell r="C1300" t="str">
            <v>PMP</v>
          </cell>
          <cell r="D1300" t="str">
            <v>BT</v>
          </cell>
          <cell r="E1300" t="str">
            <v>08</v>
          </cell>
          <cell r="F1300">
            <v>39924</v>
          </cell>
          <cell r="G1300">
            <v>39924</v>
          </cell>
          <cell r="H1300" t="str">
            <v>A00JR71500</v>
          </cell>
          <cell r="I1300" t="str">
            <v>A00JR71500</v>
          </cell>
          <cell r="K1300" t="str">
            <v>Transfer Roller Unit</v>
          </cell>
          <cell r="L1300">
            <v>72</v>
          </cell>
          <cell r="M1300">
            <v>16.37</v>
          </cell>
          <cell r="N1300">
            <v>17.188500000000001</v>
          </cell>
          <cell r="O1300">
            <v>0.39933953033268105</v>
          </cell>
          <cell r="P1300">
            <v>28.616000000000003</v>
          </cell>
          <cell r="Q1300">
            <v>17.350000000000001</v>
          </cell>
          <cell r="R1300">
            <v>18.739999999999998</v>
          </cell>
          <cell r="S1300">
            <v>35.770000000000003</v>
          </cell>
          <cell r="T1300">
            <v>0.51947162426614479</v>
          </cell>
          <cell r="W1300">
            <v>28.616000000000003</v>
          </cell>
          <cell r="X1300">
            <v>0.8</v>
          </cell>
          <cell r="Y1300" t="str">
            <v>Act freight</v>
          </cell>
          <cell r="AA1300">
            <v>56</v>
          </cell>
          <cell r="AB1300">
            <v>41</v>
          </cell>
          <cell r="AC1300">
            <v>48</v>
          </cell>
          <cell r="AD1300">
            <v>53</v>
          </cell>
          <cell r="AE1300">
            <v>57.23</v>
          </cell>
          <cell r="AF1300">
            <v>0.49998252664686343</v>
          </cell>
          <cell r="AG1300">
            <v>0.69965926961383895</v>
          </cell>
          <cell r="AH1300">
            <v>62</v>
          </cell>
          <cell r="AI1300">
            <v>65</v>
          </cell>
          <cell r="AJ1300">
            <v>0.55975384615384616</v>
          </cell>
          <cell r="AK1300">
            <v>68.5</v>
          </cell>
          <cell r="AL1300">
            <v>72</v>
          </cell>
          <cell r="AM1300">
            <v>0.60255555555555551</v>
          </cell>
          <cell r="AN1300">
            <v>72</v>
          </cell>
          <cell r="AO1300">
            <v>72</v>
          </cell>
          <cell r="AP1300">
            <v>72</v>
          </cell>
          <cell r="AQ1300">
            <v>0</v>
          </cell>
          <cell r="AS1300">
            <v>72</v>
          </cell>
        </row>
        <row r="1301">
          <cell r="B1301" t="str">
            <v>PMP</v>
          </cell>
          <cell r="C1301" t="str">
            <v>PMP</v>
          </cell>
          <cell r="D1301" t="str">
            <v>BT</v>
          </cell>
          <cell r="E1301" t="str">
            <v>08</v>
          </cell>
          <cell r="F1301">
            <v>39924</v>
          </cell>
          <cell r="G1301">
            <v>39924</v>
          </cell>
          <cell r="H1301" t="str">
            <v>A00JR72100</v>
          </cell>
          <cell r="I1301" t="str">
            <v>A00JR72100</v>
          </cell>
          <cell r="K1301" t="str">
            <v>Fusing Unit (includes Ozone Filter)</v>
          </cell>
          <cell r="L1301">
            <v>600</v>
          </cell>
          <cell r="M1301">
            <v>276</v>
          </cell>
          <cell r="N1301">
            <v>289.8</v>
          </cell>
          <cell r="O1301">
            <v>2.0945945945945909E-2</v>
          </cell>
          <cell r="P1301">
            <v>296</v>
          </cell>
          <cell r="Q1301">
            <v>292.56</v>
          </cell>
          <cell r="R1301">
            <v>315.95999999999998</v>
          </cell>
          <cell r="S1301">
            <v>370</v>
          </cell>
          <cell r="T1301">
            <v>0.21675675675675674</v>
          </cell>
          <cell r="W1301">
            <v>296</v>
          </cell>
          <cell r="X1301">
            <v>0.8</v>
          </cell>
          <cell r="Y1301" t="str">
            <v>Act freight</v>
          </cell>
          <cell r="AA1301">
            <v>580</v>
          </cell>
          <cell r="AB1301">
            <v>423</v>
          </cell>
          <cell r="AC1301">
            <v>494</v>
          </cell>
          <cell r="AD1301">
            <v>543</v>
          </cell>
          <cell r="AE1301">
            <v>592</v>
          </cell>
          <cell r="AF1301">
            <v>0.5</v>
          </cell>
          <cell r="AG1301">
            <v>0.510472972972973</v>
          </cell>
          <cell r="AH1301">
            <v>594</v>
          </cell>
          <cell r="AI1301">
            <v>596</v>
          </cell>
          <cell r="AJ1301">
            <v>0.50335570469798663</v>
          </cell>
          <cell r="AK1301">
            <v>598</v>
          </cell>
          <cell r="AL1301">
            <v>600</v>
          </cell>
          <cell r="AM1301">
            <v>0.50666666666666671</v>
          </cell>
          <cell r="AN1301">
            <v>600</v>
          </cell>
          <cell r="AO1301">
            <v>600</v>
          </cell>
          <cell r="AP1301">
            <v>600</v>
          </cell>
          <cell r="AQ1301">
            <v>0</v>
          </cell>
          <cell r="AS1301">
            <v>600</v>
          </cell>
        </row>
        <row r="1302">
          <cell r="B1302" t="str">
            <v>MB</v>
          </cell>
          <cell r="C1302" t="str">
            <v>IMP</v>
          </cell>
          <cell r="D1302" t="str">
            <v>BT</v>
          </cell>
          <cell r="E1302" t="str">
            <v>P3</v>
          </cell>
          <cell r="F1302">
            <v>39924</v>
          </cell>
          <cell r="G1302">
            <v>40001</v>
          </cell>
          <cell r="H1302" t="str">
            <v>A00JX001</v>
          </cell>
          <cell r="I1302" t="str">
            <v>9KMBHC550_N</v>
          </cell>
          <cell r="K1302" t="str">
            <v>bizhub C550 (SKU)</v>
          </cell>
          <cell r="L1302">
            <v>26250</v>
          </cell>
          <cell r="M1302">
            <v>6060</v>
          </cell>
          <cell r="N1302">
            <v>6302.4000000000005</v>
          </cell>
          <cell r="O1302">
            <v>0.19035386631716891</v>
          </cell>
          <cell r="P1302">
            <v>7630</v>
          </cell>
          <cell r="Q1302">
            <v>6423.6</v>
          </cell>
          <cell r="R1302">
            <v>6937.49</v>
          </cell>
          <cell r="S1302">
            <v>11445</v>
          </cell>
          <cell r="T1302">
            <v>0.43324770642201832</v>
          </cell>
          <cell r="U1302">
            <v>8012</v>
          </cell>
          <cell r="V1302">
            <v>0.17861986437973668</v>
          </cell>
          <cell r="W1302">
            <v>5357.04</v>
          </cell>
          <cell r="X1302">
            <v>0.7</v>
          </cell>
          <cell r="Y1302">
            <v>250</v>
          </cell>
          <cell r="Z1302">
            <v>300</v>
          </cell>
          <cell r="AA1302">
            <v>6481</v>
          </cell>
          <cell r="AB1302">
            <v>5358</v>
          </cell>
          <cell r="AC1302">
            <v>5953</v>
          </cell>
          <cell r="AD1302">
            <v>6284</v>
          </cell>
          <cell r="AE1302">
            <v>6613.63</v>
          </cell>
          <cell r="AF1302">
            <v>0.1900000453608684</v>
          </cell>
          <cell r="AG1302">
            <v>4.7058876895139212E-2</v>
          </cell>
          <cell r="AH1302">
            <v>6747</v>
          </cell>
          <cell r="AI1302">
            <v>6879</v>
          </cell>
          <cell r="AJ1302">
            <v>0.22124727431312691</v>
          </cell>
          <cell r="AK1302">
            <v>7011</v>
          </cell>
          <cell r="AL1302">
            <v>7143</v>
          </cell>
          <cell r="AM1302">
            <v>0.25002939941201174</v>
          </cell>
          <cell r="AN1302">
            <v>8147.38</v>
          </cell>
          <cell r="AO1302">
            <v>9151.76</v>
          </cell>
          <cell r="AP1302">
            <v>10156.14</v>
          </cell>
          <cell r="AQ1302">
            <v>0</v>
          </cell>
          <cell r="AR1302">
            <v>503</v>
          </cell>
          <cell r="AS1302">
            <v>26250</v>
          </cell>
        </row>
        <row r="1303">
          <cell r="B1303" t="str">
            <v>MB</v>
          </cell>
          <cell r="C1303" t="str">
            <v>IMP</v>
          </cell>
          <cell r="D1303" t="str">
            <v>BT</v>
          </cell>
          <cell r="E1303" t="str">
            <v>P3</v>
          </cell>
          <cell r="F1303">
            <v>39924</v>
          </cell>
          <cell r="G1303">
            <v>40001</v>
          </cell>
          <cell r="H1303" t="str">
            <v>A00K010</v>
          </cell>
          <cell r="I1303" t="str">
            <v>9KMBHC451_N</v>
          </cell>
          <cell r="J1303" t="str">
            <v>x</v>
          </cell>
          <cell r="K1303" t="str">
            <v>bizhub C451</v>
          </cell>
          <cell r="L1303">
            <v>20316</v>
          </cell>
          <cell r="M1303">
            <v>4840</v>
          </cell>
          <cell r="N1303">
            <v>5033.6000000000004</v>
          </cell>
          <cell r="O1303">
            <v>-0.1764705882352941</v>
          </cell>
          <cell r="P1303">
            <v>4278.5600000000004</v>
          </cell>
          <cell r="Q1303">
            <v>5130.3999999999996</v>
          </cell>
          <cell r="R1303">
            <v>5540.83</v>
          </cell>
          <cell r="S1303">
            <v>8600</v>
          </cell>
          <cell r="T1303">
            <v>0.41469767441860461</v>
          </cell>
          <cell r="U1303">
            <v>6020</v>
          </cell>
          <cell r="V1303">
            <v>0.16385382059800657</v>
          </cell>
          <cell r="W1303">
            <v>4278.5600000000004</v>
          </cell>
          <cell r="X1303">
            <v>0.49750697674418609</v>
          </cell>
          <cell r="Y1303">
            <v>150</v>
          </cell>
          <cell r="Z1303">
            <v>300</v>
          </cell>
          <cell r="AA1303">
            <v>5177</v>
          </cell>
          <cell r="AB1303">
            <v>4279</v>
          </cell>
          <cell r="AC1303">
            <v>4754</v>
          </cell>
          <cell r="AD1303">
            <v>5019</v>
          </cell>
          <cell r="AE1303">
            <v>5282.17</v>
          </cell>
          <cell r="AF1303">
            <v>0.18999956457289327</v>
          </cell>
          <cell r="AG1303">
            <v>4.7058311262227398E-2</v>
          </cell>
          <cell r="AH1303">
            <v>5389</v>
          </cell>
          <cell r="AI1303">
            <v>5494</v>
          </cell>
          <cell r="AJ1303">
            <v>0.2212304331998543</v>
          </cell>
          <cell r="AK1303">
            <v>5599.5</v>
          </cell>
          <cell r="AL1303">
            <v>5705</v>
          </cell>
          <cell r="AM1303">
            <v>0.25003330411919361</v>
          </cell>
          <cell r="AN1303">
            <v>6507.17</v>
          </cell>
          <cell r="AO1303">
            <v>7309.34</v>
          </cell>
          <cell r="AP1303">
            <v>8111.51</v>
          </cell>
          <cell r="AQ1303">
            <v>0</v>
          </cell>
          <cell r="AR1303">
            <v>503</v>
          </cell>
          <cell r="AS1303">
            <v>20316</v>
          </cell>
        </row>
        <row r="1304">
          <cell r="B1304" t="str">
            <v>MB</v>
          </cell>
          <cell r="C1304" t="str">
            <v>IMP</v>
          </cell>
          <cell r="D1304" t="str">
            <v>BT</v>
          </cell>
          <cell r="E1304" t="str">
            <v>DLR</v>
          </cell>
          <cell r="F1304">
            <v>39924</v>
          </cell>
          <cell r="G1304">
            <v>40001</v>
          </cell>
          <cell r="H1304" t="str">
            <v>A00KX001</v>
          </cell>
          <cell r="I1304" t="str">
            <v>9KMBHC451_N</v>
          </cell>
          <cell r="K1304" t="str">
            <v>bizhub C451 (SKU)</v>
          </cell>
          <cell r="L1304">
            <v>21858</v>
          </cell>
          <cell r="M1304">
            <v>5427</v>
          </cell>
          <cell r="N1304">
            <v>5644.08</v>
          </cell>
          <cell r="O1304">
            <v>0.1361748633879781</v>
          </cell>
          <cell r="P1304">
            <v>6405</v>
          </cell>
          <cell r="Q1304">
            <v>5752.62</v>
          </cell>
          <cell r="R1304">
            <v>6212.83</v>
          </cell>
          <cell r="S1304">
            <v>9524</v>
          </cell>
          <cell r="T1304">
            <v>0.39532240437158467</v>
          </cell>
          <cell r="U1304">
            <v>6667</v>
          </cell>
          <cell r="V1304">
            <v>0.12358625059401232</v>
          </cell>
          <cell r="W1304">
            <v>6666.8</v>
          </cell>
          <cell r="X1304">
            <v>0.7</v>
          </cell>
          <cell r="Y1304">
            <v>150</v>
          </cell>
          <cell r="Z1304">
            <v>300</v>
          </cell>
          <cell r="AA1304">
            <v>8829</v>
          </cell>
          <cell r="AB1304">
            <v>6667</v>
          </cell>
          <cell r="AC1304">
            <v>8131</v>
          </cell>
          <cell r="AD1304">
            <v>8682</v>
          </cell>
          <cell r="AE1304">
            <v>9009.19</v>
          </cell>
          <cell r="AF1304">
            <v>0.26000006659866204</v>
          </cell>
          <cell r="AG1304">
            <v>0.37351970598910672</v>
          </cell>
          <cell r="AH1304">
            <v>9390</v>
          </cell>
          <cell r="AI1304">
            <v>10417</v>
          </cell>
          <cell r="AJ1304">
            <v>0.36000767975424786</v>
          </cell>
          <cell r="AK1304">
            <v>11494.48</v>
          </cell>
          <cell r="AL1304">
            <v>12971</v>
          </cell>
          <cell r="AM1304">
            <v>0.4860226659471128</v>
          </cell>
          <cell r="AN1304">
            <v>15192.75</v>
          </cell>
          <cell r="AO1304">
            <v>17414.5</v>
          </cell>
          <cell r="AP1304">
            <v>19636.25</v>
          </cell>
          <cell r="AQ1304">
            <v>0</v>
          </cell>
          <cell r="AR1304">
            <v>503</v>
          </cell>
          <cell r="AS1304">
            <v>21858</v>
          </cell>
        </row>
        <row r="1305">
          <cell r="B1305" t="str">
            <v>AC</v>
          </cell>
          <cell r="C1305" t="str">
            <v>IMP</v>
          </cell>
          <cell r="D1305" t="str">
            <v>BT</v>
          </cell>
          <cell r="E1305" t="str">
            <v>P3</v>
          </cell>
          <cell r="F1305">
            <v>39952</v>
          </cell>
          <cell r="G1305">
            <v>40001</v>
          </cell>
          <cell r="H1305" t="str">
            <v>A01G0Y0</v>
          </cell>
          <cell r="K1305" t="str">
            <v>FS-519 (C353/C253/C203)</v>
          </cell>
          <cell r="L1305">
            <v>1628</v>
          </cell>
          <cell r="M1305">
            <v>617</v>
          </cell>
          <cell r="N1305">
            <v>641.68000000000006</v>
          </cell>
          <cell r="O1305">
            <v>-0.17647058823529424</v>
          </cell>
          <cell r="P1305">
            <v>545.428</v>
          </cell>
          <cell r="Q1305">
            <v>654.02</v>
          </cell>
          <cell r="R1305">
            <v>706.34</v>
          </cell>
          <cell r="S1305">
            <v>878.9</v>
          </cell>
          <cell r="T1305">
            <v>0.26990556377289787</v>
          </cell>
          <cell r="U1305">
            <v>680.62015999999994</v>
          </cell>
          <cell r="V1305">
            <v>5.7212763136489937E-2</v>
          </cell>
          <cell r="W1305">
            <v>545.428</v>
          </cell>
          <cell r="X1305">
            <v>0.62058027079303679</v>
          </cell>
          <cell r="AA1305">
            <v>660</v>
          </cell>
          <cell r="AB1305">
            <v>546</v>
          </cell>
          <cell r="AC1305">
            <v>607</v>
          </cell>
          <cell r="AD1305">
            <v>641</v>
          </cell>
          <cell r="AE1305">
            <v>673.37</v>
          </cell>
          <cell r="AF1305">
            <v>0.19000252461499623</v>
          </cell>
          <cell r="AG1305">
            <v>4.706179366470134E-2</v>
          </cell>
          <cell r="AH1305">
            <v>688</v>
          </cell>
          <cell r="AI1305">
            <v>701</v>
          </cell>
          <cell r="AJ1305">
            <v>0.2219286733238231</v>
          </cell>
          <cell r="AK1305">
            <v>714.5</v>
          </cell>
          <cell r="AL1305">
            <v>728</v>
          </cell>
          <cell r="AM1305">
            <v>0.25078571428571428</v>
          </cell>
          <cell r="AN1305">
            <v>830.08</v>
          </cell>
          <cell r="AO1305">
            <v>932.16</v>
          </cell>
          <cell r="AP1305">
            <v>1034.24</v>
          </cell>
          <cell r="AQ1305">
            <v>0</v>
          </cell>
          <cell r="AS1305">
            <v>1628</v>
          </cell>
        </row>
        <row r="1306">
          <cell r="B1306" t="str">
            <v>AC</v>
          </cell>
          <cell r="C1306" t="str">
            <v>IMP</v>
          </cell>
          <cell r="D1306" t="str">
            <v>BT</v>
          </cell>
          <cell r="E1306" t="str">
            <v>08</v>
          </cell>
          <cell r="F1306">
            <v>39934</v>
          </cell>
          <cell r="G1306">
            <v>40001</v>
          </cell>
          <cell r="H1306" t="str">
            <v>A01G0Y1</v>
          </cell>
          <cell r="K1306" t="str">
            <v>FS-519 (C353/C253/C203)</v>
          </cell>
          <cell r="L1306">
            <v>1628</v>
          </cell>
          <cell r="M1306">
            <v>617</v>
          </cell>
          <cell r="N1306">
            <v>641.68000000000006</v>
          </cell>
          <cell r="O1306">
            <v>8.738195471612234E-2</v>
          </cell>
          <cell r="P1306">
            <v>703.12</v>
          </cell>
          <cell r="Q1306">
            <v>654.02</v>
          </cell>
          <cell r="R1306">
            <v>706.34</v>
          </cell>
          <cell r="S1306">
            <v>878.9</v>
          </cell>
          <cell r="T1306">
            <v>0.26990556377289787</v>
          </cell>
          <cell r="U1306">
            <v>680.62015999999994</v>
          </cell>
          <cell r="V1306">
            <v>5.7212763136489937E-2</v>
          </cell>
          <cell r="W1306">
            <v>703.12</v>
          </cell>
          <cell r="X1306">
            <v>0.8</v>
          </cell>
          <cell r="AA1306">
            <v>851</v>
          </cell>
          <cell r="AB1306">
            <v>704</v>
          </cell>
          <cell r="AC1306">
            <v>782</v>
          </cell>
          <cell r="AD1306">
            <v>826</v>
          </cell>
          <cell r="AE1306">
            <v>868.05</v>
          </cell>
          <cell r="AF1306">
            <v>0.19000057600368639</v>
          </cell>
          <cell r="AG1306">
            <v>0.26077990899141745</v>
          </cell>
          <cell r="AH1306">
            <v>966</v>
          </cell>
          <cell r="AI1306">
            <v>1063</v>
          </cell>
          <cell r="AJ1306">
            <v>0.33855126999059265</v>
          </cell>
          <cell r="AK1306">
            <v>1159.5</v>
          </cell>
          <cell r="AL1306">
            <v>1256</v>
          </cell>
          <cell r="AM1306">
            <v>0.44019108280254776</v>
          </cell>
          <cell r="AN1306">
            <v>1349</v>
          </cell>
          <cell r="AO1306">
            <v>1442</v>
          </cell>
          <cell r="AP1306">
            <v>1535</v>
          </cell>
          <cell r="AQ1306">
            <v>0</v>
          </cell>
          <cell r="AS1306">
            <v>1628</v>
          </cell>
        </row>
        <row r="1307">
          <cell r="B1307" t="str">
            <v>MB</v>
          </cell>
          <cell r="C1307" t="str">
            <v>IMP</v>
          </cell>
          <cell r="D1307" t="str">
            <v>BT</v>
          </cell>
          <cell r="E1307" t="str">
            <v>p3</v>
          </cell>
          <cell r="F1307">
            <v>39924</v>
          </cell>
          <cell r="G1307">
            <v>40001</v>
          </cell>
          <cell r="H1307" t="str">
            <v>A02E010</v>
          </cell>
          <cell r="I1307" t="str">
            <v>9KMBHC353_N</v>
          </cell>
          <cell r="J1307" t="str">
            <v>x</v>
          </cell>
          <cell r="K1307" t="str">
            <v>bizhub C353</v>
          </cell>
          <cell r="L1307">
            <v>13613</v>
          </cell>
          <cell r="M1307">
            <v>3366</v>
          </cell>
          <cell r="N1307">
            <v>3500.6400000000003</v>
          </cell>
          <cell r="O1307">
            <v>-0.1764705882352941</v>
          </cell>
          <cell r="P1307">
            <v>2975.5440000000003</v>
          </cell>
          <cell r="Q1307">
            <v>3567.96</v>
          </cell>
          <cell r="R1307">
            <v>3853.4</v>
          </cell>
          <cell r="S1307">
            <v>6195</v>
          </cell>
          <cell r="T1307">
            <v>0.43492493946731231</v>
          </cell>
          <cell r="U1307">
            <v>4337</v>
          </cell>
          <cell r="V1307">
            <v>0.19284297901775413</v>
          </cell>
          <cell r="W1307">
            <v>2975.5440000000003</v>
          </cell>
          <cell r="X1307">
            <v>0.48031380145278457</v>
          </cell>
          <cell r="Y1307">
            <v>150</v>
          </cell>
          <cell r="Z1307">
            <v>300</v>
          </cell>
          <cell r="AA1307">
            <v>3600</v>
          </cell>
          <cell r="AB1307">
            <v>2976</v>
          </cell>
          <cell r="AC1307">
            <v>3307</v>
          </cell>
          <cell r="AD1307">
            <v>3491</v>
          </cell>
          <cell r="AE1307">
            <v>3673.51</v>
          </cell>
          <cell r="AF1307">
            <v>0.18999975500270855</v>
          </cell>
          <cell r="AG1307">
            <v>4.705853529730418E-2</v>
          </cell>
          <cell r="AH1307">
            <v>3748</v>
          </cell>
          <cell r="AI1307">
            <v>3821</v>
          </cell>
          <cell r="AJ1307">
            <v>0.22126563726773088</v>
          </cell>
          <cell r="AK1307">
            <v>3894.5</v>
          </cell>
          <cell r="AL1307">
            <v>3968</v>
          </cell>
          <cell r="AM1307">
            <v>0.25011491935483865</v>
          </cell>
          <cell r="AN1307">
            <v>4525.76</v>
          </cell>
          <cell r="AO1307">
            <v>5083.5200000000004</v>
          </cell>
          <cell r="AP1307">
            <v>5641.28</v>
          </cell>
          <cell r="AQ1307">
            <v>0</v>
          </cell>
          <cell r="AR1307">
            <v>460</v>
          </cell>
          <cell r="AS1307">
            <v>13613</v>
          </cell>
        </row>
        <row r="1308">
          <cell r="B1308" t="str">
            <v>MB</v>
          </cell>
          <cell r="C1308" t="str">
            <v>IMP</v>
          </cell>
          <cell r="D1308" t="str">
            <v>BT</v>
          </cell>
          <cell r="E1308" t="str">
            <v>P3</v>
          </cell>
          <cell r="F1308">
            <v>39924</v>
          </cell>
          <cell r="G1308">
            <v>40001</v>
          </cell>
          <cell r="H1308" t="str">
            <v>A02E011</v>
          </cell>
          <cell r="I1308" t="str">
            <v>9KMBHC253_N</v>
          </cell>
          <cell r="J1308" t="str">
            <v>x</v>
          </cell>
          <cell r="K1308" t="str">
            <v>bizhub C253</v>
          </cell>
          <cell r="L1308">
            <v>10315</v>
          </cell>
          <cell r="M1308">
            <v>2805</v>
          </cell>
          <cell r="N1308">
            <v>2917.2000000000003</v>
          </cell>
          <cell r="O1308">
            <v>-0.17647058823529407</v>
          </cell>
          <cell r="P1308">
            <v>2479.6200000000003</v>
          </cell>
          <cell r="Q1308">
            <v>2973.3</v>
          </cell>
          <cell r="R1308">
            <v>3211.16</v>
          </cell>
          <cell r="S1308">
            <v>4520</v>
          </cell>
          <cell r="T1308">
            <v>0.35460176991150438</v>
          </cell>
          <cell r="U1308">
            <v>3164</v>
          </cell>
          <cell r="V1308">
            <v>7.8002528445006242E-2</v>
          </cell>
          <cell r="W1308">
            <v>2479.6200000000003</v>
          </cell>
          <cell r="X1308">
            <v>0.54858849557522127</v>
          </cell>
          <cell r="Y1308">
            <v>150</v>
          </cell>
          <cell r="Z1308">
            <v>300</v>
          </cell>
          <cell r="AA1308">
            <v>3000</v>
          </cell>
          <cell r="AB1308">
            <v>2480</v>
          </cell>
          <cell r="AC1308">
            <v>2756</v>
          </cell>
          <cell r="AD1308">
            <v>2909</v>
          </cell>
          <cell r="AE1308">
            <v>3061.26</v>
          </cell>
          <cell r="AF1308">
            <v>0.19000019599772638</v>
          </cell>
          <cell r="AG1308">
            <v>4.7059054114972243E-2</v>
          </cell>
          <cell r="AH1308">
            <v>3124</v>
          </cell>
          <cell r="AI1308">
            <v>3185</v>
          </cell>
          <cell r="AJ1308">
            <v>0.22146938775510194</v>
          </cell>
          <cell r="AK1308">
            <v>3246</v>
          </cell>
          <cell r="AL1308">
            <v>3307</v>
          </cell>
          <cell r="AM1308">
            <v>0.25019050498941631</v>
          </cell>
          <cell r="AN1308">
            <v>3771.72</v>
          </cell>
          <cell r="AO1308">
            <v>4236.4399999999996</v>
          </cell>
          <cell r="AP1308">
            <v>4701.16</v>
          </cell>
          <cell r="AQ1308">
            <v>0</v>
          </cell>
          <cell r="AR1308">
            <v>460</v>
          </cell>
          <cell r="AS1308">
            <v>10315</v>
          </cell>
        </row>
        <row r="1309">
          <cell r="B1309" t="str">
            <v>MB</v>
          </cell>
          <cell r="C1309" t="str">
            <v>IMP</v>
          </cell>
          <cell r="D1309" t="str">
            <v>BT</v>
          </cell>
          <cell r="E1309" t="str">
            <v>P3</v>
          </cell>
          <cell r="F1309">
            <v>39924</v>
          </cell>
          <cell r="G1309">
            <v>40001</v>
          </cell>
          <cell r="H1309" t="str">
            <v>A02E012</v>
          </cell>
          <cell r="I1309" t="str">
            <v>9KMBHC203_N</v>
          </cell>
          <cell r="J1309" t="str">
            <v>x</v>
          </cell>
          <cell r="K1309" t="str">
            <v>bizhub C203</v>
          </cell>
          <cell r="L1309">
            <v>9165</v>
          </cell>
          <cell r="M1309">
            <v>2601</v>
          </cell>
          <cell r="N1309">
            <v>2705.04</v>
          </cell>
          <cell r="O1309">
            <v>-0.17647058823529405</v>
          </cell>
          <cell r="P1309">
            <v>2299.2840000000001</v>
          </cell>
          <cell r="Q1309">
            <v>2757.06</v>
          </cell>
          <cell r="R1309">
            <v>2977.62</v>
          </cell>
          <cell r="S1309">
            <v>4050</v>
          </cell>
          <cell r="T1309">
            <v>0.33208888888888888</v>
          </cell>
          <cell r="U1309">
            <v>2835</v>
          </cell>
          <cell r="V1309">
            <v>4.5841269841269856E-2</v>
          </cell>
          <cell r="W1309">
            <v>2299.2840000000001</v>
          </cell>
          <cell r="X1309">
            <v>0.56772444444444448</v>
          </cell>
          <cell r="Y1309">
            <v>150</v>
          </cell>
          <cell r="Z1309">
            <v>300</v>
          </cell>
          <cell r="AA1309">
            <v>2782</v>
          </cell>
          <cell r="AB1309">
            <v>2300</v>
          </cell>
          <cell r="AC1309">
            <v>2555</v>
          </cell>
          <cell r="AD1309">
            <v>2697</v>
          </cell>
          <cell r="AE1309">
            <v>2838.62</v>
          </cell>
          <cell r="AF1309">
            <v>0.18999936588905869</v>
          </cell>
          <cell r="AG1309">
            <v>4.7058077516539704E-2</v>
          </cell>
          <cell r="AH1309">
            <v>2896</v>
          </cell>
          <cell r="AI1309">
            <v>2953</v>
          </cell>
          <cell r="AJ1309">
            <v>0.22137351845580761</v>
          </cell>
          <cell r="AK1309">
            <v>3009.5</v>
          </cell>
          <cell r="AL1309">
            <v>3066</v>
          </cell>
          <cell r="AM1309">
            <v>0.25007045009784734</v>
          </cell>
          <cell r="AN1309">
            <v>3497.04</v>
          </cell>
          <cell r="AO1309">
            <v>3928.08</v>
          </cell>
          <cell r="AP1309">
            <v>4359.12</v>
          </cell>
          <cell r="AQ1309">
            <v>0</v>
          </cell>
          <cell r="AR1309">
            <v>425</v>
          </cell>
          <cell r="AS1309">
            <v>9165</v>
          </cell>
        </row>
        <row r="1310">
          <cell r="B1310" t="str">
            <v>MB</v>
          </cell>
          <cell r="C1310" t="str">
            <v>IMP</v>
          </cell>
          <cell r="D1310" t="str">
            <v>BT</v>
          </cell>
          <cell r="E1310" t="str">
            <v>P3</v>
          </cell>
          <cell r="F1310">
            <v>39924</v>
          </cell>
          <cell r="G1310">
            <v>40120</v>
          </cell>
          <cell r="H1310" t="str">
            <v>A02E013</v>
          </cell>
          <cell r="I1310" t="str">
            <v>9KMBHC353BP_N</v>
          </cell>
          <cell r="J1310" t="str">
            <v>NLA</v>
          </cell>
          <cell r="K1310" t="str">
            <v>bizhub C353P (35/35)</v>
          </cell>
          <cell r="L1310">
            <v>9950</v>
          </cell>
          <cell r="M1310">
            <v>2693</v>
          </cell>
          <cell r="N1310">
            <v>2800.7200000000003</v>
          </cell>
          <cell r="O1310">
            <v>-0.17647058823529418</v>
          </cell>
          <cell r="P1310">
            <v>2380.6120000000001</v>
          </cell>
          <cell r="Q1310">
            <v>2854.58</v>
          </cell>
          <cell r="R1310">
            <v>3082.95</v>
          </cell>
          <cell r="S1310">
            <v>4900</v>
          </cell>
          <cell r="T1310">
            <v>0.4284244897959183</v>
          </cell>
          <cell r="U1310">
            <v>3430</v>
          </cell>
          <cell r="V1310">
            <v>0.18346355685131188</v>
          </cell>
          <cell r="W1310">
            <v>2380.6120000000001</v>
          </cell>
          <cell r="X1310">
            <v>0.4858391836734694</v>
          </cell>
          <cell r="Y1310">
            <v>150</v>
          </cell>
          <cell r="Z1310">
            <v>300</v>
          </cell>
          <cell r="AA1310">
            <v>2880</v>
          </cell>
          <cell r="AB1310">
            <v>2381</v>
          </cell>
          <cell r="AC1310">
            <v>2646</v>
          </cell>
          <cell r="AD1310">
            <v>2793</v>
          </cell>
          <cell r="AE1310">
            <v>2939.03</v>
          </cell>
          <cell r="AF1310">
            <v>0.19000078257112044</v>
          </cell>
          <cell r="AG1310">
            <v>4.7059744201318102E-2</v>
          </cell>
          <cell r="AH1310">
            <v>2999</v>
          </cell>
          <cell r="AI1310">
            <v>3058</v>
          </cell>
          <cell r="AJ1310">
            <v>0.22151340745585346</v>
          </cell>
          <cell r="AK1310">
            <v>3116.5</v>
          </cell>
          <cell r="AL1310">
            <v>3175</v>
          </cell>
          <cell r="AM1310">
            <v>0.25020094488188976</v>
          </cell>
          <cell r="AN1310">
            <v>3621.15</v>
          </cell>
          <cell r="AO1310">
            <v>4067.3</v>
          </cell>
          <cell r="AP1310">
            <v>4513.45</v>
          </cell>
          <cell r="AQ1310">
            <v>0</v>
          </cell>
          <cell r="AR1310">
            <v>460</v>
          </cell>
          <cell r="AS1310">
            <v>9950</v>
          </cell>
        </row>
        <row r="1311">
          <cell r="B1311" t="str">
            <v>MB</v>
          </cell>
          <cell r="C1311" t="str">
            <v>IMP</v>
          </cell>
          <cell r="D1311" t="str">
            <v>BT</v>
          </cell>
          <cell r="E1311" t="str">
            <v>08</v>
          </cell>
          <cell r="F1311">
            <v>39924</v>
          </cell>
          <cell r="G1311">
            <v>40001</v>
          </cell>
          <cell r="H1311" t="str">
            <v>A02E014</v>
          </cell>
          <cell r="I1311" t="str">
            <v>9KMBHC353GSA_N</v>
          </cell>
          <cell r="K1311" t="str">
            <v xml:space="preserve">bizhub C353 GSA </v>
          </cell>
          <cell r="L1311">
            <v>13613</v>
          </cell>
          <cell r="M1311">
            <v>3366</v>
          </cell>
          <cell r="N1311">
            <v>3500.6400000000003</v>
          </cell>
          <cell r="O1311">
            <v>0.19274991352473186</v>
          </cell>
          <cell r="P1311">
            <v>4336.5</v>
          </cell>
          <cell r="Q1311">
            <v>3567.96</v>
          </cell>
          <cell r="R1311">
            <v>3853.4</v>
          </cell>
          <cell r="S1311">
            <v>6195</v>
          </cell>
          <cell r="T1311">
            <v>0.43492493946731231</v>
          </cell>
          <cell r="U1311">
            <v>4337</v>
          </cell>
          <cell r="V1311">
            <v>0.19284297901775413</v>
          </cell>
          <cell r="W1311">
            <v>4336.5</v>
          </cell>
          <cell r="X1311">
            <v>0.7</v>
          </cell>
          <cell r="Y1311">
            <v>150</v>
          </cell>
          <cell r="Z1311">
            <v>300</v>
          </cell>
          <cell r="AA1311">
            <v>5743</v>
          </cell>
          <cell r="AB1311">
            <v>4337</v>
          </cell>
          <cell r="AC1311">
            <v>5289</v>
          </cell>
          <cell r="AD1311">
            <v>5648</v>
          </cell>
          <cell r="AE1311">
            <v>5860.14</v>
          </cell>
          <cell r="AF1311">
            <v>0.26000061431979443</v>
          </cell>
          <cell r="AG1311">
            <v>0.40263543191800877</v>
          </cell>
          <cell r="AH1311">
            <v>6108</v>
          </cell>
          <cell r="AI1311">
            <v>6776</v>
          </cell>
          <cell r="AJ1311">
            <v>0.3600206611570248</v>
          </cell>
          <cell r="AK1311">
            <v>7476.72</v>
          </cell>
          <cell r="AL1311">
            <v>8437</v>
          </cell>
          <cell r="AM1311">
            <v>0.48601398601398599</v>
          </cell>
          <cell r="AN1311">
            <v>9731</v>
          </cell>
          <cell r="AO1311">
            <v>11025</v>
          </cell>
          <cell r="AP1311">
            <v>12319</v>
          </cell>
          <cell r="AQ1311">
            <v>0</v>
          </cell>
          <cell r="AR1311">
            <v>460</v>
          </cell>
          <cell r="AS1311">
            <v>13613</v>
          </cell>
        </row>
        <row r="1312">
          <cell r="B1312" t="str">
            <v>MB</v>
          </cell>
          <cell r="C1312" t="str">
            <v>IMP</v>
          </cell>
          <cell r="D1312" t="str">
            <v>BT</v>
          </cell>
          <cell r="E1312" t="str">
            <v>08</v>
          </cell>
          <cell r="F1312">
            <v>39924</v>
          </cell>
          <cell r="G1312">
            <v>40001</v>
          </cell>
          <cell r="H1312" t="str">
            <v>A02E016</v>
          </cell>
          <cell r="I1312" t="str">
            <v>9KMBHC253GSA_N</v>
          </cell>
          <cell r="K1312" t="str">
            <v>bizhub C253 GSA</v>
          </cell>
          <cell r="L1312">
            <v>10315</v>
          </cell>
          <cell r="M1312">
            <v>2805</v>
          </cell>
          <cell r="N1312">
            <v>2917.2000000000003</v>
          </cell>
          <cell r="O1312">
            <v>7.8002528445006242E-2</v>
          </cell>
          <cell r="P1312">
            <v>3164</v>
          </cell>
          <cell r="Q1312">
            <v>2973.3</v>
          </cell>
          <cell r="R1312">
            <v>3211.16</v>
          </cell>
          <cell r="S1312">
            <v>4520</v>
          </cell>
          <cell r="T1312">
            <v>0.35460176991150438</v>
          </cell>
          <cell r="U1312">
            <v>3164</v>
          </cell>
          <cell r="V1312">
            <v>7.8002528445006242E-2</v>
          </cell>
          <cell r="W1312">
            <v>3164</v>
          </cell>
          <cell r="X1312">
            <v>0.7</v>
          </cell>
          <cell r="Y1312">
            <v>150</v>
          </cell>
          <cell r="Z1312">
            <v>300</v>
          </cell>
          <cell r="AA1312">
            <v>4295</v>
          </cell>
          <cell r="AB1312">
            <v>3164</v>
          </cell>
          <cell r="AC1312">
            <v>3859</v>
          </cell>
          <cell r="AD1312">
            <v>4121</v>
          </cell>
          <cell r="AE1312">
            <v>4382.2700000000004</v>
          </cell>
          <cell r="AF1312">
            <v>0.27799975811622751</v>
          </cell>
          <cell r="AG1312">
            <v>0.33431760252106785</v>
          </cell>
          <cell r="AH1312">
            <v>4827</v>
          </cell>
          <cell r="AI1312">
            <v>5270</v>
          </cell>
          <cell r="AJ1312">
            <v>0.39962049335863375</v>
          </cell>
          <cell r="AK1312">
            <v>5713</v>
          </cell>
          <cell r="AL1312">
            <v>6156</v>
          </cell>
          <cell r="AM1312">
            <v>0.48602988953866144</v>
          </cell>
          <cell r="AN1312">
            <v>7195.75</v>
          </cell>
          <cell r="AO1312">
            <v>8235.5</v>
          </cell>
          <cell r="AP1312">
            <v>9275.25</v>
          </cell>
          <cell r="AQ1312">
            <v>0</v>
          </cell>
          <cell r="AR1312">
            <v>460</v>
          </cell>
          <cell r="AS1312">
            <v>10315</v>
          </cell>
        </row>
        <row r="1313">
          <cell r="B1313" t="str">
            <v>PMP</v>
          </cell>
          <cell r="C1313" t="str">
            <v>PMP</v>
          </cell>
          <cell r="D1313" t="str">
            <v>BT</v>
          </cell>
          <cell r="E1313" t="str">
            <v>08</v>
          </cell>
          <cell r="F1313">
            <v>39924</v>
          </cell>
          <cell r="G1313">
            <v>39924</v>
          </cell>
          <cell r="H1313" t="str">
            <v>A02ER71300</v>
          </cell>
          <cell r="I1313" t="str">
            <v>A02ER71300</v>
          </cell>
          <cell r="K1313" t="str">
            <v>Transfer Roller (150K)</v>
          </cell>
          <cell r="L1313">
            <v>70</v>
          </cell>
          <cell r="M1313">
            <v>18.43</v>
          </cell>
          <cell r="N1313">
            <v>19.351500000000001</v>
          </cell>
          <cell r="O1313">
            <v>0.30887499999999996</v>
          </cell>
          <cell r="P1313">
            <v>28</v>
          </cell>
          <cell r="Q1313">
            <v>19.54</v>
          </cell>
          <cell r="R1313">
            <v>21.1</v>
          </cell>
          <cell r="S1313">
            <v>35</v>
          </cell>
          <cell r="T1313">
            <v>0.44709999999999994</v>
          </cell>
          <cell r="W1313">
            <v>28</v>
          </cell>
          <cell r="X1313">
            <v>0.8</v>
          </cell>
          <cell r="Y1313" t="str">
            <v>Act freight</v>
          </cell>
          <cell r="AA1313">
            <v>55</v>
          </cell>
          <cell r="AB1313">
            <v>40</v>
          </cell>
          <cell r="AC1313">
            <v>47</v>
          </cell>
          <cell r="AD1313">
            <v>52</v>
          </cell>
          <cell r="AE1313">
            <v>56</v>
          </cell>
          <cell r="AF1313">
            <v>0.5</v>
          </cell>
          <cell r="AG1313">
            <v>0.65443750000000001</v>
          </cell>
          <cell r="AH1313">
            <v>60</v>
          </cell>
          <cell r="AI1313">
            <v>63</v>
          </cell>
          <cell r="AJ1313">
            <v>0.55555555555555558</v>
          </cell>
          <cell r="AK1313">
            <v>66.5</v>
          </cell>
          <cell r="AL1313">
            <v>70</v>
          </cell>
          <cell r="AM1313">
            <v>0.6</v>
          </cell>
          <cell r="AN1313">
            <v>70</v>
          </cell>
          <cell r="AO1313">
            <v>70</v>
          </cell>
          <cell r="AP1313">
            <v>70</v>
          </cell>
          <cell r="AQ1313">
            <v>0</v>
          </cell>
          <cell r="AS1313">
            <v>70</v>
          </cell>
        </row>
        <row r="1314">
          <cell r="B1314" t="str">
            <v>PMP</v>
          </cell>
          <cell r="C1314" t="str">
            <v>PMP</v>
          </cell>
          <cell r="D1314" t="str">
            <v>BT</v>
          </cell>
          <cell r="E1314" t="str">
            <v>08</v>
          </cell>
          <cell r="F1314">
            <v>39924</v>
          </cell>
          <cell r="G1314">
            <v>39924</v>
          </cell>
          <cell r="H1314" t="str">
            <v>A02ER72000</v>
          </cell>
          <cell r="I1314" t="str">
            <v>A02ER72000</v>
          </cell>
          <cell r="K1314" t="str">
            <v>Fusing Unit (400K)</v>
          </cell>
          <cell r="L1314">
            <v>700</v>
          </cell>
          <cell r="M1314">
            <v>185.13</v>
          </cell>
          <cell r="N1314">
            <v>194.38650000000001</v>
          </cell>
          <cell r="O1314">
            <v>0.29365370639534877</v>
          </cell>
          <cell r="P1314">
            <v>275.2</v>
          </cell>
          <cell r="Q1314">
            <v>196.24</v>
          </cell>
          <cell r="R1314">
            <v>211.94</v>
          </cell>
          <cell r="S1314">
            <v>344</v>
          </cell>
          <cell r="T1314">
            <v>0.43492296511627904</v>
          </cell>
          <cell r="W1314">
            <v>275.2</v>
          </cell>
          <cell r="X1314">
            <v>0.79999999999999993</v>
          </cell>
          <cell r="Y1314" t="str">
            <v>Act freight</v>
          </cell>
          <cell r="AA1314">
            <v>539</v>
          </cell>
          <cell r="AB1314">
            <v>394</v>
          </cell>
          <cell r="AC1314">
            <v>459</v>
          </cell>
          <cell r="AD1314">
            <v>505</v>
          </cell>
          <cell r="AE1314">
            <v>550.4</v>
          </cell>
          <cell r="AF1314">
            <v>0.5</v>
          </cell>
          <cell r="AG1314">
            <v>0.64682685319767441</v>
          </cell>
          <cell r="AH1314">
            <v>589</v>
          </cell>
          <cell r="AI1314">
            <v>626</v>
          </cell>
          <cell r="AJ1314">
            <v>0.56038338658146969</v>
          </cell>
          <cell r="AK1314">
            <v>663</v>
          </cell>
          <cell r="AL1314">
            <v>700</v>
          </cell>
          <cell r="AM1314">
            <v>0.60685714285714287</v>
          </cell>
          <cell r="AN1314">
            <v>700</v>
          </cell>
          <cell r="AO1314">
            <v>700</v>
          </cell>
          <cell r="AP1314">
            <v>700</v>
          </cell>
          <cell r="AQ1314">
            <v>0</v>
          </cell>
          <cell r="AS1314">
            <v>700</v>
          </cell>
        </row>
        <row r="1315">
          <cell r="B1315" t="str">
            <v>PMP</v>
          </cell>
          <cell r="C1315" t="str">
            <v>PMP</v>
          </cell>
          <cell r="D1315" t="str">
            <v>BT</v>
          </cell>
          <cell r="E1315" t="str">
            <v>08</v>
          </cell>
          <cell r="F1315">
            <v>39924</v>
          </cell>
          <cell r="G1315">
            <v>39924</v>
          </cell>
          <cell r="H1315" t="str">
            <v>A02ER73000</v>
          </cell>
          <cell r="I1315" t="str">
            <v>A02ER73000</v>
          </cell>
          <cell r="K1315" t="str">
            <v>Transfer Belt Unit (150K)</v>
          </cell>
          <cell r="L1315">
            <v>325</v>
          </cell>
          <cell r="M1315">
            <v>71.86</v>
          </cell>
          <cell r="N1315">
            <v>75.453000000000003</v>
          </cell>
          <cell r="O1315">
            <v>0.41052343749999998</v>
          </cell>
          <cell r="P1315">
            <v>128</v>
          </cell>
          <cell r="Q1315">
            <v>76.17</v>
          </cell>
          <cell r="R1315">
            <v>82.26</v>
          </cell>
          <cell r="S1315">
            <v>160</v>
          </cell>
          <cell r="T1315">
            <v>0.52841874999999994</v>
          </cell>
          <cell r="W1315">
            <v>128</v>
          </cell>
          <cell r="X1315">
            <v>0.8</v>
          </cell>
          <cell r="Y1315" t="str">
            <v>Act freight</v>
          </cell>
          <cell r="AA1315">
            <v>251</v>
          </cell>
          <cell r="AB1315">
            <v>183</v>
          </cell>
          <cell r="AC1315">
            <v>214</v>
          </cell>
          <cell r="AD1315">
            <v>235</v>
          </cell>
          <cell r="AE1315">
            <v>256</v>
          </cell>
          <cell r="AF1315">
            <v>0.5</v>
          </cell>
          <cell r="AG1315">
            <v>0.70526171874999999</v>
          </cell>
          <cell r="AH1315">
            <v>274</v>
          </cell>
          <cell r="AI1315">
            <v>291</v>
          </cell>
          <cell r="AJ1315">
            <v>0.56013745704467355</v>
          </cell>
          <cell r="AK1315">
            <v>308</v>
          </cell>
          <cell r="AL1315">
            <v>325</v>
          </cell>
          <cell r="AM1315">
            <v>0.60615384615384615</v>
          </cell>
          <cell r="AN1315">
            <v>325</v>
          </cell>
          <cell r="AO1315">
            <v>325</v>
          </cell>
          <cell r="AP1315">
            <v>325</v>
          </cell>
          <cell r="AQ1315">
            <v>0</v>
          </cell>
          <cell r="AS1315">
            <v>325</v>
          </cell>
        </row>
        <row r="1316">
          <cell r="B1316" t="str">
            <v>MB</v>
          </cell>
          <cell r="C1316" t="str">
            <v>IMP</v>
          </cell>
          <cell r="D1316" t="str">
            <v>BT</v>
          </cell>
          <cell r="E1316" t="str">
            <v>P3</v>
          </cell>
          <cell r="F1316">
            <v>39924</v>
          </cell>
          <cell r="G1316">
            <v>39825</v>
          </cell>
          <cell r="H1316" t="str">
            <v>A02F010</v>
          </cell>
          <cell r="I1316" t="str">
            <v>9KMBHC200_N</v>
          </cell>
          <cell r="K1316" t="str">
            <v>bizhub C200</v>
          </cell>
          <cell r="L1316">
            <v>6100</v>
          </cell>
          <cell r="M1316">
            <v>1805</v>
          </cell>
          <cell r="N1316">
            <v>1877.2</v>
          </cell>
          <cell r="O1316">
            <v>-0.17647058823529424</v>
          </cell>
          <cell r="P1316">
            <v>1595.62</v>
          </cell>
          <cell r="Q1316">
            <v>1913.3</v>
          </cell>
          <cell r="R1316">
            <v>2066.36</v>
          </cell>
          <cell r="S1316">
            <v>3080</v>
          </cell>
          <cell r="T1316">
            <v>0.39051948051948049</v>
          </cell>
          <cell r="U1316">
            <v>2156</v>
          </cell>
          <cell r="V1316">
            <v>0.12931354359925787</v>
          </cell>
          <cell r="W1316">
            <v>1595.62</v>
          </cell>
          <cell r="X1316">
            <v>0.5180584415584415</v>
          </cell>
          <cell r="Y1316">
            <v>150</v>
          </cell>
          <cell r="Z1316">
            <v>175</v>
          </cell>
          <cell r="AA1316">
            <v>1931</v>
          </cell>
          <cell r="AB1316">
            <v>1596</v>
          </cell>
          <cell r="AC1316">
            <v>1773</v>
          </cell>
          <cell r="AD1316">
            <v>1872</v>
          </cell>
          <cell r="AE1316">
            <v>1969.9</v>
          </cell>
          <cell r="AF1316">
            <v>0.18999949236001837</v>
          </cell>
          <cell r="AG1316">
            <v>4.7058226305903873E-2</v>
          </cell>
          <cell r="AH1316">
            <v>2010</v>
          </cell>
          <cell r="AI1316">
            <v>2049</v>
          </cell>
          <cell r="AJ1316">
            <v>0.22126891166422649</v>
          </cell>
          <cell r="AK1316">
            <v>2088.5</v>
          </cell>
          <cell r="AL1316">
            <v>2128</v>
          </cell>
          <cell r="AM1316">
            <v>0.25017857142857147</v>
          </cell>
          <cell r="AN1316">
            <v>2427.0500000000002</v>
          </cell>
          <cell r="AO1316">
            <v>2726.1</v>
          </cell>
          <cell r="AP1316">
            <v>3025.15</v>
          </cell>
          <cell r="AQ1316">
            <v>0</v>
          </cell>
          <cell r="AR1316">
            <v>400</v>
          </cell>
          <cell r="AS1316">
            <v>6100</v>
          </cell>
        </row>
        <row r="1317">
          <cell r="B1317" t="str">
            <v>AC</v>
          </cell>
          <cell r="C1317" t="str">
            <v>DOM</v>
          </cell>
          <cell r="D1317" t="str">
            <v>BT</v>
          </cell>
          <cell r="E1317" t="str">
            <v>P3</v>
          </cell>
          <cell r="F1317">
            <v>39934</v>
          </cell>
          <cell r="G1317">
            <v>40001</v>
          </cell>
          <cell r="H1317" t="str">
            <v>A0350Y0</v>
          </cell>
          <cell r="K1317" t="str">
            <v>IC-303 External Fiery Image Controller</v>
          </cell>
          <cell r="L1317">
            <v>23000</v>
          </cell>
          <cell r="M1317">
            <v>9200</v>
          </cell>
          <cell r="N1317">
            <v>9476</v>
          </cell>
          <cell r="O1317">
            <v>-0.17647058823529418</v>
          </cell>
          <cell r="P1317">
            <v>8054.5999999999995</v>
          </cell>
          <cell r="Q1317">
            <v>9752</v>
          </cell>
          <cell r="R1317">
            <v>10532.16</v>
          </cell>
          <cell r="S1317">
            <v>11500</v>
          </cell>
          <cell r="T1317">
            <v>0.17599999999999999</v>
          </cell>
          <cell r="U1317">
            <v>9890</v>
          </cell>
          <cell r="V1317">
            <v>4.1860465116279069E-2</v>
          </cell>
          <cell r="W1317">
            <v>8054.5999999999995</v>
          </cell>
          <cell r="X1317">
            <v>0.70039999999999991</v>
          </cell>
          <cell r="AA1317">
            <v>9745</v>
          </cell>
          <cell r="AB1317">
            <v>8055</v>
          </cell>
          <cell r="AC1317">
            <v>8950</v>
          </cell>
          <cell r="AD1317">
            <v>9447</v>
          </cell>
          <cell r="AE1317">
            <v>9943.9500000000007</v>
          </cell>
          <cell r="AF1317">
            <v>0.18999994971817047</v>
          </cell>
          <cell r="AG1317">
            <v>4.7058764374318121E-2</v>
          </cell>
          <cell r="AH1317">
            <v>10143</v>
          </cell>
          <cell r="AI1317">
            <v>10342</v>
          </cell>
          <cell r="AJ1317">
            <v>0.22117578804873336</v>
          </cell>
          <cell r="AK1317">
            <v>10541</v>
          </cell>
          <cell r="AL1317">
            <v>10740</v>
          </cell>
          <cell r="AM1317">
            <v>0.25003724394785853</v>
          </cell>
          <cell r="AN1317">
            <v>12250.1</v>
          </cell>
          <cell r="AO1317">
            <v>13760.2</v>
          </cell>
          <cell r="AP1317">
            <v>15270.3</v>
          </cell>
          <cell r="AQ1317">
            <v>0</v>
          </cell>
          <cell r="AS1317">
            <v>23000</v>
          </cell>
        </row>
        <row r="1318">
          <cell r="B1318" t="str">
            <v>AC</v>
          </cell>
          <cell r="C1318" t="str">
            <v>DOM</v>
          </cell>
          <cell r="D1318" t="str">
            <v>BT</v>
          </cell>
          <cell r="E1318" t="str">
            <v>P3</v>
          </cell>
          <cell r="F1318">
            <v>39924</v>
          </cell>
          <cell r="G1318">
            <v>40001</v>
          </cell>
          <cell r="H1318" t="str">
            <v>A0360Y0</v>
          </cell>
          <cell r="I1318" t="str">
            <v>4KMIC408EMBFC_N</v>
          </cell>
          <cell r="K1318" t="str">
            <v>IC-408 EFI embedded controller</v>
          </cell>
          <cell r="L1318">
            <v>8190</v>
          </cell>
          <cell r="M1318">
            <v>3524</v>
          </cell>
          <cell r="N1318">
            <v>3629.7200000000003</v>
          </cell>
          <cell r="O1318">
            <v>-0.17647058823529413</v>
          </cell>
          <cell r="P1318">
            <v>3085.2620000000002</v>
          </cell>
          <cell r="Q1318">
            <v>3735.44</v>
          </cell>
          <cell r="R1318">
            <v>4034.28</v>
          </cell>
          <cell r="S1318">
            <v>4583.3</v>
          </cell>
          <cell r="T1318">
            <v>0.20805533131150042</v>
          </cell>
          <cell r="U1318">
            <v>3941.6379999999999</v>
          </cell>
          <cell r="V1318">
            <v>7.9134106176163233E-2</v>
          </cell>
          <cell r="W1318">
            <v>3085.2620000000002</v>
          </cell>
          <cell r="X1318">
            <v>0.67315296838522465</v>
          </cell>
          <cell r="AA1318">
            <v>3733</v>
          </cell>
          <cell r="AB1318">
            <v>3086</v>
          </cell>
          <cell r="AC1318">
            <v>3429</v>
          </cell>
          <cell r="AD1318">
            <v>3619</v>
          </cell>
          <cell r="AE1318">
            <v>3808.97</v>
          </cell>
          <cell r="AF1318">
            <v>0.19000097139121591</v>
          </cell>
          <cell r="AG1318">
            <v>4.7059966342606938E-2</v>
          </cell>
          <cell r="AH1318">
            <v>3886</v>
          </cell>
          <cell r="AI1318">
            <v>3962</v>
          </cell>
          <cell r="AJ1318">
            <v>0.22128672387682985</v>
          </cell>
          <cell r="AK1318">
            <v>4038</v>
          </cell>
          <cell r="AL1318">
            <v>4114</v>
          </cell>
          <cell r="AM1318">
            <v>0.25005785123966939</v>
          </cell>
          <cell r="AN1318">
            <v>4692.41</v>
          </cell>
          <cell r="AO1318">
            <v>5270.82</v>
          </cell>
          <cell r="AP1318">
            <v>5849.23</v>
          </cell>
          <cell r="AQ1318">
            <v>0</v>
          </cell>
          <cell r="AS1318">
            <v>8190</v>
          </cell>
        </row>
        <row r="1319">
          <cell r="B1319" t="str">
            <v>MB</v>
          </cell>
          <cell r="C1319" t="str">
            <v>IMP</v>
          </cell>
          <cell r="D1319" t="str">
            <v>BT</v>
          </cell>
          <cell r="E1319" t="str">
            <v>P3</v>
          </cell>
          <cell r="F1319">
            <v>39924</v>
          </cell>
          <cell r="G1319">
            <v>40459</v>
          </cell>
          <cell r="H1319" t="str">
            <v>A03U010</v>
          </cell>
          <cell r="I1319" t="str">
            <v>9KMBHPROC6500_N</v>
          </cell>
          <cell r="K1319" t="str">
            <v>bizhub PRO C6500</v>
          </cell>
          <cell r="L1319">
            <v>47250</v>
          </cell>
          <cell r="M1319">
            <v>13056</v>
          </cell>
          <cell r="N1319">
            <v>13578.24</v>
          </cell>
          <cell r="O1319">
            <v>-0.17647058823529421</v>
          </cell>
          <cell r="P1319">
            <v>11541.503999999999</v>
          </cell>
          <cell r="Q1319">
            <v>13839.36</v>
          </cell>
          <cell r="R1319">
            <v>14946.51</v>
          </cell>
          <cell r="S1319">
            <v>22312.5</v>
          </cell>
          <cell r="T1319">
            <v>0.39145142857142856</v>
          </cell>
          <cell r="U1319">
            <v>15619</v>
          </cell>
          <cell r="V1319">
            <v>0.13065881298418594</v>
          </cell>
          <cell r="W1319">
            <v>11541.503999999999</v>
          </cell>
          <cell r="X1319">
            <v>0.51726628571428568</v>
          </cell>
          <cell r="Y1319">
            <v>800</v>
          </cell>
          <cell r="Z1319">
            <v>500</v>
          </cell>
          <cell r="AA1319">
            <v>13964</v>
          </cell>
          <cell r="AB1319">
            <v>11542</v>
          </cell>
          <cell r="AC1319">
            <v>12824</v>
          </cell>
          <cell r="AD1319">
            <v>13537</v>
          </cell>
          <cell r="AE1319">
            <v>14248.77</v>
          </cell>
          <cell r="AF1319">
            <v>0.18999997894555118</v>
          </cell>
          <cell r="AG1319">
            <v>4.7058798759471915E-2</v>
          </cell>
          <cell r="AH1319">
            <v>14534</v>
          </cell>
          <cell r="AI1319">
            <v>14819</v>
          </cell>
          <cell r="AJ1319">
            <v>0.22116849989877865</v>
          </cell>
          <cell r="AK1319">
            <v>15104</v>
          </cell>
          <cell r="AL1319">
            <v>15389</v>
          </cell>
          <cell r="AM1319">
            <v>0.25001598544414849</v>
          </cell>
          <cell r="AN1319">
            <v>17552.95</v>
          </cell>
          <cell r="AO1319">
            <v>19716.900000000001</v>
          </cell>
          <cell r="AP1319">
            <v>21880.85</v>
          </cell>
          <cell r="AQ1319">
            <v>0</v>
          </cell>
          <cell r="AR1319">
            <v>671</v>
          </cell>
          <cell r="AS1319">
            <v>47250</v>
          </cell>
        </row>
        <row r="1320">
          <cell r="B1320" t="str">
            <v>MB</v>
          </cell>
          <cell r="C1320" t="str">
            <v>IMP</v>
          </cell>
          <cell r="D1320" t="str">
            <v>BT</v>
          </cell>
          <cell r="E1320" t="str">
            <v>P3</v>
          </cell>
          <cell r="F1320">
            <v>39934</v>
          </cell>
          <cell r="G1320">
            <v>40459</v>
          </cell>
          <cell r="H1320" t="str">
            <v>A03U011</v>
          </cell>
          <cell r="K1320" t="str">
            <v>bizhub PRO C6500 GSA</v>
          </cell>
          <cell r="L1320">
            <v>47250</v>
          </cell>
          <cell r="M1320">
            <v>13056</v>
          </cell>
          <cell r="N1320">
            <v>13578.24</v>
          </cell>
          <cell r="O1320">
            <v>-0.17647058823529421</v>
          </cell>
          <cell r="P1320">
            <v>11541.503999999999</v>
          </cell>
          <cell r="Q1320">
            <v>13839.36</v>
          </cell>
          <cell r="R1320">
            <v>14946.51</v>
          </cell>
          <cell r="S1320">
            <v>22312.5</v>
          </cell>
          <cell r="T1320">
            <v>0.39145142857142856</v>
          </cell>
          <cell r="U1320">
            <v>15619</v>
          </cell>
          <cell r="V1320">
            <v>0.13065881298418594</v>
          </cell>
          <cell r="W1320">
            <v>11541.503999999999</v>
          </cell>
          <cell r="X1320">
            <v>0.51726628571428568</v>
          </cell>
          <cell r="Y1320">
            <v>800</v>
          </cell>
          <cell r="Z1320">
            <v>500</v>
          </cell>
          <cell r="AA1320">
            <v>13964</v>
          </cell>
          <cell r="AB1320">
            <v>11542</v>
          </cell>
          <cell r="AC1320">
            <v>12824</v>
          </cell>
          <cell r="AD1320">
            <v>13537</v>
          </cell>
          <cell r="AE1320">
            <v>14248.77</v>
          </cell>
          <cell r="AF1320">
            <v>0.18999997894555118</v>
          </cell>
          <cell r="AG1320">
            <v>4.7058798759471915E-2</v>
          </cell>
          <cell r="AH1320">
            <v>14534</v>
          </cell>
          <cell r="AI1320">
            <v>14819</v>
          </cell>
          <cell r="AJ1320">
            <v>0.22116849989877865</v>
          </cell>
          <cell r="AK1320">
            <v>15104</v>
          </cell>
          <cell r="AL1320">
            <v>15389</v>
          </cell>
          <cell r="AM1320">
            <v>0.25001598544414849</v>
          </cell>
          <cell r="AN1320">
            <v>17552.95</v>
          </cell>
          <cell r="AO1320">
            <v>19716.900000000001</v>
          </cell>
          <cell r="AP1320">
            <v>21880.85</v>
          </cell>
          <cell r="AQ1320">
            <v>0</v>
          </cell>
          <cell r="AR1320">
            <v>671</v>
          </cell>
          <cell r="AS1320">
            <v>47250</v>
          </cell>
        </row>
        <row r="1321">
          <cell r="B1321" t="str">
            <v>MB</v>
          </cell>
          <cell r="C1321" t="str">
            <v>IMP</v>
          </cell>
          <cell r="D1321" t="str">
            <v>BT</v>
          </cell>
          <cell r="E1321" t="str">
            <v>P3</v>
          </cell>
          <cell r="F1321">
            <v>39924</v>
          </cell>
          <cell r="G1321">
            <v>40001</v>
          </cell>
          <cell r="H1321" t="str">
            <v>A03V010</v>
          </cell>
          <cell r="I1321" t="str">
            <v>9KMBHPROC6500P_N</v>
          </cell>
          <cell r="K1321" t="str">
            <v>bizhub PRO C6500P</v>
          </cell>
          <cell r="L1321">
            <v>42945</v>
          </cell>
          <cell r="M1321">
            <v>11934</v>
          </cell>
          <cell r="N1321">
            <v>12411.36</v>
          </cell>
          <cell r="O1321">
            <v>-0.17647058823529407</v>
          </cell>
          <cell r="P1321">
            <v>10549.656000000001</v>
          </cell>
          <cell r="Q1321">
            <v>12650.04</v>
          </cell>
          <cell r="R1321">
            <v>13662.04</v>
          </cell>
          <cell r="S1321">
            <v>20580</v>
          </cell>
          <cell r="T1321">
            <v>0.39692128279883376</v>
          </cell>
          <cell r="U1321">
            <v>14406</v>
          </cell>
          <cell r="V1321">
            <v>0.13845897542690541</v>
          </cell>
          <cell r="W1321">
            <v>10549.656000000001</v>
          </cell>
          <cell r="X1321">
            <v>0.51261690962099127</v>
          </cell>
          <cell r="Y1321">
            <v>800</v>
          </cell>
          <cell r="Z1321">
            <v>500</v>
          </cell>
          <cell r="AA1321">
            <v>12764</v>
          </cell>
          <cell r="AB1321">
            <v>10550</v>
          </cell>
          <cell r="AC1321">
            <v>11722</v>
          </cell>
          <cell r="AD1321">
            <v>12374</v>
          </cell>
          <cell r="AE1321">
            <v>13024.27</v>
          </cell>
          <cell r="AF1321">
            <v>0.19000020730528464</v>
          </cell>
          <cell r="AG1321">
            <v>4.7059067417981958E-2</v>
          </cell>
          <cell r="AH1321">
            <v>13286</v>
          </cell>
          <cell r="AI1321">
            <v>13546</v>
          </cell>
          <cell r="AJ1321">
            <v>0.22119769673704409</v>
          </cell>
          <cell r="AK1321">
            <v>13806.5</v>
          </cell>
          <cell r="AL1321">
            <v>14067</v>
          </cell>
          <cell r="AM1321">
            <v>0.25004222648752394</v>
          </cell>
          <cell r="AN1321">
            <v>16044.86</v>
          </cell>
          <cell r="AO1321">
            <v>18022.72</v>
          </cell>
          <cell r="AP1321">
            <v>20000.580000000002</v>
          </cell>
          <cell r="AQ1321">
            <v>0</v>
          </cell>
          <cell r="AR1321">
            <v>671</v>
          </cell>
          <cell r="AS1321">
            <v>42945</v>
          </cell>
        </row>
        <row r="1322">
          <cell r="B1322" t="str">
            <v>AC</v>
          </cell>
          <cell r="C1322" t="str">
            <v>IMP</v>
          </cell>
          <cell r="D1322" t="str">
            <v>BT</v>
          </cell>
          <cell r="E1322" t="str">
            <v>P3</v>
          </cell>
          <cell r="F1322">
            <v>39924</v>
          </cell>
          <cell r="G1322">
            <v>40001</v>
          </cell>
          <cell r="H1322" t="str">
            <v>A03W0Y0</v>
          </cell>
          <cell r="I1322" t="str">
            <v>6KMLU202LCT_N</v>
          </cell>
          <cell r="K1322" t="str">
            <v>LU-202 Large Capacity Tray (2.5K)</v>
          </cell>
          <cell r="L1322">
            <v>3360</v>
          </cell>
          <cell r="M1322">
            <v>1057</v>
          </cell>
          <cell r="N1322">
            <v>1099.28</v>
          </cell>
          <cell r="O1322">
            <v>-0.17647058823529418</v>
          </cell>
          <cell r="P1322">
            <v>934.38799999999992</v>
          </cell>
          <cell r="Q1322">
            <v>1120.42</v>
          </cell>
          <cell r="R1322">
            <v>1210.05</v>
          </cell>
          <cell r="S1322">
            <v>1546.2</v>
          </cell>
          <cell r="T1322">
            <v>0.28904410813607556</v>
          </cell>
          <cell r="U1322">
            <v>1197.3772799999999</v>
          </cell>
          <cell r="V1322">
            <v>8.1926792531089254E-2</v>
          </cell>
          <cell r="W1322">
            <v>934.38799999999992</v>
          </cell>
          <cell r="X1322">
            <v>0.60431250808433568</v>
          </cell>
          <cell r="AA1322">
            <v>1130</v>
          </cell>
          <cell r="AB1322">
            <v>935</v>
          </cell>
          <cell r="AC1322">
            <v>1039</v>
          </cell>
          <cell r="AD1322">
            <v>1097</v>
          </cell>
          <cell r="AE1322">
            <v>1153.57</v>
          </cell>
          <cell r="AF1322">
            <v>0.19000320743431265</v>
          </cell>
          <cell r="AG1322">
            <v>4.7062596981544219E-2</v>
          </cell>
          <cell r="AH1322">
            <v>1177</v>
          </cell>
          <cell r="AI1322">
            <v>1200</v>
          </cell>
          <cell r="AJ1322">
            <v>0.22134333333333339</v>
          </cell>
          <cell r="AK1322">
            <v>1223</v>
          </cell>
          <cell r="AL1322">
            <v>1246</v>
          </cell>
          <cell r="AM1322">
            <v>0.25008988764044948</v>
          </cell>
          <cell r="AN1322">
            <v>1421.16</v>
          </cell>
          <cell r="AO1322">
            <v>1596.32</v>
          </cell>
          <cell r="AP1322">
            <v>1771.48</v>
          </cell>
          <cell r="AQ1322">
            <v>0</v>
          </cell>
          <cell r="AS1322">
            <v>3360</v>
          </cell>
        </row>
        <row r="1323">
          <cell r="B1323" t="str">
            <v>AC</v>
          </cell>
          <cell r="C1323" t="str">
            <v>IMP</v>
          </cell>
          <cell r="D1323" t="str">
            <v>BT</v>
          </cell>
          <cell r="E1323" t="str">
            <v>P3</v>
          </cell>
          <cell r="F1323">
            <v>39924</v>
          </cell>
          <cell r="G1323">
            <v>40001</v>
          </cell>
          <cell r="H1323" t="str">
            <v>A03X0Y0</v>
          </cell>
          <cell r="I1323" t="str">
            <v>6KMPF601PFU_N</v>
          </cell>
          <cell r="K1323" t="str">
            <v>PF-601 Paper Feed Unit (3K x 2)</v>
          </cell>
          <cell r="L1323">
            <v>6090</v>
          </cell>
          <cell r="M1323">
            <v>2020</v>
          </cell>
          <cell r="N1323">
            <v>2100.8000000000002</v>
          </cell>
          <cell r="O1323">
            <v>-0.17647058823529418</v>
          </cell>
          <cell r="P1323">
            <v>1785.68</v>
          </cell>
          <cell r="Q1323">
            <v>2141.1999999999998</v>
          </cell>
          <cell r="R1323">
            <v>2312.5</v>
          </cell>
          <cell r="S1323">
            <v>3241.9</v>
          </cell>
          <cell r="T1323">
            <v>0.35198494709892342</v>
          </cell>
          <cell r="U1323">
            <v>2510.52736</v>
          </cell>
          <cell r="V1323">
            <v>0.1632037023488164</v>
          </cell>
          <cell r="W1323">
            <v>1785.68</v>
          </cell>
          <cell r="X1323">
            <v>0.55081279496591506</v>
          </cell>
          <cell r="AA1323">
            <v>2160</v>
          </cell>
          <cell r="AB1323">
            <v>1786</v>
          </cell>
          <cell r="AC1323">
            <v>1985</v>
          </cell>
          <cell r="AD1323">
            <v>2095</v>
          </cell>
          <cell r="AE1323">
            <v>2204.54</v>
          </cell>
          <cell r="AF1323">
            <v>0.18999882061563858</v>
          </cell>
          <cell r="AG1323">
            <v>4.7057436018398298E-2</v>
          </cell>
          <cell r="AH1323">
            <v>2249</v>
          </cell>
          <cell r="AI1323">
            <v>2293</v>
          </cell>
          <cell r="AJ1323">
            <v>0.22124727431312688</v>
          </cell>
          <cell r="AK1323">
            <v>2337</v>
          </cell>
          <cell r="AL1323">
            <v>2381</v>
          </cell>
          <cell r="AM1323">
            <v>0.25002939941201174</v>
          </cell>
          <cell r="AN1323">
            <v>2715.79</v>
          </cell>
          <cell r="AO1323">
            <v>3050.58</v>
          </cell>
          <cell r="AP1323">
            <v>3385.37</v>
          </cell>
          <cell r="AQ1323">
            <v>0</v>
          </cell>
          <cell r="AS1323">
            <v>6090</v>
          </cell>
        </row>
        <row r="1324">
          <cell r="B1324" t="str">
            <v>SP</v>
          </cell>
          <cell r="C1324" t="str">
            <v>IMP</v>
          </cell>
          <cell r="D1324" t="str">
            <v>BT</v>
          </cell>
          <cell r="E1324" t="str">
            <v>08</v>
          </cell>
          <cell r="F1324">
            <v>39924</v>
          </cell>
          <cell r="G1324">
            <v>39924</v>
          </cell>
          <cell r="H1324" t="str">
            <v>A0400Y0</v>
          </cell>
          <cell r="I1324" t="str">
            <v>A0400Y0</v>
          </cell>
          <cell r="K1324" t="str">
            <v>DU-102 Drum Unit (200/150k)</v>
          </cell>
          <cell r="L1324">
            <v>395</v>
          </cell>
          <cell r="M1324">
            <v>130</v>
          </cell>
          <cell r="N1324">
            <v>135.20000000000002</v>
          </cell>
          <cell r="O1324">
            <v>0.10582010582010581</v>
          </cell>
          <cell r="P1324">
            <v>151.20000000000002</v>
          </cell>
          <cell r="Q1324">
            <v>137.80000000000001</v>
          </cell>
          <cell r="R1324">
            <v>148.82</v>
          </cell>
          <cell r="S1324">
            <v>189</v>
          </cell>
          <cell r="T1324">
            <v>0.28465608465608455</v>
          </cell>
          <cell r="W1324">
            <v>151.20000000000002</v>
          </cell>
          <cell r="X1324">
            <v>0.8</v>
          </cell>
          <cell r="Y1324" t="str">
            <v>Act freight</v>
          </cell>
          <cell r="AA1324">
            <v>296</v>
          </cell>
          <cell r="AB1324">
            <v>216</v>
          </cell>
          <cell r="AC1324">
            <v>252</v>
          </cell>
          <cell r="AD1324">
            <v>278</v>
          </cell>
          <cell r="AE1324">
            <v>302.39999999999998</v>
          </cell>
          <cell r="AF1324">
            <v>0.49999999999999989</v>
          </cell>
          <cell r="AG1324">
            <v>0.5529100529100528</v>
          </cell>
          <cell r="AH1324">
            <v>326</v>
          </cell>
          <cell r="AI1324">
            <v>349</v>
          </cell>
          <cell r="AJ1324">
            <v>0.5667621776504298</v>
          </cell>
          <cell r="AK1324">
            <v>372</v>
          </cell>
          <cell r="AL1324">
            <v>395</v>
          </cell>
          <cell r="AM1324">
            <v>0.61721518987341772</v>
          </cell>
          <cell r="AN1324">
            <v>395</v>
          </cell>
          <cell r="AO1324">
            <v>395</v>
          </cell>
          <cell r="AP1324">
            <v>395</v>
          </cell>
          <cell r="AQ1324">
            <v>0</v>
          </cell>
          <cell r="AS1324">
            <v>395</v>
          </cell>
        </row>
        <row r="1325">
          <cell r="B1325" t="str">
            <v>SP</v>
          </cell>
          <cell r="C1325" t="str">
            <v>IMP</v>
          </cell>
          <cell r="D1325" t="str">
            <v>BT</v>
          </cell>
          <cell r="E1325" t="str">
            <v>08</v>
          </cell>
          <cell r="F1325">
            <v>39924</v>
          </cell>
          <cell r="G1325">
            <v>39924</v>
          </cell>
          <cell r="H1325" t="str">
            <v>A0400Y2</v>
          </cell>
          <cell r="I1325" t="str">
            <v>A0400Y2</v>
          </cell>
          <cell r="K1325" t="str">
            <v>DU-102B Drum Unit BK (200/150k)</v>
          </cell>
          <cell r="L1325">
            <v>395</v>
          </cell>
          <cell r="M1325">
            <v>145</v>
          </cell>
          <cell r="N1325">
            <v>150.80000000000001</v>
          </cell>
          <cell r="O1325">
            <v>2.6455026455026827E-3</v>
          </cell>
          <cell r="P1325">
            <v>151.20000000000002</v>
          </cell>
          <cell r="Q1325">
            <v>153.69999999999999</v>
          </cell>
          <cell r="R1325">
            <v>166</v>
          </cell>
          <cell r="S1325">
            <v>189</v>
          </cell>
          <cell r="T1325">
            <v>0.20211640211640206</v>
          </cell>
          <cell r="W1325">
            <v>151.20000000000002</v>
          </cell>
          <cell r="X1325">
            <v>0.8</v>
          </cell>
          <cell r="Y1325" t="str">
            <v>Act freight</v>
          </cell>
          <cell r="AA1325">
            <v>296</v>
          </cell>
          <cell r="AB1325">
            <v>216</v>
          </cell>
          <cell r="AC1325">
            <v>252</v>
          </cell>
          <cell r="AD1325">
            <v>278</v>
          </cell>
          <cell r="AE1325">
            <v>302.39999999999998</v>
          </cell>
          <cell r="AF1325">
            <v>0.49999999999999989</v>
          </cell>
          <cell r="AG1325">
            <v>0.50132275132275128</v>
          </cell>
          <cell r="AH1325">
            <v>326</v>
          </cell>
          <cell r="AI1325">
            <v>349</v>
          </cell>
          <cell r="AJ1325">
            <v>0.5667621776504298</v>
          </cell>
          <cell r="AK1325">
            <v>372</v>
          </cell>
          <cell r="AL1325">
            <v>395</v>
          </cell>
          <cell r="AM1325">
            <v>0.61721518987341772</v>
          </cell>
          <cell r="AN1325">
            <v>395</v>
          </cell>
          <cell r="AO1325">
            <v>395</v>
          </cell>
          <cell r="AP1325">
            <v>395</v>
          </cell>
          <cell r="AQ1325">
            <v>0</v>
          </cell>
          <cell r="AS1325">
            <v>395</v>
          </cell>
        </row>
        <row r="1326">
          <cell r="B1326" t="str">
            <v>SP</v>
          </cell>
          <cell r="C1326" t="str">
            <v>IMP</v>
          </cell>
          <cell r="D1326" t="str">
            <v>BT</v>
          </cell>
          <cell r="E1326" t="str">
            <v>08</v>
          </cell>
          <cell r="F1326">
            <v>39924</v>
          </cell>
          <cell r="G1326">
            <v>39924</v>
          </cell>
          <cell r="H1326" t="str">
            <v>A0400Y4</v>
          </cell>
          <cell r="I1326" t="str">
            <v>TBD</v>
          </cell>
          <cell r="K1326" t="str">
            <v>DU-102C Drum Unit BK (200/150k)</v>
          </cell>
          <cell r="L1326">
            <v>395</v>
          </cell>
          <cell r="M1326">
            <v>130</v>
          </cell>
          <cell r="N1326">
            <v>135.20000000000002</v>
          </cell>
          <cell r="O1326">
            <v>0.10582010582010581</v>
          </cell>
          <cell r="P1326">
            <v>151.20000000000002</v>
          </cell>
          <cell r="Q1326">
            <v>137.80000000000001</v>
          </cell>
          <cell r="R1326">
            <v>148.82</v>
          </cell>
          <cell r="S1326">
            <v>189</v>
          </cell>
          <cell r="T1326">
            <v>0.28465608465608455</v>
          </cell>
          <cell r="W1326">
            <v>151.20000000000002</v>
          </cell>
          <cell r="X1326">
            <v>0.8</v>
          </cell>
          <cell r="Y1326" t="str">
            <v>Act freight</v>
          </cell>
          <cell r="AA1326">
            <v>296</v>
          </cell>
          <cell r="AB1326">
            <v>216</v>
          </cell>
          <cell r="AC1326">
            <v>252</v>
          </cell>
          <cell r="AD1326">
            <v>278</v>
          </cell>
          <cell r="AE1326">
            <v>302.39999999999998</v>
          </cell>
          <cell r="AF1326">
            <v>0.49999999999999989</v>
          </cell>
          <cell r="AG1326">
            <v>0.5529100529100528</v>
          </cell>
          <cell r="AH1326">
            <v>326</v>
          </cell>
          <cell r="AI1326">
            <v>349</v>
          </cell>
          <cell r="AJ1326">
            <v>0.5667621776504298</v>
          </cell>
          <cell r="AK1326">
            <v>372</v>
          </cell>
          <cell r="AL1326">
            <v>395</v>
          </cell>
          <cell r="AM1326">
            <v>0.61721518987341772</v>
          </cell>
          <cell r="AN1326">
            <v>395</v>
          </cell>
          <cell r="AO1326">
            <v>395</v>
          </cell>
          <cell r="AP1326">
            <v>395</v>
          </cell>
          <cell r="AQ1326">
            <v>0</v>
          </cell>
          <cell r="AS1326">
            <v>395</v>
          </cell>
        </row>
        <row r="1327">
          <cell r="B1327" t="str">
            <v>AC</v>
          </cell>
          <cell r="C1327" t="str">
            <v>IMP</v>
          </cell>
          <cell r="D1327" t="str">
            <v>BT</v>
          </cell>
          <cell r="E1327" t="str">
            <v>P3</v>
          </cell>
          <cell r="F1327">
            <v>39924</v>
          </cell>
          <cell r="G1327">
            <v>40001</v>
          </cell>
          <cell r="H1327" t="str">
            <v>A04D0Y0</v>
          </cell>
          <cell r="I1327" t="str">
            <v>6KMFS607BKLTFN_N</v>
          </cell>
          <cell r="K1327" t="str">
            <v>FS-607 Booklet Finisher</v>
          </cell>
          <cell r="L1327">
            <v>5145</v>
          </cell>
          <cell r="M1327">
            <v>1530</v>
          </cell>
          <cell r="N1327">
            <v>1591.2</v>
          </cell>
          <cell r="O1327">
            <v>-0.17647058823529416</v>
          </cell>
          <cell r="P1327">
            <v>1352.52</v>
          </cell>
          <cell r="Q1327">
            <v>1621.8</v>
          </cell>
          <cell r="R1327">
            <v>1751.54</v>
          </cell>
          <cell r="S1327">
            <v>2239.5</v>
          </cell>
          <cell r="T1327">
            <v>0.28948425987943738</v>
          </cell>
          <cell r="U1327">
            <v>1734.2688000000001</v>
          </cell>
          <cell r="V1327">
            <v>8.2495170298860249E-2</v>
          </cell>
          <cell r="W1327">
            <v>1352.52</v>
          </cell>
          <cell r="X1327">
            <v>0.60393837910247827</v>
          </cell>
          <cell r="AA1327">
            <v>1636</v>
          </cell>
          <cell r="AB1327">
            <v>1353</v>
          </cell>
          <cell r="AC1327">
            <v>1503</v>
          </cell>
          <cell r="AD1327">
            <v>1587</v>
          </cell>
          <cell r="AE1327">
            <v>1669.78</v>
          </cell>
          <cell r="AF1327">
            <v>0.19000107798632154</v>
          </cell>
          <cell r="AG1327">
            <v>4.7060091748613544E-2</v>
          </cell>
          <cell r="AH1327">
            <v>1704</v>
          </cell>
          <cell r="AI1327">
            <v>1737</v>
          </cell>
          <cell r="AJ1327">
            <v>0.22134715025906737</v>
          </cell>
          <cell r="AK1327">
            <v>1770.5</v>
          </cell>
          <cell r="AL1327">
            <v>1804</v>
          </cell>
          <cell r="AM1327">
            <v>0.25026607538802664</v>
          </cell>
          <cell r="AN1327">
            <v>2057.44</v>
          </cell>
          <cell r="AO1327">
            <v>2310.88</v>
          </cell>
          <cell r="AP1327">
            <v>2564.3200000000002</v>
          </cell>
          <cell r="AQ1327">
            <v>0</v>
          </cell>
          <cell r="AS1327">
            <v>5145</v>
          </cell>
        </row>
        <row r="1328">
          <cell r="B1328" t="str">
            <v>AC</v>
          </cell>
          <cell r="C1328" t="str">
            <v>IMP</v>
          </cell>
          <cell r="D1328" t="str">
            <v>BT</v>
          </cell>
          <cell r="E1328" t="str">
            <v>P3</v>
          </cell>
          <cell r="F1328">
            <v>39924</v>
          </cell>
          <cell r="G1328">
            <v>40001</v>
          </cell>
          <cell r="H1328" t="str">
            <v>A04H0Y0</v>
          </cell>
          <cell r="I1328" t="str">
            <v>3KMHPI502PI</v>
          </cell>
          <cell r="K1328" t="str">
            <v>PI-502 Cover inserter</v>
          </cell>
          <cell r="L1328">
            <v>1098</v>
          </cell>
          <cell r="M1328">
            <v>414</v>
          </cell>
          <cell r="N1328">
            <v>430.56</v>
          </cell>
          <cell r="O1328">
            <v>-0.17647058823529413</v>
          </cell>
          <cell r="P1328">
            <v>365.976</v>
          </cell>
          <cell r="Q1328">
            <v>438.84</v>
          </cell>
          <cell r="R1328">
            <v>473.95</v>
          </cell>
          <cell r="S1328">
            <v>573.70000000000005</v>
          </cell>
          <cell r="T1328">
            <v>0.24950322468188954</v>
          </cell>
          <cell r="U1328">
            <v>493.38200000000001</v>
          </cell>
          <cell r="V1328">
            <v>0.12732933102545291</v>
          </cell>
          <cell r="W1328">
            <v>365.976</v>
          </cell>
          <cell r="X1328">
            <v>0.6379222590203939</v>
          </cell>
          <cell r="AA1328">
            <v>443</v>
          </cell>
          <cell r="AB1328">
            <v>366</v>
          </cell>
          <cell r="AC1328">
            <v>407</v>
          </cell>
          <cell r="AD1328">
            <v>430</v>
          </cell>
          <cell r="AE1328">
            <v>451.82</v>
          </cell>
          <cell r="AF1328">
            <v>0.18999601611261122</v>
          </cell>
          <cell r="AG1328">
            <v>4.7054136603071998E-2</v>
          </cell>
          <cell r="AH1328">
            <v>461</v>
          </cell>
          <cell r="AI1328">
            <v>470</v>
          </cell>
          <cell r="AJ1328">
            <v>0.22132765957446809</v>
          </cell>
          <cell r="AK1328">
            <v>479</v>
          </cell>
          <cell r="AL1328">
            <v>488</v>
          </cell>
          <cell r="AM1328">
            <v>0.25004918032786888</v>
          </cell>
          <cell r="AN1328">
            <v>556.61</v>
          </cell>
          <cell r="AO1328">
            <v>625.22</v>
          </cell>
          <cell r="AP1328">
            <v>693.83</v>
          </cell>
          <cell r="AQ1328">
            <v>0</v>
          </cell>
          <cell r="AS1328">
            <v>1098</v>
          </cell>
        </row>
        <row r="1329">
          <cell r="B1329" t="str">
            <v>AC</v>
          </cell>
          <cell r="C1329" t="str">
            <v>IMP</v>
          </cell>
          <cell r="D1329" t="str">
            <v>BT</v>
          </cell>
          <cell r="E1329" t="str">
            <v>P3</v>
          </cell>
          <cell r="F1329">
            <v>39924</v>
          </cell>
          <cell r="G1329">
            <v>40001</v>
          </cell>
          <cell r="H1329" t="str">
            <v>A04J0Y0</v>
          </cell>
          <cell r="I1329" t="str">
            <v>6KMRU503RBPU_N</v>
          </cell>
          <cell r="K1329" t="str">
            <v>RU-503 Relay unit w/o power</v>
          </cell>
          <cell r="L1329">
            <v>2625</v>
          </cell>
          <cell r="M1329">
            <v>898</v>
          </cell>
          <cell r="N1329">
            <v>933.92000000000007</v>
          </cell>
          <cell r="O1329">
            <v>-0.17647058823529421</v>
          </cell>
          <cell r="P1329">
            <v>793.83199999999999</v>
          </cell>
          <cell r="Q1329">
            <v>951.88</v>
          </cell>
          <cell r="R1329">
            <v>1028.03</v>
          </cell>
          <cell r="S1329">
            <v>1141.2</v>
          </cell>
          <cell r="T1329">
            <v>0.181633368384157</v>
          </cell>
          <cell r="U1329">
            <v>981.43200000000002</v>
          </cell>
          <cell r="V1329">
            <v>4.8410893469949971E-2</v>
          </cell>
          <cell r="W1329">
            <v>793.83199999999999</v>
          </cell>
          <cell r="X1329">
            <v>0.6956116368734665</v>
          </cell>
          <cell r="AA1329">
            <v>960</v>
          </cell>
          <cell r="AB1329">
            <v>794</v>
          </cell>
          <cell r="AC1329">
            <v>883</v>
          </cell>
          <cell r="AD1329">
            <v>932</v>
          </cell>
          <cell r="AE1329">
            <v>980.04</v>
          </cell>
          <cell r="AF1329">
            <v>0.19000040814660624</v>
          </cell>
          <cell r="AG1329">
            <v>4.7059303701889606E-2</v>
          </cell>
          <cell r="AH1329">
            <v>1001</v>
          </cell>
          <cell r="AI1329">
            <v>1020</v>
          </cell>
          <cell r="AJ1329">
            <v>0.22173333333333334</v>
          </cell>
          <cell r="AK1329">
            <v>1039.5</v>
          </cell>
          <cell r="AL1329">
            <v>1059</v>
          </cell>
          <cell r="AM1329">
            <v>0.25039471199244573</v>
          </cell>
          <cell r="AN1329">
            <v>1207.7</v>
          </cell>
          <cell r="AO1329">
            <v>1356.4</v>
          </cell>
          <cell r="AP1329">
            <v>1505.1</v>
          </cell>
          <cell r="AQ1329">
            <v>0</v>
          </cell>
          <cell r="AS1329">
            <v>2625</v>
          </cell>
        </row>
        <row r="1330">
          <cell r="B1330" t="str">
            <v>AC</v>
          </cell>
          <cell r="C1330" t="str">
            <v>IMP</v>
          </cell>
          <cell r="D1330" t="str">
            <v>BT</v>
          </cell>
          <cell r="E1330" t="str">
            <v>P3</v>
          </cell>
          <cell r="F1330">
            <v>39924</v>
          </cell>
          <cell r="G1330">
            <v>40001</v>
          </cell>
          <cell r="H1330" t="str">
            <v>A04K0Y0</v>
          </cell>
          <cell r="I1330" t="str">
            <v>6KMRU504PRBPU_N</v>
          </cell>
          <cell r="K1330" t="str">
            <v>RU-504 Relay unit with power</v>
          </cell>
          <cell r="L1330">
            <v>3360</v>
          </cell>
          <cell r="M1330">
            <v>1173</v>
          </cell>
          <cell r="N1330">
            <v>1219.92</v>
          </cell>
          <cell r="O1330">
            <v>-0.17647058823529416</v>
          </cell>
          <cell r="P1330">
            <v>1036.932</v>
          </cell>
          <cell r="Q1330">
            <v>1243.3800000000001</v>
          </cell>
          <cell r="R1330">
            <v>1342.85</v>
          </cell>
          <cell r="S1330">
            <v>1491.4</v>
          </cell>
          <cell r="T1330">
            <v>0.18203030709400564</v>
          </cell>
          <cell r="U1330">
            <v>1282.604</v>
          </cell>
          <cell r="V1330">
            <v>4.8872450109308851E-2</v>
          </cell>
          <cell r="W1330">
            <v>1036.932</v>
          </cell>
          <cell r="X1330">
            <v>0.69527423897009522</v>
          </cell>
          <cell r="AA1330">
            <v>1255</v>
          </cell>
          <cell r="AB1330">
            <v>1037</v>
          </cell>
          <cell r="AC1330">
            <v>1153</v>
          </cell>
          <cell r="AD1330">
            <v>1217</v>
          </cell>
          <cell r="AE1330">
            <v>1280.1600000000001</v>
          </cell>
          <cell r="AF1330">
            <v>0.18999812523434575</v>
          </cell>
          <cell r="AG1330">
            <v>4.7056617922759662E-2</v>
          </cell>
          <cell r="AH1330">
            <v>1307</v>
          </cell>
          <cell r="AI1330">
            <v>1332</v>
          </cell>
          <cell r="AJ1330">
            <v>0.2215225225225225</v>
          </cell>
          <cell r="AK1330">
            <v>1357.5</v>
          </cell>
          <cell r="AL1330">
            <v>1383</v>
          </cell>
          <cell r="AM1330">
            <v>0.25022993492407808</v>
          </cell>
          <cell r="AN1330">
            <v>1577.32</v>
          </cell>
          <cell r="AO1330">
            <v>1771.64</v>
          </cell>
          <cell r="AP1330">
            <v>1965.96</v>
          </cell>
          <cell r="AQ1330">
            <v>0</v>
          </cell>
          <cell r="AS1330">
            <v>3360</v>
          </cell>
        </row>
        <row r="1331">
          <cell r="B1331" t="str">
            <v>SPC</v>
          </cell>
          <cell r="C1331" t="str">
            <v>DOM</v>
          </cell>
          <cell r="D1331" t="str">
            <v>BT</v>
          </cell>
          <cell r="E1331" t="str">
            <v>08</v>
          </cell>
          <cell r="F1331">
            <v>39924</v>
          </cell>
          <cell r="G1331">
            <v>39924</v>
          </cell>
          <cell r="H1331" t="str">
            <v>A04P130</v>
          </cell>
          <cell r="I1331" t="str">
            <v>STKMA04P130</v>
          </cell>
          <cell r="K1331" t="str">
            <v>TN-610K Toner BK (C6500:35K,C5500:34K)</v>
          </cell>
          <cell r="L1331">
            <v>60</v>
          </cell>
          <cell r="M1331">
            <v>16.155339805825243</v>
          </cell>
          <cell r="N1331">
            <v>16.64</v>
          </cell>
          <cell r="O1331">
            <v>0.14403292181069963</v>
          </cell>
          <cell r="P1331">
            <v>19.440000000000001</v>
          </cell>
          <cell r="Q1331">
            <v>17.12</v>
          </cell>
          <cell r="R1331">
            <v>18.489999999999998</v>
          </cell>
          <cell r="S1331">
            <v>24.3</v>
          </cell>
          <cell r="T1331">
            <v>0.31522633744855966</v>
          </cell>
          <cell r="W1331">
            <v>19.440000000000001</v>
          </cell>
          <cell r="X1331">
            <v>0.8</v>
          </cell>
          <cell r="Y1331" t="str">
            <v>Act freight</v>
          </cell>
          <cell r="AA1331">
            <v>33</v>
          </cell>
          <cell r="AB1331">
            <v>23</v>
          </cell>
          <cell r="AC1331">
            <v>25</v>
          </cell>
          <cell r="AD1331">
            <v>30</v>
          </cell>
          <cell r="AE1331">
            <v>34.11</v>
          </cell>
          <cell r="AF1331">
            <v>0.43007915567282318</v>
          </cell>
          <cell r="AG1331">
            <v>0.5121665200820873</v>
          </cell>
          <cell r="AH1331">
            <v>42</v>
          </cell>
          <cell r="AI1331">
            <v>48</v>
          </cell>
          <cell r="AJ1331">
            <v>0.59499999999999997</v>
          </cell>
          <cell r="AK1331">
            <v>54</v>
          </cell>
          <cell r="AL1331">
            <v>60</v>
          </cell>
          <cell r="AM1331">
            <v>0.67600000000000005</v>
          </cell>
          <cell r="AN1331">
            <v>60</v>
          </cell>
          <cell r="AO1331">
            <v>60</v>
          </cell>
          <cell r="AP1331">
            <v>60</v>
          </cell>
          <cell r="AQ1331">
            <v>0</v>
          </cell>
          <cell r="AS1331">
            <v>60</v>
          </cell>
        </row>
        <row r="1332">
          <cell r="B1332" t="str">
            <v>SPC</v>
          </cell>
          <cell r="C1332" t="str">
            <v>DOM</v>
          </cell>
          <cell r="D1332" t="str">
            <v>BT</v>
          </cell>
          <cell r="E1332" t="str">
            <v>08</v>
          </cell>
          <cell r="F1332">
            <v>40414</v>
          </cell>
          <cell r="G1332">
            <v>40414</v>
          </cell>
          <cell r="H1332" t="str">
            <v>A04P131</v>
          </cell>
          <cell r="K1332" t="str">
            <v>TN-610K Toner BK (C6500:40.6K,C5500:39.4K)</v>
          </cell>
          <cell r="L1332">
            <v>69.599999999999994</v>
          </cell>
          <cell r="M1332">
            <v>18.559999999999999</v>
          </cell>
          <cell r="N1332">
            <v>19.116799999999998</v>
          </cell>
          <cell r="O1332">
            <v>0.15226337448559679</v>
          </cell>
          <cell r="P1332">
            <v>22.5504</v>
          </cell>
          <cell r="Q1332">
            <v>19.670000000000002</v>
          </cell>
          <cell r="R1332">
            <v>21.24</v>
          </cell>
          <cell r="S1332">
            <v>28.187999999999999</v>
          </cell>
          <cell r="T1332">
            <v>0.32181069958847741</v>
          </cell>
          <cell r="W1332">
            <v>22.5504</v>
          </cell>
          <cell r="X1332">
            <v>0.8</v>
          </cell>
          <cell r="AA1332">
            <v>39</v>
          </cell>
          <cell r="AB1332">
            <v>27</v>
          </cell>
          <cell r="AC1332">
            <v>29</v>
          </cell>
          <cell r="AD1332">
            <v>35</v>
          </cell>
          <cell r="AE1332">
            <v>39.56</v>
          </cell>
          <cell r="AF1332">
            <v>0.42996966632962591</v>
          </cell>
          <cell r="AG1332">
            <v>0.51676440849342775</v>
          </cell>
          <cell r="AH1332">
            <v>48</v>
          </cell>
          <cell r="AI1332">
            <v>55</v>
          </cell>
          <cell r="AJ1332">
            <v>0.58999272727272734</v>
          </cell>
          <cell r="AK1332">
            <v>62.5</v>
          </cell>
          <cell r="AL1332">
            <v>70</v>
          </cell>
          <cell r="AM1332">
            <v>0.67785142857142866</v>
          </cell>
          <cell r="AN1332">
            <v>69.900000000000006</v>
          </cell>
          <cell r="AO1332">
            <v>69.8</v>
          </cell>
          <cell r="AP1332">
            <v>69.7</v>
          </cell>
          <cell r="AQ1332">
            <v>0</v>
          </cell>
          <cell r="AS1332">
            <v>69.599999999999994</v>
          </cell>
        </row>
        <row r="1333">
          <cell r="B1333" t="str">
            <v>SPC</v>
          </cell>
          <cell r="C1333" t="str">
            <v>DOM</v>
          </cell>
          <cell r="D1333" t="str">
            <v>BT</v>
          </cell>
          <cell r="E1333" t="str">
            <v>08</v>
          </cell>
          <cell r="F1333">
            <v>39924</v>
          </cell>
          <cell r="G1333">
            <v>39924</v>
          </cell>
          <cell r="H1333" t="str">
            <v>A04P230</v>
          </cell>
          <cell r="I1333" t="str">
            <v>STKMA04P230YE</v>
          </cell>
          <cell r="K1333" t="str">
            <v>TN-610Y Toner Y (C6500:24K, C5500:23K)</v>
          </cell>
          <cell r="L1333">
            <v>114</v>
          </cell>
          <cell r="M1333">
            <v>24.03106796116505</v>
          </cell>
          <cell r="N1333">
            <v>24.752000000000002</v>
          </cell>
          <cell r="O1333">
            <v>0.28379629629629627</v>
          </cell>
          <cell r="P1333">
            <v>34.56</v>
          </cell>
          <cell r="Q1333">
            <v>25.47</v>
          </cell>
          <cell r="R1333">
            <v>27.51</v>
          </cell>
          <cell r="S1333">
            <v>43.2</v>
          </cell>
          <cell r="T1333">
            <v>0.42703703703703699</v>
          </cell>
          <cell r="W1333">
            <v>34.56</v>
          </cell>
          <cell r="X1333">
            <v>0.8</v>
          </cell>
          <cell r="Y1333" t="str">
            <v>Act freight</v>
          </cell>
          <cell r="AA1333">
            <v>59</v>
          </cell>
          <cell r="AB1333">
            <v>41</v>
          </cell>
          <cell r="AC1333">
            <v>44</v>
          </cell>
          <cell r="AD1333">
            <v>53</v>
          </cell>
          <cell r="AE1333">
            <v>60.63</v>
          </cell>
          <cell r="AF1333">
            <v>0.42998515586343394</v>
          </cell>
          <cell r="AG1333">
            <v>0.59175325746330198</v>
          </cell>
          <cell r="AH1333">
            <v>75</v>
          </cell>
          <cell r="AI1333">
            <v>88</v>
          </cell>
          <cell r="AJ1333">
            <v>0.6072727272727273</v>
          </cell>
          <cell r="AK1333">
            <v>101</v>
          </cell>
          <cell r="AL1333">
            <v>114</v>
          </cell>
          <cell r="AM1333">
            <v>0.69684210526315793</v>
          </cell>
          <cell r="AN1333">
            <v>114</v>
          </cell>
          <cell r="AO1333">
            <v>114</v>
          </cell>
          <cell r="AP1333">
            <v>114</v>
          </cell>
          <cell r="AQ1333">
            <v>0</v>
          </cell>
          <cell r="AS1333">
            <v>114</v>
          </cell>
        </row>
        <row r="1334">
          <cell r="B1334" t="str">
            <v>SPC</v>
          </cell>
          <cell r="C1334" t="str">
            <v>DOM</v>
          </cell>
          <cell r="D1334" t="str">
            <v>BT</v>
          </cell>
          <cell r="E1334" t="str">
            <v>08</v>
          </cell>
          <cell r="F1334">
            <v>40414</v>
          </cell>
          <cell r="G1334">
            <v>40414</v>
          </cell>
          <cell r="H1334" t="str">
            <v>A04P231</v>
          </cell>
          <cell r="K1334" t="str">
            <v>TN-610Y Toner Y (C6500:27.6K, C5500:26.5K)</v>
          </cell>
          <cell r="L1334">
            <v>131.1</v>
          </cell>
          <cell r="M1334">
            <v>27.37</v>
          </cell>
          <cell r="N1334">
            <v>28.191100000000002</v>
          </cell>
          <cell r="O1334">
            <v>0.29068287037037033</v>
          </cell>
          <cell r="P1334">
            <v>39.744</v>
          </cell>
          <cell r="Q1334">
            <v>29.01</v>
          </cell>
          <cell r="R1334">
            <v>31.33</v>
          </cell>
          <cell r="S1334">
            <v>49.68</v>
          </cell>
          <cell r="T1334">
            <v>0.43254629629629626</v>
          </cell>
          <cell r="W1334">
            <v>39.744</v>
          </cell>
          <cell r="X1334">
            <v>0.8</v>
          </cell>
          <cell r="AA1334">
            <v>68</v>
          </cell>
          <cell r="AB1334">
            <v>47</v>
          </cell>
          <cell r="AC1334">
            <v>50</v>
          </cell>
          <cell r="AD1334">
            <v>60</v>
          </cell>
          <cell r="AE1334">
            <v>69.73</v>
          </cell>
          <cell r="AF1334">
            <v>0.43003011616234049</v>
          </cell>
          <cell r="AG1334">
            <v>0.59571059802093784</v>
          </cell>
          <cell r="AH1334">
            <v>86</v>
          </cell>
          <cell r="AI1334">
            <v>101</v>
          </cell>
          <cell r="AJ1334">
            <v>0.60649504950495048</v>
          </cell>
          <cell r="AK1334">
            <v>116.5</v>
          </cell>
          <cell r="AL1334">
            <v>132</v>
          </cell>
          <cell r="AM1334">
            <v>0.69890909090909092</v>
          </cell>
          <cell r="AN1334">
            <v>131.78</v>
          </cell>
          <cell r="AO1334">
            <v>131.56</v>
          </cell>
          <cell r="AP1334">
            <v>131.34</v>
          </cell>
          <cell r="AQ1334">
            <v>0</v>
          </cell>
          <cell r="AS1334">
            <v>131.1</v>
          </cell>
        </row>
        <row r="1335">
          <cell r="B1335" t="str">
            <v>SPC</v>
          </cell>
          <cell r="C1335" t="str">
            <v>DOM</v>
          </cell>
          <cell r="D1335" t="str">
            <v>BT</v>
          </cell>
          <cell r="E1335" t="str">
            <v>08</v>
          </cell>
          <cell r="F1335">
            <v>39924</v>
          </cell>
          <cell r="G1335">
            <v>39924</v>
          </cell>
          <cell r="H1335" t="str">
            <v>A04P330</v>
          </cell>
          <cell r="I1335" t="str">
            <v>STKMA04P330MA</v>
          </cell>
          <cell r="K1335" t="str">
            <v>TN-610M Toner M (C6500:24K, C5500:23K)</v>
          </cell>
          <cell r="L1335">
            <v>114</v>
          </cell>
          <cell r="M1335">
            <v>24.03106796116505</v>
          </cell>
          <cell r="N1335">
            <v>24.752000000000002</v>
          </cell>
          <cell r="O1335">
            <v>0.28379629629629627</v>
          </cell>
          <cell r="P1335">
            <v>34.56</v>
          </cell>
          <cell r="Q1335">
            <v>25.47</v>
          </cell>
          <cell r="R1335">
            <v>27.51</v>
          </cell>
          <cell r="S1335">
            <v>43.2</v>
          </cell>
          <cell r="T1335">
            <v>0.42703703703703699</v>
          </cell>
          <cell r="W1335">
            <v>34.56</v>
          </cell>
          <cell r="X1335">
            <v>0.8</v>
          </cell>
          <cell r="Y1335" t="str">
            <v>Act freight</v>
          </cell>
          <cell r="AA1335">
            <v>59</v>
          </cell>
          <cell r="AB1335">
            <v>41</v>
          </cell>
          <cell r="AC1335">
            <v>44</v>
          </cell>
          <cell r="AD1335">
            <v>53</v>
          </cell>
          <cell r="AE1335">
            <v>60.63</v>
          </cell>
          <cell r="AF1335">
            <v>0.42998515586343394</v>
          </cell>
          <cell r="AG1335">
            <v>0.59175325746330198</v>
          </cell>
          <cell r="AH1335">
            <v>75</v>
          </cell>
          <cell r="AI1335">
            <v>88</v>
          </cell>
          <cell r="AJ1335">
            <v>0.6072727272727273</v>
          </cell>
          <cell r="AK1335">
            <v>101</v>
          </cell>
          <cell r="AL1335">
            <v>114</v>
          </cell>
          <cell r="AM1335">
            <v>0.69684210526315793</v>
          </cell>
          <cell r="AN1335">
            <v>114</v>
          </cell>
          <cell r="AO1335">
            <v>114</v>
          </cell>
          <cell r="AP1335">
            <v>114</v>
          </cell>
          <cell r="AQ1335">
            <v>0</v>
          </cell>
          <cell r="AS1335">
            <v>114</v>
          </cell>
        </row>
        <row r="1336">
          <cell r="B1336" t="str">
            <v>SPC</v>
          </cell>
          <cell r="C1336" t="str">
            <v>DOM</v>
          </cell>
          <cell r="D1336" t="str">
            <v>BT</v>
          </cell>
          <cell r="E1336" t="str">
            <v>08</v>
          </cell>
          <cell r="F1336">
            <v>40414</v>
          </cell>
          <cell r="G1336">
            <v>40414</v>
          </cell>
          <cell r="H1336" t="str">
            <v>A04P331</v>
          </cell>
          <cell r="K1336" t="str">
            <v>TN-610M Toner M (C6500:27.6K, C5500:26.5K)</v>
          </cell>
          <cell r="L1336">
            <v>131.1</v>
          </cell>
          <cell r="M1336">
            <v>27.37</v>
          </cell>
          <cell r="N1336">
            <v>28.191100000000002</v>
          </cell>
          <cell r="O1336">
            <v>0.29068287037037033</v>
          </cell>
          <cell r="P1336">
            <v>39.744</v>
          </cell>
          <cell r="Q1336">
            <v>29.01</v>
          </cell>
          <cell r="R1336">
            <v>31.33</v>
          </cell>
          <cell r="S1336">
            <v>49.68</v>
          </cell>
          <cell r="T1336">
            <v>0.43254629629629626</v>
          </cell>
          <cell r="W1336">
            <v>39.744</v>
          </cell>
          <cell r="X1336">
            <v>0.8</v>
          </cell>
          <cell r="AA1336">
            <v>68</v>
          </cell>
          <cell r="AB1336">
            <v>47</v>
          </cell>
          <cell r="AC1336">
            <v>50</v>
          </cell>
          <cell r="AD1336">
            <v>60</v>
          </cell>
          <cell r="AE1336">
            <v>69.73</v>
          </cell>
          <cell r="AF1336">
            <v>0.43003011616234049</v>
          </cell>
          <cell r="AG1336">
            <v>0.59571059802093784</v>
          </cell>
          <cell r="AH1336">
            <v>86</v>
          </cell>
          <cell r="AI1336">
            <v>101</v>
          </cell>
          <cell r="AJ1336">
            <v>0.60649504950495048</v>
          </cell>
          <cell r="AK1336">
            <v>116.5</v>
          </cell>
          <cell r="AL1336">
            <v>132</v>
          </cell>
          <cell r="AM1336">
            <v>0.69890909090909092</v>
          </cell>
          <cell r="AN1336">
            <v>131.78</v>
          </cell>
          <cell r="AO1336">
            <v>131.56</v>
          </cell>
          <cell r="AP1336">
            <v>131.34</v>
          </cell>
          <cell r="AQ1336">
            <v>0</v>
          </cell>
          <cell r="AS1336">
            <v>131.1</v>
          </cell>
        </row>
        <row r="1337">
          <cell r="B1337" t="str">
            <v>SPC</v>
          </cell>
          <cell r="C1337" t="str">
            <v>DOM</v>
          </cell>
          <cell r="D1337" t="str">
            <v>BT</v>
          </cell>
          <cell r="E1337" t="str">
            <v>08</v>
          </cell>
          <cell r="F1337">
            <v>39924</v>
          </cell>
          <cell r="G1337">
            <v>39924</v>
          </cell>
          <cell r="H1337" t="str">
            <v>A04P430</v>
          </cell>
          <cell r="I1337" t="str">
            <v>STKMA04P430CY</v>
          </cell>
          <cell r="K1337" t="str">
            <v>TN-610C Toner C (C6500:24K, C5500:23K)</v>
          </cell>
          <cell r="L1337">
            <v>114</v>
          </cell>
          <cell r="M1337">
            <v>24.03106796116505</v>
          </cell>
          <cell r="N1337">
            <v>24.752000000000002</v>
          </cell>
          <cell r="O1337">
            <v>0.28379629629629627</v>
          </cell>
          <cell r="P1337">
            <v>34.56</v>
          </cell>
          <cell r="Q1337">
            <v>25.47</v>
          </cell>
          <cell r="R1337">
            <v>27.51</v>
          </cell>
          <cell r="S1337">
            <v>43.2</v>
          </cell>
          <cell r="T1337">
            <v>0.42703703703703699</v>
          </cell>
          <cell r="W1337">
            <v>34.56</v>
          </cell>
          <cell r="X1337">
            <v>0.8</v>
          </cell>
          <cell r="Y1337" t="str">
            <v>Act freight</v>
          </cell>
          <cell r="AA1337">
            <v>59</v>
          </cell>
          <cell r="AB1337">
            <v>41</v>
          </cell>
          <cell r="AC1337">
            <v>44</v>
          </cell>
          <cell r="AD1337">
            <v>53</v>
          </cell>
          <cell r="AE1337">
            <v>60.63</v>
          </cell>
          <cell r="AF1337">
            <v>0.42998515586343394</v>
          </cell>
          <cell r="AG1337">
            <v>0.59175325746330198</v>
          </cell>
          <cell r="AH1337">
            <v>75</v>
          </cell>
          <cell r="AI1337">
            <v>88</v>
          </cell>
          <cell r="AJ1337">
            <v>0.6072727272727273</v>
          </cell>
          <cell r="AK1337">
            <v>101</v>
          </cell>
          <cell r="AL1337">
            <v>114</v>
          </cell>
          <cell r="AM1337">
            <v>0.69684210526315793</v>
          </cell>
          <cell r="AN1337">
            <v>114</v>
          </cell>
          <cell r="AO1337">
            <v>114</v>
          </cell>
          <cell r="AP1337">
            <v>114</v>
          </cell>
          <cell r="AQ1337">
            <v>0</v>
          </cell>
          <cell r="AS1337">
            <v>114</v>
          </cell>
        </row>
        <row r="1338">
          <cell r="B1338" t="str">
            <v>SPC</v>
          </cell>
          <cell r="C1338" t="str">
            <v>DOM</v>
          </cell>
          <cell r="D1338" t="str">
            <v>BT</v>
          </cell>
          <cell r="E1338" t="str">
            <v>08</v>
          </cell>
          <cell r="F1338">
            <v>40414</v>
          </cell>
          <cell r="G1338">
            <v>40414</v>
          </cell>
          <cell r="H1338" t="str">
            <v>A04P431</v>
          </cell>
          <cell r="K1338" t="str">
            <v>TN-610C Toner C (C6500:27.6K, C5500:26.5K)</v>
          </cell>
          <cell r="L1338">
            <v>131.1</v>
          </cell>
          <cell r="M1338">
            <v>27.37</v>
          </cell>
          <cell r="N1338">
            <v>28.191100000000002</v>
          </cell>
          <cell r="O1338">
            <v>0.29068287037037033</v>
          </cell>
          <cell r="P1338">
            <v>39.744</v>
          </cell>
          <cell r="Q1338">
            <v>29.01</v>
          </cell>
          <cell r="R1338">
            <v>31.33</v>
          </cell>
          <cell r="S1338">
            <v>49.68</v>
          </cell>
          <cell r="T1338">
            <v>0.43254629629629626</v>
          </cell>
          <cell r="W1338">
            <v>39.744</v>
          </cell>
          <cell r="X1338">
            <v>0.8</v>
          </cell>
          <cell r="AA1338">
            <v>68</v>
          </cell>
          <cell r="AB1338">
            <v>47</v>
          </cell>
          <cell r="AC1338">
            <v>50</v>
          </cell>
          <cell r="AD1338">
            <v>60</v>
          </cell>
          <cell r="AE1338">
            <v>69.73</v>
          </cell>
          <cell r="AF1338">
            <v>0.43003011616234049</v>
          </cell>
          <cell r="AG1338">
            <v>0.59571059802093784</v>
          </cell>
          <cell r="AH1338">
            <v>86</v>
          </cell>
          <cell r="AI1338">
            <v>101</v>
          </cell>
          <cell r="AJ1338">
            <v>0.60649504950495048</v>
          </cell>
          <cell r="AK1338">
            <v>116.5</v>
          </cell>
          <cell r="AL1338">
            <v>132</v>
          </cell>
          <cell r="AM1338">
            <v>0.69890909090909092</v>
          </cell>
          <cell r="AN1338">
            <v>131.78</v>
          </cell>
          <cell r="AO1338">
            <v>131.56</v>
          </cell>
          <cell r="AP1338">
            <v>131.34</v>
          </cell>
          <cell r="AQ1338">
            <v>0</v>
          </cell>
          <cell r="AS1338">
            <v>131.1</v>
          </cell>
        </row>
        <row r="1339">
          <cell r="B1339" t="str">
            <v>SP</v>
          </cell>
          <cell r="C1339" t="str">
            <v>IMP</v>
          </cell>
          <cell r="D1339" t="str">
            <v>BT</v>
          </cell>
          <cell r="E1339" t="str">
            <v>08</v>
          </cell>
          <cell r="F1339">
            <v>39924</v>
          </cell>
          <cell r="G1339">
            <v>39924</v>
          </cell>
          <cell r="H1339" t="str">
            <v>A04P600</v>
          </cell>
          <cell r="I1339" t="str">
            <v>A04P600</v>
          </cell>
          <cell r="K1339" t="str">
            <v>DV-610K Developer BK (C6500:200K, C5500150K)</v>
          </cell>
          <cell r="L1339">
            <v>108</v>
          </cell>
          <cell r="M1339">
            <v>32</v>
          </cell>
          <cell r="N1339">
            <v>33.28</v>
          </cell>
          <cell r="O1339">
            <v>0.13603322949117347</v>
          </cell>
          <cell r="P1339">
            <v>38.520000000000003</v>
          </cell>
          <cell r="Q1339">
            <v>33.92</v>
          </cell>
          <cell r="R1339">
            <v>36.630000000000003</v>
          </cell>
          <cell r="S1339">
            <v>48.15</v>
          </cell>
          <cell r="T1339">
            <v>0.30882658359293869</v>
          </cell>
          <cell r="W1339">
            <v>38.520000000000003</v>
          </cell>
          <cell r="X1339">
            <v>0.8</v>
          </cell>
          <cell r="Y1339" t="str">
            <v>Act freight</v>
          </cell>
          <cell r="AA1339">
            <v>75</v>
          </cell>
          <cell r="AB1339">
            <v>56</v>
          </cell>
          <cell r="AC1339">
            <v>65</v>
          </cell>
          <cell r="AD1339">
            <v>72</v>
          </cell>
          <cell r="AE1339">
            <v>77.040000000000006</v>
          </cell>
          <cell r="AF1339">
            <v>0.5</v>
          </cell>
          <cell r="AG1339">
            <v>0.56801661474558673</v>
          </cell>
          <cell r="AH1339">
            <v>86</v>
          </cell>
          <cell r="AI1339">
            <v>93</v>
          </cell>
          <cell r="AJ1339">
            <v>0.58580645161290323</v>
          </cell>
          <cell r="AK1339">
            <v>100.5</v>
          </cell>
          <cell r="AL1339">
            <v>108</v>
          </cell>
          <cell r="AM1339">
            <v>0.6433333333333332</v>
          </cell>
          <cell r="AN1339">
            <v>108</v>
          </cell>
          <cell r="AO1339">
            <v>108</v>
          </cell>
          <cell r="AP1339">
            <v>108</v>
          </cell>
          <cell r="AQ1339">
            <v>0</v>
          </cell>
          <cell r="AS1339">
            <v>108</v>
          </cell>
        </row>
        <row r="1340">
          <cell r="B1340" t="str">
            <v>SP</v>
          </cell>
          <cell r="C1340" t="str">
            <v>IMP</v>
          </cell>
          <cell r="D1340" t="str">
            <v>BT</v>
          </cell>
          <cell r="E1340" t="str">
            <v>08</v>
          </cell>
          <cell r="F1340">
            <v>39924</v>
          </cell>
          <cell r="G1340">
            <v>39924</v>
          </cell>
          <cell r="H1340" t="str">
            <v>A04P700</v>
          </cell>
          <cell r="I1340" t="str">
            <v>A04P700</v>
          </cell>
          <cell r="K1340" t="str">
            <v>DV-610Y Developer Y (C6500:200K, C5500150K)</v>
          </cell>
          <cell r="L1340">
            <v>325</v>
          </cell>
          <cell r="M1340">
            <v>78</v>
          </cell>
          <cell r="N1340">
            <v>81.12</v>
          </cell>
          <cell r="O1340">
            <v>0.13333333333333336</v>
          </cell>
          <cell r="P1340">
            <v>93.600000000000009</v>
          </cell>
          <cell r="Q1340">
            <v>82.68</v>
          </cell>
          <cell r="R1340">
            <v>89.29</v>
          </cell>
          <cell r="S1340">
            <v>117</v>
          </cell>
          <cell r="T1340">
            <v>0.30666666666666664</v>
          </cell>
          <cell r="W1340">
            <v>93.600000000000009</v>
          </cell>
          <cell r="X1340">
            <v>0.8</v>
          </cell>
          <cell r="Y1340" t="str">
            <v>Act freight</v>
          </cell>
          <cell r="AA1340">
            <v>183</v>
          </cell>
          <cell r="AB1340">
            <v>134</v>
          </cell>
          <cell r="AC1340">
            <v>156</v>
          </cell>
          <cell r="AD1340">
            <v>172</v>
          </cell>
          <cell r="AE1340">
            <v>187.2</v>
          </cell>
          <cell r="AF1340">
            <v>0.49999999999999994</v>
          </cell>
          <cell r="AG1340">
            <v>0.56666666666666665</v>
          </cell>
          <cell r="AH1340">
            <v>223</v>
          </cell>
          <cell r="AI1340">
            <v>257</v>
          </cell>
          <cell r="AJ1340">
            <v>0.63579766536964977</v>
          </cell>
          <cell r="AK1340">
            <v>291</v>
          </cell>
          <cell r="AL1340">
            <v>325</v>
          </cell>
          <cell r="AM1340">
            <v>0.71199999999999997</v>
          </cell>
          <cell r="AN1340">
            <v>325</v>
          </cell>
          <cell r="AO1340">
            <v>325</v>
          </cell>
          <cell r="AP1340">
            <v>325</v>
          </cell>
          <cell r="AQ1340">
            <v>0</v>
          </cell>
          <cell r="AS1340">
            <v>325</v>
          </cell>
        </row>
        <row r="1341">
          <cell r="B1341" t="str">
            <v>SP</v>
          </cell>
          <cell r="C1341" t="str">
            <v>IMP</v>
          </cell>
          <cell r="D1341" t="str">
            <v>BT</v>
          </cell>
          <cell r="E1341" t="str">
            <v>08</v>
          </cell>
          <cell r="F1341">
            <v>39924</v>
          </cell>
          <cell r="G1341">
            <v>39924</v>
          </cell>
          <cell r="H1341" t="str">
            <v>A04P800</v>
          </cell>
          <cell r="I1341" t="str">
            <v>A04P800</v>
          </cell>
          <cell r="K1341" t="str">
            <v>DV-610M Developer M (C6500:200K, C5500150K)</v>
          </cell>
          <cell r="L1341">
            <v>325</v>
          </cell>
          <cell r="M1341">
            <v>78</v>
          </cell>
          <cell r="N1341">
            <v>81.12</v>
          </cell>
          <cell r="O1341">
            <v>0.13333333333333336</v>
          </cell>
          <cell r="P1341">
            <v>93.600000000000009</v>
          </cell>
          <cell r="Q1341">
            <v>82.68</v>
          </cell>
          <cell r="R1341">
            <v>89.29</v>
          </cell>
          <cell r="S1341">
            <v>117</v>
          </cell>
          <cell r="T1341">
            <v>0.30666666666666664</v>
          </cell>
          <cell r="W1341">
            <v>93.600000000000009</v>
          </cell>
          <cell r="X1341">
            <v>0.8</v>
          </cell>
          <cell r="Y1341" t="str">
            <v>Act freight</v>
          </cell>
          <cell r="AA1341">
            <v>183</v>
          </cell>
          <cell r="AB1341">
            <v>134</v>
          </cell>
          <cell r="AC1341">
            <v>156</v>
          </cell>
          <cell r="AD1341">
            <v>172</v>
          </cell>
          <cell r="AE1341">
            <v>187.2</v>
          </cell>
          <cell r="AF1341">
            <v>0.49999999999999994</v>
          </cell>
          <cell r="AG1341">
            <v>0.56666666666666665</v>
          </cell>
          <cell r="AH1341">
            <v>223</v>
          </cell>
          <cell r="AI1341">
            <v>257</v>
          </cell>
          <cell r="AJ1341">
            <v>0.63579766536964977</v>
          </cell>
          <cell r="AK1341">
            <v>291</v>
          </cell>
          <cell r="AL1341">
            <v>325</v>
          </cell>
          <cell r="AM1341">
            <v>0.71199999999999997</v>
          </cell>
          <cell r="AN1341">
            <v>325</v>
          </cell>
          <cell r="AO1341">
            <v>325</v>
          </cell>
          <cell r="AP1341">
            <v>325</v>
          </cell>
          <cell r="AQ1341">
            <v>0</v>
          </cell>
          <cell r="AS1341">
            <v>325</v>
          </cell>
        </row>
        <row r="1342">
          <cell r="B1342" t="str">
            <v>SP</v>
          </cell>
          <cell r="C1342" t="str">
            <v>IMP</v>
          </cell>
          <cell r="D1342" t="str">
            <v>BT</v>
          </cell>
          <cell r="E1342" t="str">
            <v>08</v>
          </cell>
          <cell r="F1342">
            <v>39924</v>
          </cell>
          <cell r="G1342">
            <v>39924</v>
          </cell>
          <cell r="H1342" t="str">
            <v>A04P900</v>
          </cell>
          <cell r="I1342" t="str">
            <v>A04P900</v>
          </cell>
          <cell r="K1342" t="str">
            <v>DV-610C Developer C (C6500:200K, C5500150K)</v>
          </cell>
          <cell r="L1342">
            <v>325</v>
          </cell>
          <cell r="M1342">
            <v>78</v>
          </cell>
          <cell r="N1342">
            <v>81.12</v>
          </cell>
          <cell r="O1342">
            <v>0.13333333333333336</v>
          </cell>
          <cell r="P1342">
            <v>93.600000000000009</v>
          </cell>
          <cell r="Q1342">
            <v>82.68</v>
          </cell>
          <cell r="R1342">
            <v>89.29</v>
          </cell>
          <cell r="S1342">
            <v>117</v>
          </cell>
          <cell r="T1342">
            <v>0.30666666666666664</v>
          </cell>
          <cell r="W1342">
            <v>93.600000000000009</v>
          </cell>
          <cell r="X1342">
            <v>0.8</v>
          </cell>
          <cell r="Y1342" t="str">
            <v>Act freight</v>
          </cell>
          <cell r="AA1342">
            <v>183</v>
          </cell>
          <cell r="AB1342">
            <v>134</v>
          </cell>
          <cell r="AC1342">
            <v>156</v>
          </cell>
          <cell r="AD1342">
            <v>172</v>
          </cell>
          <cell r="AE1342">
            <v>187.2</v>
          </cell>
          <cell r="AF1342">
            <v>0.49999999999999994</v>
          </cell>
          <cell r="AG1342">
            <v>0.56666666666666665</v>
          </cell>
          <cell r="AH1342">
            <v>223</v>
          </cell>
          <cell r="AI1342">
            <v>257</v>
          </cell>
          <cell r="AJ1342">
            <v>0.63579766536964977</v>
          </cell>
          <cell r="AK1342">
            <v>291</v>
          </cell>
          <cell r="AL1342">
            <v>325</v>
          </cell>
          <cell r="AM1342">
            <v>0.71199999999999997</v>
          </cell>
          <cell r="AN1342">
            <v>325</v>
          </cell>
          <cell r="AO1342">
            <v>325</v>
          </cell>
          <cell r="AP1342">
            <v>325</v>
          </cell>
          <cell r="AQ1342">
            <v>0</v>
          </cell>
          <cell r="AS1342">
            <v>325</v>
          </cell>
        </row>
        <row r="1343">
          <cell r="B1343" t="str">
            <v>AC</v>
          </cell>
          <cell r="C1343" t="str">
            <v>IMP</v>
          </cell>
          <cell r="D1343" t="str">
            <v>BT</v>
          </cell>
          <cell r="E1343" t="str">
            <v>P3</v>
          </cell>
          <cell r="F1343">
            <v>39924</v>
          </cell>
          <cell r="G1343">
            <v>40001</v>
          </cell>
          <cell r="H1343" t="str">
            <v>A0520Y0</v>
          </cell>
          <cell r="I1343" t="str">
            <v>7KMDF609RADF_N</v>
          </cell>
          <cell r="K1343" t="str">
            <v>DF-609 Document Feeder</v>
          </cell>
          <cell r="L1343">
            <v>1890</v>
          </cell>
          <cell r="M1343">
            <v>559</v>
          </cell>
          <cell r="N1343">
            <v>581.36</v>
          </cell>
          <cell r="O1343">
            <v>-0.17647058823529413</v>
          </cell>
          <cell r="P1343">
            <v>494.15600000000001</v>
          </cell>
          <cell r="Q1343">
            <v>592.54</v>
          </cell>
          <cell r="R1343">
            <v>639.94000000000005</v>
          </cell>
          <cell r="S1343">
            <v>877.8</v>
          </cell>
          <cell r="T1343">
            <v>0.33770790612895873</v>
          </cell>
          <cell r="U1343">
            <v>679.7683199999999</v>
          </cell>
          <cell r="V1343">
            <v>0.14476744076570075</v>
          </cell>
          <cell r="W1343">
            <v>494.15600000000001</v>
          </cell>
          <cell r="X1343">
            <v>0.56294827979038509</v>
          </cell>
          <cell r="AA1343">
            <v>598</v>
          </cell>
          <cell r="AB1343">
            <v>495</v>
          </cell>
          <cell r="AC1343">
            <v>550</v>
          </cell>
          <cell r="AD1343">
            <v>581</v>
          </cell>
          <cell r="AE1343">
            <v>610.07000000000005</v>
          </cell>
          <cell r="AF1343">
            <v>0.19000114740931373</v>
          </cell>
          <cell r="AG1343">
            <v>4.7060173422722042E-2</v>
          </cell>
          <cell r="AH1343">
            <v>623</v>
          </cell>
          <cell r="AI1343">
            <v>635</v>
          </cell>
          <cell r="AJ1343">
            <v>0.2218015748031496</v>
          </cell>
          <cell r="AK1343">
            <v>647</v>
          </cell>
          <cell r="AL1343">
            <v>659</v>
          </cell>
          <cell r="AM1343">
            <v>0.25014264036418815</v>
          </cell>
          <cell r="AN1343">
            <v>751.62</v>
          </cell>
          <cell r="AO1343">
            <v>844.24</v>
          </cell>
          <cell r="AP1343">
            <v>936.86</v>
          </cell>
          <cell r="AQ1343">
            <v>0</v>
          </cell>
          <cell r="AS1343">
            <v>1890</v>
          </cell>
        </row>
        <row r="1344">
          <cell r="B1344" t="str">
            <v>SP</v>
          </cell>
          <cell r="C1344" t="str">
            <v>IMP</v>
          </cell>
          <cell r="D1344" t="str">
            <v>BT</v>
          </cell>
          <cell r="E1344" t="str">
            <v>08</v>
          </cell>
          <cell r="F1344">
            <v>39924</v>
          </cell>
          <cell r="G1344">
            <v>39924</v>
          </cell>
          <cell r="H1344" t="str">
            <v>A06003F</v>
          </cell>
          <cell r="I1344" t="str">
            <v>A06003F</v>
          </cell>
          <cell r="K1344" t="str">
            <v>IU-610K Imaging Unit K (300K)</v>
          </cell>
          <cell r="L1344">
            <v>500</v>
          </cell>
          <cell r="M1344">
            <v>171</v>
          </cell>
          <cell r="N1344">
            <v>177.84</v>
          </cell>
          <cell r="O1344">
            <v>0</v>
          </cell>
          <cell r="P1344">
            <v>177.84</v>
          </cell>
          <cell r="Q1344">
            <v>181.26</v>
          </cell>
          <cell r="R1344">
            <v>195.76</v>
          </cell>
          <cell r="S1344">
            <v>220</v>
          </cell>
          <cell r="T1344">
            <v>0.19163636363636363</v>
          </cell>
          <cell r="W1344">
            <v>177.84</v>
          </cell>
          <cell r="X1344">
            <v>0.8083636363636364</v>
          </cell>
          <cell r="Y1344" t="str">
            <v>Act freight</v>
          </cell>
          <cell r="AA1344">
            <v>349</v>
          </cell>
          <cell r="AB1344">
            <v>255</v>
          </cell>
          <cell r="AC1344">
            <v>297</v>
          </cell>
          <cell r="AD1344">
            <v>327</v>
          </cell>
          <cell r="AE1344">
            <v>355.68</v>
          </cell>
          <cell r="AF1344">
            <v>0.5</v>
          </cell>
          <cell r="AG1344">
            <v>0.5</v>
          </cell>
          <cell r="AH1344">
            <v>392</v>
          </cell>
          <cell r="AI1344">
            <v>428</v>
          </cell>
          <cell r="AJ1344">
            <v>0.58448598130841123</v>
          </cell>
          <cell r="AK1344">
            <v>464</v>
          </cell>
          <cell r="AL1344">
            <v>500</v>
          </cell>
          <cell r="AM1344">
            <v>0.64431999999999989</v>
          </cell>
          <cell r="AN1344">
            <v>500</v>
          </cell>
          <cell r="AO1344">
            <v>500</v>
          </cell>
          <cell r="AP1344">
            <v>500</v>
          </cell>
          <cell r="AQ1344">
            <v>0</v>
          </cell>
          <cell r="AS1344">
            <v>500</v>
          </cell>
        </row>
        <row r="1345">
          <cell r="B1345" t="str">
            <v>SP</v>
          </cell>
          <cell r="C1345" t="str">
            <v>IMP</v>
          </cell>
          <cell r="D1345" t="str">
            <v>BT</v>
          </cell>
          <cell r="E1345" t="str">
            <v>08</v>
          </cell>
          <cell r="F1345">
            <v>39924</v>
          </cell>
          <cell r="G1345">
            <v>39924</v>
          </cell>
          <cell r="H1345" t="str">
            <v>A06007F</v>
          </cell>
          <cell r="I1345" t="str">
            <v>A06007F</v>
          </cell>
          <cell r="K1345" t="str">
            <v>IU-610Y Imaging Unit Y (100K)</v>
          </cell>
          <cell r="L1345">
            <v>860</v>
          </cell>
          <cell r="M1345">
            <v>183</v>
          </cell>
          <cell r="N1345">
            <v>190.32</v>
          </cell>
          <cell r="O1345">
            <v>0.35702702702702704</v>
          </cell>
          <cell r="P1345">
            <v>296</v>
          </cell>
          <cell r="Q1345">
            <v>193.98</v>
          </cell>
          <cell r="R1345">
            <v>209.5</v>
          </cell>
          <cell r="S1345">
            <v>370</v>
          </cell>
          <cell r="T1345">
            <v>0.48562162162162165</v>
          </cell>
          <cell r="W1345">
            <v>296</v>
          </cell>
          <cell r="X1345">
            <v>0.8</v>
          </cell>
          <cell r="Y1345" t="str">
            <v>Act freight</v>
          </cell>
          <cell r="AA1345">
            <v>580</v>
          </cell>
          <cell r="AB1345">
            <v>423</v>
          </cell>
          <cell r="AC1345">
            <v>494</v>
          </cell>
          <cell r="AD1345">
            <v>543</v>
          </cell>
          <cell r="AE1345">
            <v>592</v>
          </cell>
          <cell r="AF1345">
            <v>0.5</v>
          </cell>
          <cell r="AG1345">
            <v>0.67851351351351352</v>
          </cell>
          <cell r="AH1345">
            <v>659</v>
          </cell>
          <cell r="AI1345">
            <v>726</v>
          </cell>
          <cell r="AJ1345">
            <v>0.59228650137741046</v>
          </cell>
          <cell r="AK1345">
            <v>793</v>
          </cell>
          <cell r="AL1345">
            <v>860</v>
          </cell>
          <cell r="AM1345">
            <v>0.65581395348837213</v>
          </cell>
          <cell r="AN1345">
            <v>860</v>
          </cell>
          <cell r="AO1345">
            <v>860</v>
          </cell>
          <cell r="AP1345">
            <v>860</v>
          </cell>
          <cell r="AQ1345">
            <v>0</v>
          </cell>
          <cell r="AS1345">
            <v>860</v>
          </cell>
        </row>
        <row r="1346">
          <cell r="B1346" t="str">
            <v>SP</v>
          </cell>
          <cell r="C1346" t="str">
            <v>IMP</v>
          </cell>
          <cell r="D1346" t="str">
            <v>BT</v>
          </cell>
          <cell r="E1346" t="str">
            <v>08</v>
          </cell>
          <cell r="F1346">
            <v>39924</v>
          </cell>
          <cell r="G1346">
            <v>39924</v>
          </cell>
          <cell r="H1346" t="str">
            <v>A0600DF</v>
          </cell>
          <cell r="I1346" t="str">
            <v>A0600DF</v>
          </cell>
          <cell r="K1346" t="str">
            <v>IU-610M Imaging Unit M (100K)</v>
          </cell>
          <cell r="L1346">
            <v>860</v>
          </cell>
          <cell r="M1346">
            <v>183</v>
          </cell>
          <cell r="N1346">
            <v>190.32</v>
          </cell>
          <cell r="O1346">
            <v>0.35702702702702704</v>
          </cell>
          <cell r="P1346">
            <v>296</v>
          </cell>
          <cell r="Q1346">
            <v>193.98</v>
          </cell>
          <cell r="R1346">
            <v>209.5</v>
          </cell>
          <cell r="S1346">
            <v>370</v>
          </cell>
          <cell r="T1346">
            <v>0.48562162162162165</v>
          </cell>
          <cell r="W1346">
            <v>296</v>
          </cell>
          <cell r="X1346">
            <v>0.8</v>
          </cell>
          <cell r="Y1346" t="str">
            <v>Act freight</v>
          </cell>
          <cell r="AA1346">
            <v>580</v>
          </cell>
          <cell r="AB1346">
            <v>423</v>
          </cell>
          <cell r="AC1346">
            <v>494</v>
          </cell>
          <cell r="AD1346">
            <v>543</v>
          </cell>
          <cell r="AE1346">
            <v>592</v>
          </cell>
          <cell r="AF1346">
            <v>0.5</v>
          </cell>
          <cell r="AG1346">
            <v>0.67851351351351352</v>
          </cell>
          <cell r="AH1346">
            <v>659</v>
          </cell>
          <cell r="AI1346">
            <v>726</v>
          </cell>
          <cell r="AJ1346">
            <v>0.59228650137741046</v>
          </cell>
          <cell r="AK1346">
            <v>793</v>
          </cell>
          <cell r="AL1346">
            <v>860</v>
          </cell>
          <cell r="AM1346">
            <v>0.65581395348837213</v>
          </cell>
          <cell r="AN1346">
            <v>860</v>
          </cell>
          <cell r="AO1346">
            <v>860</v>
          </cell>
          <cell r="AP1346">
            <v>860</v>
          </cell>
          <cell r="AQ1346">
            <v>0</v>
          </cell>
          <cell r="AS1346">
            <v>860</v>
          </cell>
        </row>
        <row r="1347">
          <cell r="B1347" t="str">
            <v>SP</v>
          </cell>
          <cell r="C1347" t="str">
            <v>IMP</v>
          </cell>
          <cell r="D1347" t="str">
            <v>BT</v>
          </cell>
          <cell r="E1347" t="str">
            <v>08</v>
          </cell>
          <cell r="F1347">
            <v>39924</v>
          </cell>
          <cell r="G1347">
            <v>39924</v>
          </cell>
          <cell r="H1347" t="str">
            <v>A0600JF</v>
          </cell>
          <cell r="I1347" t="str">
            <v>A0600JF</v>
          </cell>
          <cell r="K1347" t="str">
            <v>IU-610C Imaging Unit C (100K)</v>
          </cell>
          <cell r="L1347">
            <v>860</v>
          </cell>
          <cell r="M1347">
            <v>183</v>
          </cell>
          <cell r="N1347">
            <v>190.32</v>
          </cell>
          <cell r="O1347">
            <v>0.35702702702702704</v>
          </cell>
          <cell r="P1347">
            <v>296</v>
          </cell>
          <cell r="Q1347">
            <v>193.98</v>
          </cell>
          <cell r="R1347">
            <v>209.5</v>
          </cell>
          <cell r="S1347">
            <v>370</v>
          </cell>
          <cell r="T1347">
            <v>0.48562162162162165</v>
          </cell>
          <cell r="W1347">
            <v>296</v>
          </cell>
          <cell r="X1347">
            <v>0.8</v>
          </cell>
          <cell r="Y1347" t="str">
            <v>Act freight</v>
          </cell>
          <cell r="AA1347">
            <v>580</v>
          </cell>
          <cell r="AB1347">
            <v>423</v>
          </cell>
          <cell r="AC1347">
            <v>494</v>
          </cell>
          <cell r="AD1347">
            <v>543</v>
          </cell>
          <cell r="AE1347">
            <v>592</v>
          </cell>
          <cell r="AF1347">
            <v>0.5</v>
          </cell>
          <cell r="AG1347">
            <v>0.67851351351351352</v>
          </cell>
          <cell r="AH1347">
            <v>659</v>
          </cell>
          <cell r="AI1347">
            <v>726</v>
          </cell>
          <cell r="AJ1347">
            <v>0.59228650137741046</v>
          </cell>
          <cell r="AK1347">
            <v>793</v>
          </cell>
          <cell r="AL1347">
            <v>860</v>
          </cell>
          <cell r="AM1347">
            <v>0.65581395348837213</v>
          </cell>
          <cell r="AN1347">
            <v>860</v>
          </cell>
          <cell r="AO1347">
            <v>860</v>
          </cell>
          <cell r="AP1347">
            <v>860</v>
          </cell>
          <cell r="AQ1347">
            <v>0</v>
          </cell>
          <cell r="AS1347">
            <v>860</v>
          </cell>
        </row>
        <row r="1348">
          <cell r="B1348" t="str">
            <v>AC</v>
          </cell>
          <cell r="C1348" t="str">
            <v>IMP</v>
          </cell>
          <cell r="D1348" t="str">
            <v>BT</v>
          </cell>
          <cell r="E1348" t="str">
            <v>P3</v>
          </cell>
          <cell r="F1348">
            <v>39989</v>
          </cell>
          <cell r="G1348">
            <v>40001</v>
          </cell>
          <cell r="H1348" t="str">
            <v>A06HWW0</v>
          </cell>
          <cell r="K1348" t="str">
            <v>EM-309 256 MB Memory upgrade</v>
          </cell>
          <cell r="L1348">
            <v>210</v>
          </cell>
          <cell r="N1348">
            <v>83.2</v>
          </cell>
          <cell r="O1348">
            <v>-0.17647058823529418</v>
          </cell>
          <cell r="W1348">
            <v>70.72</v>
          </cell>
          <cell r="AA1348">
            <v>86</v>
          </cell>
          <cell r="AB1348">
            <v>71</v>
          </cell>
          <cell r="AC1348">
            <v>79</v>
          </cell>
          <cell r="AD1348">
            <v>84</v>
          </cell>
          <cell r="AE1348">
            <v>87.31</v>
          </cell>
          <cell r="AF1348">
            <v>0.19001259878593521</v>
          </cell>
          <cell r="AG1348">
            <v>4.7073645630511959E-2</v>
          </cell>
          <cell r="AH1348">
            <v>90</v>
          </cell>
          <cell r="AI1348">
            <v>92</v>
          </cell>
          <cell r="AJ1348">
            <v>0.23130434782608697</v>
          </cell>
          <cell r="AK1348">
            <v>93.5</v>
          </cell>
          <cell r="AL1348">
            <v>95</v>
          </cell>
          <cell r="AM1348">
            <v>0.25557894736842107</v>
          </cell>
          <cell r="AN1348">
            <v>108.08</v>
          </cell>
          <cell r="AO1348">
            <v>121.16</v>
          </cell>
          <cell r="AP1348">
            <v>134.24</v>
          </cell>
          <cell r="AQ1348">
            <v>0</v>
          </cell>
          <cell r="AS1348">
            <v>210</v>
          </cell>
        </row>
        <row r="1349">
          <cell r="B1349" t="str">
            <v>SPC</v>
          </cell>
          <cell r="C1349" t="str">
            <v>IMP</v>
          </cell>
          <cell r="D1349" t="str">
            <v>BT</v>
          </cell>
          <cell r="E1349" t="str">
            <v>08</v>
          </cell>
          <cell r="F1349">
            <v>39924</v>
          </cell>
          <cell r="G1349">
            <v>39924</v>
          </cell>
          <cell r="H1349" t="str">
            <v>A070130</v>
          </cell>
          <cell r="I1349" t="str">
            <v>STKMA070130</v>
          </cell>
          <cell r="K1349" t="str">
            <v>TN-611K Toner K (45K)</v>
          </cell>
          <cell r="L1349">
            <v>77</v>
          </cell>
          <cell r="M1349">
            <v>28</v>
          </cell>
          <cell r="N1349">
            <v>29.12</v>
          </cell>
          <cell r="O1349">
            <v>0</v>
          </cell>
          <cell r="P1349">
            <v>29.12</v>
          </cell>
          <cell r="Q1349">
            <v>29.68</v>
          </cell>
          <cell r="R1349">
            <v>32.049999999999997</v>
          </cell>
          <cell r="S1349">
            <v>35</v>
          </cell>
          <cell r="T1349">
            <v>0.16799999999999998</v>
          </cell>
          <cell r="W1349">
            <v>29.12</v>
          </cell>
          <cell r="X1349">
            <v>0.83200000000000007</v>
          </cell>
          <cell r="Y1349" t="str">
            <v>Act freight</v>
          </cell>
          <cell r="AA1349">
            <v>50</v>
          </cell>
          <cell r="AB1349">
            <v>35</v>
          </cell>
          <cell r="AC1349">
            <v>37</v>
          </cell>
          <cell r="AD1349">
            <v>45</v>
          </cell>
          <cell r="AE1349">
            <v>51.09</v>
          </cell>
          <cell r="AF1349">
            <v>0.43002544529262088</v>
          </cell>
          <cell r="AG1349">
            <v>0.43002544529262088</v>
          </cell>
          <cell r="AH1349">
            <v>59</v>
          </cell>
          <cell r="AI1349">
            <v>65</v>
          </cell>
          <cell r="AJ1349">
            <v>0.55199999999999994</v>
          </cell>
          <cell r="AK1349">
            <v>71</v>
          </cell>
          <cell r="AL1349">
            <v>77</v>
          </cell>
          <cell r="AM1349">
            <v>0.62181818181818171</v>
          </cell>
          <cell r="AN1349">
            <v>77</v>
          </cell>
          <cell r="AO1349">
            <v>77</v>
          </cell>
          <cell r="AP1349">
            <v>77</v>
          </cell>
          <cell r="AQ1349">
            <v>0</v>
          </cell>
          <cell r="AS1349">
            <v>77</v>
          </cell>
        </row>
        <row r="1350">
          <cell r="B1350" t="str">
            <v>SPC</v>
          </cell>
          <cell r="C1350" t="str">
            <v>IMP</v>
          </cell>
          <cell r="D1350" t="str">
            <v>BT</v>
          </cell>
          <cell r="E1350" t="str">
            <v>08</v>
          </cell>
          <cell r="F1350">
            <v>39924</v>
          </cell>
          <cell r="G1350">
            <v>39924</v>
          </cell>
          <cell r="H1350" t="str">
            <v>A070131</v>
          </cell>
          <cell r="I1350" t="str">
            <v>STKMA070131</v>
          </cell>
          <cell r="K1350" t="str">
            <v>TN-411K Toner K (45K)</v>
          </cell>
          <cell r="L1350">
            <v>100</v>
          </cell>
          <cell r="M1350">
            <v>31</v>
          </cell>
          <cell r="N1350">
            <v>32.24</v>
          </cell>
          <cell r="O1350">
            <v>0.1044444444444444</v>
          </cell>
          <cell r="P1350">
            <v>36</v>
          </cell>
          <cell r="Q1350">
            <v>32.86</v>
          </cell>
          <cell r="R1350">
            <v>35.49</v>
          </cell>
          <cell r="S1350">
            <v>45</v>
          </cell>
          <cell r="T1350">
            <v>0.28355555555555551</v>
          </cell>
          <cell r="W1350">
            <v>36</v>
          </cell>
          <cell r="X1350">
            <v>0.8</v>
          </cell>
          <cell r="Y1350" t="str">
            <v>Act freight</v>
          </cell>
          <cell r="AA1350">
            <v>62</v>
          </cell>
          <cell r="AB1350">
            <v>43</v>
          </cell>
          <cell r="AC1350">
            <v>45</v>
          </cell>
          <cell r="AD1350">
            <v>55</v>
          </cell>
          <cell r="AE1350">
            <v>63.16</v>
          </cell>
          <cell r="AF1350">
            <v>0.43001899936668775</v>
          </cell>
          <cell r="AG1350">
            <v>0.48955034832172256</v>
          </cell>
          <cell r="AH1350">
            <v>73</v>
          </cell>
          <cell r="AI1350">
            <v>82</v>
          </cell>
          <cell r="AJ1350">
            <v>0.56097560975609762</v>
          </cell>
          <cell r="AK1350">
            <v>91</v>
          </cell>
          <cell r="AL1350">
            <v>100</v>
          </cell>
          <cell r="AM1350">
            <v>0.64</v>
          </cell>
          <cell r="AN1350">
            <v>100</v>
          </cell>
          <cell r="AO1350">
            <v>100</v>
          </cell>
          <cell r="AP1350">
            <v>100</v>
          </cell>
          <cell r="AQ1350">
            <v>0</v>
          </cell>
          <cell r="AS1350">
            <v>100</v>
          </cell>
        </row>
        <row r="1351">
          <cell r="B1351" t="str">
            <v>SPC</v>
          </cell>
          <cell r="C1351" t="str">
            <v>IMP</v>
          </cell>
          <cell r="D1351" t="str">
            <v>BT</v>
          </cell>
          <cell r="E1351" t="str">
            <v>08</v>
          </cell>
          <cell r="F1351">
            <v>39924</v>
          </cell>
          <cell r="G1351">
            <v>39924</v>
          </cell>
          <cell r="H1351" t="str">
            <v>A070230</v>
          </cell>
          <cell r="I1351" t="str">
            <v>STKMA070230YE</v>
          </cell>
          <cell r="K1351" t="str">
            <v>TN-611Y Toner Y (27K)</v>
          </cell>
          <cell r="L1351">
            <v>162</v>
          </cell>
          <cell r="M1351">
            <v>47</v>
          </cell>
          <cell r="N1351">
            <v>48.88</v>
          </cell>
          <cell r="O1351">
            <v>0.26385542168674703</v>
          </cell>
          <cell r="P1351">
            <v>66.400000000000006</v>
          </cell>
          <cell r="Q1351">
            <v>49.82</v>
          </cell>
          <cell r="R1351">
            <v>53.81</v>
          </cell>
          <cell r="S1351">
            <v>83</v>
          </cell>
          <cell r="T1351">
            <v>0.41108433734939753</v>
          </cell>
          <cell r="W1351">
            <v>66.400000000000006</v>
          </cell>
          <cell r="X1351">
            <v>0.8</v>
          </cell>
          <cell r="Y1351" t="str">
            <v>Act freight</v>
          </cell>
          <cell r="AA1351">
            <v>114</v>
          </cell>
          <cell r="AB1351">
            <v>79</v>
          </cell>
          <cell r="AC1351">
            <v>83</v>
          </cell>
          <cell r="AD1351">
            <v>100</v>
          </cell>
          <cell r="AE1351">
            <v>116.49</v>
          </cell>
          <cell r="AF1351">
            <v>0.42999399090050638</v>
          </cell>
          <cell r="AG1351">
            <v>0.58039316679543296</v>
          </cell>
          <cell r="AH1351">
            <v>129</v>
          </cell>
          <cell r="AI1351">
            <v>140</v>
          </cell>
          <cell r="AJ1351">
            <v>0.52571428571428569</v>
          </cell>
          <cell r="AK1351">
            <v>151</v>
          </cell>
          <cell r="AL1351">
            <v>162</v>
          </cell>
          <cell r="AM1351">
            <v>0.59012345679012346</v>
          </cell>
          <cell r="AN1351">
            <v>162</v>
          </cell>
          <cell r="AO1351">
            <v>162</v>
          </cell>
          <cell r="AP1351">
            <v>162</v>
          </cell>
          <cell r="AQ1351">
            <v>0</v>
          </cell>
          <cell r="AS1351">
            <v>162</v>
          </cell>
        </row>
        <row r="1352">
          <cell r="B1352" t="str">
            <v>SPC</v>
          </cell>
          <cell r="C1352" t="str">
            <v>IMP</v>
          </cell>
          <cell r="D1352" t="str">
            <v>BT</v>
          </cell>
          <cell r="E1352" t="str">
            <v>08</v>
          </cell>
          <cell r="F1352">
            <v>39924</v>
          </cell>
          <cell r="G1352">
            <v>39924</v>
          </cell>
          <cell r="H1352" t="str">
            <v>A070330</v>
          </cell>
          <cell r="I1352" t="str">
            <v>STKMA070330MA</v>
          </cell>
          <cell r="K1352" t="str">
            <v>TN-611M Toner M (27K)</v>
          </cell>
          <cell r="L1352">
            <v>162</v>
          </cell>
          <cell r="M1352">
            <v>47</v>
          </cell>
          <cell r="N1352">
            <v>48.88</v>
          </cell>
          <cell r="O1352">
            <v>0.26385542168674703</v>
          </cell>
          <cell r="P1352">
            <v>66.400000000000006</v>
          </cell>
          <cell r="Q1352">
            <v>49.82</v>
          </cell>
          <cell r="R1352">
            <v>53.81</v>
          </cell>
          <cell r="S1352">
            <v>83</v>
          </cell>
          <cell r="T1352">
            <v>0.41108433734939753</v>
          </cell>
          <cell r="W1352">
            <v>66.400000000000006</v>
          </cell>
          <cell r="X1352">
            <v>0.8</v>
          </cell>
          <cell r="Y1352" t="str">
            <v>Act freight</v>
          </cell>
          <cell r="AA1352">
            <v>114</v>
          </cell>
          <cell r="AB1352">
            <v>79</v>
          </cell>
          <cell r="AC1352">
            <v>83</v>
          </cell>
          <cell r="AD1352">
            <v>100</v>
          </cell>
          <cell r="AE1352">
            <v>116.49</v>
          </cell>
          <cell r="AF1352">
            <v>0.42999399090050638</v>
          </cell>
          <cell r="AG1352">
            <v>0.58039316679543296</v>
          </cell>
          <cell r="AH1352">
            <v>129</v>
          </cell>
          <cell r="AI1352">
            <v>140</v>
          </cell>
          <cell r="AJ1352">
            <v>0.52571428571428569</v>
          </cell>
          <cell r="AK1352">
            <v>151</v>
          </cell>
          <cell r="AL1352">
            <v>162</v>
          </cell>
          <cell r="AM1352">
            <v>0.59012345679012346</v>
          </cell>
          <cell r="AN1352">
            <v>162</v>
          </cell>
          <cell r="AO1352">
            <v>162</v>
          </cell>
          <cell r="AP1352">
            <v>162</v>
          </cell>
          <cell r="AQ1352">
            <v>0</v>
          </cell>
          <cell r="AS1352">
            <v>162</v>
          </cell>
        </row>
        <row r="1353">
          <cell r="B1353" t="str">
            <v>SPC</v>
          </cell>
          <cell r="C1353" t="str">
            <v>IMP</v>
          </cell>
          <cell r="D1353" t="str">
            <v>BT</v>
          </cell>
          <cell r="E1353" t="str">
            <v>08</v>
          </cell>
          <cell r="F1353">
            <v>39924</v>
          </cell>
          <cell r="G1353">
            <v>39924</v>
          </cell>
          <cell r="H1353" t="str">
            <v>A070430</v>
          </cell>
          <cell r="I1353" t="str">
            <v>STKMA070430CY</v>
          </cell>
          <cell r="K1353" t="str">
            <v>TN-611C Toner C (27K)</v>
          </cell>
          <cell r="L1353">
            <v>162</v>
          </cell>
          <cell r="M1353">
            <v>47</v>
          </cell>
          <cell r="N1353">
            <v>48.88</v>
          </cell>
          <cell r="O1353">
            <v>0.26385542168674703</v>
          </cell>
          <cell r="P1353">
            <v>66.400000000000006</v>
          </cell>
          <cell r="Q1353">
            <v>49.82</v>
          </cell>
          <cell r="R1353">
            <v>53.81</v>
          </cell>
          <cell r="S1353">
            <v>83</v>
          </cell>
          <cell r="T1353">
            <v>0.41108433734939753</v>
          </cell>
          <cell r="W1353">
            <v>66.400000000000006</v>
          </cell>
          <cell r="X1353">
            <v>0.8</v>
          </cell>
          <cell r="Y1353" t="str">
            <v>Act freight</v>
          </cell>
          <cell r="AA1353">
            <v>114</v>
          </cell>
          <cell r="AB1353">
            <v>79</v>
          </cell>
          <cell r="AC1353">
            <v>83</v>
          </cell>
          <cell r="AD1353">
            <v>100</v>
          </cell>
          <cell r="AE1353">
            <v>116.49</v>
          </cell>
          <cell r="AF1353">
            <v>0.42999399090050638</v>
          </cell>
          <cell r="AG1353">
            <v>0.58039316679543296</v>
          </cell>
          <cell r="AH1353">
            <v>129</v>
          </cell>
          <cell r="AI1353">
            <v>140</v>
          </cell>
          <cell r="AJ1353">
            <v>0.52571428571428569</v>
          </cell>
          <cell r="AK1353">
            <v>151</v>
          </cell>
          <cell r="AL1353">
            <v>162</v>
          </cell>
          <cell r="AM1353">
            <v>0.59012345679012346</v>
          </cell>
          <cell r="AN1353">
            <v>162</v>
          </cell>
          <cell r="AO1353">
            <v>162</v>
          </cell>
          <cell r="AP1353">
            <v>162</v>
          </cell>
          <cell r="AQ1353">
            <v>0</v>
          </cell>
          <cell r="AS1353">
            <v>162</v>
          </cell>
        </row>
        <row r="1354">
          <cell r="B1354" t="str">
            <v>AC</v>
          </cell>
          <cell r="C1354" t="str">
            <v>IMP</v>
          </cell>
          <cell r="D1354" t="str">
            <v>BT</v>
          </cell>
          <cell r="E1354" t="str">
            <v>P3</v>
          </cell>
          <cell r="F1354">
            <v>39924</v>
          </cell>
          <cell r="G1354">
            <v>40009</v>
          </cell>
          <cell r="H1354" t="str">
            <v>A0730Y0</v>
          </cell>
          <cell r="I1354" t="str">
            <v>4KMIC304ECC_N</v>
          </cell>
          <cell r="K1354" t="str">
            <v>IC-304 Creo</v>
          </cell>
          <cell r="L1354">
            <v>27825</v>
          </cell>
          <cell r="M1354">
            <v>10710</v>
          </cell>
          <cell r="N1354">
            <v>11138.4</v>
          </cell>
          <cell r="O1354">
            <v>-0.17647058823529416</v>
          </cell>
          <cell r="P1354">
            <v>9467.64</v>
          </cell>
          <cell r="Q1354">
            <v>11352.6</v>
          </cell>
          <cell r="R1354">
            <v>12260.81</v>
          </cell>
          <cell r="S1354">
            <v>15384.5</v>
          </cell>
          <cell r="T1354">
            <v>0.27599856998927497</v>
          </cell>
          <cell r="U1354">
            <v>11913.756799999999</v>
          </cell>
          <cell r="V1354">
            <v>6.5080798023340519E-2</v>
          </cell>
          <cell r="W1354">
            <v>9467.64</v>
          </cell>
          <cell r="X1354">
            <v>0.61540121550911631</v>
          </cell>
          <cell r="Y1354">
            <v>0</v>
          </cell>
          <cell r="Z1354">
            <v>0</v>
          </cell>
          <cell r="AA1354">
            <v>11455</v>
          </cell>
          <cell r="AB1354">
            <v>9468</v>
          </cell>
          <cell r="AC1354">
            <v>10520</v>
          </cell>
          <cell r="AD1354">
            <v>11105</v>
          </cell>
          <cell r="AE1354">
            <v>11688.44</v>
          </cell>
          <cell r="AF1354">
            <v>0.18999969200338121</v>
          </cell>
          <cell r="AG1354">
            <v>4.7058461180448451E-2</v>
          </cell>
          <cell r="AH1354">
            <v>11923</v>
          </cell>
          <cell r="AI1354">
            <v>12157</v>
          </cell>
          <cell r="AJ1354">
            <v>0.22121905075265283</v>
          </cell>
          <cell r="AK1354">
            <v>12390.5</v>
          </cell>
          <cell r="AL1354">
            <v>12624</v>
          </cell>
          <cell r="AM1354">
            <v>0.25002851711026619</v>
          </cell>
          <cell r="AN1354">
            <v>14399.06</v>
          </cell>
          <cell r="AO1354">
            <v>16174.12</v>
          </cell>
          <cell r="AP1354">
            <v>17949.18</v>
          </cell>
          <cell r="AQ1354">
            <v>0</v>
          </cell>
          <cell r="AS1354">
            <v>27825</v>
          </cell>
        </row>
        <row r="1355">
          <cell r="B1355" t="str">
            <v>AC</v>
          </cell>
          <cell r="C1355" t="str">
            <v>IMP</v>
          </cell>
          <cell r="D1355" t="str">
            <v>BT</v>
          </cell>
          <cell r="E1355" t="str">
            <v>08</v>
          </cell>
          <cell r="F1355">
            <v>39924</v>
          </cell>
          <cell r="G1355">
            <v>40009</v>
          </cell>
          <cell r="H1355" t="str">
            <v>A073WW0</v>
          </cell>
          <cell r="I1355" t="str">
            <v>4KMIC304ECC_N</v>
          </cell>
          <cell r="K1355" t="str">
            <v>IC-304 Creo</v>
          </cell>
          <cell r="L1355">
            <v>27825</v>
          </cell>
          <cell r="M1355">
            <v>10710</v>
          </cell>
          <cell r="N1355">
            <v>11138.4</v>
          </cell>
          <cell r="O1355">
            <v>9.4998212486593708E-2</v>
          </cell>
          <cell r="P1355">
            <v>12307.6</v>
          </cell>
          <cell r="Q1355">
            <v>11352.6</v>
          </cell>
          <cell r="R1355">
            <v>12260.81</v>
          </cell>
          <cell r="S1355">
            <v>15384.5</v>
          </cell>
          <cell r="T1355">
            <v>0.27599856998927497</v>
          </cell>
          <cell r="U1355">
            <v>11913.756799999999</v>
          </cell>
          <cell r="V1355">
            <v>6.5080798023340519E-2</v>
          </cell>
          <cell r="W1355">
            <v>12307.6</v>
          </cell>
          <cell r="X1355">
            <v>0.8</v>
          </cell>
          <cell r="Y1355">
            <v>0</v>
          </cell>
          <cell r="Z1355">
            <v>0</v>
          </cell>
          <cell r="AA1355">
            <v>14891</v>
          </cell>
          <cell r="AB1355">
            <v>12308</v>
          </cell>
          <cell r="AC1355">
            <v>13676</v>
          </cell>
          <cell r="AD1355">
            <v>14436</v>
          </cell>
          <cell r="AE1355">
            <v>15194.57</v>
          </cell>
          <cell r="AF1355">
            <v>0.19000011188207364</v>
          </cell>
          <cell r="AG1355">
            <v>0.26694865336761753</v>
          </cell>
          <cell r="AH1355">
            <v>16891</v>
          </cell>
          <cell r="AI1355">
            <v>18587</v>
          </cell>
          <cell r="AJ1355">
            <v>0.33783827406251682</v>
          </cell>
          <cell r="AK1355">
            <v>20282.5</v>
          </cell>
          <cell r="AL1355">
            <v>21978</v>
          </cell>
          <cell r="AM1355">
            <v>0.44000364000364001</v>
          </cell>
          <cell r="AN1355">
            <v>23439.75</v>
          </cell>
          <cell r="AO1355">
            <v>24901.5</v>
          </cell>
          <cell r="AP1355">
            <v>26363.25</v>
          </cell>
          <cell r="AQ1355">
            <v>0</v>
          </cell>
          <cell r="AS1355">
            <v>27825</v>
          </cell>
        </row>
        <row r="1356">
          <cell r="B1356" t="str">
            <v>AC</v>
          </cell>
          <cell r="C1356" t="str">
            <v>DOM</v>
          </cell>
          <cell r="D1356" t="str">
            <v>BT</v>
          </cell>
          <cell r="E1356" t="str">
            <v>P3</v>
          </cell>
          <cell r="F1356">
            <v>39924</v>
          </cell>
          <cell r="G1356">
            <v>40001</v>
          </cell>
          <cell r="H1356" t="str">
            <v>A074WY0</v>
          </cell>
          <cell r="I1356" t="str">
            <v>4KMGMIC409_N</v>
          </cell>
          <cell r="J1356" t="str">
            <v>x</v>
          </cell>
          <cell r="K1356" t="str">
            <v>IC-409 EFI Fiery Embedded Controller</v>
          </cell>
          <cell r="L1356">
            <v>4158</v>
          </cell>
          <cell r="M1356">
            <v>2193</v>
          </cell>
          <cell r="N1356">
            <v>2258.79</v>
          </cell>
          <cell r="O1356">
            <v>-0.17647058823529418</v>
          </cell>
          <cell r="P1356">
            <v>1919.9714999999999</v>
          </cell>
          <cell r="Q1356">
            <v>2324.58</v>
          </cell>
          <cell r="R1356">
            <v>2510.5500000000002</v>
          </cell>
          <cell r="S1356">
            <v>2572.5</v>
          </cell>
          <cell r="T1356">
            <v>0.12194752186588922</v>
          </cell>
          <cell r="U1356">
            <v>2258.79</v>
          </cell>
          <cell r="V1356">
            <v>0</v>
          </cell>
          <cell r="W1356">
            <v>1919.9714999999999</v>
          </cell>
          <cell r="X1356">
            <v>0.74634460641399414</v>
          </cell>
          <cell r="AA1356">
            <v>2323</v>
          </cell>
          <cell r="AB1356">
            <v>1920</v>
          </cell>
          <cell r="AC1356">
            <v>2134</v>
          </cell>
          <cell r="AD1356">
            <v>2253</v>
          </cell>
          <cell r="AE1356">
            <v>2370.34</v>
          </cell>
          <cell r="AF1356">
            <v>0.19000164533358094</v>
          </cell>
          <cell r="AG1356">
            <v>4.7060759215977528E-2</v>
          </cell>
          <cell r="AH1356">
            <v>2419</v>
          </cell>
          <cell r="AI1356">
            <v>2466</v>
          </cell>
          <cell r="AJ1356">
            <v>0.22142274939172754</v>
          </cell>
          <cell r="AK1356">
            <v>2513</v>
          </cell>
          <cell r="AL1356">
            <v>2560</v>
          </cell>
          <cell r="AM1356">
            <v>0.25001113281250004</v>
          </cell>
          <cell r="AN1356">
            <v>2919.99</v>
          </cell>
          <cell r="AO1356">
            <v>3279.98</v>
          </cell>
          <cell r="AP1356">
            <v>3639.97</v>
          </cell>
          <cell r="AQ1356">
            <v>0</v>
          </cell>
          <cell r="AS1356">
            <v>4158</v>
          </cell>
        </row>
        <row r="1357">
          <cell r="B1357" t="str">
            <v>AC</v>
          </cell>
          <cell r="C1357" t="str">
            <v>DOM</v>
          </cell>
          <cell r="D1357" t="str">
            <v>BT</v>
          </cell>
          <cell r="E1357" t="str">
            <v>P3</v>
          </cell>
          <cell r="F1357">
            <v>39924</v>
          </cell>
          <cell r="G1357">
            <v>40001</v>
          </cell>
          <cell r="H1357" t="str">
            <v>A074WY1</v>
          </cell>
          <cell r="I1357" t="str">
            <v>4KMIC409_N</v>
          </cell>
          <cell r="J1357" t="str">
            <v>x</v>
          </cell>
          <cell r="K1357" t="str">
            <v>IC-409 EFI Fiery Embedded Controller</v>
          </cell>
          <cell r="L1357">
            <v>4158</v>
          </cell>
          <cell r="M1357">
            <v>2193</v>
          </cell>
          <cell r="N1357">
            <v>2258.79</v>
          </cell>
          <cell r="O1357">
            <v>-0.17647058823529418</v>
          </cell>
          <cell r="P1357">
            <v>1919.9714999999999</v>
          </cell>
          <cell r="Q1357">
            <v>2324.58</v>
          </cell>
          <cell r="R1357">
            <v>2510.5500000000002</v>
          </cell>
          <cell r="S1357">
            <v>2572.5</v>
          </cell>
          <cell r="T1357">
            <v>0.12194752186588922</v>
          </cell>
          <cell r="U1357">
            <v>2258.79</v>
          </cell>
          <cell r="V1357">
            <v>0</v>
          </cell>
          <cell r="W1357">
            <v>1919.9714999999999</v>
          </cell>
          <cell r="X1357">
            <v>0.74634460641399414</v>
          </cell>
          <cell r="AA1357">
            <v>2323</v>
          </cell>
          <cell r="AB1357">
            <v>1920</v>
          </cell>
          <cell r="AC1357">
            <v>2134</v>
          </cell>
          <cell r="AD1357">
            <v>2253</v>
          </cell>
          <cell r="AE1357">
            <v>2370.34</v>
          </cell>
          <cell r="AF1357">
            <v>0.19000164533358094</v>
          </cell>
          <cell r="AG1357">
            <v>4.7060759215977528E-2</v>
          </cell>
          <cell r="AH1357">
            <v>2419</v>
          </cell>
          <cell r="AI1357">
            <v>2466</v>
          </cell>
          <cell r="AJ1357">
            <v>0.22142274939172754</v>
          </cell>
          <cell r="AK1357">
            <v>2513</v>
          </cell>
          <cell r="AL1357">
            <v>2560</v>
          </cell>
          <cell r="AM1357">
            <v>0.25001113281250004</v>
          </cell>
          <cell r="AN1357">
            <v>2919.99</v>
          </cell>
          <cell r="AO1357">
            <v>3279.98</v>
          </cell>
          <cell r="AP1357">
            <v>3639.97</v>
          </cell>
          <cell r="AQ1357">
            <v>0</v>
          </cell>
          <cell r="AS1357">
            <v>4158</v>
          </cell>
        </row>
        <row r="1358">
          <cell r="B1358" t="str">
            <v>AC</v>
          </cell>
          <cell r="C1358" t="str">
            <v>IMP</v>
          </cell>
          <cell r="D1358" t="str">
            <v>BT</v>
          </cell>
          <cell r="E1358" t="str">
            <v>08</v>
          </cell>
          <cell r="F1358">
            <v>39924</v>
          </cell>
          <cell r="G1358">
            <v>40015</v>
          </cell>
          <cell r="H1358" t="str">
            <v>A075010</v>
          </cell>
          <cell r="I1358" t="str">
            <v>6KMPB501PBU_N</v>
          </cell>
          <cell r="J1358" t="str">
            <v>DNU</v>
          </cell>
          <cell r="K1358" t="str">
            <v>PB-501 Perfect Binder</v>
          </cell>
          <cell r="L1358">
            <v>36750</v>
          </cell>
          <cell r="M1358">
            <v>11730</v>
          </cell>
          <cell r="N1358">
            <v>12199.2</v>
          </cell>
          <cell r="O1358">
            <v>0.2103382563125297</v>
          </cell>
          <cell r="P1358">
            <v>15448.64</v>
          </cell>
          <cell r="Q1358">
            <v>12433.8</v>
          </cell>
          <cell r="R1358">
            <v>13428.5</v>
          </cell>
          <cell r="S1358">
            <v>19310.8</v>
          </cell>
          <cell r="T1358">
            <v>0.36827060505002374</v>
          </cell>
          <cell r="U1358">
            <v>14954.283519999999</v>
          </cell>
          <cell r="V1358">
            <v>0.18423373586005132</v>
          </cell>
          <cell r="W1358">
            <v>15448.64</v>
          </cell>
          <cell r="X1358">
            <v>0.8</v>
          </cell>
          <cell r="Y1358">
            <v>0</v>
          </cell>
          <cell r="Z1358">
            <v>0</v>
          </cell>
          <cell r="AA1358">
            <v>18691</v>
          </cell>
          <cell r="AB1358">
            <v>15449</v>
          </cell>
          <cell r="AC1358">
            <v>17166</v>
          </cell>
          <cell r="AD1358">
            <v>18120</v>
          </cell>
          <cell r="AE1358">
            <v>19072.400000000001</v>
          </cell>
          <cell r="AF1358">
            <v>0.19000020972714507</v>
          </cell>
          <cell r="AG1358">
            <v>0.36037415322665212</v>
          </cell>
          <cell r="AH1358">
            <v>21202</v>
          </cell>
          <cell r="AI1358">
            <v>23330</v>
          </cell>
          <cell r="AJ1358">
            <v>0.33782083154736392</v>
          </cell>
          <cell r="AK1358">
            <v>25458.5</v>
          </cell>
          <cell r="AL1358">
            <v>27587</v>
          </cell>
          <cell r="AM1358">
            <v>0.44000289991662744</v>
          </cell>
          <cell r="AN1358">
            <v>29877.75</v>
          </cell>
          <cell r="AO1358">
            <v>32168.5</v>
          </cell>
          <cell r="AP1358">
            <v>34459.25</v>
          </cell>
          <cell r="AQ1358">
            <v>0</v>
          </cell>
          <cell r="AS1358">
            <v>36750</v>
          </cell>
        </row>
        <row r="1359">
          <cell r="B1359" t="str">
            <v>AC</v>
          </cell>
          <cell r="C1359" t="str">
            <v>IMP</v>
          </cell>
          <cell r="D1359" t="str">
            <v>BT</v>
          </cell>
          <cell r="E1359" t="str">
            <v>P3</v>
          </cell>
          <cell r="F1359">
            <v>39924</v>
          </cell>
          <cell r="G1359">
            <v>40946</v>
          </cell>
          <cell r="H1359" t="str">
            <v>A075011</v>
          </cell>
          <cell r="I1359" t="str">
            <v>6KMPB501PBU_N</v>
          </cell>
          <cell r="K1359" t="str">
            <v>PB-501 Perfect Binder</v>
          </cell>
          <cell r="L1359">
            <v>36750</v>
          </cell>
          <cell r="M1359">
            <v>11730</v>
          </cell>
          <cell r="N1359">
            <v>12199.2</v>
          </cell>
          <cell r="O1359">
            <v>-0.17647058823529421</v>
          </cell>
          <cell r="P1359">
            <v>10369.32</v>
          </cell>
          <cell r="Q1359">
            <v>12433.8</v>
          </cell>
          <cell r="R1359">
            <v>13428.5</v>
          </cell>
          <cell r="S1359">
            <v>19310.8</v>
          </cell>
          <cell r="T1359">
            <v>0.36827060505002374</v>
          </cell>
          <cell r="U1359">
            <v>14954.283519999999</v>
          </cell>
          <cell r="V1359">
            <v>0.18423373586005132</v>
          </cell>
          <cell r="W1359">
            <v>10369.32</v>
          </cell>
          <cell r="X1359">
            <v>0.53696998570747978</v>
          </cell>
          <cell r="Y1359">
            <v>0</v>
          </cell>
          <cell r="Z1359">
            <v>0</v>
          </cell>
          <cell r="AA1359">
            <v>12546</v>
          </cell>
          <cell r="AB1359">
            <v>10370</v>
          </cell>
          <cell r="AC1359">
            <v>11522</v>
          </cell>
          <cell r="AD1359">
            <v>12162</v>
          </cell>
          <cell r="AE1359">
            <v>12801.63</v>
          </cell>
          <cell r="AF1359">
            <v>0.19000002343451575</v>
          </cell>
          <cell r="AG1359">
            <v>4.7058851099430192E-2</v>
          </cell>
          <cell r="AH1359">
            <v>13058</v>
          </cell>
          <cell r="AI1359">
            <v>13314</v>
          </cell>
          <cell r="AJ1359">
            <v>0.22117169896349709</v>
          </cell>
          <cell r="AK1359">
            <v>13570</v>
          </cell>
          <cell r="AL1359">
            <v>13826</v>
          </cell>
          <cell r="AM1359">
            <v>0.25001301894980471</v>
          </cell>
          <cell r="AN1359">
            <v>15770.19</v>
          </cell>
          <cell r="AO1359">
            <v>17714.38</v>
          </cell>
          <cell r="AP1359">
            <v>19658.57</v>
          </cell>
          <cell r="AQ1359">
            <v>0</v>
          </cell>
          <cell r="AS1359">
            <v>36750</v>
          </cell>
        </row>
        <row r="1360">
          <cell r="B1360" t="str">
            <v>AC</v>
          </cell>
          <cell r="C1360" t="str">
            <v>IMP</v>
          </cell>
          <cell r="D1360" t="str">
            <v>BT</v>
          </cell>
          <cell r="E1360" t="str">
            <v>P3</v>
          </cell>
          <cell r="F1360">
            <v>39924</v>
          </cell>
          <cell r="G1360">
            <v>40001</v>
          </cell>
          <cell r="H1360" t="str">
            <v>A07P0W0</v>
          </cell>
          <cell r="I1360" t="str">
            <v>6KMFS518_N</v>
          </cell>
          <cell r="K1360" t="str">
            <v>FS-518 100 Sheet Staple Finisher</v>
          </cell>
          <cell r="L1360">
            <v>4620</v>
          </cell>
          <cell r="M1360">
            <v>1581</v>
          </cell>
          <cell r="N1360">
            <v>1644.24</v>
          </cell>
          <cell r="O1360">
            <v>-0.1764705882352941</v>
          </cell>
          <cell r="P1360">
            <v>1397.604</v>
          </cell>
          <cell r="Q1360">
            <v>1675.86</v>
          </cell>
          <cell r="R1360">
            <v>1809.93</v>
          </cell>
          <cell r="S1360">
            <v>2494.8000000000002</v>
          </cell>
          <cell r="T1360">
            <v>0.34093314093314098</v>
          </cell>
          <cell r="U1360">
            <v>1931.9731200000001</v>
          </cell>
          <cell r="V1360">
            <v>0.14893225843639071</v>
          </cell>
          <cell r="W1360">
            <v>1397.604</v>
          </cell>
          <cell r="X1360">
            <v>0.56020683020683015</v>
          </cell>
          <cell r="AA1360">
            <v>1691</v>
          </cell>
          <cell r="AB1360">
            <v>1398</v>
          </cell>
          <cell r="AC1360">
            <v>1553</v>
          </cell>
          <cell r="AD1360">
            <v>1640</v>
          </cell>
          <cell r="AE1360">
            <v>1725.44</v>
          </cell>
          <cell r="AF1360">
            <v>0.1900013909495549</v>
          </cell>
          <cell r="AG1360">
            <v>4.7060459940652846E-2</v>
          </cell>
          <cell r="AH1360">
            <v>1761</v>
          </cell>
          <cell r="AI1360">
            <v>1795</v>
          </cell>
          <cell r="AJ1360">
            <v>0.22139052924791083</v>
          </cell>
          <cell r="AK1360">
            <v>1829.5</v>
          </cell>
          <cell r="AL1360">
            <v>1864</v>
          </cell>
          <cell r="AM1360">
            <v>0.25021244635193129</v>
          </cell>
          <cell r="AN1360">
            <v>2125.92</v>
          </cell>
          <cell r="AO1360">
            <v>2387.84</v>
          </cell>
          <cell r="AP1360">
            <v>2649.76</v>
          </cell>
          <cell r="AQ1360">
            <v>0</v>
          </cell>
          <cell r="AS1360">
            <v>4620</v>
          </cell>
        </row>
        <row r="1361">
          <cell r="B1361" t="str">
            <v>AC</v>
          </cell>
          <cell r="C1361" t="str">
            <v>IMP</v>
          </cell>
          <cell r="D1361" t="str">
            <v>BT</v>
          </cell>
          <cell r="E1361" t="str">
            <v>08</v>
          </cell>
          <cell r="F1361">
            <v>39924</v>
          </cell>
          <cell r="G1361">
            <v>40001</v>
          </cell>
          <cell r="H1361" t="str">
            <v>A07R0W0</v>
          </cell>
          <cell r="I1361" t="str">
            <v>6KMFS517STPF_N</v>
          </cell>
          <cell r="K1361" t="str">
            <v>FS-517 50 Sheet Staple Finisher</v>
          </cell>
          <cell r="L1361">
            <v>2342</v>
          </cell>
          <cell r="M1361">
            <v>918</v>
          </cell>
          <cell r="N1361">
            <v>954.72</v>
          </cell>
          <cell r="O1361">
            <v>0.10506186726659161</v>
          </cell>
          <cell r="P1361">
            <v>1066.8</v>
          </cell>
          <cell r="Q1361">
            <v>973.08</v>
          </cell>
          <cell r="R1361">
            <v>1050.93</v>
          </cell>
          <cell r="S1361">
            <v>1333.5</v>
          </cell>
          <cell r="T1361">
            <v>0.28404949381327332</v>
          </cell>
          <cell r="U1361">
            <v>1032.6623999999999</v>
          </cell>
          <cell r="V1361">
            <v>7.5477135605983056E-2</v>
          </cell>
          <cell r="W1361">
            <v>1066.8</v>
          </cell>
          <cell r="X1361">
            <v>0.79999999999999993</v>
          </cell>
          <cell r="AA1361">
            <v>1291</v>
          </cell>
          <cell r="AB1361">
            <v>1067</v>
          </cell>
          <cell r="AC1361">
            <v>1186</v>
          </cell>
          <cell r="AD1361">
            <v>1252</v>
          </cell>
          <cell r="AE1361">
            <v>1317.04</v>
          </cell>
          <cell r="AF1361">
            <v>0.1900018222681164</v>
          </cell>
          <cell r="AG1361">
            <v>0.27510174330316461</v>
          </cell>
          <cell r="AH1361">
            <v>1465</v>
          </cell>
          <cell r="AI1361">
            <v>1612</v>
          </cell>
          <cell r="AJ1361">
            <v>0.33821339950372209</v>
          </cell>
          <cell r="AK1361">
            <v>1758.5</v>
          </cell>
          <cell r="AL1361">
            <v>1905</v>
          </cell>
          <cell r="AM1361">
            <v>0.44</v>
          </cell>
          <cell r="AN1361">
            <v>2014.25</v>
          </cell>
          <cell r="AO1361">
            <v>2123.5</v>
          </cell>
          <cell r="AP1361">
            <v>2232.75</v>
          </cell>
          <cell r="AQ1361">
            <v>0</v>
          </cell>
          <cell r="AS1361">
            <v>2342</v>
          </cell>
        </row>
        <row r="1362">
          <cell r="B1362" t="str">
            <v>AC</v>
          </cell>
          <cell r="C1362" t="str">
            <v>IMP</v>
          </cell>
          <cell r="D1362" t="str">
            <v>BT</v>
          </cell>
          <cell r="E1362" t="str">
            <v>P3</v>
          </cell>
          <cell r="F1362">
            <v>39980</v>
          </cell>
          <cell r="G1362">
            <v>40001</v>
          </cell>
          <cell r="H1362" t="str">
            <v>A07R0W1</v>
          </cell>
          <cell r="I1362" t="str">
            <v>6KMFS517STPF_N</v>
          </cell>
          <cell r="J1362" t="str">
            <v>x</v>
          </cell>
          <cell r="K1362" t="str">
            <v>FS-517 50 Sheet Staple Finisher</v>
          </cell>
          <cell r="L1362">
            <v>2342</v>
          </cell>
          <cell r="M1362">
            <v>918</v>
          </cell>
          <cell r="N1362">
            <v>954.72</v>
          </cell>
          <cell r="O1362">
            <v>-0.17647058823529407</v>
          </cell>
          <cell r="P1362">
            <v>811.51200000000006</v>
          </cell>
          <cell r="Q1362">
            <v>973.08</v>
          </cell>
          <cell r="R1362">
            <v>1050.93</v>
          </cell>
          <cell r="S1362">
            <v>1333.5</v>
          </cell>
          <cell r="T1362">
            <v>0.28404949381327332</v>
          </cell>
          <cell r="U1362">
            <v>1032.6623999999999</v>
          </cell>
          <cell r="V1362">
            <v>7.5477135605983056E-2</v>
          </cell>
          <cell r="W1362">
            <v>811.51200000000006</v>
          </cell>
          <cell r="X1362">
            <v>0.60855793025871774</v>
          </cell>
          <cell r="AA1362">
            <v>982</v>
          </cell>
          <cell r="AB1362">
            <v>812</v>
          </cell>
          <cell r="AC1362">
            <v>902</v>
          </cell>
          <cell r="AD1362">
            <v>952</v>
          </cell>
          <cell r="AE1362">
            <v>1001.87</v>
          </cell>
          <cell r="AF1362">
            <v>0.19000269496042396</v>
          </cell>
          <cell r="AG1362">
            <v>4.7061994071087042E-2</v>
          </cell>
          <cell r="AH1362">
            <v>1023</v>
          </cell>
          <cell r="AI1362">
            <v>1043</v>
          </cell>
          <cell r="AJ1362">
            <v>0.22194439117929046</v>
          </cell>
          <cell r="AK1362">
            <v>1063</v>
          </cell>
          <cell r="AL1362">
            <v>1083</v>
          </cell>
          <cell r="AM1362">
            <v>0.25068144044321322</v>
          </cell>
          <cell r="AN1362">
            <v>1234.9100000000001</v>
          </cell>
          <cell r="AO1362">
            <v>1386.82</v>
          </cell>
          <cell r="AP1362">
            <v>1538.73</v>
          </cell>
          <cell r="AQ1362">
            <v>0</v>
          </cell>
          <cell r="AS1362">
            <v>2342</v>
          </cell>
        </row>
        <row r="1363">
          <cell r="B1363" t="str">
            <v>AC</v>
          </cell>
          <cell r="C1363" t="str">
            <v>IMP</v>
          </cell>
          <cell r="D1363" t="str">
            <v>BT</v>
          </cell>
          <cell r="E1363" t="str">
            <v>P3</v>
          </cell>
          <cell r="F1363">
            <v>39924</v>
          </cell>
          <cell r="G1363">
            <v>40001</v>
          </cell>
          <cell r="H1363" t="str">
            <v>A07T010</v>
          </cell>
          <cell r="I1363" t="str">
            <v>6KMZU603ZFU_N</v>
          </cell>
          <cell r="K1363" t="str">
            <v>ZU-603 X-Fold Unit</v>
          </cell>
          <cell r="L1363">
            <v>5198</v>
          </cell>
          <cell r="M1363">
            <v>1989</v>
          </cell>
          <cell r="N1363">
            <v>2068.56</v>
          </cell>
          <cell r="O1363">
            <v>-0.17647058823529418</v>
          </cell>
          <cell r="P1363">
            <v>1758.2759999999998</v>
          </cell>
          <cell r="Q1363">
            <v>2108.34</v>
          </cell>
          <cell r="R1363">
            <v>2277.0100000000002</v>
          </cell>
          <cell r="S1363">
            <v>3360</v>
          </cell>
          <cell r="T1363">
            <v>0.3843571428571429</v>
          </cell>
          <cell r="U1363">
            <v>2601.9839999999999</v>
          </cell>
          <cell r="V1363">
            <v>0.20500664108618655</v>
          </cell>
          <cell r="W1363">
            <v>1758.2759999999998</v>
          </cell>
          <cell r="X1363">
            <v>0.52329642857142855</v>
          </cell>
          <cell r="AA1363">
            <v>2127</v>
          </cell>
          <cell r="AB1363">
            <v>1759</v>
          </cell>
          <cell r="AC1363">
            <v>1954</v>
          </cell>
          <cell r="AD1363">
            <v>2063</v>
          </cell>
          <cell r="AE1363">
            <v>2170.71</v>
          </cell>
          <cell r="AF1363">
            <v>0.18999958538911241</v>
          </cell>
          <cell r="AG1363">
            <v>4.7058335751896885E-2</v>
          </cell>
          <cell r="AH1363">
            <v>2215</v>
          </cell>
          <cell r="AI1363">
            <v>2258</v>
          </cell>
          <cell r="AJ1363">
            <v>0.22131266607617367</v>
          </cell>
          <cell r="AK1363">
            <v>2301.5</v>
          </cell>
          <cell r="AL1363">
            <v>2345</v>
          </cell>
          <cell r="AM1363">
            <v>0.25020213219616211</v>
          </cell>
          <cell r="AN1363">
            <v>2674.52</v>
          </cell>
          <cell r="AO1363">
            <v>3004.04</v>
          </cell>
          <cell r="AP1363">
            <v>3333.56</v>
          </cell>
          <cell r="AQ1363">
            <v>0</v>
          </cell>
          <cell r="AS1363">
            <v>5198</v>
          </cell>
        </row>
        <row r="1364">
          <cell r="B1364" t="str">
            <v>AC</v>
          </cell>
          <cell r="C1364" t="str">
            <v>IMP</v>
          </cell>
          <cell r="D1364" t="str">
            <v>BT</v>
          </cell>
          <cell r="E1364" t="str">
            <v>08</v>
          </cell>
          <cell r="F1364">
            <v>39924</v>
          </cell>
          <cell r="G1364">
            <v>40001</v>
          </cell>
          <cell r="H1364" t="str">
            <v>A07U0W0</v>
          </cell>
          <cell r="I1364" t="str">
            <v>6KMFS608SF_N</v>
          </cell>
          <cell r="K1364" t="str">
            <v>FS-608 Saddle Finisher</v>
          </cell>
          <cell r="L1364">
            <v>4043</v>
          </cell>
          <cell r="M1364">
            <v>1530</v>
          </cell>
          <cell r="N1364">
            <v>1591.2</v>
          </cell>
          <cell r="O1364">
            <v>0.11893687707641193</v>
          </cell>
          <cell r="P1364">
            <v>1806</v>
          </cell>
          <cell r="Q1364">
            <v>1621.8</v>
          </cell>
          <cell r="R1364">
            <v>1751.54</v>
          </cell>
          <cell r="S1364">
            <v>2257.5</v>
          </cell>
          <cell r="T1364">
            <v>0.29514950166112952</v>
          </cell>
          <cell r="U1364">
            <v>1748.2079999999999</v>
          </cell>
          <cell r="V1364">
            <v>8.9810823426045308E-2</v>
          </cell>
          <cell r="W1364">
            <v>1806</v>
          </cell>
          <cell r="X1364">
            <v>0.8</v>
          </cell>
          <cell r="AA1364">
            <v>2185</v>
          </cell>
          <cell r="AB1364">
            <v>1806</v>
          </cell>
          <cell r="AC1364">
            <v>2007</v>
          </cell>
          <cell r="AD1364">
            <v>2119</v>
          </cell>
          <cell r="AE1364">
            <v>2229.63</v>
          </cell>
          <cell r="AF1364">
            <v>0.19000013455147272</v>
          </cell>
          <cell r="AG1364">
            <v>0.28633898898023441</v>
          </cell>
          <cell r="AH1364">
            <v>2479</v>
          </cell>
          <cell r="AI1364">
            <v>2728</v>
          </cell>
          <cell r="AJ1364">
            <v>0.33797653958944279</v>
          </cell>
          <cell r="AK1364">
            <v>2976.5</v>
          </cell>
          <cell r="AL1364">
            <v>3225</v>
          </cell>
          <cell r="AM1364">
            <v>0.44</v>
          </cell>
          <cell r="AN1364">
            <v>3429.5</v>
          </cell>
          <cell r="AO1364">
            <v>3634</v>
          </cell>
          <cell r="AP1364">
            <v>3838.5</v>
          </cell>
          <cell r="AQ1364">
            <v>0</v>
          </cell>
          <cell r="AS1364">
            <v>4043</v>
          </cell>
        </row>
        <row r="1365">
          <cell r="B1365" t="str">
            <v>AC</v>
          </cell>
          <cell r="C1365" t="str">
            <v>IMP</v>
          </cell>
          <cell r="D1365" t="str">
            <v>BT</v>
          </cell>
          <cell r="E1365" t="str">
            <v>P3</v>
          </cell>
          <cell r="F1365">
            <v>39980</v>
          </cell>
          <cell r="G1365">
            <v>40001</v>
          </cell>
          <cell r="H1365" t="str">
            <v>A07U0W1</v>
          </cell>
          <cell r="I1365" t="str">
            <v>6KMFS608SF_N</v>
          </cell>
          <cell r="J1365" t="str">
            <v>x</v>
          </cell>
          <cell r="K1365" t="str">
            <v>FS-608 Saddle Finisher</v>
          </cell>
          <cell r="L1365">
            <v>4043</v>
          </cell>
          <cell r="M1365">
            <v>1530</v>
          </cell>
          <cell r="N1365">
            <v>1591.2</v>
          </cell>
          <cell r="O1365">
            <v>-0.17647058823529416</v>
          </cell>
          <cell r="P1365">
            <v>1352.52</v>
          </cell>
          <cell r="Q1365">
            <v>1621.8</v>
          </cell>
          <cell r="R1365">
            <v>1751.54</v>
          </cell>
          <cell r="S1365">
            <v>2257.5</v>
          </cell>
          <cell r="T1365">
            <v>0.29514950166112952</v>
          </cell>
          <cell r="U1365">
            <v>1748.2079999999999</v>
          </cell>
          <cell r="V1365">
            <v>8.9810823426045308E-2</v>
          </cell>
          <cell r="W1365">
            <v>1352.52</v>
          </cell>
          <cell r="X1365">
            <v>0.59912292358803987</v>
          </cell>
          <cell r="AA1365">
            <v>1636</v>
          </cell>
          <cell r="AB1365">
            <v>1353</v>
          </cell>
          <cell r="AC1365">
            <v>1503</v>
          </cell>
          <cell r="AD1365">
            <v>1587</v>
          </cell>
          <cell r="AE1365">
            <v>1669.78</v>
          </cell>
          <cell r="AF1365">
            <v>0.19000107798632154</v>
          </cell>
          <cell r="AG1365">
            <v>4.7060091748613544E-2</v>
          </cell>
          <cell r="AH1365">
            <v>1704</v>
          </cell>
          <cell r="AI1365">
            <v>1737</v>
          </cell>
          <cell r="AJ1365">
            <v>0.22134715025906737</v>
          </cell>
          <cell r="AK1365">
            <v>1770.5</v>
          </cell>
          <cell r="AL1365">
            <v>1804</v>
          </cell>
          <cell r="AM1365">
            <v>0.25026607538802664</v>
          </cell>
          <cell r="AN1365">
            <v>2057.44</v>
          </cell>
          <cell r="AO1365">
            <v>2310.88</v>
          </cell>
          <cell r="AP1365">
            <v>2564.3200000000002</v>
          </cell>
          <cell r="AQ1365">
            <v>0</v>
          </cell>
          <cell r="AS1365">
            <v>4043</v>
          </cell>
        </row>
        <row r="1366">
          <cell r="B1366" t="str">
            <v>AC</v>
          </cell>
          <cell r="C1366" t="str">
            <v>IMP</v>
          </cell>
          <cell r="D1366" t="str">
            <v>BT</v>
          </cell>
          <cell r="E1366" t="str">
            <v>P3</v>
          </cell>
          <cell r="F1366">
            <v>39924</v>
          </cell>
          <cell r="G1366">
            <v>40001</v>
          </cell>
          <cell r="H1366" t="str">
            <v>A07V0W0</v>
          </cell>
          <cell r="I1366" t="str">
            <v>3KMHPI503PI</v>
          </cell>
          <cell r="K1366" t="str">
            <v>PI-503 Post inserter for FS-517/518/608</v>
          </cell>
          <cell r="L1366">
            <v>1050</v>
          </cell>
          <cell r="M1366">
            <v>362</v>
          </cell>
          <cell r="N1366">
            <v>376.48</v>
          </cell>
          <cell r="O1366">
            <v>-0.17647058823529424</v>
          </cell>
          <cell r="P1366">
            <v>320.00799999999998</v>
          </cell>
          <cell r="Q1366">
            <v>383.72</v>
          </cell>
          <cell r="R1366">
            <v>414.42</v>
          </cell>
          <cell r="S1366">
            <v>568.6</v>
          </cell>
          <cell r="T1366">
            <v>0.33788251846640871</v>
          </cell>
          <cell r="U1366">
            <v>440.32384000000002</v>
          </cell>
          <cell r="V1366">
            <v>0.14499292157335836</v>
          </cell>
          <cell r="W1366">
            <v>320.00799999999998</v>
          </cell>
          <cell r="X1366">
            <v>0.56279985930355259</v>
          </cell>
          <cell r="AA1366">
            <v>387</v>
          </cell>
          <cell r="AB1366">
            <v>321</v>
          </cell>
          <cell r="AC1366">
            <v>356</v>
          </cell>
          <cell r="AD1366">
            <v>376</v>
          </cell>
          <cell r="AE1366">
            <v>395.07</v>
          </cell>
          <cell r="AF1366">
            <v>0.18999670944389604</v>
          </cell>
          <cell r="AG1366">
            <v>4.705495228693643E-2</v>
          </cell>
          <cell r="AH1366">
            <v>404</v>
          </cell>
          <cell r="AI1366">
            <v>412</v>
          </cell>
          <cell r="AJ1366">
            <v>0.2232815533980583</v>
          </cell>
          <cell r="AK1366">
            <v>419.5</v>
          </cell>
          <cell r="AL1366">
            <v>427</v>
          </cell>
          <cell r="AM1366">
            <v>0.25056674473067919</v>
          </cell>
          <cell r="AN1366">
            <v>486.92</v>
          </cell>
          <cell r="AO1366">
            <v>546.84</v>
          </cell>
          <cell r="AP1366">
            <v>606.76</v>
          </cell>
          <cell r="AQ1366">
            <v>0</v>
          </cell>
          <cell r="AS1366">
            <v>1050</v>
          </cell>
        </row>
        <row r="1367">
          <cell r="B1367" t="str">
            <v>SPC</v>
          </cell>
          <cell r="C1367" t="str">
            <v>IMP</v>
          </cell>
          <cell r="D1367" t="str">
            <v>BT</v>
          </cell>
          <cell r="E1367" t="str">
            <v>08</v>
          </cell>
          <cell r="F1367">
            <v>39924</v>
          </cell>
          <cell r="G1367">
            <v>40114</v>
          </cell>
          <cell r="H1367" t="str">
            <v>A0800Y0</v>
          </cell>
          <cell r="I1367" t="str">
            <v>SBKMGC501</v>
          </cell>
          <cell r="J1367" t="str">
            <v>DNU</v>
          </cell>
          <cell r="K1367" t="str">
            <v>GC-501 Glue for PB-503</v>
          </cell>
          <cell r="L1367">
            <v>40</v>
          </cell>
          <cell r="M1367">
            <v>14.3</v>
          </cell>
          <cell r="N1367">
            <v>14.872000000000002</v>
          </cell>
          <cell r="O1367">
            <v>0.20214592274678106</v>
          </cell>
          <cell r="P1367">
            <v>18.64</v>
          </cell>
          <cell r="Q1367">
            <v>15.16</v>
          </cell>
          <cell r="R1367">
            <v>16.37</v>
          </cell>
          <cell r="S1367">
            <v>23.3</v>
          </cell>
          <cell r="T1367">
            <v>0.36171673819742484</v>
          </cell>
          <cell r="W1367">
            <v>18.64</v>
          </cell>
          <cell r="X1367">
            <v>0.8</v>
          </cell>
          <cell r="Y1367" t="str">
            <v>Act freight</v>
          </cell>
          <cell r="AA1367">
            <v>32</v>
          </cell>
          <cell r="AB1367">
            <v>22</v>
          </cell>
          <cell r="AC1367">
            <v>24</v>
          </cell>
          <cell r="AD1367">
            <v>29</v>
          </cell>
          <cell r="AE1367">
            <v>32.700000000000003</v>
          </cell>
          <cell r="AF1367">
            <v>0.42996941896024465</v>
          </cell>
          <cell r="AG1367">
            <v>0.54519877675840978</v>
          </cell>
          <cell r="AH1367">
            <v>35</v>
          </cell>
          <cell r="AI1367">
            <v>37</v>
          </cell>
          <cell r="AJ1367">
            <v>0.4962162162162162</v>
          </cell>
          <cell r="AK1367">
            <v>38.5</v>
          </cell>
          <cell r="AL1367">
            <v>40</v>
          </cell>
          <cell r="AM1367">
            <v>0.53400000000000003</v>
          </cell>
          <cell r="AN1367">
            <v>40</v>
          </cell>
          <cell r="AO1367">
            <v>40</v>
          </cell>
          <cell r="AP1367">
            <v>40</v>
          </cell>
          <cell r="AQ1367">
            <v>0</v>
          </cell>
          <cell r="AS1367">
            <v>40</v>
          </cell>
        </row>
        <row r="1368">
          <cell r="B1368" t="str">
            <v>SPC</v>
          </cell>
          <cell r="C1368" t="str">
            <v>IMP</v>
          </cell>
          <cell r="D1368" t="str">
            <v>BT</v>
          </cell>
          <cell r="E1368" t="str">
            <v>08</v>
          </cell>
          <cell r="F1368">
            <v>40038</v>
          </cell>
          <cell r="G1368">
            <v>40038</v>
          </cell>
          <cell r="H1368" t="str">
            <v>A080WY1</v>
          </cell>
          <cell r="I1368" t="str">
            <v>SAKMA080WY1</v>
          </cell>
          <cell r="K1368" t="str">
            <v>GC-501 Glue Chips (for PB-501, PB-502, PB-503)</v>
          </cell>
          <cell r="L1368">
            <v>40</v>
          </cell>
          <cell r="M1368">
            <v>14.3</v>
          </cell>
          <cell r="N1368">
            <v>14.872000000000002</v>
          </cell>
          <cell r="O1368">
            <v>0.20214592274678106</v>
          </cell>
          <cell r="P1368">
            <v>18.64</v>
          </cell>
          <cell r="Q1368">
            <v>15.16</v>
          </cell>
          <cell r="R1368">
            <v>16.37</v>
          </cell>
          <cell r="S1368">
            <v>23.3</v>
          </cell>
          <cell r="T1368">
            <v>0.36171673819742484</v>
          </cell>
          <cell r="W1368">
            <v>18.64</v>
          </cell>
          <cell r="X1368">
            <v>0.8</v>
          </cell>
          <cell r="AA1368">
            <v>32</v>
          </cell>
          <cell r="AB1368">
            <v>22</v>
          </cell>
          <cell r="AC1368">
            <v>24</v>
          </cell>
          <cell r="AD1368">
            <v>29</v>
          </cell>
          <cell r="AE1368">
            <v>32.700000000000003</v>
          </cell>
          <cell r="AF1368">
            <v>0.42996941896024465</v>
          </cell>
          <cell r="AG1368">
            <v>0.54519877675840978</v>
          </cell>
          <cell r="AH1368">
            <v>35</v>
          </cell>
          <cell r="AI1368">
            <v>37</v>
          </cell>
          <cell r="AJ1368">
            <v>0.4962162162162162</v>
          </cell>
          <cell r="AK1368">
            <v>38.5</v>
          </cell>
          <cell r="AL1368">
            <v>40</v>
          </cell>
          <cell r="AM1368">
            <v>0.53400000000000003</v>
          </cell>
          <cell r="AN1368">
            <v>40</v>
          </cell>
          <cell r="AO1368">
            <v>40</v>
          </cell>
          <cell r="AP1368">
            <v>40</v>
          </cell>
          <cell r="AQ1368">
            <v>0</v>
          </cell>
          <cell r="AS1368">
            <v>40</v>
          </cell>
        </row>
        <row r="1369">
          <cell r="B1369" t="str">
            <v>AC</v>
          </cell>
          <cell r="C1369" t="str">
            <v>IMP</v>
          </cell>
          <cell r="D1369" t="str">
            <v>BT</v>
          </cell>
          <cell r="E1369" t="str">
            <v>P3</v>
          </cell>
          <cell r="F1369">
            <v>39924</v>
          </cell>
          <cell r="G1369">
            <v>40190</v>
          </cell>
          <cell r="H1369" t="str">
            <v>A0830Y0</v>
          </cell>
          <cell r="I1369" t="str">
            <v>6KMJS505JST_N</v>
          </cell>
          <cell r="J1369" t="str">
            <v>DNU</v>
          </cell>
          <cell r="K1369" t="str">
            <v>JS-505 Job Separator</v>
          </cell>
          <cell r="L1369">
            <v>472</v>
          </cell>
          <cell r="M1369">
            <v>153</v>
          </cell>
          <cell r="N1369">
            <v>159.12</v>
          </cell>
          <cell r="O1369">
            <v>-0.17647058823529407</v>
          </cell>
          <cell r="P1369">
            <v>135.25200000000001</v>
          </cell>
          <cell r="Q1369">
            <v>162.18</v>
          </cell>
          <cell r="R1369">
            <v>175.15</v>
          </cell>
          <cell r="S1369">
            <v>246.5</v>
          </cell>
          <cell r="T1369">
            <v>0.35448275862068962</v>
          </cell>
          <cell r="U1369">
            <v>190.8896</v>
          </cell>
          <cell r="V1369">
            <v>0.16642918210316326</v>
          </cell>
          <cell r="W1369">
            <v>135.25200000000001</v>
          </cell>
          <cell r="X1369">
            <v>0.54868965517241386</v>
          </cell>
          <cell r="AA1369">
            <v>164</v>
          </cell>
          <cell r="AB1369">
            <v>136</v>
          </cell>
          <cell r="AC1369">
            <v>151</v>
          </cell>
          <cell r="AD1369">
            <v>159</v>
          </cell>
          <cell r="AE1369">
            <v>166.98</v>
          </cell>
          <cell r="AF1369">
            <v>0.19001077973409977</v>
          </cell>
          <cell r="AG1369">
            <v>4.7071505569529201E-2</v>
          </cell>
          <cell r="AH1369">
            <v>171</v>
          </cell>
          <cell r="AI1369">
            <v>174</v>
          </cell>
          <cell r="AJ1369">
            <v>0.22268965517241374</v>
          </cell>
          <cell r="AK1369">
            <v>177.5</v>
          </cell>
          <cell r="AL1369">
            <v>181</v>
          </cell>
          <cell r="AM1369">
            <v>0.25275138121546958</v>
          </cell>
          <cell r="AN1369">
            <v>206.19</v>
          </cell>
          <cell r="AO1369">
            <v>231.38</v>
          </cell>
          <cell r="AP1369">
            <v>256.57</v>
          </cell>
          <cell r="AQ1369">
            <v>0</v>
          </cell>
          <cell r="AS1369">
            <v>472</v>
          </cell>
        </row>
        <row r="1370">
          <cell r="B1370" t="str">
            <v>AC</v>
          </cell>
          <cell r="C1370" t="str">
            <v>IMP</v>
          </cell>
          <cell r="D1370" t="str">
            <v>BT</v>
          </cell>
          <cell r="E1370" t="str">
            <v>P3</v>
          </cell>
          <cell r="F1370">
            <v>39924</v>
          </cell>
          <cell r="G1370">
            <v>40001</v>
          </cell>
          <cell r="H1370" t="str">
            <v>A08R0Y0</v>
          </cell>
          <cell r="I1370" t="str">
            <v>3KMKPP701PFE</v>
          </cell>
          <cell r="J1370" t="str">
            <v>x</v>
          </cell>
          <cell r="K1370" t="str">
            <v>PP-701 Pre-Printed Paper Feed Enhance Kit - (For PF701 (15BY) )</v>
          </cell>
          <cell r="L1370">
            <v>1260</v>
          </cell>
          <cell r="M1370">
            <v>459</v>
          </cell>
          <cell r="N1370">
            <v>477.36</v>
          </cell>
          <cell r="O1370">
            <v>-0.17647058823529407</v>
          </cell>
          <cell r="P1370">
            <v>405.75600000000003</v>
          </cell>
          <cell r="Q1370">
            <v>486.54</v>
          </cell>
          <cell r="R1370">
            <v>525.46</v>
          </cell>
          <cell r="S1370">
            <v>688.3</v>
          </cell>
          <cell r="T1370">
            <v>0.30646520412610773</v>
          </cell>
          <cell r="U1370">
            <v>533.01951999999994</v>
          </cell>
          <cell r="V1370">
            <v>0.1044230425182176</v>
          </cell>
          <cell r="W1370">
            <v>405.75600000000003</v>
          </cell>
          <cell r="X1370">
            <v>0.58950457649280841</v>
          </cell>
          <cell r="AA1370">
            <v>491</v>
          </cell>
          <cell r="AB1370">
            <v>406</v>
          </cell>
          <cell r="AC1370">
            <v>451</v>
          </cell>
          <cell r="AD1370">
            <v>476</v>
          </cell>
          <cell r="AE1370">
            <v>500.93</v>
          </cell>
          <cell r="AF1370">
            <v>0.18999461002535281</v>
          </cell>
          <cell r="AG1370">
            <v>4.7052482382768039E-2</v>
          </cell>
          <cell r="AH1370">
            <v>512</v>
          </cell>
          <cell r="AI1370">
            <v>522</v>
          </cell>
          <cell r="AJ1370">
            <v>0.22268965517241374</v>
          </cell>
          <cell r="AK1370">
            <v>532</v>
          </cell>
          <cell r="AL1370">
            <v>542</v>
          </cell>
          <cell r="AM1370">
            <v>0.25137269372693721</v>
          </cell>
          <cell r="AN1370">
            <v>617.83000000000004</v>
          </cell>
          <cell r="AO1370">
            <v>693.66</v>
          </cell>
          <cell r="AP1370">
            <v>769.49</v>
          </cell>
          <cell r="AQ1370">
            <v>0</v>
          </cell>
          <cell r="AS1370">
            <v>1260</v>
          </cell>
        </row>
        <row r="1371">
          <cell r="B1371" t="str">
            <v>AC</v>
          </cell>
          <cell r="C1371" t="str">
            <v>IMP</v>
          </cell>
          <cell r="D1371" t="str">
            <v>BT</v>
          </cell>
          <cell r="E1371" t="str">
            <v>P3</v>
          </cell>
          <cell r="F1371">
            <v>39924</v>
          </cell>
          <cell r="G1371">
            <v>40001</v>
          </cell>
          <cell r="H1371" t="str">
            <v>A090WW0</v>
          </cell>
          <cell r="I1371" t="str">
            <v>3KMHEK602USBHB</v>
          </cell>
          <cell r="K1371" t="str">
            <v>EK-602 USB Host Board (Local I/F Kit)</v>
          </cell>
          <cell r="L1371">
            <v>189</v>
          </cell>
          <cell r="M1371">
            <v>61</v>
          </cell>
          <cell r="N1371">
            <v>63.440000000000005</v>
          </cell>
          <cell r="O1371">
            <v>-0.17647058823529421</v>
          </cell>
          <cell r="P1371">
            <v>53.923999999999999</v>
          </cell>
          <cell r="Q1371">
            <v>64.66</v>
          </cell>
          <cell r="R1371">
            <v>69.83</v>
          </cell>
          <cell r="S1371">
            <v>105</v>
          </cell>
          <cell r="T1371">
            <v>0.39580952380952378</v>
          </cell>
          <cell r="U1371">
            <v>81.311999999999998</v>
          </cell>
          <cell r="V1371">
            <v>0.21979535615899243</v>
          </cell>
          <cell r="W1371">
            <v>53.923999999999999</v>
          </cell>
          <cell r="X1371">
            <v>0.51356190476190478</v>
          </cell>
          <cell r="AA1371">
            <v>65</v>
          </cell>
          <cell r="AB1371">
            <v>54</v>
          </cell>
          <cell r="AC1371">
            <v>60</v>
          </cell>
          <cell r="AD1371">
            <v>64</v>
          </cell>
          <cell r="AE1371">
            <v>66.569999999999993</v>
          </cell>
          <cell r="AF1371">
            <v>0.18996544990235834</v>
          </cell>
          <cell r="AG1371">
            <v>4.7018176355715618E-2</v>
          </cell>
          <cell r="AH1371">
            <v>69</v>
          </cell>
          <cell r="AI1371">
            <v>70</v>
          </cell>
          <cell r="AJ1371">
            <v>0.22965714285714287</v>
          </cell>
          <cell r="AK1371">
            <v>71</v>
          </cell>
          <cell r="AL1371">
            <v>72</v>
          </cell>
          <cell r="AM1371">
            <v>0.25105555555555559</v>
          </cell>
          <cell r="AN1371">
            <v>82.09</v>
          </cell>
          <cell r="AO1371">
            <v>92.18</v>
          </cell>
          <cell r="AP1371">
            <v>102.27</v>
          </cell>
          <cell r="AQ1371">
            <v>0</v>
          </cell>
          <cell r="AS1371">
            <v>189</v>
          </cell>
        </row>
        <row r="1372">
          <cell r="B1372" t="str">
            <v>AC</v>
          </cell>
          <cell r="C1372" t="str">
            <v>IMP</v>
          </cell>
          <cell r="D1372" t="str">
            <v>BT</v>
          </cell>
          <cell r="E1372" t="str">
            <v>P3</v>
          </cell>
          <cell r="F1372">
            <v>39924</v>
          </cell>
          <cell r="G1372">
            <v>40190</v>
          </cell>
          <cell r="H1372" t="str">
            <v>A093010</v>
          </cell>
          <cell r="I1372" t="str">
            <v>6KMPC405LCC_N</v>
          </cell>
          <cell r="K1372" t="str">
            <v>PC-405 Large Capacity Cabinet</v>
          </cell>
          <cell r="L1372">
            <v>1323</v>
          </cell>
          <cell r="M1372">
            <v>408</v>
          </cell>
          <cell r="N1372">
            <v>424.32</v>
          </cell>
          <cell r="O1372">
            <v>-0.17647058823529421</v>
          </cell>
          <cell r="P1372">
            <v>360.67199999999997</v>
          </cell>
          <cell r="Q1372">
            <v>432.48</v>
          </cell>
          <cell r="R1372">
            <v>467.08</v>
          </cell>
          <cell r="S1372">
            <v>792.8</v>
          </cell>
          <cell r="T1372">
            <v>0.46478304742684157</v>
          </cell>
          <cell r="U1372">
            <v>613.94431999999995</v>
          </cell>
          <cell r="V1372">
            <v>0.30886240628466105</v>
          </cell>
          <cell r="W1372">
            <v>360.67199999999997</v>
          </cell>
          <cell r="X1372">
            <v>0.45493440968718463</v>
          </cell>
          <cell r="AA1372">
            <v>436</v>
          </cell>
          <cell r="AB1372">
            <v>361</v>
          </cell>
          <cell r="AC1372">
            <v>401</v>
          </cell>
          <cell r="AD1372">
            <v>424</v>
          </cell>
          <cell r="AE1372">
            <v>445.27</v>
          </cell>
          <cell r="AF1372">
            <v>0.18999258876636652</v>
          </cell>
          <cell r="AG1372">
            <v>4.7050104431019354E-2</v>
          </cell>
          <cell r="AH1372">
            <v>455</v>
          </cell>
          <cell r="AI1372">
            <v>464</v>
          </cell>
          <cell r="AJ1372">
            <v>0.22268965517241385</v>
          </cell>
          <cell r="AK1372">
            <v>472.5</v>
          </cell>
          <cell r="AL1372">
            <v>481</v>
          </cell>
          <cell r="AM1372">
            <v>0.25016216216216225</v>
          </cell>
          <cell r="AN1372">
            <v>548.6</v>
          </cell>
          <cell r="AO1372">
            <v>616.20000000000005</v>
          </cell>
          <cell r="AP1372">
            <v>683.8</v>
          </cell>
          <cell r="AQ1372">
            <v>0</v>
          </cell>
          <cell r="AS1372">
            <v>1323</v>
          </cell>
        </row>
        <row r="1373">
          <cell r="B1373" t="str">
            <v>AC</v>
          </cell>
          <cell r="C1373" t="str">
            <v>IMP</v>
          </cell>
          <cell r="D1373" t="str">
            <v>BT</v>
          </cell>
          <cell r="E1373" t="str">
            <v>P3</v>
          </cell>
          <cell r="F1373">
            <v>39924</v>
          </cell>
          <cell r="G1373">
            <v>40190</v>
          </cell>
          <cell r="H1373" t="str">
            <v>A0930Y0</v>
          </cell>
          <cell r="I1373" t="str">
            <v>6KMPC104PC_N</v>
          </cell>
          <cell r="K1373" t="str">
            <v>PC-104 500 x 1 Paper Cabinet</v>
          </cell>
          <cell r="L1373">
            <v>861</v>
          </cell>
          <cell r="M1373">
            <v>286</v>
          </cell>
          <cell r="N1373">
            <v>297.44</v>
          </cell>
          <cell r="O1373">
            <v>-0.17647058823529418</v>
          </cell>
          <cell r="P1373">
            <v>252.82399999999998</v>
          </cell>
          <cell r="Q1373">
            <v>303.16000000000003</v>
          </cell>
          <cell r="R1373">
            <v>327.41000000000003</v>
          </cell>
          <cell r="S1373">
            <v>514.5</v>
          </cell>
          <cell r="T1373">
            <v>0.42188532555879493</v>
          </cell>
          <cell r="U1373">
            <v>398.42879999999997</v>
          </cell>
          <cell r="V1373">
            <v>0.25346762081455954</v>
          </cell>
          <cell r="W1373">
            <v>252.82399999999998</v>
          </cell>
          <cell r="X1373">
            <v>0.49139747327502425</v>
          </cell>
          <cell r="AA1373">
            <v>306</v>
          </cell>
          <cell r="AB1373">
            <v>253</v>
          </cell>
          <cell r="AC1373">
            <v>281</v>
          </cell>
          <cell r="AD1373">
            <v>297</v>
          </cell>
          <cell r="AE1373">
            <v>312.13</v>
          </cell>
          <cell r="AF1373">
            <v>0.19000416493127867</v>
          </cell>
          <cell r="AG1373">
            <v>4.7063723448563091E-2</v>
          </cell>
          <cell r="AH1373">
            <v>320</v>
          </cell>
          <cell r="AI1373">
            <v>326</v>
          </cell>
          <cell r="AJ1373">
            <v>0.2244662576687117</v>
          </cell>
          <cell r="AK1373">
            <v>332</v>
          </cell>
          <cell r="AL1373">
            <v>338</v>
          </cell>
          <cell r="AM1373">
            <v>0.25200000000000006</v>
          </cell>
          <cell r="AN1373">
            <v>385.18</v>
          </cell>
          <cell r="AO1373">
            <v>432.36</v>
          </cell>
          <cell r="AP1373">
            <v>479.54</v>
          </cell>
          <cell r="AQ1373">
            <v>0</v>
          </cell>
          <cell r="AS1373">
            <v>861</v>
          </cell>
        </row>
        <row r="1374">
          <cell r="B1374" t="str">
            <v>PMC</v>
          </cell>
          <cell r="C1374" t="str">
            <v>PMP</v>
          </cell>
          <cell r="D1374" t="str">
            <v>BT</v>
          </cell>
          <cell r="E1374" t="str">
            <v>08</v>
          </cell>
          <cell r="F1374">
            <v>39924</v>
          </cell>
          <cell r="G1374">
            <v>39924</v>
          </cell>
          <cell r="H1374" t="str">
            <v>A0ATWY0</v>
          </cell>
          <cell r="I1374" t="str">
            <v>SWKMA0ATWY0</v>
          </cell>
          <cell r="K1374" t="str">
            <v>Waste Toner Box</v>
          </cell>
          <cell r="L1374">
            <v>41</v>
          </cell>
          <cell r="M1374">
            <v>12</v>
          </cell>
          <cell r="N1374">
            <v>12.600000000000001</v>
          </cell>
          <cell r="O1374">
            <v>0.21249999999999991</v>
          </cell>
          <cell r="P1374">
            <v>16</v>
          </cell>
          <cell r="Q1374">
            <v>12.72</v>
          </cell>
          <cell r="R1374">
            <v>13.74</v>
          </cell>
          <cell r="S1374">
            <v>20</v>
          </cell>
          <cell r="T1374">
            <v>0.36999999999999994</v>
          </cell>
          <cell r="W1374">
            <v>16</v>
          </cell>
          <cell r="X1374">
            <v>0.8</v>
          </cell>
          <cell r="Y1374" t="str">
            <v>Act freight</v>
          </cell>
          <cell r="AA1374">
            <v>28</v>
          </cell>
          <cell r="AB1374">
            <v>19</v>
          </cell>
          <cell r="AC1374">
            <v>20</v>
          </cell>
          <cell r="AD1374">
            <v>25</v>
          </cell>
          <cell r="AE1374">
            <v>28.07</v>
          </cell>
          <cell r="AF1374">
            <v>0.42999643747773425</v>
          </cell>
          <cell r="AG1374">
            <v>0.55112219451371569</v>
          </cell>
          <cell r="AH1374">
            <v>32</v>
          </cell>
          <cell r="AI1374">
            <v>35</v>
          </cell>
          <cell r="AJ1374">
            <v>0.54285714285714282</v>
          </cell>
          <cell r="AK1374">
            <v>38</v>
          </cell>
          <cell r="AL1374">
            <v>41</v>
          </cell>
          <cell r="AM1374">
            <v>0.6097560975609756</v>
          </cell>
          <cell r="AN1374">
            <v>41</v>
          </cell>
          <cell r="AO1374">
            <v>41</v>
          </cell>
          <cell r="AP1374">
            <v>41</v>
          </cell>
          <cell r="AQ1374">
            <v>0</v>
          </cell>
          <cell r="AS1374">
            <v>41</v>
          </cell>
        </row>
        <row r="1375">
          <cell r="B1375" t="str">
            <v>AC</v>
          </cell>
          <cell r="C1375" t="str">
            <v>IMP</v>
          </cell>
          <cell r="D1375" t="str">
            <v>BT</v>
          </cell>
          <cell r="E1375" t="str">
            <v>08</v>
          </cell>
          <cell r="F1375">
            <v>39924</v>
          </cell>
          <cell r="G1375">
            <v>40001</v>
          </cell>
          <cell r="H1375" t="str">
            <v>A0CJWY1</v>
          </cell>
          <cell r="I1375" t="str">
            <v>3KMMEM103128MB</v>
          </cell>
          <cell r="K1375" t="str">
            <v>EM-103 128MB Copier Memory Upgrade</v>
          </cell>
          <cell r="L1375">
            <v>473</v>
          </cell>
          <cell r="M1375">
            <v>184</v>
          </cell>
          <cell r="N1375">
            <v>191.36</v>
          </cell>
          <cell r="O1375">
            <v>6.0855908912445904E-2</v>
          </cell>
          <cell r="P1375">
            <v>203.76</v>
          </cell>
          <cell r="Q1375">
            <v>195.04</v>
          </cell>
          <cell r="R1375">
            <v>210.64</v>
          </cell>
          <cell r="S1375">
            <v>254.7</v>
          </cell>
          <cell r="T1375">
            <v>0.24868472712995673</v>
          </cell>
          <cell r="U1375">
            <v>219.04199999999997</v>
          </cell>
          <cell r="V1375">
            <v>0.12637758968599613</v>
          </cell>
          <cell r="W1375">
            <v>203.76</v>
          </cell>
          <cell r="X1375">
            <v>0.8</v>
          </cell>
          <cell r="AA1375">
            <v>247</v>
          </cell>
          <cell r="AB1375">
            <v>204</v>
          </cell>
          <cell r="AC1375">
            <v>227</v>
          </cell>
          <cell r="AD1375">
            <v>240</v>
          </cell>
          <cell r="AE1375">
            <v>251.56</v>
          </cell>
          <cell r="AF1375">
            <v>0.1900143107012244</v>
          </cell>
          <cell r="AG1375">
            <v>0.2393067260295754</v>
          </cell>
          <cell r="AH1375">
            <v>280</v>
          </cell>
          <cell r="AI1375">
            <v>308</v>
          </cell>
          <cell r="AJ1375">
            <v>0.33844155844155849</v>
          </cell>
          <cell r="AK1375">
            <v>336</v>
          </cell>
          <cell r="AL1375">
            <v>364</v>
          </cell>
          <cell r="AM1375">
            <v>0.44021978021978025</v>
          </cell>
          <cell r="AN1375">
            <v>391.25</v>
          </cell>
          <cell r="AO1375">
            <v>418.5</v>
          </cell>
          <cell r="AP1375">
            <v>445.75</v>
          </cell>
          <cell r="AQ1375">
            <v>0</v>
          </cell>
          <cell r="AS1375">
            <v>473</v>
          </cell>
        </row>
        <row r="1376">
          <cell r="B1376" t="str">
            <v>AC</v>
          </cell>
          <cell r="C1376" t="str">
            <v>IMP</v>
          </cell>
          <cell r="D1376" t="str">
            <v>BT</v>
          </cell>
          <cell r="E1376" t="str">
            <v>P3</v>
          </cell>
          <cell r="F1376">
            <v>39924</v>
          </cell>
          <cell r="G1376">
            <v>40001</v>
          </cell>
          <cell r="H1376" t="str">
            <v>A0D50Y0</v>
          </cell>
          <cell r="I1376" t="str">
            <v>6KMJS504JS_N</v>
          </cell>
          <cell r="J1376" t="str">
            <v>x</v>
          </cell>
          <cell r="K1376" t="str">
            <v>JS-504 Job Separator</v>
          </cell>
          <cell r="L1376">
            <v>472</v>
          </cell>
          <cell r="M1376">
            <v>153</v>
          </cell>
          <cell r="N1376">
            <v>159.12</v>
          </cell>
          <cell r="O1376">
            <v>-0.17647058823529407</v>
          </cell>
          <cell r="P1376">
            <v>135.25200000000001</v>
          </cell>
          <cell r="Q1376">
            <v>162.18</v>
          </cell>
          <cell r="R1376">
            <v>175.15</v>
          </cell>
          <cell r="S1376">
            <v>246.5</v>
          </cell>
          <cell r="T1376">
            <v>0.35448275862068962</v>
          </cell>
          <cell r="U1376">
            <v>190.8896</v>
          </cell>
          <cell r="V1376">
            <v>0.16642918210316326</v>
          </cell>
          <cell r="W1376">
            <v>135.25200000000001</v>
          </cell>
          <cell r="X1376">
            <v>0.54868965517241386</v>
          </cell>
          <cell r="AA1376">
            <v>164</v>
          </cell>
          <cell r="AB1376">
            <v>136</v>
          </cell>
          <cell r="AC1376">
            <v>151</v>
          </cell>
          <cell r="AD1376">
            <v>159</v>
          </cell>
          <cell r="AE1376">
            <v>166.98</v>
          </cell>
          <cell r="AF1376">
            <v>0.19001077973409977</v>
          </cell>
          <cell r="AG1376">
            <v>4.7071505569529201E-2</v>
          </cell>
          <cell r="AH1376">
            <v>171</v>
          </cell>
          <cell r="AI1376">
            <v>174</v>
          </cell>
          <cell r="AJ1376">
            <v>0.22268965517241374</v>
          </cell>
          <cell r="AK1376">
            <v>177.5</v>
          </cell>
          <cell r="AL1376">
            <v>181</v>
          </cell>
          <cell r="AM1376">
            <v>0.25275138121546958</v>
          </cell>
          <cell r="AN1376">
            <v>206.19</v>
          </cell>
          <cell r="AO1376">
            <v>231.38</v>
          </cell>
          <cell r="AP1376">
            <v>256.57</v>
          </cell>
          <cell r="AQ1376">
            <v>0</v>
          </cell>
          <cell r="AS1376">
            <v>472</v>
          </cell>
        </row>
        <row r="1377">
          <cell r="B1377" t="str">
            <v>SPC</v>
          </cell>
          <cell r="C1377" t="str">
            <v>IMP</v>
          </cell>
          <cell r="D1377" t="str">
            <v>BT</v>
          </cell>
          <cell r="E1377" t="str">
            <v>08</v>
          </cell>
          <cell r="F1377">
            <v>39924</v>
          </cell>
          <cell r="G1377">
            <v>39924</v>
          </cell>
          <cell r="H1377" t="str">
            <v>A0D7131</v>
          </cell>
          <cell r="I1377" t="str">
            <v>STKMA0D7131</v>
          </cell>
          <cell r="K1377" t="str">
            <v>TN314K (C353/C353P:26K)</v>
          </cell>
          <cell r="L1377">
            <v>60</v>
          </cell>
          <cell r="M1377">
            <v>22.89</v>
          </cell>
          <cell r="N1377">
            <v>23.805600000000002</v>
          </cell>
          <cell r="O1377">
            <v>0.11173134328358204</v>
          </cell>
          <cell r="P1377">
            <v>26.8</v>
          </cell>
          <cell r="Q1377">
            <v>24.26</v>
          </cell>
          <cell r="R1377">
            <v>26.2</v>
          </cell>
          <cell r="S1377">
            <v>33.5</v>
          </cell>
          <cell r="T1377">
            <v>0.28938507462686563</v>
          </cell>
          <cell r="W1377">
            <v>26.8</v>
          </cell>
          <cell r="X1377">
            <v>0.8</v>
          </cell>
          <cell r="Y1377" t="str">
            <v>Act freight</v>
          </cell>
          <cell r="AA1377">
            <v>46</v>
          </cell>
          <cell r="AB1377">
            <v>32</v>
          </cell>
          <cell r="AC1377">
            <v>34</v>
          </cell>
          <cell r="AD1377">
            <v>41</v>
          </cell>
          <cell r="AE1377">
            <v>47.02</v>
          </cell>
          <cell r="AF1377">
            <v>0.43002977456401531</v>
          </cell>
          <cell r="AG1377">
            <v>0.49371331348362396</v>
          </cell>
          <cell r="AH1377">
            <v>51</v>
          </cell>
          <cell r="AI1377">
            <v>54</v>
          </cell>
          <cell r="AJ1377">
            <v>0.50370370370370365</v>
          </cell>
          <cell r="AK1377">
            <v>57</v>
          </cell>
          <cell r="AL1377">
            <v>60</v>
          </cell>
          <cell r="AM1377">
            <v>0.55333333333333334</v>
          </cell>
          <cell r="AN1377">
            <v>60</v>
          </cell>
          <cell r="AO1377">
            <v>60</v>
          </cell>
          <cell r="AP1377">
            <v>60</v>
          </cell>
          <cell r="AQ1377">
            <v>0</v>
          </cell>
          <cell r="AS1377">
            <v>60</v>
          </cell>
        </row>
        <row r="1378">
          <cell r="B1378" t="str">
            <v>SPC</v>
          </cell>
          <cell r="C1378" t="str">
            <v>IMP</v>
          </cell>
          <cell r="D1378" t="str">
            <v>BT</v>
          </cell>
          <cell r="E1378" t="str">
            <v>08</v>
          </cell>
          <cell r="F1378">
            <v>39924</v>
          </cell>
          <cell r="G1378">
            <v>39924</v>
          </cell>
          <cell r="H1378" t="str">
            <v>A0D7132</v>
          </cell>
          <cell r="I1378" t="str">
            <v>STKMA0D7132</v>
          </cell>
          <cell r="K1378" t="str">
            <v>TN213K (C253/C203:24.5K)</v>
          </cell>
          <cell r="L1378">
            <v>65</v>
          </cell>
          <cell r="M1378">
            <v>25.41</v>
          </cell>
          <cell r="N1378">
            <v>26.426400000000001</v>
          </cell>
          <cell r="O1378">
            <v>8.2416666666666652E-2</v>
          </cell>
          <cell r="P1378">
            <v>28.8</v>
          </cell>
          <cell r="Q1378">
            <v>26.93</v>
          </cell>
          <cell r="R1378">
            <v>29.08</v>
          </cell>
          <cell r="S1378">
            <v>36</v>
          </cell>
          <cell r="T1378">
            <v>0.2659333333333333</v>
          </cell>
          <cell r="W1378">
            <v>28.8</v>
          </cell>
          <cell r="X1378">
            <v>0.8</v>
          </cell>
          <cell r="Y1378" t="str">
            <v>Act freight</v>
          </cell>
          <cell r="AA1378">
            <v>50</v>
          </cell>
          <cell r="AB1378">
            <v>34</v>
          </cell>
          <cell r="AC1378">
            <v>36</v>
          </cell>
          <cell r="AD1378">
            <v>44</v>
          </cell>
          <cell r="AE1378">
            <v>50.53</v>
          </cell>
          <cell r="AF1378">
            <v>0.43004155946962203</v>
          </cell>
          <cell r="AG1378">
            <v>0.47701563427666732</v>
          </cell>
          <cell r="AH1378">
            <v>55</v>
          </cell>
          <cell r="AI1378">
            <v>58</v>
          </cell>
          <cell r="AJ1378">
            <v>0.50344827586206897</v>
          </cell>
          <cell r="AK1378">
            <v>61.5</v>
          </cell>
          <cell r="AL1378">
            <v>65</v>
          </cell>
          <cell r="AM1378">
            <v>0.55692307692307697</v>
          </cell>
          <cell r="AN1378">
            <v>65</v>
          </cell>
          <cell r="AO1378">
            <v>65</v>
          </cell>
          <cell r="AP1378">
            <v>65</v>
          </cell>
          <cell r="AQ1378">
            <v>0</v>
          </cell>
          <cell r="AS1378">
            <v>65</v>
          </cell>
        </row>
        <row r="1379">
          <cell r="B1379" t="str">
            <v>SPC</v>
          </cell>
          <cell r="C1379" t="str">
            <v>IMP</v>
          </cell>
          <cell r="D1379" t="str">
            <v>BT</v>
          </cell>
          <cell r="E1379" t="str">
            <v>08</v>
          </cell>
          <cell r="F1379">
            <v>39924</v>
          </cell>
          <cell r="G1379">
            <v>39924</v>
          </cell>
          <cell r="H1379" t="str">
            <v>A0D7135</v>
          </cell>
          <cell r="I1379" t="str">
            <v>STKMA0D7135</v>
          </cell>
          <cell r="K1379" t="str">
            <v>TN214K (24K)</v>
          </cell>
          <cell r="L1379">
            <v>65</v>
          </cell>
          <cell r="M1379">
            <v>28.3</v>
          </cell>
          <cell r="N1379">
            <v>29.432000000000002</v>
          </cell>
          <cell r="O1379">
            <v>0</v>
          </cell>
          <cell r="P1379">
            <v>29.432000000000002</v>
          </cell>
          <cell r="Q1379">
            <v>30</v>
          </cell>
          <cell r="R1379">
            <v>32.4</v>
          </cell>
          <cell r="S1379">
            <v>36</v>
          </cell>
          <cell r="T1379">
            <v>0.18244444444444438</v>
          </cell>
          <cell r="W1379">
            <v>29.432000000000002</v>
          </cell>
          <cell r="X1379">
            <v>0.81755555555555559</v>
          </cell>
          <cell r="Y1379" t="str">
            <v>Act freight</v>
          </cell>
          <cell r="AA1379">
            <v>51</v>
          </cell>
          <cell r="AB1379">
            <v>35</v>
          </cell>
          <cell r="AC1379">
            <v>37</v>
          </cell>
          <cell r="AD1379">
            <v>45</v>
          </cell>
          <cell r="AE1379">
            <v>51.64</v>
          </cell>
          <cell r="AF1379">
            <v>0.43005422153369477</v>
          </cell>
          <cell r="AG1379">
            <v>0.43005422153369477</v>
          </cell>
          <cell r="AH1379">
            <v>56</v>
          </cell>
          <cell r="AI1379">
            <v>59</v>
          </cell>
          <cell r="AJ1379">
            <v>0.50115254237288132</v>
          </cell>
          <cell r="AK1379">
            <v>62</v>
          </cell>
          <cell r="AL1379">
            <v>65</v>
          </cell>
          <cell r="AM1379">
            <v>0.54720000000000002</v>
          </cell>
          <cell r="AN1379">
            <v>65</v>
          </cell>
          <cell r="AO1379">
            <v>65</v>
          </cell>
          <cell r="AP1379">
            <v>65</v>
          </cell>
          <cell r="AQ1379">
            <v>0</v>
          </cell>
          <cell r="AS1379">
            <v>65</v>
          </cell>
        </row>
        <row r="1380">
          <cell r="B1380" t="str">
            <v>SPC</v>
          </cell>
          <cell r="C1380" t="str">
            <v>IMP</v>
          </cell>
          <cell r="D1380" t="str">
            <v>BT</v>
          </cell>
          <cell r="E1380" t="str">
            <v>08</v>
          </cell>
          <cell r="F1380">
            <v>39924</v>
          </cell>
          <cell r="G1380">
            <v>39924</v>
          </cell>
          <cell r="H1380" t="str">
            <v>A0D7231</v>
          </cell>
          <cell r="I1380" t="str">
            <v>STKMA0D7231YE</v>
          </cell>
          <cell r="K1380" t="str">
            <v>TN314Y (C353/C353P:20K)</v>
          </cell>
          <cell r="L1380">
            <v>125</v>
          </cell>
          <cell r="M1380">
            <v>36.67</v>
          </cell>
          <cell r="N1380">
            <v>38.136800000000001</v>
          </cell>
          <cell r="O1380">
            <v>0.27771212121212124</v>
          </cell>
          <cell r="P1380">
            <v>52.800000000000004</v>
          </cell>
          <cell r="Q1380">
            <v>38.869999999999997</v>
          </cell>
          <cell r="R1380">
            <v>41.98</v>
          </cell>
          <cell r="S1380">
            <v>66</v>
          </cell>
          <cell r="T1380">
            <v>0.42216969696969697</v>
          </cell>
          <cell r="W1380">
            <v>52.800000000000004</v>
          </cell>
          <cell r="X1380">
            <v>0.8</v>
          </cell>
          <cell r="Y1380" t="str">
            <v>Act freight</v>
          </cell>
          <cell r="AA1380">
            <v>91</v>
          </cell>
          <cell r="AB1380">
            <v>63</v>
          </cell>
          <cell r="AC1380">
            <v>66</v>
          </cell>
          <cell r="AD1380">
            <v>80</v>
          </cell>
          <cell r="AE1380">
            <v>92.63</v>
          </cell>
          <cell r="AF1380">
            <v>0.42999028392529409</v>
          </cell>
          <cell r="AG1380">
            <v>0.58828889128791961</v>
          </cell>
          <cell r="AH1380">
            <v>101</v>
          </cell>
          <cell r="AI1380">
            <v>109</v>
          </cell>
          <cell r="AJ1380">
            <v>0.51559633027522933</v>
          </cell>
          <cell r="AK1380">
            <v>117</v>
          </cell>
          <cell r="AL1380">
            <v>125</v>
          </cell>
          <cell r="AM1380">
            <v>0.57759999999999989</v>
          </cell>
          <cell r="AN1380">
            <v>125</v>
          </cell>
          <cell r="AO1380">
            <v>125</v>
          </cell>
          <cell r="AP1380">
            <v>125</v>
          </cell>
          <cell r="AQ1380">
            <v>0</v>
          </cell>
          <cell r="AS1380">
            <v>125</v>
          </cell>
        </row>
        <row r="1381">
          <cell r="B1381" t="str">
            <v>SPC</v>
          </cell>
          <cell r="C1381" t="str">
            <v>IMP</v>
          </cell>
          <cell r="D1381" t="str">
            <v>BT</v>
          </cell>
          <cell r="E1381" t="str">
            <v>08</v>
          </cell>
          <cell r="F1381">
            <v>39924</v>
          </cell>
          <cell r="G1381">
            <v>39924</v>
          </cell>
          <cell r="H1381" t="str">
            <v>A0D7232</v>
          </cell>
          <cell r="I1381" t="str">
            <v>STKMA0D7232YE</v>
          </cell>
          <cell r="K1381" t="str">
            <v>TN213Y (C253/C203:19K)</v>
          </cell>
          <cell r="L1381">
            <v>140</v>
          </cell>
          <cell r="M1381">
            <v>36.42</v>
          </cell>
          <cell r="N1381">
            <v>37.876800000000003</v>
          </cell>
          <cell r="O1381">
            <v>0.34241666666666665</v>
          </cell>
          <cell r="P1381">
            <v>57.6</v>
          </cell>
          <cell r="Q1381">
            <v>38.61</v>
          </cell>
          <cell r="R1381">
            <v>41.7</v>
          </cell>
          <cell r="S1381">
            <v>72</v>
          </cell>
          <cell r="T1381">
            <v>0.47393333333333332</v>
          </cell>
          <cell r="W1381">
            <v>57.6</v>
          </cell>
          <cell r="X1381">
            <v>0.8</v>
          </cell>
          <cell r="Y1381" t="str">
            <v>Act freight</v>
          </cell>
          <cell r="AA1381">
            <v>99</v>
          </cell>
          <cell r="AB1381">
            <v>68</v>
          </cell>
          <cell r="AC1381">
            <v>72</v>
          </cell>
          <cell r="AD1381">
            <v>87</v>
          </cell>
          <cell r="AE1381">
            <v>101.05</v>
          </cell>
          <cell r="AF1381">
            <v>0.42998515586343389</v>
          </cell>
          <cell r="AG1381">
            <v>0.62516773874319642</v>
          </cell>
          <cell r="AH1381">
            <v>112</v>
          </cell>
          <cell r="AI1381">
            <v>121</v>
          </cell>
          <cell r="AJ1381">
            <v>0.52396694214876027</v>
          </cell>
          <cell r="AK1381">
            <v>130.5</v>
          </cell>
          <cell r="AL1381">
            <v>140</v>
          </cell>
          <cell r="AM1381">
            <v>0.58857142857142863</v>
          </cell>
          <cell r="AN1381">
            <v>140</v>
          </cell>
          <cell r="AO1381">
            <v>140</v>
          </cell>
          <cell r="AP1381">
            <v>140</v>
          </cell>
          <cell r="AQ1381">
            <v>0</v>
          </cell>
          <cell r="AS1381">
            <v>140</v>
          </cell>
        </row>
        <row r="1382">
          <cell r="B1382" t="str">
            <v>SPC</v>
          </cell>
          <cell r="C1382" t="str">
            <v>IMP</v>
          </cell>
          <cell r="D1382" t="str">
            <v>BT</v>
          </cell>
          <cell r="E1382" t="str">
            <v>08</v>
          </cell>
          <cell r="F1382">
            <v>39924</v>
          </cell>
          <cell r="G1382">
            <v>39924</v>
          </cell>
          <cell r="H1382" t="str">
            <v>A0D7235</v>
          </cell>
          <cell r="I1382" t="str">
            <v>STKMA0D7235YE</v>
          </cell>
          <cell r="K1382" t="str">
            <v>TN214Y (18.5K)</v>
          </cell>
          <cell r="L1382">
            <v>140</v>
          </cell>
          <cell r="M1382">
            <v>41</v>
          </cell>
          <cell r="N1382">
            <v>42.64</v>
          </cell>
          <cell r="O1382">
            <v>0.25972222222222224</v>
          </cell>
          <cell r="P1382">
            <v>57.6</v>
          </cell>
          <cell r="Q1382">
            <v>43.46</v>
          </cell>
          <cell r="R1382">
            <v>46.94</v>
          </cell>
          <cell r="S1382">
            <v>72</v>
          </cell>
          <cell r="T1382">
            <v>0.40777777777777779</v>
          </cell>
          <cell r="W1382">
            <v>57.6</v>
          </cell>
          <cell r="X1382">
            <v>0.8</v>
          </cell>
          <cell r="Y1382" t="str">
            <v>Act freight</v>
          </cell>
          <cell r="AA1382">
            <v>99</v>
          </cell>
          <cell r="AB1382">
            <v>68</v>
          </cell>
          <cell r="AC1382">
            <v>72</v>
          </cell>
          <cell r="AD1382">
            <v>87</v>
          </cell>
          <cell r="AE1382">
            <v>101.05</v>
          </cell>
          <cell r="AF1382">
            <v>0.42998515586343389</v>
          </cell>
          <cell r="AG1382">
            <v>0.5780306778822365</v>
          </cell>
          <cell r="AH1382">
            <v>112</v>
          </cell>
          <cell r="AI1382">
            <v>121</v>
          </cell>
          <cell r="AJ1382">
            <v>0.52396694214876027</v>
          </cell>
          <cell r="AK1382">
            <v>130.5</v>
          </cell>
          <cell r="AL1382">
            <v>140</v>
          </cell>
          <cell r="AM1382">
            <v>0.58857142857142863</v>
          </cell>
          <cell r="AN1382">
            <v>140</v>
          </cell>
          <cell r="AO1382">
            <v>140</v>
          </cell>
          <cell r="AP1382">
            <v>140</v>
          </cell>
          <cell r="AQ1382">
            <v>0</v>
          </cell>
          <cell r="AS1382">
            <v>140</v>
          </cell>
        </row>
        <row r="1383">
          <cell r="B1383" t="str">
            <v>SPC</v>
          </cell>
          <cell r="C1383" t="str">
            <v>IMP</v>
          </cell>
          <cell r="D1383" t="str">
            <v>BT</v>
          </cell>
          <cell r="E1383" t="str">
            <v>08</v>
          </cell>
          <cell r="F1383">
            <v>39924</v>
          </cell>
          <cell r="G1383">
            <v>39924</v>
          </cell>
          <cell r="H1383" t="str">
            <v>A0D7331</v>
          </cell>
          <cell r="I1383" t="str">
            <v>STKMA0D7331MA</v>
          </cell>
          <cell r="K1383" t="str">
            <v>TN314M (C353.C353P:20K)</v>
          </cell>
          <cell r="L1383">
            <v>125</v>
          </cell>
          <cell r="M1383">
            <v>36.67</v>
          </cell>
          <cell r="N1383">
            <v>38.136800000000001</v>
          </cell>
          <cell r="O1383">
            <v>0.27771212121212124</v>
          </cell>
          <cell r="P1383">
            <v>52.800000000000004</v>
          </cell>
          <cell r="Q1383">
            <v>38.869999999999997</v>
          </cell>
          <cell r="R1383">
            <v>41.98</v>
          </cell>
          <cell r="S1383">
            <v>66</v>
          </cell>
          <cell r="T1383">
            <v>0.42216969696969697</v>
          </cell>
          <cell r="W1383">
            <v>52.800000000000004</v>
          </cell>
          <cell r="X1383">
            <v>0.8</v>
          </cell>
          <cell r="Y1383" t="str">
            <v>Act freight</v>
          </cell>
          <cell r="AA1383">
            <v>91</v>
          </cell>
          <cell r="AB1383">
            <v>63</v>
          </cell>
          <cell r="AC1383">
            <v>66</v>
          </cell>
          <cell r="AD1383">
            <v>80</v>
          </cell>
          <cell r="AE1383">
            <v>92.63</v>
          </cell>
          <cell r="AF1383">
            <v>0.42999028392529409</v>
          </cell>
          <cell r="AG1383">
            <v>0.58828889128791961</v>
          </cell>
          <cell r="AH1383">
            <v>101</v>
          </cell>
          <cell r="AI1383">
            <v>109</v>
          </cell>
          <cell r="AJ1383">
            <v>0.51559633027522933</v>
          </cell>
          <cell r="AK1383">
            <v>117</v>
          </cell>
          <cell r="AL1383">
            <v>125</v>
          </cell>
          <cell r="AM1383">
            <v>0.57759999999999989</v>
          </cell>
          <cell r="AN1383">
            <v>125</v>
          </cell>
          <cell r="AO1383">
            <v>125</v>
          </cell>
          <cell r="AP1383">
            <v>125</v>
          </cell>
          <cell r="AQ1383">
            <v>0</v>
          </cell>
          <cell r="AS1383">
            <v>125</v>
          </cell>
        </row>
        <row r="1384">
          <cell r="B1384" t="str">
            <v>SPC</v>
          </cell>
          <cell r="C1384" t="str">
            <v>IMP</v>
          </cell>
          <cell r="D1384" t="str">
            <v>BT</v>
          </cell>
          <cell r="E1384" t="str">
            <v>08</v>
          </cell>
          <cell r="F1384">
            <v>39924</v>
          </cell>
          <cell r="G1384">
            <v>39924</v>
          </cell>
          <cell r="H1384" t="str">
            <v>A0D7332</v>
          </cell>
          <cell r="I1384" t="str">
            <v>STKMA0D7332MA</v>
          </cell>
          <cell r="K1384" t="str">
            <v>TN213M (C253/C203:19K)</v>
          </cell>
          <cell r="L1384">
            <v>140</v>
          </cell>
          <cell r="M1384">
            <v>36.42</v>
          </cell>
          <cell r="N1384">
            <v>37.876800000000003</v>
          </cell>
          <cell r="O1384">
            <v>0.34241666666666665</v>
          </cell>
          <cell r="P1384">
            <v>57.6</v>
          </cell>
          <cell r="Q1384">
            <v>38.61</v>
          </cell>
          <cell r="R1384">
            <v>41.7</v>
          </cell>
          <cell r="S1384">
            <v>72</v>
          </cell>
          <cell r="T1384">
            <v>0.47393333333333332</v>
          </cell>
          <cell r="W1384">
            <v>57.6</v>
          </cell>
          <cell r="X1384">
            <v>0.8</v>
          </cell>
          <cell r="Y1384" t="str">
            <v>Act freight</v>
          </cell>
          <cell r="AA1384">
            <v>99</v>
          </cell>
          <cell r="AB1384">
            <v>68</v>
          </cell>
          <cell r="AC1384">
            <v>72</v>
          </cell>
          <cell r="AD1384">
            <v>87</v>
          </cell>
          <cell r="AE1384">
            <v>101.05</v>
          </cell>
          <cell r="AF1384">
            <v>0.42998515586343389</v>
          </cell>
          <cell r="AG1384">
            <v>0.62516773874319642</v>
          </cell>
          <cell r="AH1384">
            <v>112</v>
          </cell>
          <cell r="AI1384">
            <v>121</v>
          </cell>
          <cell r="AJ1384">
            <v>0.52396694214876027</v>
          </cell>
          <cell r="AK1384">
            <v>130.5</v>
          </cell>
          <cell r="AL1384">
            <v>140</v>
          </cell>
          <cell r="AM1384">
            <v>0.58857142857142863</v>
          </cell>
          <cell r="AN1384">
            <v>140</v>
          </cell>
          <cell r="AO1384">
            <v>140</v>
          </cell>
          <cell r="AP1384">
            <v>140</v>
          </cell>
          <cell r="AQ1384">
            <v>0</v>
          </cell>
          <cell r="AS1384">
            <v>140</v>
          </cell>
        </row>
        <row r="1385">
          <cell r="B1385" t="str">
            <v>SPC</v>
          </cell>
          <cell r="C1385" t="str">
            <v>IMP</v>
          </cell>
          <cell r="D1385" t="str">
            <v>BT</v>
          </cell>
          <cell r="E1385" t="str">
            <v>08</v>
          </cell>
          <cell r="F1385">
            <v>39924</v>
          </cell>
          <cell r="G1385">
            <v>39924</v>
          </cell>
          <cell r="H1385" t="str">
            <v>A0D7335</v>
          </cell>
          <cell r="I1385" t="str">
            <v>STKMA0D7335MA</v>
          </cell>
          <cell r="K1385" t="str">
            <v>TN214M (18.5K)</v>
          </cell>
          <cell r="L1385">
            <v>140</v>
          </cell>
          <cell r="M1385">
            <v>41</v>
          </cell>
          <cell r="N1385">
            <v>42.64</v>
          </cell>
          <cell r="O1385">
            <v>0.25972222222222224</v>
          </cell>
          <cell r="P1385">
            <v>57.6</v>
          </cell>
          <cell r="Q1385">
            <v>43.46</v>
          </cell>
          <cell r="R1385">
            <v>46.94</v>
          </cell>
          <cell r="S1385">
            <v>72</v>
          </cell>
          <cell r="T1385">
            <v>0.40777777777777779</v>
          </cell>
          <cell r="W1385">
            <v>57.6</v>
          </cell>
          <cell r="X1385">
            <v>0.8</v>
          </cell>
          <cell r="Y1385" t="str">
            <v>Act freight</v>
          </cell>
          <cell r="AA1385">
            <v>99</v>
          </cell>
          <cell r="AB1385">
            <v>68</v>
          </cell>
          <cell r="AC1385">
            <v>72</v>
          </cell>
          <cell r="AD1385">
            <v>87</v>
          </cell>
          <cell r="AE1385">
            <v>101.05</v>
          </cell>
          <cell r="AF1385">
            <v>0.42998515586343389</v>
          </cell>
          <cell r="AG1385">
            <v>0.5780306778822365</v>
          </cell>
          <cell r="AH1385">
            <v>112</v>
          </cell>
          <cell r="AI1385">
            <v>121</v>
          </cell>
          <cell r="AJ1385">
            <v>0.52396694214876027</v>
          </cell>
          <cell r="AK1385">
            <v>130.5</v>
          </cell>
          <cell r="AL1385">
            <v>140</v>
          </cell>
          <cell r="AM1385">
            <v>0.58857142857142863</v>
          </cell>
          <cell r="AN1385">
            <v>140</v>
          </cell>
          <cell r="AO1385">
            <v>140</v>
          </cell>
          <cell r="AP1385">
            <v>140</v>
          </cell>
          <cell r="AQ1385">
            <v>0</v>
          </cell>
          <cell r="AS1385">
            <v>140</v>
          </cell>
        </row>
        <row r="1386">
          <cell r="B1386" t="str">
            <v>SPC</v>
          </cell>
          <cell r="C1386" t="str">
            <v>IMP</v>
          </cell>
          <cell r="D1386" t="str">
            <v>BT</v>
          </cell>
          <cell r="E1386" t="str">
            <v>08</v>
          </cell>
          <cell r="F1386">
            <v>39924</v>
          </cell>
          <cell r="G1386">
            <v>39924</v>
          </cell>
          <cell r="H1386" t="str">
            <v>A0D7431</v>
          </cell>
          <cell r="I1386" t="str">
            <v>STKMA0D7431CY</v>
          </cell>
          <cell r="K1386" t="str">
            <v>TN314C (C353/C353P:20K)</v>
          </cell>
          <cell r="L1386">
            <v>125</v>
          </cell>
          <cell r="M1386">
            <v>36.67</v>
          </cell>
          <cell r="N1386">
            <v>38.136800000000001</v>
          </cell>
          <cell r="O1386">
            <v>0.27771212121212124</v>
          </cell>
          <cell r="P1386">
            <v>52.800000000000004</v>
          </cell>
          <cell r="Q1386">
            <v>38.869999999999997</v>
          </cell>
          <cell r="R1386">
            <v>41.98</v>
          </cell>
          <cell r="S1386">
            <v>66</v>
          </cell>
          <cell r="T1386">
            <v>0.42216969696969697</v>
          </cell>
          <cell r="W1386">
            <v>52.800000000000004</v>
          </cell>
          <cell r="X1386">
            <v>0.8</v>
          </cell>
          <cell r="Y1386" t="str">
            <v>Act freight</v>
          </cell>
          <cell r="AA1386">
            <v>91</v>
          </cell>
          <cell r="AB1386">
            <v>63</v>
          </cell>
          <cell r="AC1386">
            <v>66</v>
          </cell>
          <cell r="AD1386">
            <v>80</v>
          </cell>
          <cell r="AE1386">
            <v>92.63</v>
          </cell>
          <cell r="AF1386">
            <v>0.42999028392529409</v>
          </cell>
          <cell r="AG1386">
            <v>0.58828889128791961</v>
          </cell>
          <cell r="AH1386">
            <v>101</v>
          </cell>
          <cell r="AI1386">
            <v>109</v>
          </cell>
          <cell r="AJ1386">
            <v>0.51559633027522933</v>
          </cell>
          <cell r="AK1386">
            <v>117</v>
          </cell>
          <cell r="AL1386">
            <v>125</v>
          </cell>
          <cell r="AM1386">
            <v>0.57759999999999989</v>
          </cell>
          <cell r="AN1386">
            <v>125</v>
          </cell>
          <cell r="AO1386">
            <v>125</v>
          </cell>
          <cell r="AP1386">
            <v>125</v>
          </cell>
          <cell r="AQ1386">
            <v>0</v>
          </cell>
          <cell r="AS1386">
            <v>125</v>
          </cell>
        </row>
        <row r="1387">
          <cell r="B1387" t="str">
            <v>SPC</v>
          </cell>
          <cell r="C1387" t="str">
            <v>IMP</v>
          </cell>
          <cell r="D1387" t="str">
            <v>BT</v>
          </cell>
          <cell r="E1387" t="str">
            <v>08</v>
          </cell>
          <cell r="F1387">
            <v>39924</v>
          </cell>
          <cell r="G1387">
            <v>39924</v>
          </cell>
          <cell r="H1387" t="str">
            <v>A0D7432</v>
          </cell>
          <cell r="I1387" t="str">
            <v>STKMA0D7432CY</v>
          </cell>
          <cell r="K1387" t="str">
            <v>TN213C (C253/C203:19K)</v>
          </cell>
          <cell r="L1387">
            <v>140</v>
          </cell>
          <cell r="M1387">
            <v>36.42</v>
          </cell>
          <cell r="N1387">
            <v>37.876800000000003</v>
          </cell>
          <cell r="O1387">
            <v>0.34241666666666665</v>
          </cell>
          <cell r="P1387">
            <v>57.6</v>
          </cell>
          <cell r="Q1387">
            <v>38.61</v>
          </cell>
          <cell r="R1387">
            <v>41.7</v>
          </cell>
          <cell r="S1387">
            <v>72</v>
          </cell>
          <cell r="T1387">
            <v>0.47393333333333332</v>
          </cell>
          <cell r="W1387">
            <v>57.6</v>
          </cell>
          <cell r="X1387">
            <v>0.8</v>
          </cell>
          <cell r="Y1387" t="str">
            <v>Act freight</v>
          </cell>
          <cell r="AA1387">
            <v>99</v>
          </cell>
          <cell r="AB1387">
            <v>68</v>
          </cell>
          <cell r="AC1387">
            <v>72</v>
          </cell>
          <cell r="AD1387">
            <v>87</v>
          </cell>
          <cell r="AE1387">
            <v>101.05</v>
          </cell>
          <cell r="AF1387">
            <v>0.42998515586343389</v>
          </cell>
          <cell r="AG1387">
            <v>0.62516773874319642</v>
          </cell>
          <cell r="AH1387">
            <v>112</v>
          </cell>
          <cell r="AI1387">
            <v>121</v>
          </cell>
          <cell r="AJ1387">
            <v>0.52396694214876027</v>
          </cell>
          <cell r="AK1387">
            <v>130.5</v>
          </cell>
          <cell r="AL1387">
            <v>140</v>
          </cell>
          <cell r="AM1387">
            <v>0.58857142857142863</v>
          </cell>
          <cell r="AN1387">
            <v>140</v>
          </cell>
          <cell r="AO1387">
            <v>140</v>
          </cell>
          <cell r="AP1387">
            <v>140</v>
          </cell>
          <cell r="AQ1387">
            <v>0</v>
          </cell>
          <cell r="AS1387">
            <v>140</v>
          </cell>
        </row>
        <row r="1388">
          <cell r="B1388" t="str">
            <v>SPC</v>
          </cell>
          <cell r="C1388" t="str">
            <v>IMP</v>
          </cell>
          <cell r="D1388" t="str">
            <v>BT</v>
          </cell>
          <cell r="E1388" t="str">
            <v>08</v>
          </cell>
          <cell r="F1388">
            <v>39924</v>
          </cell>
          <cell r="G1388">
            <v>39924</v>
          </cell>
          <cell r="H1388" t="str">
            <v>A0D7435</v>
          </cell>
          <cell r="I1388" t="str">
            <v>STKMA0D7435CY</v>
          </cell>
          <cell r="K1388" t="str">
            <v>TN214C (18.5K)</v>
          </cell>
          <cell r="L1388">
            <v>140</v>
          </cell>
          <cell r="M1388">
            <v>41</v>
          </cell>
          <cell r="N1388">
            <v>42.64</v>
          </cell>
          <cell r="O1388">
            <v>0.25972222222222224</v>
          </cell>
          <cell r="P1388">
            <v>57.6</v>
          </cell>
          <cell r="Q1388">
            <v>43.46</v>
          </cell>
          <cell r="R1388">
            <v>46.94</v>
          </cell>
          <cell r="S1388">
            <v>72</v>
          </cell>
          <cell r="T1388">
            <v>0.40777777777777779</v>
          </cell>
          <cell r="W1388">
            <v>57.6</v>
          </cell>
          <cell r="X1388">
            <v>0.8</v>
          </cell>
          <cell r="Y1388" t="str">
            <v>Act freight</v>
          </cell>
          <cell r="AA1388">
            <v>99</v>
          </cell>
          <cell r="AB1388">
            <v>68</v>
          </cell>
          <cell r="AC1388">
            <v>72</v>
          </cell>
          <cell r="AD1388">
            <v>87</v>
          </cell>
          <cell r="AE1388">
            <v>101.05</v>
          </cell>
          <cell r="AF1388">
            <v>0.42998515586343389</v>
          </cell>
          <cell r="AG1388">
            <v>0.5780306778822365</v>
          </cell>
          <cell r="AH1388">
            <v>112</v>
          </cell>
          <cell r="AI1388">
            <v>121</v>
          </cell>
          <cell r="AJ1388">
            <v>0.52396694214876027</v>
          </cell>
          <cell r="AK1388">
            <v>130.5</v>
          </cell>
          <cell r="AL1388">
            <v>140</v>
          </cell>
          <cell r="AM1388">
            <v>0.58857142857142863</v>
          </cell>
          <cell r="AN1388">
            <v>140</v>
          </cell>
          <cell r="AO1388">
            <v>140</v>
          </cell>
          <cell r="AP1388">
            <v>140</v>
          </cell>
          <cell r="AQ1388">
            <v>0</v>
          </cell>
          <cell r="AS1388">
            <v>140</v>
          </cell>
        </row>
        <row r="1389">
          <cell r="B1389" t="str">
            <v>AC</v>
          </cell>
          <cell r="C1389" t="str">
            <v>IMP</v>
          </cell>
          <cell r="D1389" t="str">
            <v>BT</v>
          </cell>
          <cell r="E1389" t="str">
            <v>P3</v>
          </cell>
          <cell r="F1389">
            <v>39924</v>
          </cell>
          <cell r="G1389">
            <v>40001</v>
          </cell>
          <cell r="H1389" t="str">
            <v>A0D9WY0</v>
          </cell>
          <cell r="I1389" t="str">
            <v>3KMMK713BPG</v>
          </cell>
          <cell r="J1389" t="str">
            <v>x</v>
          </cell>
          <cell r="K1389" t="str">
            <v>MK-713 Banner Guide</v>
          </cell>
          <cell r="L1389">
            <v>798</v>
          </cell>
          <cell r="M1389">
            <v>255</v>
          </cell>
          <cell r="N1389">
            <v>265.2</v>
          </cell>
          <cell r="O1389">
            <v>-0.17647058823529413</v>
          </cell>
          <cell r="P1389">
            <v>225.42</v>
          </cell>
          <cell r="Q1389">
            <v>270.3</v>
          </cell>
          <cell r="R1389">
            <v>291.92</v>
          </cell>
          <cell r="S1389">
            <v>379.1</v>
          </cell>
          <cell r="T1389">
            <v>0.30044843049327363</v>
          </cell>
          <cell r="U1389">
            <v>293.57504</v>
          </cell>
          <cell r="V1389">
            <v>9.6653448467553693E-2</v>
          </cell>
          <cell r="W1389">
            <v>225.42</v>
          </cell>
          <cell r="X1389">
            <v>0.59461883408071747</v>
          </cell>
          <cell r="AA1389">
            <v>273</v>
          </cell>
          <cell r="AB1389">
            <v>226</v>
          </cell>
          <cell r="AC1389">
            <v>251</v>
          </cell>
          <cell r="AD1389">
            <v>265</v>
          </cell>
          <cell r="AE1389">
            <v>278.3</v>
          </cell>
          <cell r="AF1389">
            <v>0.19001077973409997</v>
          </cell>
          <cell r="AG1389">
            <v>4.7071505569529368E-2</v>
          </cell>
          <cell r="AH1389">
            <v>285</v>
          </cell>
          <cell r="AI1389">
            <v>290</v>
          </cell>
          <cell r="AJ1389">
            <v>0.22268965517241385</v>
          </cell>
          <cell r="AK1389">
            <v>295.5</v>
          </cell>
          <cell r="AL1389">
            <v>301</v>
          </cell>
          <cell r="AM1389">
            <v>0.25109634551495019</v>
          </cell>
          <cell r="AN1389">
            <v>343.16</v>
          </cell>
          <cell r="AO1389">
            <v>385.32</v>
          </cell>
          <cell r="AP1389">
            <v>427.48</v>
          </cell>
          <cell r="AQ1389">
            <v>0</v>
          </cell>
          <cell r="AS1389">
            <v>798</v>
          </cell>
        </row>
        <row r="1390">
          <cell r="B1390" t="str">
            <v>AC</v>
          </cell>
          <cell r="C1390" t="str">
            <v>IMP</v>
          </cell>
          <cell r="D1390" t="str">
            <v>BT</v>
          </cell>
          <cell r="E1390" t="str">
            <v>08</v>
          </cell>
          <cell r="F1390">
            <v>39924</v>
          </cell>
          <cell r="G1390">
            <v>40231</v>
          </cell>
          <cell r="H1390" t="str">
            <v>A0DDWY0</v>
          </cell>
          <cell r="I1390" t="str">
            <v>3KMKHD508HDD</v>
          </cell>
          <cell r="J1390" t="str">
            <v>changed to 08</v>
          </cell>
          <cell r="K1390" t="str">
            <v>HD-508 (For C353P)</v>
          </cell>
          <cell r="L1390">
            <v>473</v>
          </cell>
          <cell r="M1390">
            <v>189</v>
          </cell>
          <cell r="N1390">
            <v>196.56</v>
          </cell>
          <cell r="O1390">
            <v>0.22</v>
          </cell>
          <cell r="P1390">
            <v>252</v>
          </cell>
          <cell r="Q1390">
            <v>200.34</v>
          </cell>
          <cell r="R1390">
            <v>216.37</v>
          </cell>
          <cell r="S1390">
            <v>315</v>
          </cell>
          <cell r="T1390">
            <v>0.376</v>
          </cell>
          <cell r="U1390">
            <v>243.93599999999998</v>
          </cell>
          <cell r="V1390">
            <v>0.19421487603305776</v>
          </cell>
          <cell r="W1390">
            <v>252</v>
          </cell>
          <cell r="X1390">
            <v>0.8</v>
          </cell>
          <cell r="AA1390">
            <v>305</v>
          </cell>
          <cell r="AB1390">
            <v>252</v>
          </cell>
          <cell r="AC1390">
            <v>280</v>
          </cell>
          <cell r="AD1390">
            <v>296</v>
          </cell>
          <cell r="AE1390">
            <v>311.11</v>
          </cell>
          <cell r="AF1390">
            <v>0.18999710713252552</v>
          </cell>
          <cell r="AG1390">
            <v>0.36819774356336987</v>
          </cell>
          <cell r="AH1390">
            <v>347</v>
          </cell>
          <cell r="AI1390">
            <v>381</v>
          </cell>
          <cell r="AJ1390">
            <v>0.33858267716535434</v>
          </cell>
          <cell r="AK1390">
            <v>415.5</v>
          </cell>
          <cell r="AL1390">
            <v>450</v>
          </cell>
          <cell r="AM1390">
            <v>0.44</v>
          </cell>
          <cell r="AN1390">
            <v>455.75</v>
          </cell>
          <cell r="AO1390">
            <v>461.5</v>
          </cell>
          <cell r="AP1390">
            <v>467.25</v>
          </cell>
          <cell r="AQ1390">
            <v>0</v>
          </cell>
          <cell r="AS1390">
            <v>473</v>
          </cell>
        </row>
        <row r="1391">
          <cell r="B1391" t="str">
            <v>SP</v>
          </cell>
          <cell r="C1391" t="str">
            <v>IMP</v>
          </cell>
          <cell r="D1391" t="str">
            <v>BT</v>
          </cell>
          <cell r="E1391" t="str">
            <v>08</v>
          </cell>
          <cell r="F1391">
            <v>39924</v>
          </cell>
          <cell r="G1391">
            <v>39924</v>
          </cell>
          <cell r="H1391" t="str">
            <v>A0DE01F</v>
          </cell>
          <cell r="I1391" t="str">
            <v>A0DE01F</v>
          </cell>
          <cell r="K1391" t="str">
            <v>IU-212K (60K)</v>
          </cell>
          <cell r="L1391">
            <v>200</v>
          </cell>
          <cell r="M1391">
            <v>85.3</v>
          </cell>
          <cell r="N1391">
            <v>88.712000000000003</v>
          </cell>
          <cell r="O1391">
            <v>0</v>
          </cell>
          <cell r="P1391">
            <v>88.712000000000003</v>
          </cell>
          <cell r="Q1391">
            <v>90.42</v>
          </cell>
          <cell r="R1391">
            <v>97.65</v>
          </cell>
          <cell r="S1391">
            <v>105</v>
          </cell>
          <cell r="T1391">
            <v>0.1551238095238095</v>
          </cell>
          <cell r="W1391">
            <v>88.712000000000003</v>
          </cell>
          <cell r="X1391">
            <v>0.84487619047619056</v>
          </cell>
          <cell r="Y1391" t="str">
            <v>Act freight</v>
          </cell>
          <cell r="AA1391">
            <v>174</v>
          </cell>
          <cell r="AB1391">
            <v>127</v>
          </cell>
          <cell r="AC1391">
            <v>148</v>
          </cell>
          <cell r="AD1391">
            <v>163</v>
          </cell>
          <cell r="AE1391">
            <v>177.42</v>
          </cell>
          <cell r="AF1391">
            <v>0.49998872731371879</v>
          </cell>
          <cell r="AG1391">
            <v>0.49998872731371879</v>
          </cell>
          <cell r="AH1391">
            <v>184</v>
          </cell>
          <cell r="AI1391">
            <v>189</v>
          </cell>
          <cell r="AJ1391">
            <v>0.53062433862433855</v>
          </cell>
          <cell r="AK1391">
            <v>194.5</v>
          </cell>
          <cell r="AL1391">
            <v>200</v>
          </cell>
          <cell r="AM1391">
            <v>0.55643999999999993</v>
          </cell>
          <cell r="AN1391">
            <v>200</v>
          </cell>
          <cell r="AO1391">
            <v>200</v>
          </cell>
          <cell r="AP1391">
            <v>200</v>
          </cell>
          <cell r="AQ1391">
            <v>0</v>
          </cell>
          <cell r="AS1391">
            <v>200</v>
          </cell>
        </row>
        <row r="1392">
          <cell r="B1392" t="str">
            <v>SP</v>
          </cell>
          <cell r="C1392" t="str">
            <v>IMP</v>
          </cell>
          <cell r="D1392" t="str">
            <v>BT</v>
          </cell>
          <cell r="E1392" t="str">
            <v>08</v>
          </cell>
          <cell r="F1392">
            <v>39924</v>
          </cell>
          <cell r="G1392">
            <v>39924</v>
          </cell>
          <cell r="H1392" t="str">
            <v>A0DE02F</v>
          </cell>
          <cell r="I1392" t="str">
            <v>A0DE02F</v>
          </cell>
          <cell r="K1392" t="str">
            <v>IU-211K (C253:100K, C203:70K)</v>
          </cell>
          <cell r="L1392">
            <v>200</v>
          </cell>
          <cell r="M1392">
            <v>93.3</v>
          </cell>
          <cell r="N1392">
            <v>97.031999999999996</v>
          </cell>
          <cell r="O1392">
            <v>0</v>
          </cell>
          <cell r="P1392">
            <v>97.031999999999996</v>
          </cell>
          <cell r="Q1392">
            <v>98.9</v>
          </cell>
          <cell r="R1392">
            <v>106.81</v>
          </cell>
          <cell r="S1392">
            <v>105</v>
          </cell>
          <cell r="T1392">
            <v>7.588571428571432E-2</v>
          </cell>
          <cell r="W1392">
            <v>97.031999999999996</v>
          </cell>
          <cell r="X1392">
            <v>0.92411428571428567</v>
          </cell>
          <cell r="Y1392" t="str">
            <v>Act freight</v>
          </cell>
          <cell r="AA1392">
            <v>190</v>
          </cell>
          <cell r="AB1392">
            <v>139</v>
          </cell>
          <cell r="AC1392">
            <v>162</v>
          </cell>
          <cell r="AD1392">
            <v>179</v>
          </cell>
          <cell r="AE1392">
            <v>194.06</v>
          </cell>
          <cell r="AF1392">
            <v>0.49998969390910031</v>
          </cell>
          <cell r="AG1392">
            <v>0.49998969390910031</v>
          </cell>
          <cell r="AH1392">
            <v>197</v>
          </cell>
          <cell r="AI1392">
            <v>198</v>
          </cell>
          <cell r="AJ1392">
            <v>0.50993939393939391</v>
          </cell>
          <cell r="AK1392">
            <v>199</v>
          </cell>
          <cell r="AL1392">
            <v>200</v>
          </cell>
          <cell r="AM1392">
            <v>0.51483999999999996</v>
          </cell>
          <cell r="AN1392">
            <v>200</v>
          </cell>
          <cell r="AO1392">
            <v>200</v>
          </cell>
          <cell r="AP1392">
            <v>200</v>
          </cell>
          <cell r="AQ1392">
            <v>0</v>
          </cell>
          <cell r="AS1392">
            <v>200</v>
          </cell>
        </row>
        <row r="1393">
          <cell r="B1393" t="str">
            <v>SP</v>
          </cell>
          <cell r="C1393" t="str">
            <v>IMP</v>
          </cell>
          <cell r="D1393" t="str">
            <v>BT</v>
          </cell>
          <cell r="E1393" t="str">
            <v>08</v>
          </cell>
          <cell r="F1393">
            <v>39924</v>
          </cell>
          <cell r="G1393">
            <v>39924</v>
          </cell>
          <cell r="H1393" t="str">
            <v>A0DE03F</v>
          </cell>
          <cell r="I1393" t="str">
            <v>A0DE03F</v>
          </cell>
          <cell r="K1393" t="str">
            <v>IU-313K (C353:120K)</v>
          </cell>
          <cell r="L1393">
            <v>200</v>
          </cell>
          <cell r="M1393">
            <v>90.78</v>
          </cell>
          <cell r="N1393">
            <v>94.411200000000008</v>
          </cell>
          <cell r="O1393">
            <v>0</v>
          </cell>
          <cell r="P1393">
            <v>94.411200000000008</v>
          </cell>
          <cell r="Q1393">
            <v>96.23</v>
          </cell>
          <cell r="R1393">
            <v>103.93</v>
          </cell>
          <cell r="S1393">
            <v>105</v>
          </cell>
          <cell r="T1393">
            <v>0.10084571428571421</v>
          </cell>
          <cell r="W1393">
            <v>94.411200000000008</v>
          </cell>
          <cell r="X1393">
            <v>0.89915428571428579</v>
          </cell>
          <cell r="Y1393" t="str">
            <v>Act freight</v>
          </cell>
          <cell r="AA1393">
            <v>185</v>
          </cell>
          <cell r="AB1393">
            <v>135</v>
          </cell>
          <cell r="AC1393">
            <v>158</v>
          </cell>
          <cell r="AD1393">
            <v>174</v>
          </cell>
          <cell r="AE1393">
            <v>188.82</v>
          </cell>
          <cell r="AF1393">
            <v>0.49999364474102315</v>
          </cell>
          <cell r="AG1393">
            <v>0.49999364474102315</v>
          </cell>
          <cell r="AH1393">
            <v>192</v>
          </cell>
          <cell r="AI1393">
            <v>195</v>
          </cell>
          <cell r="AJ1393">
            <v>0.51583999999999997</v>
          </cell>
          <cell r="AK1393">
            <v>197.5</v>
          </cell>
          <cell r="AL1393">
            <v>200</v>
          </cell>
          <cell r="AM1393">
            <v>0.52794399999999997</v>
          </cell>
          <cell r="AN1393">
            <v>200</v>
          </cell>
          <cell r="AO1393">
            <v>200</v>
          </cell>
          <cell r="AP1393">
            <v>200</v>
          </cell>
          <cell r="AQ1393">
            <v>0</v>
          </cell>
          <cell r="AS1393">
            <v>200</v>
          </cell>
        </row>
        <row r="1394">
          <cell r="B1394" t="str">
            <v>SP</v>
          </cell>
          <cell r="C1394" t="str">
            <v>IMP</v>
          </cell>
          <cell r="D1394" t="str">
            <v>BT</v>
          </cell>
          <cell r="E1394" t="str">
            <v>08</v>
          </cell>
          <cell r="F1394">
            <v>39924</v>
          </cell>
          <cell r="G1394">
            <v>39924</v>
          </cell>
          <cell r="H1394" t="str">
            <v>A0DE05F</v>
          </cell>
          <cell r="I1394" t="str">
            <v>A0DE05F</v>
          </cell>
          <cell r="K1394" t="str">
            <v>IU-212Y (45K)</v>
          </cell>
          <cell r="L1394">
            <v>702</v>
          </cell>
          <cell r="M1394">
            <v>184</v>
          </cell>
          <cell r="N1394">
            <v>191.36</v>
          </cell>
          <cell r="O1394">
            <v>0.31851851851851848</v>
          </cell>
          <cell r="P1394">
            <v>280.8</v>
          </cell>
          <cell r="Q1394">
            <v>195.04</v>
          </cell>
          <cell r="R1394">
            <v>210.64</v>
          </cell>
          <cell r="S1394">
            <v>351</v>
          </cell>
          <cell r="T1394">
            <v>0.45481481481481478</v>
          </cell>
          <cell r="W1394">
            <v>280.8</v>
          </cell>
          <cell r="X1394">
            <v>0.8</v>
          </cell>
          <cell r="Y1394" t="str">
            <v>Act freight</v>
          </cell>
          <cell r="AA1394">
            <v>550</v>
          </cell>
          <cell r="AB1394">
            <v>402</v>
          </cell>
          <cell r="AC1394">
            <v>468</v>
          </cell>
          <cell r="AD1394">
            <v>515</v>
          </cell>
          <cell r="AE1394">
            <v>561.6</v>
          </cell>
          <cell r="AF1394">
            <v>0.5</v>
          </cell>
          <cell r="AG1394">
            <v>0.65925925925925921</v>
          </cell>
          <cell r="AH1394">
            <v>597</v>
          </cell>
          <cell r="AI1394">
            <v>632</v>
          </cell>
          <cell r="AJ1394">
            <v>0.55569620253164553</v>
          </cell>
          <cell r="AK1394">
            <v>667</v>
          </cell>
          <cell r="AL1394">
            <v>702</v>
          </cell>
          <cell r="AM1394">
            <v>0.6</v>
          </cell>
          <cell r="AN1394">
            <v>702</v>
          </cell>
          <cell r="AO1394">
            <v>702</v>
          </cell>
          <cell r="AP1394">
            <v>702</v>
          </cell>
          <cell r="AQ1394">
            <v>0</v>
          </cell>
          <cell r="AS1394">
            <v>702</v>
          </cell>
        </row>
        <row r="1395">
          <cell r="B1395" t="str">
            <v>SP</v>
          </cell>
          <cell r="C1395" t="str">
            <v>IMP</v>
          </cell>
          <cell r="D1395" t="str">
            <v>BT</v>
          </cell>
          <cell r="E1395" t="str">
            <v>08</v>
          </cell>
          <cell r="F1395">
            <v>39924</v>
          </cell>
          <cell r="G1395">
            <v>39924</v>
          </cell>
          <cell r="H1395" t="str">
            <v>A0DE06F</v>
          </cell>
          <cell r="I1395" t="str">
            <v>A0DE06F</v>
          </cell>
          <cell r="K1395" t="str">
            <v>IU-211Y (C253:75K, C203:55K)</v>
          </cell>
          <cell r="L1395">
            <v>825</v>
          </cell>
          <cell r="M1395">
            <v>195.56</v>
          </cell>
          <cell r="N1395">
            <v>203.38240000000002</v>
          </cell>
          <cell r="O1395">
            <v>0.3799317073170731</v>
          </cell>
          <cell r="P1395">
            <v>328</v>
          </cell>
          <cell r="Q1395">
            <v>207.29</v>
          </cell>
          <cell r="R1395">
            <v>223.87</v>
          </cell>
          <cell r="S1395">
            <v>410</v>
          </cell>
          <cell r="T1395">
            <v>0.50394536585365846</v>
          </cell>
          <cell r="W1395">
            <v>328</v>
          </cell>
          <cell r="X1395">
            <v>0.8</v>
          </cell>
          <cell r="Y1395" t="str">
            <v>Act freight</v>
          </cell>
          <cell r="AA1395">
            <v>643</v>
          </cell>
          <cell r="AB1395">
            <v>469</v>
          </cell>
          <cell r="AC1395">
            <v>547</v>
          </cell>
          <cell r="AD1395">
            <v>602</v>
          </cell>
          <cell r="AE1395">
            <v>656</v>
          </cell>
          <cell r="AF1395">
            <v>0.5</v>
          </cell>
          <cell r="AG1395">
            <v>0.68996585365853658</v>
          </cell>
          <cell r="AH1395">
            <v>699</v>
          </cell>
          <cell r="AI1395">
            <v>741</v>
          </cell>
          <cell r="AJ1395">
            <v>0.55735492577597845</v>
          </cell>
          <cell r="AK1395">
            <v>783</v>
          </cell>
          <cell r="AL1395">
            <v>825</v>
          </cell>
          <cell r="AM1395">
            <v>0.60242424242424242</v>
          </cell>
          <cell r="AN1395">
            <v>825</v>
          </cell>
          <cell r="AO1395">
            <v>825</v>
          </cell>
          <cell r="AP1395">
            <v>825</v>
          </cell>
          <cell r="AQ1395">
            <v>0</v>
          </cell>
          <cell r="AS1395">
            <v>825</v>
          </cell>
        </row>
        <row r="1396">
          <cell r="B1396" t="str">
            <v>SP</v>
          </cell>
          <cell r="C1396" t="str">
            <v>IMP</v>
          </cell>
          <cell r="D1396" t="str">
            <v>BT</v>
          </cell>
          <cell r="E1396" t="str">
            <v>08</v>
          </cell>
          <cell r="F1396">
            <v>39924</v>
          </cell>
          <cell r="G1396">
            <v>39924</v>
          </cell>
          <cell r="H1396" t="str">
            <v>A0DE07F</v>
          </cell>
          <cell r="I1396" t="str">
            <v>A0DE07F</v>
          </cell>
          <cell r="K1396" t="str">
            <v>IU-313Y (C353:90K)</v>
          </cell>
          <cell r="L1396">
            <v>825</v>
          </cell>
          <cell r="M1396">
            <v>208.06</v>
          </cell>
          <cell r="N1396">
            <v>216.38240000000002</v>
          </cell>
          <cell r="O1396">
            <v>0.3402975609756097</v>
          </cell>
          <cell r="P1396">
            <v>328</v>
          </cell>
          <cell r="Q1396">
            <v>220.54</v>
          </cell>
          <cell r="R1396">
            <v>238.18</v>
          </cell>
          <cell r="S1396">
            <v>410</v>
          </cell>
          <cell r="T1396">
            <v>0.47223804878048775</v>
          </cell>
          <cell r="W1396">
            <v>328</v>
          </cell>
          <cell r="X1396">
            <v>0.8</v>
          </cell>
          <cell r="Y1396" t="str">
            <v>Act freight</v>
          </cell>
          <cell r="AA1396">
            <v>643</v>
          </cell>
          <cell r="AB1396">
            <v>469</v>
          </cell>
          <cell r="AC1396">
            <v>547</v>
          </cell>
          <cell r="AD1396">
            <v>602</v>
          </cell>
          <cell r="AE1396">
            <v>656</v>
          </cell>
          <cell r="AF1396">
            <v>0.5</v>
          </cell>
          <cell r="AG1396">
            <v>0.6701487804878048</v>
          </cell>
          <cell r="AH1396">
            <v>699</v>
          </cell>
          <cell r="AI1396">
            <v>741</v>
          </cell>
          <cell r="AJ1396">
            <v>0.55735492577597845</v>
          </cell>
          <cell r="AK1396">
            <v>783</v>
          </cell>
          <cell r="AL1396">
            <v>825</v>
          </cell>
          <cell r="AM1396">
            <v>0.60242424242424242</v>
          </cell>
          <cell r="AN1396">
            <v>825</v>
          </cell>
          <cell r="AO1396">
            <v>825</v>
          </cell>
          <cell r="AP1396">
            <v>825</v>
          </cell>
          <cell r="AQ1396">
            <v>0</v>
          </cell>
          <cell r="AS1396">
            <v>825</v>
          </cell>
        </row>
        <row r="1397">
          <cell r="B1397" t="str">
            <v>SP</v>
          </cell>
          <cell r="C1397" t="str">
            <v>IMP</v>
          </cell>
          <cell r="D1397" t="str">
            <v>BT</v>
          </cell>
          <cell r="E1397" t="str">
            <v>08</v>
          </cell>
          <cell r="F1397">
            <v>39924</v>
          </cell>
          <cell r="G1397">
            <v>39924</v>
          </cell>
          <cell r="H1397" t="str">
            <v>A0DE0AF</v>
          </cell>
          <cell r="I1397" t="str">
            <v>A0DE0AF</v>
          </cell>
          <cell r="K1397" t="str">
            <v>IU-212M (45K)</v>
          </cell>
          <cell r="L1397">
            <v>702</v>
          </cell>
          <cell r="M1397">
            <v>184</v>
          </cell>
          <cell r="N1397">
            <v>191.36</v>
          </cell>
          <cell r="O1397">
            <v>0.31851851851851848</v>
          </cell>
          <cell r="P1397">
            <v>280.8</v>
          </cell>
          <cell r="Q1397">
            <v>195.04</v>
          </cell>
          <cell r="R1397">
            <v>210.64</v>
          </cell>
          <cell r="S1397">
            <v>351</v>
          </cell>
          <cell r="T1397">
            <v>0.45481481481481478</v>
          </cell>
          <cell r="W1397">
            <v>280.8</v>
          </cell>
          <cell r="X1397">
            <v>0.8</v>
          </cell>
          <cell r="Y1397" t="str">
            <v>Act freight</v>
          </cell>
          <cell r="AA1397">
            <v>550</v>
          </cell>
          <cell r="AB1397">
            <v>402</v>
          </cell>
          <cell r="AC1397">
            <v>468</v>
          </cell>
          <cell r="AD1397">
            <v>515</v>
          </cell>
          <cell r="AE1397">
            <v>561.6</v>
          </cell>
          <cell r="AF1397">
            <v>0.5</v>
          </cell>
          <cell r="AG1397">
            <v>0.65925925925925921</v>
          </cell>
          <cell r="AH1397">
            <v>597</v>
          </cell>
          <cell r="AI1397">
            <v>632</v>
          </cell>
          <cell r="AJ1397">
            <v>0.55569620253164553</v>
          </cell>
          <cell r="AK1397">
            <v>667</v>
          </cell>
          <cell r="AL1397">
            <v>702</v>
          </cell>
          <cell r="AM1397">
            <v>0.6</v>
          </cell>
          <cell r="AN1397">
            <v>702</v>
          </cell>
          <cell r="AO1397">
            <v>702</v>
          </cell>
          <cell r="AP1397">
            <v>702</v>
          </cell>
          <cell r="AQ1397">
            <v>0</v>
          </cell>
          <cell r="AS1397">
            <v>702</v>
          </cell>
        </row>
        <row r="1398">
          <cell r="B1398" t="str">
            <v>SP</v>
          </cell>
          <cell r="C1398" t="str">
            <v>IMP</v>
          </cell>
          <cell r="D1398" t="str">
            <v>BT</v>
          </cell>
          <cell r="E1398" t="str">
            <v>08</v>
          </cell>
          <cell r="F1398">
            <v>39924</v>
          </cell>
          <cell r="G1398">
            <v>39924</v>
          </cell>
          <cell r="H1398" t="str">
            <v>A0DE0CF</v>
          </cell>
          <cell r="I1398" t="str">
            <v>A0DE0CF</v>
          </cell>
          <cell r="K1398" t="str">
            <v>IU-211M (C253:75K, C203:55K)</v>
          </cell>
          <cell r="L1398">
            <v>825</v>
          </cell>
          <cell r="M1398">
            <v>195.56</v>
          </cell>
          <cell r="N1398">
            <v>203.38240000000002</v>
          </cell>
          <cell r="O1398">
            <v>0.3799317073170731</v>
          </cell>
          <cell r="P1398">
            <v>328</v>
          </cell>
          <cell r="Q1398">
            <v>207.29</v>
          </cell>
          <cell r="R1398">
            <v>223.87</v>
          </cell>
          <cell r="S1398">
            <v>410</v>
          </cell>
          <cell r="T1398">
            <v>0.50394536585365846</v>
          </cell>
          <cell r="W1398">
            <v>328</v>
          </cell>
          <cell r="X1398">
            <v>0.8</v>
          </cell>
          <cell r="Y1398" t="str">
            <v>Act freight</v>
          </cell>
          <cell r="AA1398">
            <v>643</v>
          </cell>
          <cell r="AB1398">
            <v>469</v>
          </cell>
          <cell r="AC1398">
            <v>547</v>
          </cell>
          <cell r="AD1398">
            <v>602</v>
          </cell>
          <cell r="AE1398">
            <v>656</v>
          </cell>
          <cell r="AF1398">
            <v>0.5</v>
          </cell>
          <cell r="AG1398">
            <v>0.68996585365853658</v>
          </cell>
          <cell r="AH1398">
            <v>699</v>
          </cell>
          <cell r="AI1398">
            <v>741</v>
          </cell>
          <cell r="AJ1398">
            <v>0.55735492577597845</v>
          </cell>
          <cell r="AK1398">
            <v>783</v>
          </cell>
          <cell r="AL1398">
            <v>825</v>
          </cell>
          <cell r="AM1398">
            <v>0.60242424242424242</v>
          </cell>
          <cell r="AN1398">
            <v>825</v>
          </cell>
          <cell r="AO1398">
            <v>825</v>
          </cell>
          <cell r="AP1398">
            <v>825</v>
          </cell>
          <cell r="AQ1398">
            <v>0</v>
          </cell>
          <cell r="AS1398">
            <v>825</v>
          </cell>
        </row>
        <row r="1399">
          <cell r="B1399" t="str">
            <v>SP</v>
          </cell>
          <cell r="C1399" t="str">
            <v>IMP</v>
          </cell>
          <cell r="D1399" t="str">
            <v>BT</v>
          </cell>
          <cell r="E1399" t="str">
            <v>08</v>
          </cell>
          <cell r="F1399">
            <v>39924</v>
          </cell>
          <cell r="G1399">
            <v>39924</v>
          </cell>
          <cell r="H1399" t="str">
            <v>A0DE0DF</v>
          </cell>
          <cell r="I1399" t="str">
            <v>A0DE0DF</v>
          </cell>
          <cell r="K1399" t="str">
            <v>IU-313M (C353:90K)</v>
          </cell>
          <cell r="L1399">
            <v>825</v>
          </cell>
          <cell r="M1399">
            <v>208.06</v>
          </cell>
          <cell r="N1399">
            <v>216.38240000000002</v>
          </cell>
          <cell r="O1399">
            <v>0.3402975609756097</v>
          </cell>
          <cell r="P1399">
            <v>328</v>
          </cell>
          <cell r="Q1399">
            <v>220.54</v>
          </cell>
          <cell r="R1399">
            <v>238.18</v>
          </cell>
          <cell r="S1399">
            <v>410</v>
          </cell>
          <cell r="T1399">
            <v>0.47223804878048775</v>
          </cell>
          <cell r="W1399">
            <v>328</v>
          </cell>
          <cell r="X1399">
            <v>0.8</v>
          </cell>
          <cell r="Y1399" t="str">
            <v>Act freight</v>
          </cell>
          <cell r="AA1399">
            <v>643</v>
          </cell>
          <cell r="AB1399">
            <v>469</v>
          </cell>
          <cell r="AC1399">
            <v>547</v>
          </cell>
          <cell r="AD1399">
            <v>602</v>
          </cell>
          <cell r="AE1399">
            <v>656</v>
          </cell>
          <cell r="AF1399">
            <v>0.5</v>
          </cell>
          <cell r="AG1399">
            <v>0.6701487804878048</v>
          </cell>
          <cell r="AH1399">
            <v>699</v>
          </cell>
          <cell r="AI1399">
            <v>741</v>
          </cell>
          <cell r="AJ1399">
            <v>0.55735492577597845</v>
          </cell>
          <cell r="AK1399">
            <v>783</v>
          </cell>
          <cell r="AL1399">
            <v>825</v>
          </cell>
          <cell r="AM1399">
            <v>0.60242424242424242</v>
          </cell>
          <cell r="AN1399">
            <v>825</v>
          </cell>
          <cell r="AO1399">
            <v>825</v>
          </cell>
          <cell r="AP1399">
            <v>825</v>
          </cell>
          <cell r="AQ1399">
            <v>0</v>
          </cell>
          <cell r="AS1399">
            <v>825</v>
          </cell>
        </row>
        <row r="1400">
          <cell r="B1400" t="str">
            <v>SP</v>
          </cell>
          <cell r="C1400" t="str">
            <v>IMP</v>
          </cell>
          <cell r="D1400" t="str">
            <v>BT</v>
          </cell>
          <cell r="E1400" t="str">
            <v>08</v>
          </cell>
          <cell r="F1400">
            <v>39924</v>
          </cell>
          <cell r="G1400">
            <v>39924</v>
          </cell>
          <cell r="H1400" t="str">
            <v>A0DE0GF</v>
          </cell>
          <cell r="I1400" t="str">
            <v>A0DE0GF</v>
          </cell>
          <cell r="K1400" t="str">
            <v>IU-212C (45K)</v>
          </cell>
          <cell r="L1400">
            <v>702</v>
          </cell>
          <cell r="M1400">
            <v>184</v>
          </cell>
          <cell r="N1400">
            <v>191.36</v>
          </cell>
          <cell r="O1400">
            <v>0.31851851851851848</v>
          </cell>
          <cell r="P1400">
            <v>280.8</v>
          </cell>
          <cell r="Q1400">
            <v>195.04</v>
          </cell>
          <cell r="R1400">
            <v>210.64</v>
          </cell>
          <cell r="S1400">
            <v>351</v>
          </cell>
          <cell r="T1400">
            <v>0.45481481481481478</v>
          </cell>
          <cell r="W1400">
            <v>280.8</v>
          </cell>
          <cell r="X1400">
            <v>0.8</v>
          </cell>
          <cell r="Y1400" t="str">
            <v>Act freight</v>
          </cell>
          <cell r="AA1400">
            <v>550</v>
          </cell>
          <cell r="AB1400">
            <v>402</v>
          </cell>
          <cell r="AC1400">
            <v>468</v>
          </cell>
          <cell r="AD1400">
            <v>515</v>
          </cell>
          <cell r="AE1400">
            <v>561.6</v>
          </cell>
          <cell r="AF1400">
            <v>0.5</v>
          </cell>
          <cell r="AG1400">
            <v>0.65925925925925921</v>
          </cell>
          <cell r="AH1400">
            <v>597</v>
          </cell>
          <cell r="AI1400">
            <v>632</v>
          </cell>
          <cell r="AJ1400">
            <v>0.55569620253164553</v>
          </cell>
          <cell r="AK1400">
            <v>667</v>
          </cell>
          <cell r="AL1400">
            <v>702</v>
          </cell>
          <cell r="AM1400">
            <v>0.6</v>
          </cell>
          <cell r="AN1400">
            <v>702</v>
          </cell>
          <cell r="AO1400">
            <v>702</v>
          </cell>
          <cell r="AP1400">
            <v>702</v>
          </cell>
          <cell r="AQ1400">
            <v>0</v>
          </cell>
          <cell r="AS1400">
            <v>702</v>
          </cell>
        </row>
        <row r="1401">
          <cell r="B1401" t="str">
            <v>SP</v>
          </cell>
          <cell r="C1401" t="str">
            <v>IMP</v>
          </cell>
          <cell r="D1401" t="str">
            <v>BT</v>
          </cell>
          <cell r="E1401" t="str">
            <v>08</v>
          </cell>
          <cell r="F1401">
            <v>39924</v>
          </cell>
          <cell r="G1401">
            <v>39924</v>
          </cell>
          <cell r="H1401" t="str">
            <v>A0DE0HF</v>
          </cell>
          <cell r="I1401" t="str">
            <v>A0DE0HF</v>
          </cell>
          <cell r="K1401" t="str">
            <v>IU-211C (C253:75K, C203:55K)</v>
          </cell>
          <cell r="L1401">
            <v>825</v>
          </cell>
          <cell r="M1401">
            <v>195.56</v>
          </cell>
          <cell r="N1401">
            <v>203.38240000000002</v>
          </cell>
          <cell r="O1401">
            <v>0.3799317073170731</v>
          </cell>
          <cell r="P1401">
            <v>328</v>
          </cell>
          <cell r="Q1401">
            <v>207.29</v>
          </cell>
          <cell r="R1401">
            <v>223.87</v>
          </cell>
          <cell r="S1401">
            <v>410</v>
          </cell>
          <cell r="T1401">
            <v>0.50394536585365846</v>
          </cell>
          <cell r="W1401">
            <v>328</v>
          </cell>
          <cell r="X1401">
            <v>0.8</v>
          </cell>
          <cell r="Y1401" t="str">
            <v>Act freight</v>
          </cell>
          <cell r="AA1401">
            <v>643</v>
          </cell>
          <cell r="AB1401">
            <v>469</v>
          </cell>
          <cell r="AC1401">
            <v>547</v>
          </cell>
          <cell r="AD1401">
            <v>602</v>
          </cell>
          <cell r="AE1401">
            <v>656</v>
          </cell>
          <cell r="AF1401">
            <v>0.5</v>
          </cell>
          <cell r="AG1401">
            <v>0.68996585365853658</v>
          </cell>
          <cell r="AH1401">
            <v>699</v>
          </cell>
          <cell r="AI1401">
            <v>741</v>
          </cell>
          <cell r="AJ1401">
            <v>0.55735492577597845</v>
          </cell>
          <cell r="AK1401">
            <v>783</v>
          </cell>
          <cell r="AL1401">
            <v>825</v>
          </cell>
          <cell r="AM1401">
            <v>0.60242424242424242</v>
          </cell>
          <cell r="AN1401">
            <v>825</v>
          </cell>
          <cell r="AO1401">
            <v>825</v>
          </cell>
          <cell r="AP1401">
            <v>825</v>
          </cell>
          <cell r="AQ1401">
            <v>0</v>
          </cell>
          <cell r="AS1401">
            <v>825</v>
          </cell>
        </row>
        <row r="1402">
          <cell r="B1402" t="str">
            <v>SP</v>
          </cell>
          <cell r="C1402" t="str">
            <v>IMP</v>
          </cell>
          <cell r="D1402" t="str">
            <v>BT</v>
          </cell>
          <cell r="E1402" t="str">
            <v>08</v>
          </cell>
          <cell r="F1402">
            <v>39924</v>
          </cell>
          <cell r="G1402">
            <v>39924</v>
          </cell>
          <cell r="H1402" t="str">
            <v>A0DE0JF</v>
          </cell>
          <cell r="I1402" t="str">
            <v>A0DE0JF</v>
          </cell>
          <cell r="K1402" t="str">
            <v>IU-313C (C353:90K)</v>
          </cell>
          <cell r="L1402">
            <v>825</v>
          </cell>
          <cell r="M1402">
            <v>208.06</v>
          </cell>
          <cell r="N1402">
            <v>216.38240000000002</v>
          </cell>
          <cell r="O1402">
            <v>0.3402975609756097</v>
          </cell>
          <cell r="P1402">
            <v>328</v>
          </cell>
          <cell r="Q1402">
            <v>220.54</v>
          </cell>
          <cell r="R1402">
            <v>238.18</v>
          </cell>
          <cell r="S1402">
            <v>410</v>
          </cell>
          <cell r="T1402">
            <v>0.47223804878048775</v>
          </cell>
          <cell r="W1402">
            <v>328</v>
          </cell>
          <cell r="X1402">
            <v>0.8</v>
          </cell>
          <cell r="Y1402" t="str">
            <v>Act freight</v>
          </cell>
          <cell r="AA1402">
            <v>643</v>
          </cell>
          <cell r="AB1402">
            <v>469</v>
          </cell>
          <cell r="AC1402">
            <v>547</v>
          </cell>
          <cell r="AD1402">
            <v>602</v>
          </cell>
          <cell r="AE1402">
            <v>656</v>
          </cell>
          <cell r="AF1402">
            <v>0.5</v>
          </cell>
          <cell r="AG1402">
            <v>0.6701487804878048</v>
          </cell>
          <cell r="AH1402">
            <v>699</v>
          </cell>
          <cell r="AI1402">
            <v>741</v>
          </cell>
          <cell r="AJ1402">
            <v>0.55735492577597845</v>
          </cell>
          <cell r="AK1402">
            <v>783</v>
          </cell>
          <cell r="AL1402">
            <v>825</v>
          </cell>
          <cell r="AM1402">
            <v>0.60242424242424242</v>
          </cell>
          <cell r="AN1402">
            <v>825</v>
          </cell>
          <cell r="AO1402">
            <v>825</v>
          </cell>
          <cell r="AP1402">
            <v>825</v>
          </cell>
          <cell r="AQ1402">
            <v>0</v>
          </cell>
          <cell r="AS1402">
            <v>825</v>
          </cell>
        </row>
        <row r="1403">
          <cell r="B1403" t="str">
            <v>AC</v>
          </cell>
          <cell r="C1403" t="str">
            <v>IMP</v>
          </cell>
          <cell r="D1403" t="str">
            <v>BT</v>
          </cell>
          <cell r="E1403" t="str">
            <v>P3</v>
          </cell>
          <cell r="F1403">
            <v>39924</v>
          </cell>
          <cell r="G1403">
            <v>40478</v>
          </cell>
          <cell r="H1403" t="str">
            <v>A0DR0Y0</v>
          </cell>
          <cell r="I1403" t="str">
            <v>6KMFS520STPFN_N</v>
          </cell>
          <cell r="K1403" t="str">
            <v>FS-520 staple FNS</v>
          </cell>
          <cell r="L1403">
            <v>2993</v>
          </cell>
          <cell r="M1403">
            <v>850</v>
          </cell>
          <cell r="N1403">
            <v>884</v>
          </cell>
          <cell r="O1403">
            <v>-0.17647058823529416</v>
          </cell>
          <cell r="P1403">
            <v>751.4</v>
          </cell>
          <cell r="Q1403">
            <v>901</v>
          </cell>
          <cell r="R1403">
            <v>973.08</v>
          </cell>
          <cell r="S1403">
            <v>1350.74</v>
          </cell>
          <cell r="T1403">
            <v>0.34554392407124984</v>
          </cell>
          <cell r="U1403">
            <v>1046.013056</v>
          </cell>
          <cell r="V1403">
            <v>0.15488626558787427</v>
          </cell>
          <cell r="W1403">
            <v>751.4</v>
          </cell>
          <cell r="X1403">
            <v>0.55628766453943768</v>
          </cell>
          <cell r="AA1403">
            <v>909</v>
          </cell>
          <cell r="AB1403">
            <v>752</v>
          </cell>
          <cell r="AC1403">
            <v>835</v>
          </cell>
          <cell r="AD1403">
            <v>882</v>
          </cell>
          <cell r="AE1403">
            <v>927.65</v>
          </cell>
          <cell r="AF1403">
            <v>0.18999622702527894</v>
          </cell>
          <cell r="AG1403">
            <v>4.7054384735622248E-2</v>
          </cell>
          <cell r="AH1403">
            <v>947</v>
          </cell>
          <cell r="AI1403">
            <v>965</v>
          </cell>
          <cell r="AJ1403">
            <v>0.22134715025906737</v>
          </cell>
          <cell r="AK1403">
            <v>983.5</v>
          </cell>
          <cell r="AL1403">
            <v>1002</v>
          </cell>
          <cell r="AM1403">
            <v>0.2500998003992016</v>
          </cell>
          <cell r="AN1403">
            <v>1142.8499999999999</v>
          </cell>
          <cell r="AO1403">
            <v>1283.7</v>
          </cell>
          <cell r="AP1403">
            <v>1424.55</v>
          </cell>
          <cell r="AQ1403">
            <v>0</v>
          </cell>
          <cell r="AS1403">
            <v>2993</v>
          </cell>
        </row>
        <row r="1404">
          <cell r="B1404" t="str">
            <v>PMC</v>
          </cell>
          <cell r="C1404" t="str">
            <v>PMP</v>
          </cell>
          <cell r="D1404" t="str">
            <v>BT</v>
          </cell>
          <cell r="E1404" t="str">
            <v>08</v>
          </cell>
          <cell r="F1404">
            <v>39924</v>
          </cell>
          <cell r="G1404">
            <v>39924</v>
          </cell>
          <cell r="H1404" t="str">
            <v>A0DTWY0</v>
          </cell>
          <cell r="I1404" t="str">
            <v>SWKMA0DTWY0</v>
          </cell>
          <cell r="K1404" t="str">
            <v>Waste Toner Box (50K)</v>
          </cell>
          <cell r="L1404">
            <v>50</v>
          </cell>
          <cell r="M1404">
            <v>16.8</v>
          </cell>
          <cell r="N1404">
            <v>17.64</v>
          </cell>
          <cell r="O1404">
            <v>0</v>
          </cell>
          <cell r="P1404">
            <v>17.64</v>
          </cell>
          <cell r="Q1404">
            <v>17.809999999999999</v>
          </cell>
          <cell r="R1404">
            <v>19.23</v>
          </cell>
          <cell r="S1404">
            <v>22</v>
          </cell>
          <cell r="T1404">
            <v>0.19818181818181815</v>
          </cell>
          <cell r="W1404">
            <v>17.64</v>
          </cell>
          <cell r="X1404">
            <v>0.80181818181818187</v>
          </cell>
          <cell r="Y1404" t="str">
            <v>Act freight</v>
          </cell>
          <cell r="AA1404">
            <v>30</v>
          </cell>
          <cell r="AB1404">
            <v>21</v>
          </cell>
          <cell r="AC1404">
            <v>23</v>
          </cell>
          <cell r="AD1404">
            <v>27</v>
          </cell>
          <cell r="AE1404">
            <v>30.95</v>
          </cell>
          <cell r="AF1404">
            <v>0.43004846526655893</v>
          </cell>
          <cell r="AG1404">
            <v>0.43004846526655893</v>
          </cell>
          <cell r="AH1404">
            <v>36</v>
          </cell>
          <cell r="AI1404">
            <v>41</v>
          </cell>
          <cell r="AJ1404">
            <v>0.56975609756097556</v>
          </cell>
          <cell r="AK1404">
            <v>45.5</v>
          </cell>
          <cell r="AL1404">
            <v>50</v>
          </cell>
          <cell r="AM1404">
            <v>0.6472</v>
          </cell>
          <cell r="AN1404">
            <v>50</v>
          </cell>
          <cell r="AO1404">
            <v>50</v>
          </cell>
          <cell r="AP1404">
            <v>50</v>
          </cell>
          <cell r="AQ1404">
            <v>0</v>
          </cell>
          <cell r="AS1404">
            <v>50</v>
          </cell>
        </row>
        <row r="1405">
          <cell r="B1405" t="str">
            <v>MB</v>
          </cell>
          <cell r="C1405" t="str">
            <v>IMP</v>
          </cell>
          <cell r="D1405" t="str">
            <v>BT</v>
          </cell>
          <cell r="E1405" t="str">
            <v>P3</v>
          </cell>
          <cell r="F1405">
            <v>39924</v>
          </cell>
          <cell r="G1405">
            <v>40001</v>
          </cell>
          <cell r="H1405" t="str">
            <v>A0E7010</v>
          </cell>
          <cell r="I1405" t="str">
            <v>9KMBHPROC5500_N</v>
          </cell>
          <cell r="K1405" t="str">
            <v>bizhub PRO C5500</v>
          </cell>
          <cell r="L1405">
            <v>40950</v>
          </cell>
          <cell r="M1405">
            <v>11628</v>
          </cell>
          <cell r="N1405">
            <v>12093.12</v>
          </cell>
          <cell r="O1405">
            <v>-0.17647058823529418</v>
          </cell>
          <cell r="P1405">
            <v>10279.152</v>
          </cell>
          <cell r="Q1405">
            <v>12325.68</v>
          </cell>
          <cell r="R1405">
            <v>13311.73</v>
          </cell>
          <cell r="S1405">
            <v>17797.5</v>
          </cell>
          <cell r="T1405">
            <v>0.32051580278128944</v>
          </cell>
          <cell r="U1405">
            <v>12458</v>
          </cell>
          <cell r="V1405">
            <v>2.928881040295386E-2</v>
          </cell>
          <cell r="W1405">
            <v>10279.152</v>
          </cell>
          <cell r="X1405">
            <v>0.57756156763590394</v>
          </cell>
          <cell r="Y1405">
            <v>250</v>
          </cell>
          <cell r="Z1405">
            <v>500</v>
          </cell>
          <cell r="AA1405">
            <v>12437</v>
          </cell>
          <cell r="AB1405">
            <v>10280</v>
          </cell>
          <cell r="AC1405">
            <v>11422</v>
          </cell>
          <cell r="AD1405">
            <v>12057</v>
          </cell>
          <cell r="AE1405">
            <v>12690.31</v>
          </cell>
          <cell r="AF1405">
            <v>0.18999992907974664</v>
          </cell>
          <cell r="AG1405">
            <v>4.7058740093819516E-2</v>
          </cell>
          <cell r="AH1405">
            <v>12945</v>
          </cell>
          <cell r="AI1405">
            <v>13199</v>
          </cell>
          <cell r="AJ1405">
            <v>0.22121736495189029</v>
          </cell>
          <cell r="AK1405">
            <v>13452.5</v>
          </cell>
          <cell r="AL1405">
            <v>13706</v>
          </cell>
          <cell r="AM1405">
            <v>0.2500253903399971</v>
          </cell>
          <cell r="AN1405">
            <v>15633.23</v>
          </cell>
          <cell r="AO1405">
            <v>17560.46</v>
          </cell>
          <cell r="AP1405">
            <v>19487.689999999999</v>
          </cell>
          <cell r="AQ1405">
            <v>0</v>
          </cell>
          <cell r="AR1405">
            <v>671</v>
          </cell>
          <cell r="AS1405">
            <v>40950</v>
          </cell>
        </row>
        <row r="1406">
          <cell r="B1406" t="str">
            <v>PMP</v>
          </cell>
          <cell r="C1406" t="str">
            <v>PMP</v>
          </cell>
          <cell r="D1406" t="str">
            <v>BT</v>
          </cell>
          <cell r="E1406" t="str">
            <v>08</v>
          </cell>
          <cell r="F1406">
            <v>40056</v>
          </cell>
          <cell r="G1406">
            <v>40056</v>
          </cell>
          <cell r="H1406" t="str">
            <v>A0EDR71600</v>
          </cell>
          <cell r="I1406">
            <v>0</v>
          </cell>
          <cell r="K1406" t="str">
            <v>Image Transfer Kit</v>
          </cell>
          <cell r="L1406">
            <v>481</v>
          </cell>
          <cell r="M1406">
            <v>100.89</v>
          </cell>
          <cell r="N1406">
            <v>105.9345</v>
          </cell>
          <cell r="O1406">
            <v>0.50956250000000003</v>
          </cell>
          <cell r="P1406">
            <v>216</v>
          </cell>
          <cell r="Q1406">
            <v>106.94</v>
          </cell>
          <cell r="R1406">
            <v>115.5</v>
          </cell>
          <cell r="S1406">
            <v>270</v>
          </cell>
          <cell r="T1406">
            <v>0.60764999999999991</v>
          </cell>
          <cell r="W1406">
            <v>216</v>
          </cell>
          <cell r="X1406">
            <v>0.8</v>
          </cell>
          <cell r="AA1406">
            <v>423</v>
          </cell>
          <cell r="AB1406">
            <v>309</v>
          </cell>
          <cell r="AC1406">
            <v>360</v>
          </cell>
          <cell r="AD1406">
            <v>396</v>
          </cell>
          <cell r="AE1406">
            <v>432</v>
          </cell>
          <cell r="AF1406">
            <v>0.5</v>
          </cell>
          <cell r="AG1406">
            <v>0.75478124999999996</v>
          </cell>
          <cell r="AH1406">
            <v>445</v>
          </cell>
          <cell r="AI1406">
            <v>457</v>
          </cell>
          <cell r="AJ1406">
            <v>0.52735229759299784</v>
          </cell>
          <cell r="AK1406">
            <v>469</v>
          </cell>
          <cell r="AL1406">
            <v>481</v>
          </cell>
          <cell r="AM1406">
            <v>0.55093555093555091</v>
          </cell>
          <cell r="AN1406">
            <v>481</v>
          </cell>
          <cell r="AO1406">
            <v>481</v>
          </cell>
          <cell r="AP1406">
            <v>481</v>
          </cell>
          <cell r="AQ1406">
            <v>0</v>
          </cell>
          <cell r="AS1406">
            <v>481</v>
          </cell>
        </row>
        <row r="1407">
          <cell r="B1407" t="str">
            <v>PMP</v>
          </cell>
          <cell r="C1407" t="str">
            <v>PMP</v>
          </cell>
          <cell r="D1407" t="str">
            <v>BT</v>
          </cell>
          <cell r="E1407" t="str">
            <v>08</v>
          </cell>
          <cell r="F1407">
            <v>40056</v>
          </cell>
          <cell r="G1407">
            <v>40056</v>
          </cell>
          <cell r="H1407" t="str">
            <v>A0EDR72000</v>
          </cell>
          <cell r="I1407">
            <v>0</v>
          </cell>
          <cell r="K1407" t="str">
            <v>Fusing Unit</v>
          </cell>
          <cell r="L1407">
            <v>893</v>
          </cell>
          <cell r="M1407">
            <v>171.51</v>
          </cell>
          <cell r="N1407">
            <v>180.0855</v>
          </cell>
          <cell r="O1407">
            <v>0.46403125000000001</v>
          </cell>
          <cell r="P1407">
            <v>336</v>
          </cell>
          <cell r="Q1407">
            <v>181.8</v>
          </cell>
          <cell r="R1407">
            <v>196.34</v>
          </cell>
          <cell r="S1407">
            <v>420</v>
          </cell>
          <cell r="T1407">
            <v>0.57122499999999998</v>
          </cell>
          <cell r="W1407">
            <v>336</v>
          </cell>
          <cell r="X1407">
            <v>0.8</v>
          </cell>
          <cell r="AA1407">
            <v>659</v>
          </cell>
          <cell r="AB1407">
            <v>480</v>
          </cell>
          <cell r="AC1407">
            <v>560</v>
          </cell>
          <cell r="AD1407">
            <v>616</v>
          </cell>
          <cell r="AE1407">
            <v>672</v>
          </cell>
          <cell r="AF1407">
            <v>0.5</v>
          </cell>
          <cell r="AG1407">
            <v>0.73201562499999995</v>
          </cell>
          <cell r="AH1407">
            <v>728</v>
          </cell>
          <cell r="AI1407">
            <v>783</v>
          </cell>
          <cell r="AJ1407">
            <v>0.57088122605363989</v>
          </cell>
          <cell r="AK1407">
            <v>838</v>
          </cell>
          <cell r="AL1407">
            <v>893</v>
          </cell>
          <cell r="AM1407">
            <v>0.62374020156774912</v>
          </cell>
          <cell r="AN1407">
            <v>893</v>
          </cell>
          <cell r="AO1407">
            <v>893</v>
          </cell>
          <cell r="AP1407">
            <v>893</v>
          </cell>
          <cell r="AQ1407">
            <v>0</v>
          </cell>
          <cell r="AS1407">
            <v>893</v>
          </cell>
        </row>
        <row r="1408">
          <cell r="B1408" t="str">
            <v>AC</v>
          </cell>
          <cell r="C1408" t="str">
            <v>IMP</v>
          </cell>
          <cell r="D1408" t="str">
            <v>BT</v>
          </cell>
          <cell r="E1408" t="str">
            <v>P3</v>
          </cell>
          <cell r="F1408">
            <v>39924</v>
          </cell>
          <cell r="G1408">
            <v>40190</v>
          </cell>
          <cell r="H1408" t="str">
            <v>A0EP0Y0</v>
          </cell>
          <cell r="I1408" t="str">
            <v>3KMHMB502</v>
          </cell>
          <cell r="K1408" t="str">
            <v>MB-502 Multi Bypass Tray</v>
          </cell>
          <cell r="L1408">
            <v>153</v>
          </cell>
          <cell r="M1408">
            <v>51</v>
          </cell>
          <cell r="N1408">
            <v>53.04</v>
          </cell>
          <cell r="O1408">
            <v>-0.17647058823529421</v>
          </cell>
          <cell r="P1408">
            <v>45.083999999999996</v>
          </cell>
          <cell r="Q1408">
            <v>54.06</v>
          </cell>
          <cell r="R1408">
            <v>58.38</v>
          </cell>
          <cell r="S1408">
            <v>84</v>
          </cell>
          <cell r="T1408">
            <v>0.36857142857142861</v>
          </cell>
          <cell r="U1408">
            <v>65.049599999999998</v>
          </cell>
          <cell r="V1408">
            <v>0.18462219598583235</v>
          </cell>
          <cell r="W1408">
            <v>45.083999999999996</v>
          </cell>
          <cell r="X1408">
            <v>0.5367142857142857</v>
          </cell>
          <cell r="AA1408">
            <v>55</v>
          </cell>
          <cell r="AB1408">
            <v>46</v>
          </cell>
          <cell r="AC1408">
            <v>51</v>
          </cell>
          <cell r="AD1408">
            <v>54</v>
          </cell>
          <cell r="AE1408">
            <v>55.66</v>
          </cell>
          <cell r="AF1408">
            <v>0.19001077973409991</v>
          </cell>
          <cell r="AG1408">
            <v>4.7071505569529243E-2</v>
          </cell>
          <cell r="AH1408">
            <v>58</v>
          </cell>
          <cell r="AI1408">
            <v>59</v>
          </cell>
          <cell r="AJ1408">
            <v>0.23586440677966108</v>
          </cell>
          <cell r="AK1408">
            <v>60</v>
          </cell>
          <cell r="AL1408">
            <v>61</v>
          </cell>
          <cell r="AM1408">
            <v>0.2609180327868853</v>
          </cell>
          <cell r="AN1408">
            <v>69.23</v>
          </cell>
          <cell r="AO1408">
            <v>77.459999999999994</v>
          </cell>
          <cell r="AP1408">
            <v>85.69</v>
          </cell>
          <cell r="AQ1408">
            <v>0</v>
          </cell>
          <cell r="AS1408">
            <v>153</v>
          </cell>
        </row>
        <row r="1409">
          <cell r="B1409" t="str">
            <v>AC</v>
          </cell>
          <cell r="C1409" t="str">
            <v>IMP</v>
          </cell>
          <cell r="D1409" t="str">
            <v>BT</v>
          </cell>
          <cell r="E1409" t="str">
            <v>P3</v>
          </cell>
          <cell r="F1409">
            <v>39924</v>
          </cell>
          <cell r="G1409">
            <v>40190</v>
          </cell>
          <cell r="H1409" t="str">
            <v>A0F0010</v>
          </cell>
          <cell r="I1409" t="str">
            <v>3KMKFK507</v>
          </cell>
          <cell r="K1409" t="str">
            <v>FK-507 Fax Kit</v>
          </cell>
          <cell r="L1409">
            <v>1150</v>
          </cell>
          <cell r="M1409">
            <v>357</v>
          </cell>
          <cell r="N1409">
            <v>371.28000000000003</v>
          </cell>
          <cell r="O1409">
            <v>-0.17647058823529413</v>
          </cell>
          <cell r="P1409">
            <v>315.58800000000002</v>
          </cell>
          <cell r="Q1409">
            <v>378.42</v>
          </cell>
          <cell r="R1409">
            <v>408.69</v>
          </cell>
          <cell r="S1409">
            <v>634.79999999999995</v>
          </cell>
          <cell r="T1409">
            <v>0.41512287334593562</v>
          </cell>
          <cell r="U1409">
            <v>491.58911999999992</v>
          </cell>
          <cell r="V1409">
            <v>0.24473511537440029</v>
          </cell>
          <cell r="W1409">
            <v>315.58800000000002</v>
          </cell>
          <cell r="X1409">
            <v>0.4971455576559547</v>
          </cell>
          <cell r="AA1409">
            <v>382</v>
          </cell>
          <cell r="AB1409">
            <v>316</v>
          </cell>
          <cell r="AC1409">
            <v>351</v>
          </cell>
          <cell r="AD1409">
            <v>371</v>
          </cell>
          <cell r="AE1409">
            <v>389.61</v>
          </cell>
          <cell r="AF1409">
            <v>0.18998998998998995</v>
          </cell>
          <cell r="AG1409">
            <v>4.7047047047047007E-2</v>
          </cell>
          <cell r="AH1409">
            <v>398</v>
          </cell>
          <cell r="AI1409">
            <v>406</v>
          </cell>
          <cell r="AJ1409">
            <v>0.22268965517241374</v>
          </cell>
          <cell r="AK1409">
            <v>413.5</v>
          </cell>
          <cell r="AL1409">
            <v>421</v>
          </cell>
          <cell r="AM1409">
            <v>0.25038479809976244</v>
          </cell>
          <cell r="AN1409">
            <v>480.12</v>
          </cell>
          <cell r="AO1409">
            <v>539.24</v>
          </cell>
          <cell r="AP1409">
            <v>598.36</v>
          </cell>
          <cell r="AQ1409">
            <v>0</v>
          </cell>
          <cell r="AS1409">
            <v>1150</v>
          </cell>
        </row>
        <row r="1410">
          <cell r="B1410" t="str">
            <v>AC</v>
          </cell>
          <cell r="C1410" t="str">
            <v>IMP</v>
          </cell>
          <cell r="D1410" t="str">
            <v>BT</v>
          </cell>
          <cell r="E1410" t="str">
            <v>P3</v>
          </cell>
          <cell r="F1410">
            <v>39924</v>
          </cell>
          <cell r="G1410">
            <v>40190</v>
          </cell>
          <cell r="H1410" t="str">
            <v>A0F10Y0</v>
          </cell>
          <cell r="I1410" t="str">
            <v>3KMKML504</v>
          </cell>
          <cell r="K1410" t="str">
            <v>ML-504 Multi-Line Kit</v>
          </cell>
          <cell r="L1410">
            <v>1103</v>
          </cell>
          <cell r="M1410">
            <v>408</v>
          </cell>
          <cell r="N1410">
            <v>424.32</v>
          </cell>
          <cell r="O1410">
            <v>-0.17647058823529421</v>
          </cell>
          <cell r="P1410">
            <v>360.67199999999997</v>
          </cell>
          <cell r="Q1410">
            <v>432.48</v>
          </cell>
          <cell r="R1410">
            <v>467.08</v>
          </cell>
          <cell r="S1410">
            <v>628.5</v>
          </cell>
          <cell r="T1410">
            <v>0.32486873508353226</v>
          </cell>
          <cell r="U1410">
            <v>486.71039999999999</v>
          </cell>
          <cell r="V1410">
            <v>0.12818793270084222</v>
          </cell>
          <cell r="W1410">
            <v>360.67199999999997</v>
          </cell>
          <cell r="X1410">
            <v>0.57386157517899761</v>
          </cell>
          <cell r="AA1410">
            <v>436</v>
          </cell>
          <cell r="AB1410">
            <v>361</v>
          </cell>
          <cell r="AC1410">
            <v>401</v>
          </cell>
          <cell r="AD1410">
            <v>424</v>
          </cell>
          <cell r="AE1410">
            <v>445.27</v>
          </cell>
          <cell r="AF1410">
            <v>0.18999258876636652</v>
          </cell>
          <cell r="AG1410">
            <v>4.7050104431019354E-2</v>
          </cell>
          <cell r="AH1410">
            <v>455</v>
          </cell>
          <cell r="AI1410">
            <v>464</v>
          </cell>
          <cell r="AJ1410">
            <v>0.22268965517241385</v>
          </cell>
          <cell r="AK1410">
            <v>472.5</v>
          </cell>
          <cell r="AL1410">
            <v>481</v>
          </cell>
          <cell r="AM1410">
            <v>0.25016216216216225</v>
          </cell>
          <cell r="AN1410">
            <v>548.6</v>
          </cell>
          <cell r="AO1410">
            <v>616.20000000000005</v>
          </cell>
          <cell r="AP1410">
            <v>683.8</v>
          </cell>
          <cell r="AQ1410">
            <v>0</v>
          </cell>
          <cell r="AS1410">
            <v>1103</v>
          </cell>
        </row>
        <row r="1411">
          <cell r="B1411" t="str">
            <v>AC</v>
          </cell>
          <cell r="C1411" t="str">
            <v>IMP</v>
          </cell>
          <cell r="D1411" t="str">
            <v>BT</v>
          </cell>
          <cell r="E1411" t="str">
            <v>P3</v>
          </cell>
          <cell r="F1411">
            <v>39924</v>
          </cell>
          <cell r="G1411">
            <v>40190</v>
          </cell>
          <cell r="H1411" t="str">
            <v>A0F20Y0</v>
          </cell>
          <cell r="I1411" t="str">
            <v>3KMHSP503</v>
          </cell>
          <cell r="K1411" t="str">
            <v>SP-503 Stamp Unit</v>
          </cell>
          <cell r="L1411">
            <v>48</v>
          </cell>
          <cell r="M1411">
            <v>12</v>
          </cell>
          <cell r="N1411">
            <v>12.48</v>
          </cell>
          <cell r="O1411">
            <v>-0.1764705882352941</v>
          </cell>
          <cell r="P1411">
            <v>10.608000000000001</v>
          </cell>
          <cell r="Q1411">
            <v>12.72</v>
          </cell>
          <cell r="R1411">
            <v>13.74</v>
          </cell>
          <cell r="S1411">
            <v>23</v>
          </cell>
          <cell r="T1411">
            <v>0.45739130434782604</v>
          </cell>
          <cell r="U1411">
            <v>17.811199999999999</v>
          </cell>
          <cell r="V1411">
            <v>0.29931728350700676</v>
          </cell>
          <cell r="W1411">
            <v>10.608000000000001</v>
          </cell>
          <cell r="X1411">
            <v>0.46121739130434786</v>
          </cell>
          <cell r="AA1411">
            <v>13</v>
          </cell>
          <cell r="AB1411">
            <v>11</v>
          </cell>
          <cell r="AC1411">
            <v>12</v>
          </cell>
          <cell r="AD1411">
            <v>13</v>
          </cell>
          <cell r="AE1411">
            <v>13.1</v>
          </cell>
          <cell r="AF1411">
            <v>0.19022900763358772</v>
          </cell>
          <cell r="AG1411">
            <v>4.7328244274809105E-2</v>
          </cell>
          <cell r="AH1411">
            <v>15</v>
          </cell>
          <cell r="AI1411">
            <v>15</v>
          </cell>
          <cell r="AJ1411">
            <v>0.29279999999999995</v>
          </cell>
          <cell r="AK1411">
            <v>15</v>
          </cell>
          <cell r="AL1411">
            <v>15</v>
          </cell>
          <cell r="AM1411">
            <v>0.29279999999999995</v>
          </cell>
          <cell r="AN1411">
            <v>16.78</v>
          </cell>
          <cell r="AO1411">
            <v>18.559999999999999</v>
          </cell>
          <cell r="AP1411">
            <v>20.34</v>
          </cell>
          <cell r="AQ1411">
            <v>0</v>
          </cell>
          <cell r="AS1411">
            <v>48</v>
          </cell>
        </row>
        <row r="1412">
          <cell r="B1412" t="str">
            <v>AC</v>
          </cell>
          <cell r="C1412" t="str">
            <v>IMP</v>
          </cell>
          <cell r="D1412" t="str">
            <v>BT</v>
          </cell>
          <cell r="E1412" t="str">
            <v>P3</v>
          </cell>
          <cell r="F1412">
            <v>39924</v>
          </cell>
          <cell r="G1412">
            <v>40190</v>
          </cell>
          <cell r="H1412" t="str">
            <v>A0F30Y0</v>
          </cell>
          <cell r="I1412" t="str">
            <v>3KMHMS501</v>
          </cell>
          <cell r="K1412" t="str">
            <v>MS-501 Spare Stamp</v>
          </cell>
          <cell r="L1412">
            <v>27</v>
          </cell>
          <cell r="M1412">
            <v>7</v>
          </cell>
          <cell r="N1412">
            <v>7.28</v>
          </cell>
          <cell r="O1412">
            <v>-0.17647058823529421</v>
          </cell>
          <cell r="P1412">
            <v>6.1879999999999997</v>
          </cell>
          <cell r="Q1412">
            <v>7.42</v>
          </cell>
          <cell r="R1412">
            <v>8.01</v>
          </cell>
          <cell r="S1412">
            <v>13.7</v>
          </cell>
          <cell r="T1412">
            <v>0.46861313868613136</v>
          </cell>
          <cell r="U1412">
            <v>10.609279999999998</v>
          </cell>
          <cell r="V1412">
            <v>0.31380828859262822</v>
          </cell>
          <cell r="W1412">
            <v>6.1879999999999997</v>
          </cell>
          <cell r="X1412">
            <v>0.45167883211678833</v>
          </cell>
          <cell r="AA1412">
            <v>7</v>
          </cell>
          <cell r="AB1412">
            <v>7</v>
          </cell>
          <cell r="AC1412">
            <v>7</v>
          </cell>
          <cell r="AD1412">
            <v>8</v>
          </cell>
          <cell r="AE1412">
            <v>7.64</v>
          </cell>
          <cell r="AF1412">
            <v>0.19005235602094242</v>
          </cell>
          <cell r="AG1412">
            <v>4.7120418848167464E-2</v>
          </cell>
          <cell r="AH1412">
            <v>9</v>
          </cell>
          <cell r="AI1412">
            <v>9</v>
          </cell>
          <cell r="AJ1412">
            <v>0.31244444444444447</v>
          </cell>
          <cell r="AK1412">
            <v>9</v>
          </cell>
          <cell r="AL1412">
            <v>9</v>
          </cell>
          <cell r="AM1412">
            <v>0.31244444444444447</v>
          </cell>
          <cell r="AN1412">
            <v>9.9700000000000006</v>
          </cell>
          <cell r="AO1412">
            <v>10.94</v>
          </cell>
          <cell r="AP1412">
            <v>11.91</v>
          </cell>
          <cell r="AQ1412">
            <v>0</v>
          </cell>
          <cell r="AS1412">
            <v>27</v>
          </cell>
        </row>
        <row r="1413">
          <cell r="B1413" t="str">
            <v>AC</v>
          </cell>
          <cell r="C1413" t="str">
            <v>IMP</v>
          </cell>
          <cell r="D1413" t="str">
            <v>BT</v>
          </cell>
          <cell r="E1413" t="str">
            <v>P3</v>
          </cell>
          <cell r="F1413">
            <v>39924</v>
          </cell>
          <cell r="G1413">
            <v>40085</v>
          </cell>
          <cell r="H1413" t="str">
            <v>A0GYWY1</v>
          </cell>
          <cell r="I1413" t="str">
            <v>6KMFS521_N</v>
          </cell>
          <cell r="K1413" t="str">
            <v>FS-521 100 Sheet Stapling Finisher</v>
          </cell>
          <cell r="L1413">
            <v>7140</v>
          </cell>
          <cell r="M1413">
            <v>2356</v>
          </cell>
          <cell r="N1413">
            <v>2450.2400000000002</v>
          </cell>
          <cell r="O1413">
            <v>-0.17647058823529413</v>
          </cell>
          <cell r="P1413">
            <v>2082.7040000000002</v>
          </cell>
          <cell r="Q1413">
            <v>2497.36</v>
          </cell>
          <cell r="R1413">
            <v>2697.15</v>
          </cell>
          <cell r="S1413">
            <v>3595.4</v>
          </cell>
          <cell r="T1413">
            <v>0.31850698114257103</v>
          </cell>
          <cell r="U1413">
            <v>2784.2777599999999</v>
          </cell>
          <cell r="V1413">
            <v>0.11997285788038609</v>
          </cell>
          <cell r="W1413">
            <v>2082.7040000000002</v>
          </cell>
          <cell r="X1413">
            <v>0.57926906602881467</v>
          </cell>
          <cell r="AA1413">
            <v>2520</v>
          </cell>
          <cell r="AB1413">
            <v>2083</v>
          </cell>
          <cell r="AC1413">
            <v>2315</v>
          </cell>
          <cell r="AD1413">
            <v>2444</v>
          </cell>
          <cell r="AE1413">
            <v>2571.2399999999998</v>
          </cell>
          <cell r="AF1413">
            <v>0.19000015556696367</v>
          </cell>
          <cell r="AG1413">
            <v>4.7059006549369002E-2</v>
          </cell>
          <cell r="AH1413">
            <v>2624</v>
          </cell>
          <cell r="AI1413">
            <v>2675</v>
          </cell>
          <cell r="AJ1413">
            <v>0.22141906542056067</v>
          </cell>
          <cell r="AK1413">
            <v>2726</v>
          </cell>
          <cell r="AL1413">
            <v>2777</v>
          </cell>
          <cell r="AM1413">
            <v>0.25001656463809863</v>
          </cell>
          <cell r="AN1413">
            <v>3167.49</v>
          </cell>
          <cell r="AO1413">
            <v>3557.98</v>
          </cell>
          <cell r="AP1413">
            <v>3948.47</v>
          </cell>
          <cell r="AQ1413">
            <v>0</v>
          </cell>
          <cell r="AS1413">
            <v>7140</v>
          </cell>
        </row>
        <row r="1414">
          <cell r="B1414" t="str">
            <v>AC</v>
          </cell>
          <cell r="C1414" t="str">
            <v>IMP</v>
          </cell>
          <cell r="D1414" t="str">
            <v>BT</v>
          </cell>
          <cell r="E1414" t="str">
            <v>08</v>
          </cell>
          <cell r="F1414">
            <v>39924</v>
          </cell>
          <cell r="G1414">
            <v>40135</v>
          </cell>
          <cell r="H1414" t="str">
            <v>A0H1W11</v>
          </cell>
          <cell r="I1414" t="str">
            <v>6KMLS505_N</v>
          </cell>
          <cell r="J1414" t="str">
            <v>DNU</v>
          </cell>
          <cell r="K1414" t="str">
            <v>LS-505 Large Capacity Stacker</v>
          </cell>
          <cell r="L1414">
            <v>17325</v>
          </cell>
          <cell r="M1414">
            <v>6732</v>
          </cell>
          <cell r="N1414">
            <v>7001.2800000000007</v>
          </cell>
          <cell r="O1414">
            <v>6.5009989209516894E-2</v>
          </cell>
          <cell r="P1414">
            <v>7488.08</v>
          </cell>
          <cell r="Q1414">
            <v>7135.92</v>
          </cell>
          <cell r="R1414">
            <v>7706.79</v>
          </cell>
          <cell r="S1414">
            <v>9360.1</v>
          </cell>
          <cell r="T1414">
            <v>0.25200799136761354</v>
          </cell>
          <cell r="U1414">
            <v>8049.6860000000006</v>
          </cell>
          <cell r="V1414">
            <v>0.13024185042745764</v>
          </cell>
          <cell r="W1414">
            <v>7488.08</v>
          </cell>
          <cell r="X1414">
            <v>0.79999999999999993</v>
          </cell>
          <cell r="AA1414">
            <v>9060</v>
          </cell>
          <cell r="AB1414">
            <v>7489</v>
          </cell>
          <cell r="AC1414">
            <v>8321</v>
          </cell>
          <cell r="AD1414">
            <v>8783</v>
          </cell>
          <cell r="AE1414">
            <v>9244.5400000000009</v>
          </cell>
          <cell r="AF1414">
            <v>0.18999971875290719</v>
          </cell>
          <cell r="AG1414">
            <v>0.24265782829648636</v>
          </cell>
          <cell r="AH1414">
            <v>10277</v>
          </cell>
          <cell r="AI1414">
            <v>11309</v>
          </cell>
          <cell r="AJ1414">
            <v>0.33786541692457334</v>
          </cell>
          <cell r="AK1414">
            <v>12340.5</v>
          </cell>
          <cell r="AL1414">
            <v>13372</v>
          </cell>
          <cell r="AM1414">
            <v>0.44001794795094229</v>
          </cell>
          <cell r="AN1414">
            <v>14360.25</v>
          </cell>
          <cell r="AO1414">
            <v>15348.5</v>
          </cell>
          <cell r="AP1414">
            <v>16336.75</v>
          </cell>
          <cell r="AQ1414">
            <v>0</v>
          </cell>
          <cell r="AS1414">
            <v>17325</v>
          </cell>
        </row>
        <row r="1415">
          <cell r="B1415" t="str">
            <v>AC</v>
          </cell>
          <cell r="C1415" t="str">
            <v>IMP</v>
          </cell>
          <cell r="D1415" t="str">
            <v>BT</v>
          </cell>
          <cell r="E1415" t="str">
            <v>08</v>
          </cell>
          <cell r="F1415">
            <v>39924</v>
          </cell>
          <cell r="G1415">
            <v>40001</v>
          </cell>
          <cell r="H1415" t="str">
            <v>A0H2WY1</v>
          </cell>
          <cell r="I1415" t="str">
            <v>6KMSD506_N</v>
          </cell>
          <cell r="K1415" t="str">
            <v>SD-506 Saddle Stitch Finisher</v>
          </cell>
          <cell r="L1415">
            <v>26250</v>
          </cell>
          <cell r="M1415">
            <v>9384</v>
          </cell>
          <cell r="N1415">
            <v>9759.36</v>
          </cell>
          <cell r="O1415">
            <v>0.10078502192901634</v>
          </cell>
          <cell r="P1415">
            <v>10853.2</v>
          </cell>
          <cell r="Q1415">
            <v>9947.0400000000009</v>
          </cell>
          <cell r="R1415">
            <v>10742.8</v>
          </cell>
          <cell r="S1415">
            <v>13566.5</v>
          </cell>
          <cell r="T1415">
            <v>0.28062801754321304</v>
          </cell>
          <cell r="U1415">
            <v>10505.8976</v>
          </cell>
          <cell r="V1415">
            <v>7.1058906951463108E-2</v>
          </cell>
          <cell r="W1415">
            <v>10853.2</v>
          </cell>
          <cell r="X1415">
            <v>0.8</v>
          </cell>
          <cell r="AA1415">
            <v>13131</v>
          </cell>
          <cell r="AB1415">
            <v>10854</v>
          </cell>
          <cell r="AC1415">
            <v>12060</v>
          </cell>
          <cell r="AD1415">
            <v>12730</v>
          </cell>
          <cell r="AE1415">
            <v>13399.01</v>
          </cell>
          <cell r="AF1415">
            <v>0.18999985819847881</v>
          </cell>
          <cell r="AG1415">
            <v>0.27163574025245146</v>
          </cell>
          <cell r="AH1415">
            <v>14896</v>
          </cell>
          <cell r="AI1415">
            <v>16391</v>
          </cell>
          <cell r="AJ1415">
            <v>0.33785614056494412</v>
          </cell>
          <cell r="AK1415">
            <v>17886</v>
          </cell>
          <cell r="AL1415">
            <v>19381</v>
          </cell>
          <cell r="AM1415">
            <v>0.44000825550797168</v>
          </cell>
          <cell r="AN1415">
            <v>21098.25</v>
          </cell>
          <cell r="AO1415">
            <v>22815.5</v>
          </cell>
          <cell r="AP1415">
            <v>24532.75</v>
          </cell>
          <cell r="AQ1415">
            <v>0</v>
          </cell>
          <cell r="AS1415">
            <v>26250</v>
          </cell>
        </row>
        <row r="1416">
          <cell r="B1416" t="str">
            <v>AC</v>
          </cell>
          <cell r="C1416" t="str">
            <v>DOM</v>
          </cell>
          <cell r="D1416" t="str">
            <v>BT</v>
          </cell>
          <cell r="E1416" t="str">
            <v>08</v>
          </cell>
          <cell r="F1416">
            <v>39924</v>
          </cell>
          <cell r="G1416">
            <v>40115</v>
          </cell>
          <cell r="H1416" t="str">
            <v>A0MD0Y0</v>
          </cell>
          <cell r="I1416" t="str">
            <v>4KMA0MD0Y0_N</v>
          </cell>
          <cell r="J1416" t="str">
            <v>DNU</v>
          </cell>
          <cell r="K1416" t="str">
            <v>IC-305 EFI External Fiery</v>
          </cell>
          <cell r="L1416">
            <v>24150</v>
          </cell>
          <cell r="M1416">
            <v>9384</v>
          </cell>
          <cell r="N1416">
            <v>9665.52</v>
          </cell>
          <cell r="O1416">
            <v>0</v>
          </cell>
          <cell r="P1416">
            <v>9665.52</v>
          </cell>
          <cell r="Q1416">
            <v>9947.0400000000009</v>
          </cell>
          <cell r="R1416">
            <v>10742.8</v>
          </cell>
          <cell r="S1416">
            <v>11712.8</v>
          </cell>
          <cell r="T1416">
            <v>0.17478997336247515</v>
          </cell>
          <cell r="U1416">
            <v>10073.008</v>
          </cell>
          <cell r="V1416">
            <v>4.0453457398226964E-2</v>
          </cell>
          <cell r="W1416">
            <v>9665.52</v>
          </cell>
          <cell r="X1416">
            <v>0.82521002663752485</v>
          </cell>
          <cell r="Y1416">
            <v>0</v>
          </cell>
          <cell r="Z1416">
            <v>0</v>
          </cell>
          <cell r="AA1416">
            <v>11694</v>
          </cell>
          <cell r="AB1416">
            <v>9666</v>
          </cell>
          <cell r="AC1416">
            <v>10740</v>
          </cell>
          <cell r="AD1416">
            <v>11337</v>
          </cell>
          <cell r="AE1416">
            <v>11932.74</v>
          </cell>
          <cell r="AF1416">
            <v>0.1899999497181703</v>
          </cell>
          <cell r="AG1416">
            <v>0.1899999497181703</v>
          </cell>
          <cell r="AH1416">
            <v>13265</v>
          </cell>
          <cell r="AI1416">
            <v>14597</v>
          </cell>
          <cell r="AJ1416">
            <v>0.33784202233335614</v>
          </cell>
          <cell r="AK1416">
            <v>15928.5</v>
          </cell>
          <cell r="AL1416">
            <v>17260</v>
          </cell>
          <cell r="AM1416">
            <v>0.44000463499420622</v>
          </cell>
          <cell r="AN1416">
            <v>18982.5</v>
          </cell>
          <cell r="AO1416">
            <v>20705</v>
          </cell>
          <cell r="AP1416">
            <v>22427.5</v>
          </cell>
          <cell r="AQ1416">
            <v>0</v>
          </cell>
          <cell r="AS1416">
            <v>24150</v>
          </cell>
        </row>
        <row r="1417">
          <cell r="B1417" t="str">
            <v>AC</v>
          </cell>
          <cell r="C1417" t="str">
            <v>DOM</v>
          </cell>
          <cell r="D1417" t="str">
            <v>BT</v>
          </cell>
          <cell r="E1417" t="str">
            <v>08</v>
          </cell>
          <cell r="F1417">
            <v>39924</v>
          </cell>
          <cell r="G1417">
            <v>40478</v>
          </cell>
          <cell r="H1417" t="str">
            <v>A0MDWW0</v>
          </cell>
          <cell r="I1417" t="str">
            <v>4KMA0MD0Y0_N</v>
          </cell>
          <cell r="K1417" t="str">
            <v>IC-305 EFI External Fiery</v>
          </cell>
          <cell r="L1417">
            <v>24150</v>
          </cell>
          <cell r="M1417">
            <v>8400</v>
          </cell>
          <cell r="N1417">
            <v>8652</v>
          </cell>
          <cell r="O1417">
            <v>0</v>
          </cell>
          <cell r="P1417">
            <v>8652</v>
          </cell>
          <cell r="Q1417">
            <v>8904</v>
          </cell>
          <cell r="R1417">
            <v>9616.32</v>
          </cell>
          <cell r="S1417">
            <v>9955.8799999999992</v>
          </cell>
          <cell r="T1417">
            <v>0.13096582120314823</v>
          </cell>
          <cell r="U1417">
            <v>8652</v>
          </cell>
          <cell r="V1417">
            <v>0</v>
          </cell>
          <cell r="W1417">
            <v>8652</v>
          </cell>
          <cell r="X1417">
            <v>0.86903417879685174</v>
          </cell>
          <cell r="Y1417">
            <v>0</v>
          </cell>
          <cell r="Z1417">
            <v>0</v>
          </cell>
          <cell r="AA1417">
            <v>10468</v>
          </cell>
          <cell r="AB1417">
            <v>8652</v>
          </cell>
          <cell r="AC1417">
            <v>9614</v>
          </cell>
          <cell r="AD1417">
            <v>10148</v>
          </cell>
          <cell r="AE1417">
            <v>10681.48</v>
          </cell>
          <cell r="AF1417">
            <v>0.18999988765601766</v>
          </cell>
          <cell r="AG1417">
            <v>0.18999988765601766</v>
          </cell>
          <cell r="AH1417">
            <v>11874</v>
          </cell>
          <cell r="AI1417">
            <v>13066</v>
          </cell>
          <cell r="AJ1417">
            <v>0.33782335833460891</v>
          </cell>
          <cell r="AK1417">
            <v>14258</v>
          </cell>
          <cell r="AL1417">
            <v>15450</v>
          </cell>
          <cell r="AM1417">
            <v>0.44</v>
          </cell>
          <cell r="AN1417">
            <v>17625</v>
          </cell>
          <cell r="AO1417">
            <v>19800</v>
          </cell>
          <cell r="AP1417">
            <v>21975</v>
          </cell>
          <cell r="AQ1417">
            <v>0</v>
          </cell>
          <cell r="AS1417">
            <v>24150</v>
          </cell>
        </row>
        <row r="1418">
          <cell r="B1418" t="str">
            <v>PMP</v>
          </cell>
          <cell r="C1418" t="str">
            <v>PMP</v>
          </cell>
          <cell r="D1418" t="str">
            <v>BT</v>
          </cell>
          <cell r="E1418" t="str">
            <v>08</v>
          </cell>
          <cell r="F1418">
            <v>39924</v>
          </cell>
          <cell r="G1418">
            <v>39924</v>
          </cell>
          <cell r="H1418" t="str">
            <v>A0P0R70000</v>
          </cell>
          <cell r="I1418" t="str">
            <v>TBD</v>
          </cell>
          <cell r="K1418" t="str">
            <v>Transfer Belt Unit (570K)</v>
          </cell>
          <cell r="L1418">
            <v>950</v>
          </cell>
          <cell r="M1418">
            <v>218.15</v>
          </cell>
          <cell r="N1418">
            <v>229.0575</v>
          </cell>
          <cell r="O1418">
            <v>0.3972171052631579</v>
          </cell>
          <cell r="P1418">
            <v>380</v>
          </cell>
          <cell r="Q1418">
            <v>231.24</v>
          </cell>
          <cell r="R1418">
            <v>249.74</v>
          </cell>
          <cell r="S1418">
            <v>475</v>
          </cell>
          <cell r="T1418">
            <v>0.51777368421052627</v>
          </cell>
          <cell r="W1418">
            <v>380</v>
          </cell>
          <cell r="X1418">
            <v>0.8</v>
          </cell>
          <cell r="Y1418" t="str">
            <v>Act freight</v>
          </cell>
          <cell r="AA1418">
            <v>745</v>
          </cell>
          <cell r="AB1418">
            <v>543</v>
          </cell>
          <cell r="AC1418">
            <v>634</v>
          </cell>
          <cell r="AD1418">
            <v>697</v>
          </cell>
          <cell r="AE1418">
            <v>760</v>
          </cell>
          <cell r="AF1418">
            <v>0.5</v>
          </cell>
          <cell r="AG1418">
            <v>0.69860855263157895</v>
          </cell>
          <cell r="AH1418">
            <v>808</v>
          </cell>
          <cell r="AI1418">
            <v>855</v>
          </cell>
          <cell r="AJ1418">
            <v>0.55555555555555558</v>
          </cell>
          <cell r="AK1418">
            <v>902.5</v>
          </cell>
          <cell r="AL1418">
            <v>950</v>
          </cell>
          <cell r="AM1418">
            <v>0.6</v>
          </cell>
          <cell r="AN1418">
            <v>950</v>
          </cell>
          <cell r="AO1418">
            <v>950</v>
          </cell>
          <cell r="AP1418">
            <v>950</v>
          </cell>
          <cell r="AQ1418">
            <v>0</v>
          </cell>
          <cell r="AS1418">
            <v>950</v>
          </cell>
        </row>
        <row r="1419">
          <cell r="B1419" t="str">
            <v>PMP</v>
          </cell>
          <cell r="C1419" t="str">
            <v>PMP</v>
          </cell>
          <cell r="D1419" t="str">
            <v>BT</v>
          </cell>
          <cell r="E1419" t="str">
            <v>08</v>
          </cell>
          <cell r="F1419">
            <v>39924</v>
          </cell>
          <cell r="G1419">
            <v>39924</v>
          </cell>
          <cell r="H1419" t="str">
            <v>A0P0R70100</v>
          </cell>
          <cell r="I1419" t="str">
            <v>TBD</v>
          </cell>
          <cell r="K1419" t="str">
            <v>Toner Filter (Monochrome - 285K or Color - 120K whichever is achieved first)</v>
          </cell>
          <cell r="L1419">
            <v>45</v>
          </cell>
          <cell r="M1419">
            <v>11.92</v>
          </cell>
          <cell r="N1419">
            <v>12.516</v>
          </cell>
          <cell r="O1419">
            <v>0.42055555555555557</v>
          </cell>
          <cell r="P1419">
            <v>21.6</v>
          </cell>
          <cell r="Q1419">
            <v>12.64</v>
          </cell>
          <cell r="R1419">
            <v>13.65</v>
          </cell>
          <cell r="S1419">
            <v>27</v>
          </cell>
          <cell r="T1419">
            <v>0.53644444444444439</v>
          </cell>
          <cell r="W1419">
            <v>21.6</v>
          </cell>
          <cell r="X1419">
            <v>0.8</v>
          </cell>
          <cell r="Y1419" t="str">
            <v>Act freight</v>
          </cell>
          <cell r="AA1419">
            <v>42</v>
          </cell>
          <cell r="AB1419">
            <v>31</v>
          </cell>
          <cell r="AC1419">
            <v>36</v>
          </cell>
          <cell r="AD1419">
            <v>40</v>
          </cell>
          <cell r="AE1419">
            <v>43.2</v>
          </cell>
          <cell r="AF1419">
            <v>0.5</v>
          </cell>
          <cell r="AG1419">
            <v>0.71027777777777779</v>
          </cell>
          <cell r="AH1419">
            <v>45</v>
          </cell>
          <cell r="AI1419">
            <v>45</v>
          </cell>
          <cell r="AJ1419">
            <v>0.52</v>
          </cell>
          <cell r="AK1419">
            <v>45</v>
          </cell>
          <cell r="AL1419">
            <v>45</v>
          </cell>
          <cell r="AM1419">
            <v>0.52</v>
          </cell>
          <cell r="AN1419">
            <v>45</v>
          </cell>
          <cell r="AO1419">
            <v>45</v>
          </cell>
          <cell r="AP1419">
            <v>45</v>
          </cell>
          <cell r="AQ1419">
            <v>0</v>
          </cell>
          <cell r="AS1419">
            <v>45</v>
          </cell>
        </row>
        <row r="1420">
          <cell r="B1420" t="str">
            <v>PMP</v>
          </cell>
          <cell r="C1420" t="str">
            <v>PMP</v>
          </cell>
          <cell r="D1420" t="str">
            <v>BT</v>
          </cell>
          <cell r="E1420" t="str">
            <v>08</v>
          </cell>
          <cell r="F1420">
            <v>39924</v>
          </cell>
          <cell r="G1420">
            <v>39924</v>
          </cell>
          <cell r="H1420" t="str">
            <v>A0P0R71900</v>
          </cell>
          <cell r="I1420" t="str">
            <v>TBD</v>
          </cell>
          <cell r="K1420" t="str">
            <v>Transfer Roller Unit (570K)</v>
          </cell>
          <cell r="L1420">
            <v>91</v>
          </cell>
          <cell r="M1420">
            <v>17.649999999999999</v>
          </cell>
          <cell r="N1420">
            <v>18.532499999999999</v>
          </cell>
          <cell r="O1420">
            <v>0.48873041271242562</v>
          </cell>
          <cell r="P1420">
            <v>36.248000000000005</v>
          </cell>
          <cell r="Q1420">
            <v>18.71</v>
          </cell>
          <cell r="R1420">
            <v>20.21</v>
          </cell>
          <cell r="S1420">
            <v>45.31</v>
          </cell>
          <cell r="T1420">
            <v>0.59098433016994045</v>
          </cell>
          <cell r="W1420">
            <v>36.248000000000005</v>
          </cell>
          <cell r="X1420">
            <v>0.8</v>
          </cell>
          <cell r="Y1420" t="str">
            <v>Act freight</v>
          </cell>
          <cell r="AA1420">
            <v>71</v>
          </cell>
          <cell r="AB1420">
            <v>52</v>
          </cell>
          <cell r="AC1420">
            <v>61</v>
          </cell>
          <cell r="AD1420">
            <v>67</v>
          </cell>
          <cell r="AE1420">
            <v>72.5</v>
          </cell>
          <cell r="AF1420">
            <v>0.50002758620689647</v>
          </cell>
          <cell r="AG1420">
            <v>0.74437931034482763</v>
          </cell>
          <cell r="AH1420">
            <v>78</v>
          </cell>
          <cell r="AI1420">
            <v>82</v>
          </cell>
          <cell r="AJ1420">
            <v>0.55795121951219506</v>
          </cell>
          <cell r="AK1420">
            <v>86.5</v>
          </cell>
          <cell r="AL1420">
            <v>91</v>
          </cell>
          <cell r="AM1420">
            <v>0.60167032967032963</v>
          </cell>
          <cell r="AN1420">
            <v>91</v>
          </cell>
          <cell r="AO1420">
            <v>91</v>
          </cell>
          <cell r="AP1420">
            <v>91</v>
          </cell>
          <cell r="AQ1420">
            <v>0</v>
          </cell>
          <cell r="AS1420">
            <v>91</v>
          </cell>
        </row>
        <row r="1421">
          <cell r="B1421" t="str">
            <v>PMP</v>
          </cell>
          <cell r="C1421" t="str">
            <v>PMP</v>
          </cell>
          <cell r="D1421" t="str">
            <v>BT</v>
          </cell>
          <cell r="E1421" t="str">
            <v>08</v>
          </cell>
          <cell r="F1421">
            <v>39924</v>
          </cell>
          <cell r="G1421">
            <v>39924</v>
          </cell>
          <cell r="H1421" t="str">
            <v>A0P0R73300</v>
          </cell>
          <cell r="I1421" t="str">
            <v>TBD</v>
          </cell>
          <cell r="K1421" t="str">
            <v>Fusing Unit (570K)</v>
          </cell>
          <cell r="L1421">
            <v>795</v>
          </cell>
          <cell r="M1421">
            <v>261.10000000000002</v>
          </cell>
          <cell r="N1421">
            <v>274.15500000000003</v>
          </cell>
          <cell r="O1421">
            <v>0.30062499999999992</v>
          </cell>
          <cell r="P1421">
            <v>392</v>
          </cell>
          <cell r="Q1421">
            <v>276.77</v>
          </cell>
          <cell r="R1421">
            <v>298.91000000000003</v>
          </cell>
          <cell r="S1421">
            <v>490</v>
          </cell>
          <cell r="T1421">
            <v>0.44049999999999995</v>
          </cell>
          <cell r="W1421">
            <v>392</v>
          </cell>
          <cell r="X1421">
            <v>0.8</v>
          </cell>
          <cell r="Y1421" t="str">
            <v>Act freight</v>
          </cell>
          <cell r="AA1421">
            <v>768</v>
          </cell>
          <cell r="AB1421">
            <v>560</v>
          </cell>
          <cell r="AC1421">
            <v>654</v>
          </cell>
          <cell r="AD1421">
            <v>719</v>
          </cell>
          <cell r="AE1421">
            <v>784</v>
          </cell>
          <cell r="AF1421">
            <v>0.5</v>
          </cell>
          <cell r="AG1421">
            <v>0.65031249999999996</v>
          </cell>
          <cell r="AH1421">
            <v>787</v>
          </cell>
          <cell r="AI1421">
            <v>790</v>
          </cell>
          <cell r="AJ1421">
            <v>0.5037974683544304</v>
          </cell>
          <cell r="AK1421">
            <v>792.5</v>
          </cell>
          <cell r="AL1421">
            <v>795</v>
          </cell>
          <cell r="AM1421">
            <v>0.50691823899371069</v>
          </cell>
          <cell r="AN1421">
            <v>795</v>
          </cell>
          <cell r="AO1421">
            <v>795</v>
          </cell>
          <cell r="AP1421">
            <v>795</v>
          </cell>
          <cell r="AQ1421">
            <v>0</v>
          </cell>
          <cell r="AS1421">
            <v>795</v>
          </cell>
        </row>
        <row r="1422">
          <cell r="B1422" t="str">
            <v>AC</v>
          </cell>
          <cell r="C1422" t="str">
            <v>IMP</v>
          </cell>
          <cell r="D1422" t="str">
            <v>BT</v>
          </cell>
          <cell r="E1422" t="str">
            <v>08</v>
          </cell>
          <cell r="F1422">
            <v>39924</v>
          </cell>
          <cell r="G1422">
            <v>39750</v>
          </cell>
          <cell r="H1422" t="str">
            <v>A0P6WY1</v>
          </cell>
          <cell r="I1422" t="str">
            <v>3KMHHD509HDD</v>
          </cell>
          <cell r="J1422" t="str">
            <v>DNU</v>
          </cell>
          <cell r="K1422" t="str">
            <v>HD-509 HDD Kit 60GB</v>
          </cell>
          <cell r="L1422">
            <v>893</v>
          </cell>
          <cell r="M1422">
            <v>316</v>
          </cell>
          <cell r="N1422">
            <v>328.64</v>
          </cell>
          <cell r="O1422">
            <v>0.19261006289308183</v>
          </cell>
          <cell r="P1422">
            <v>407.04</v>
          </cell>
          <cell r="Q1422">
            <v>334.96</v>
          </cell>
          <cell r="R1422">
            <v>361.76</v>
          </cell>
          <cell r="S1422">
            <v>508.8</v>
          </cell>
          <cell r="T1422">
            <v>0.35408805031446544</v>
          </cell>
          <cell r="U1422">
            <v>394.01472000000001</v>
          </cell>
          <cell r="V1422">
            <v>0.16591948645979526</v>
          </cell>
          <cell r="W1422">
            <v>407.04</v>
          </cell>
          <cell r="X1422">
            <v>0.8</v>
          </cell>
          <cell r="AA1422">
            <v>492</v>
          </cell>
          <cell r="AB1422">
            <v>408</v>
          </cell>
          <cell r="AC1422">
            <v>453</v>
          </cell>
          <cell r="AD1422">
            <v>478</v>
          </cell>
          <cell r="AE1422">
            <v>502.52</v>
          </cell>
          <cell r="AF1422">
            <v>0.19000238796465804</v>
          </cell>
          <cell r="AG1422">
            <v>0.34601607896203135</v>
          </cell>
          <cell r="AH1422">
            <v>559</v>
          </cell>
          <cell r="AI1422">
            <v>615</v>
          </cell>
          <cell r="AJ1422">
            <v>0.3381463414634146</v>
          </cell>
          <cell r="AK1422">
            <v>671</v>
          </cell>
          <cell r="AL1422">
            <v>727</v>
          </cell>
          <cell r="AM1422">
            <v>0.44011004126547454</v>
          </cell>
          <cell r="AN1422">
            <v>768.5</v>
          </cell>
          <cell r="AO1422">
            <v>810</v>
          </cell>
          <cell r="AP1422">
            <v>851.5</v>
          </cell>
          <cell r="AQ1422">
            <v>0</v>
          </cell>
          <cell r="AS1422">
            <v>893</v>
          </cell>
        </row>
        <row r="1423">
          <cell r="B1423" t="str">
            <v>AC</v>
          </cell>
          <cell r="C1423" t="str">
            <v>IMP</v>
          </cell>
          <cell r="D1423" t="str">
            <v>BT</v>
          </cell>
          <cell r="E1423" t="str">
            <v>DLR</v>
          </cell>
          <cell r="F1423">
            <v>39924</v>
          </cell>
          <cell r="G1423">
            <v>40001</v>
          </cell>
          <cell r="H1423" t="str">
            <v>A0PHX001</v>
          </cell>
          <cell r="I1423" t="str">
            <v>6KMFS523SF_N</v>
          </cell>
          <cell r="K1423" t="str">
            <v>FS-523 Console Finisher 
(SKU including FS-523 and RU-507)</v>
          </cell>
          <cell r="L1423">
            <v>3255</v>
          </cell>
          <cell r="M1423">
            <v>1020</v>
          </cell>
          <cell r="N1423">
            <v>1060.8</v>
          </cell>
          <cell r="O1423">
            <v>0.19971030237189935</v>
          </cell>
          <cell r="P1423">
            <v>1325.52</v>
          </cell>
          <cell r="Q1423">
            <v>1081.2</v>
          </cell>
          <cell r="R1423">
            <v>1167.7</v>
          </cell>
          <cell r="S1423">
            <v>1656.9</v>
          </cell>
          <cell r="T1423">
            <v>0.35976824189751955</v>
          </cell>
          <cell r="U1423">
            <v>1283.1033600000001</v>
          </cell>
          <cell r="V1423">
            <v>0.17325444459906963</v>
          </cell>
          <cell r="W1423">
            <v>1325.52</v>
          </cell>
          <cell r="X1423">
            <v>0.79999999999999993</v>
          </cell>
          <cell r="AA1423">
            <v>1604</v>
          </cell>
          <cell r="AB1423">
            <v>1326</v>
          </cell>
          <cell r="AC1423">
            <v>1473</v>
          </cell>
          <cell r="AD1423">
            <v>1555</v>
          </cell>
          <cell r="AE1423">
            <v>1636.44</v>
          </cell>
          <cell r="AF1423">
            <v>0.1899978001026619</v>
          </cell>
          <cell r="AG1423">
            <v>0.35176358436606298</v>
          </cell>
          <cell r="AH1423">
            <v>1820</v>
          </cell>
          <cell r="AI1423">
            <v>2002</v>
          </cell>
          <cell r="AJ1423">
            <v>0.33790209790209791</v>
          </cell>
          <cell r="AK1423">
            <v>2184.5</v>
          </cell>
          <cell r="AL1423">
            <v>2367</v>
          </cell>
          <cell r="AM1423">
            <v>0.44</v>
          </cell>
          <cell r="AN1423">
            <v>2589</v>
          </cell>
          <cell r="AO1423">
            <v>2811</v>
          </cell>
          <cell r="AP1423">
            <v>3033</v>
          </cell>
          <cell r="AQ1423">
            <v>0</v>
          </cell>
          <cell r="AS1423">
            <v>3255</v>
          </cell>
        </row>
        <row r="1424">
          <cell r="B1424" t="str">
            <v>AC</v>
          </cell>
          <cell r="C1424" t="str">
            <v>IMP</v>
          </cell>
          <cell r="D1424" t="str">
            <v>BT</v>
          </cell>
          <cell r="E1424" t="str">
            <v>DLR</v>
          </cell>
          <cell r="F1424">
            <v>39924</v>
          </cell>
          <cell r="G1424">
            <v>40001</v>
          </cell>
          <cell r="H1424" t="str">
            <v>A0PNX001</v>
          </cell>
          <cell r="I1424" t="str">
            <v>3KMKA0PNX001</v>
          </cell>
          <cell r="K1424" t="str">
            <v>Fax Kit for 751/601</v>
          </cell>
          <cell r="L1424">
            <v>1208</v>
          </cell>
          <cell r="M1424">
            <v>485</v>
          </cell>
          <cell r="N1424">
            <v>504.40000000000003</v>
          </cell>
          <cell r="O1424">
            <v>0.12974465148378189</v>
          </cell>
          <cell r="P1424">
            <v>579.6</v>
          </cell>
          <cell r="Q1424">
            <v>514.1</v>
          </cell>
          <cell r="R1424">
            <v>555.23</v>
          </cell>
          <cell r="S1424">
            <v>724.5</v>
          </cell>
          <cell r="T1424">
            <v>0.30379572118702547</v>
          </cell>
          <cell r="U1424">
            <v>561.05279999999993</v>
          </cell>
          <cell r="V1424">
            <v>0.10097587963200595</v>
          </cell>
          <cell r="W1424">
            <v>579.6</v>
          </cell>
          <cell r="X1424">
            <v>0.8</v>
          </cell>
          <cell r="AA1424">
            <v>701</v>
          </cell>
          <cell r="AB1424">
            <v>580</v>
          </cell>
          <cell r="AC1424">
            <v>644</v>
          </cell>
          <cell r="AD1424">
            <v>680</v>
          </cell>
          <cell r="AE1424">
            <v>715.56</v>
          </cell>
          <cell r="AF1424">
            <v>0.19000503102465194</v>
          </cell>
          <cell r="AG1424">
            <v>0.29509754597797522</v>
          </cell>
          <cell r="AH1424">
            <v>796</v>
          </cell>
          <cell r="AI1424">
            <v>876</v>
          </cell>
          <cell r="AJ1424">
            <v>0.33835616438356164</v>
          </cell>
          <cell r="AK1424">
            <v>955.5</v>
          </cell>
          <cell r="AL1424">
            <v>1035</v>
          </cell>
          <cell r="AM1424">
            <v>0.44</v>
          </cell>
          <cell r="AN1424">
            <v>1078.25</v>
          </cell>
          <cell r="AO1424">
            <v>1121.5</v>
          </cell>
          <cell r="AP1424">
            <v>1164.75</v>
          </cell>
          <cell r="AQ1424">
            <v>0</v>
          </cell>
          <cell r="AS1424">
            <v>1208</v>
          </cell>
        </row>
        <row r="1425">
          <cell r="B1425" t="str">
            <v>MB</v>
          </cell>
          <cell r="C1425" t="str">
            <v>IMP</v>
          </cell>
          <cell r="D1425" t="str">
            <v>BT</v>
          </cell>
          <cell r="E1425" t="str">
            <v>P3</v>
          </cell>
          <cell r="F1425">
            <v>39924</v>
          </cell>
          <cell r="G1425">
            <v>40318</v>
          </cell>
          <cell r="H1425" t="str">
            <v>A0R6011</v>
          </cell>
          <cell r="I1425" t="str">
            <v>9KMBH421_N</v>
          </cell>
          <cell r="K1425" t="str">
            <v>bizhub 421</v>
          </cell>
          <cell r="L1425">
            <v>10206</v>
          </cell>
          <cell r="M1425">
            <v>2805</v>
          </cell>
          <cell r="N1425">
            <v>2917.2000000000003</v>
          </cell>
          <cell r="O1425">
            <v>-0.17647058823529407</v>
          </cell>
          <cell r="P1425">
            <v>2479.6200000000003</v>
          </cell>
          <cell r="Q1425">
            <v>2973.3</v>
          </cell>
          <cell r="R1425">
            <v>3211.16</v>
          </cell>
          <cell r="S1425">
            <v>4987.5</v>
          </cell>
          <cell r="T1425">
            <v>0.41509774436090219</v>
          </cell>
          <cell r="U1425">
            <v>3491</v>
          </cell>
          <cell r="V1425">
            <v>0.16436551131480942</v>
          </cell>
          <cell r="W1425">
            <v>2479.6200000000003</v>
          </cell>
          <cell r="X1425">
            <v>0.49716691729323315</v>
          </cell>
          <cell r="Y1425">
            <v>150</v>
          </cell>
          <cell r="Z1425">
            <v>300</v>
          </cell>
          <cell r="AA1425">
            <v>3000</v>
          </cell>
          <cell r="AB1425">
            <v>2480</v>
          </cell>
          <cell r="AC1425">
            <v>2756</v>
          </cell>
          <cell r="AD1425">
            <v>2909</v>
          </cell>
          <cell r="AE1425">
            <v>3061.26</v>
          </cell>
          <cell r="AF1425">
            <v>0.19000019599772638</v>
          </cell>
          <cell r="AG1425">
            <v>4.7059054114972243E-2</v>
          </cell>
          <cell r="AH1425">
            <v>3124</v>
          </cell>
          <cell r="AI1425">
            <v>3185</v>
          </cell>
          <cell r="AJ1425">
            <v>0.22146938775510194</v>
          </cell>
          <cell r="AK1425">
            <v>3246</v>
          </cell>
          <cell r="AL1425">
            <v>3307</v>
          </cell>
          <cell r="AM1425">
            <v>0.25019050498941631</v>
          </cell>
          <cell r="AN1425">
            <v>3771.72</v>
          </cell>
          <cell r="AO1425">
            <v>4236.4399999999996</v>
          </cell>
          <cell r="AP1425">
            <v>4701.16</v>
          </cell>
          <cell r="AQ1425">
            <v>0</v>
          </cell>
          <cell r="AR1425">
            <v>288</v>
          </cell>
          <cell r="AS1425">
            <v>10206</v>
          </cell>
        </row>
        <row r="1426">
          <cell r="B1426" t="str">
            <v>MB</v>
          </cell>
          <cell r="C1426" t="str">
            <v>IMP</v>
          </cell>
          <cell r="D1426" t="str">
            <v>BT</v>
          </cell>
          <cell r="E1426" t="str">
            <v>p3</v>
          </cell>
          <cell r="F1426">
            <v>39924</v>
          </cell>
          <cell r="G1426">
            <v>40997</v>
          </cell>
          <cell r="H1426" t="str">
            <v>A0R6012</v>
          </cell>
          <cell r="I1426" t="str">
            <v>9KMBH421GSA_N</v>
          </cell>
          <cell r="K1426" t="str">
            <v>bizhub 421 GSA</v>
          </cell>
          <cell r="L1426">
            <v>10206</v>
          </cell>
          <cell r="M1426">
            <v>2805</v>
          </cell>
          <cell r="N1426">
            <v>2917.2000000000003</v>
          </cell>
          <cell r="O1426">
            <v>-0.17647058823529407</v>
          </cell>
          <cell r="P1426">
            <v>2479.6200000000003</v>
          </cell>
          <cell r="Q1426">
            <v>2973.3</v>
          </cell>
          <cell r="R1426">
            <v>3211.16</v>
          </cell>
          <cell r="S1426">
            <v>4987.5</v>
          </cell>
          <cell r="T1426">
            <v>0.41509774436090219</v>
          </cell>
          <cell r="U1426">
            <v>3491</v>
          </cell>
          <cell r="V1426">
            <v>0.16436551131480942</v>
          </cell>
          <cell r="W1426">
            <v>2479.6200000000003</v>
          </cell>
          <cell r="X1426">
            <v>0.49716691729323315</v>
          </cell>
          <cell r="Y1426">
            <v>150</v>
          </cell>
          <cell r="Z1426">
            <v>300</v>
          </cell>
          <cell r="AA1426">
            <v>3000</v>
          </cell>
          <cell r="AB1426">
            <v>2480</v>
          </cell>
          <cell r="AC1426">
            <v>2756</v>
          </cell>
          <cell r="AD1426">
            <v>2909</v>
          </cell>
          <cell r="AE1426">
            <v>3061.26</v>
          </cell>
          <cell r="AF1426">
            <v>0.19000019599772638</v>
          </cell>
          <cell r="AG1426">
            <v>4.7059054114972243E-2</v>
          </cell>
          <cell r="AH1426">
            <v>3124</v>
          </cell>
          <cell r="AI1426">
            <v>3185</v>
          </cell>
          <cell r="AJ1426">
            <v>0.22146938775510194</v>
          </cell>
          <cell r="AK1426">
            <v>3246</v>
          </cell>
          <cell r="AL1426">
            <v>3307</v>
          </cell>
          <cell r="AM1426">
            <v>0.25019050498941631</v>
          </cell>
          <cell r="AN1426">
            <v>3771.72</v>
          </cell>
          <cell r="AO1426">
            <v>4236.4399999999996</v>
          </cell>
          <cell r="AP1426">
            <v>4701.16</v>
          </cell>
          <cell r="AQ1426">
            <v>0</v>
          </cell>
          <cell r="AR1426">
            <v>288</v>
          </cell>
          <cell r="AS1426">
            <v>10206</v>
          </cell>
        </row>
        <row r="1427">
          <cell r="B1427" t="str">
            <v>MB</v>
          </cell>
          <cell r="C1427" t="str">
            <v>IMP</v>
          </cell>
          <cell r="D1427" t="str">
            <v>BT</v>
          </cell>
          <cell r="E1427" t="str">
            <v>P3</v>
          </cell>
          <cell r="F1427">
            <v>39924</v>
          </cell>
          <cell r="G1427">
            <v>40318</v>
          </cell>
          <cell r="H1427" t="str">
            <v>A0R7011</v>
          </cell>
          <cell r="I1427" t="str">
            <v>9KMBH361_N</v>
          </cell>
          <cell r="K1427" t="str">
            <v>bizhub 361</v>
          </cell>
          <cell r="L1427">
            <v>9660</v>
          </cell>
          <cell r="M1427">
            <v>2652</v>
          </cell>
          <cell r="N1427">
            <v>2758.08</v>
          </cell>
          <cell r="O1427">
            <v>-0.17647058823529413</v>
          </cell>
          <cell r="P1427">
            <v>2344.3679999999999</v>
          </cell>
          <cell r="Q1427">
            <v>2811.12</v>
          </cell>
          <cell r="R1427">
            <v>3036.01</v>
          </cell>
          <cell r="S1427">
            <v>4446.8</v>
          </cell>
          <cell r="T1427">
            <v>0.37976072681478823</v>
          </cell>
          <cell r="U1427">
            <v>3113</v>
          </cell>
          <cell r="V1427">
            <v>0.11401220687439771</v>
          </cell>
          <cell r="W1427">
            <v>2344.3679999999999</v>
          </cell>
          <cell r="X1427">
            <v>0.52720338220743002</v>
          </cell>
          <cell r="Y1427">
            <v>150</v>
          </cell>
          <cell r="Z1427">
            <v>300</v>
          </cell>
          <cell r="AA1427">
            <v>2836</v>
          </cell>
          <cell r="AB1427">
            <v>2345</v>
          </cell>
          <cell r="AC1427">
            <v>2605</v>
          </cell>
          <cell r="AD1427">
            <v>2750</v>
          </cell>
          <cell r="AE1427">
            <v>2894.28</v>
          </cell>
          <cell r="AF1427">
            <v>0.18999958538911241</v>
          </cell>
          <cell r="AG1427">
            <v>4.7058335751896933E-2</v>
          </cell>
          <cell r="AH1427">
            <v>2953</v>
          </cell>
          <cell r="AI1427">
            <v>3011</v>
          </cell>
          <cell r="AJ1427">
            <v>0.22139887080704088</v>
          </cell>
          <cell r="AK1427">
            <v>3068.5</v>
          </cell>
          <cell r="AL1427">
            <v>3126</v>
          </cell>
          <cell r="AM1427">
            <v>0.250042226487524</v>
          </cell>
          <cell r="AN1427">
            <v>3565.53</v>
          </cell>
          <cell r="AO1427">
            <v>4005.06</v>
          </cell>
          <cell r="AP1427">
            <v>4444.59</v>
          </cell>
          <cell r="AQ1427">
            <v>0</v>
          </cell>
          <cell r="AR1427">
            <v>288</v>
          </cell>
          <cell r="AS1427">
            <v>9660</v>
          </cell>
        </row>
        <row r="1428">
          <cell r="B1428" t="str">
            <v>MB</v>
          </cell>
          <cell r="C1428" t="str">
            <v>IMP</v>
          </cell>
          <cell r="D1428" t="str">
            <v>BT</v>
          </cell>
          <cell r="E1428" t="str">
            <v>08</v>
          </cell>
          <cell r="F1428">
            <v>39924</v>
          </cell>
          <cell r="G1428">
            <v>40001</v>
          </cell>
          <cell r="H1428" t="str">
            <v>A0R7012</v>
          </cell>
          <cell r="I1428" t="str">
            <v>9KMBH361GSA_N</v>
          </cell>
          <cell r="K1428" t="str">
            <v>bizhub 361 GSA</v>
          </cell>
          <cell r="L1428">
            <v>9660</v>
          </cell>
          <cell r="M1428">
            <v>2652</v>
          </cell>
          <cell r="N1428">
            <v>2758.08</v>
          </cell>
          <cell r="O1428">
            <v>0.11394389544969746</v>
          </cell>
          <cell r="P1428">
            <v>3112.76</v>
          </cell>
          <cell r="Q1428">
            <v>2811.12</v>
          </cell>
          <cell r="R1428">
            <v>3036.01</v>
          </cell>
          <cell r="S1428">
            <v>4446.8</v>
          </cell>
          <cell r="T1428">
            <v>0.37976072681478823</v>
          </cell>
          <cell r="U1428">
            <v>3113</v>
          </cell>
          <cell r="V1428">
            <v>0.11401220687439771</v>
          </cell>
          <cell r="W1428">
            <v>3112.76</v>
          </cell>
          <cell r="X1428">
            <v>0.70000000000000007</v>
          </cell>
          <cell r="Y1428">
            <v>150</v>
          </cell>
          <cell r="Z1428">
            <v>300</v>
          </cell>
          <cell r="AA1428">
            <v>4122</v>
          </cell>
          <cell r="AB1428">
            <v>3113</v>
          </cell>
          <cell r="AC1428">
            <v>3797</v>
          </cell>
          <cell r="AD1428">
            <v>4054</v>
          </cell>
          <cell r="AE1428">
            <v>4206.43</v>
          </cell>
          <cell r="AF1428">
            <v>0.2599995720836909</v>
          </cell>
          <cell r="AG1428">
            <v>0.3443181034749182</v>
          </cell>
          <cell r="AH1428">
            <v>4385</v>
          </cell>
          <cell r="AI1428">
            <v>4864</v>
          </cell>
          <cell r="AJ1428">
            <v>0.36004111842105258</v>
          </cell>
          <cell r="AK1428">
            <v>5366.83</v>
          </cell>
          <cell r="AL1428">
            <v>6056</v>
          </cell>
          <cell r="AM1428">
            <v>0.48600396301188897</v>
          </cell>
          <cell r="AN1428">
            <v>6957</v>
          </cell>
          <cell r="AO1428">
            <v>7858</v>
          </cell>
          <cell r="AP1428">
            <v>8759</v>
          </cell>
          <cell r="AQ1428">
            <v>0</v>
          </cell>
          <cell r="AR1428">
            <v>288</v>
          </cell>
          <cell r="AS1428">
            <v>9660</v>
          </cell>
        </row>
        <row r="1429">
          <cell r="B1429" t="str">
            <v>SPC</v>
          </cell>
          <cell r="C1429" t="str">
            <v>IMP</v>
          </cell>
          <cell r="D1429" t="str">
            <v>BT</v>
          </cell>
          <cell r="E1429" t="str">
            <v>08</v>
          </cell>
          <cell r="F1429">
            <v>40038</v>
          </cell>
          <cell r="G1429">
            <v>40038</v>
          </cell>
          <cell r="H1429" t="str">
            <v>A0TH030</v>
          </cell>
          <cell r="I1429" t="str">
            <v>STKMA0TH030</v>
          </cell>
          <cell r="K1429" t="str">
            <v>TN-011 Toner 1200/1051</v>
          </cell>
          <cell r="L1429">
            <v>111</v>
          </cell>
          <cell r="M1429">
            <v>44</v>
          </cell>
          <cell r="N1429">
            <v>45.760000000000005</v>
          </cell>
          <cell r="O1429">
            <v>0.26250000000000001</v>
          </cell>
          <cell r="P1429">
            <v>62.047457627118654</v>
          </cell>
          <cell r="Q1429">
            <v>46.64</v>
          </cell>
          <cell r="R1429">
            <v>50.37</v>
          </cell>
          <cell r="S1429">
            <v>77.559322033898312</v>
          </cell>
          <cell r="T1429">
            <v>0.41</v>
          </cell>
          <cell r="W1429">
            <v>62.047457627118654</v>
          </cell>
          <cell r="X1429">
            <v>0.8</v>
          </cell>
          <cell r="AA1429">
            <v>107</v>
          </cell>
          <cell r="AB1429">
            <v>73</v>
          </cell>
          <cell r="AC1429">
            <v>78</v>
          </cell>
          <cell r="AD1429">
            <v>94</v>
          </cell>
          <cell r="AE1429">
            <v>108.86</v>
          </cell>
          <cell r="AF1429">
            <v>0.43002519174059661</v>
          </cell>
          <cell r="AG1429">
            <v>0.57964357890869</v>
          </cell>
          <cell r="AH1429">
            <v>110</v>
          </cell>
          <cell r="AI1429">
            <v>110</v>
          </cell>
          <cell r="AJ1429">
            <v>0.43593220338983041</v>
          </cell>
          <cell r="AK1429">
            <v>110.5</v>
          </cell>
          <cell r="AL1429">
            <v>111</v>
          </cell>
          <cell r="AM1429">
            <v>0.44101389525118329</v>
          </cell>
          <cell r="AN1429">
            <v>111</v>
          </cell>
          <cell r="AO1429">
            <v>111</v>
          </cell>
          <cell r="AP1429">
            <v>111</v>
          </cell>
          <cell r="AQ1429">
            <v>0</v>
          </cell>
          <cell r="AS1429">
            <v>111</v>
          </cell>
        </row>
        <row r="1430">
          <cell r="B1430" t="str">
            <v>SPC</v>
          </cell>
          <cell r="C1430" t="str">
            <v>IMP</v>
          </cell>
          <cell r="D1430" t="str">
            <v>BT</v>
          </cell>
          <cell r="E1430" t="str">
            <v>08</v>
          </cell>
          <cell r="F1430">
            <v>40038</v>
          </cell>
          <cell r="G1430">
            <v>40038</v>
          </cell>
          <cell r="H1430" t="str">
            <v>A0TH500</v>
          </cell>
          <cell r="I1430" t="e">
            <v>#N/A</v>
          </cell>
          <cell r="K1430" t="str">
            <v>DV-011 Developer 1200/1051</v>
          </cell>
          <cell r="L1430">
            <v>360</v>
          </cell>
          <cell r="M1430">
            <v>78</v>
          </cell>
          <cell r="N1430">
            <v>81.12</v>
          </cell>
          <cell r="O1430">
            <v>0.24999999999999994</v>
          </cell>
          <cell r="P1430">
            <v>108.16</v>
          </cell>
          <cell r="Q1430">
            <v>82.68</v>
          </cell>
          <cell r="R1430">
            <v>89.29</v>
          </cell>
          <cell r="S1430">
            <v>135.19999999999999</v>
          </cell>
          <cell r="T1430">
            <v>0.39999999999999991</v>
          </cell>
          <cell r="W1430">
            <v>108.16</v>
          </cell>
          <cell r="X1430">
            <v>0.8</v>
          </cell>
          <cell r="AA1430">
            <v>186</v>
          </cell>
          <cell r="AB1430">
            <v>128</v>
          </cell>
          <cell r="AC1430">
            <v>136</v>
          </cell>
          <cell r="AD1430">
            <v>163</v>
          </cell>
          <cell r="AE1430">
            <v>189.75</v>
          </cell>
          <cell r="AF1430">
            <v>0.42998682476943351</v>
          </cell>
          <cell r="AG1430">
            <v>0.5724901185770751</v>
          </cell>
          <cell r="AH1430">
            <v>233</v>
          </cell>
          <cell r="AI1430">
            <v>275</v>
          </cell>
          <cell r="AJ1430">
            <v>0.60669090909090906</v>
          </cell>
          <cell r="AK1430">
            <v>317.5</v>
          </cell>
          <cell r="AL1430">
            <v>360</v>
          </cell>
          <cell r="AM1430">
            <v>0.6995555555555556</v>
          </cell>
          <cell r="AN1430">
            <v>360</v>
          </cell>
          <cell r="AO1430">
            <v>360</v>
          </cell>
          <cell r="AP1430">
            <v>360</v>
          </cell>
          <cell r="AQ1430">
            <v>0</v>
          </cell>
          <cell r="AS1430">
            <v>360</v>
          </cell>
        </row>
        <row r="1431">
          <cell r="B1431" t="str">
            <v>SPC</v>
          </cell>
          <cell r="C1431" t="str">
            <v>IMP</v>
          </cell>
          <cell r="D1431" t="str">
            <v>BT</v>
          </cell>
          <cell r="E1431" t="str">
            <v>08</v>
          </cell>
          <cell r="F1431">
            <v>40038</v>
          </cell>
          <cell r="G1431">
            <v>40038</v>
          </cell>
          <cell r="H1431" t="str">
            <v>A0THP10</v>
          </cell>
          <cell r="I1431" t="e">
            <v>#N/A</v>
          </cell>
          <cell r="K1431" t="str">
            <v>DR-011 Drum 1200/1051</v>
          </cell>
          <cell r="L1431">
            <v>341</v>
          </cell>
          <cell r="M1431">
            <v>105</v>
          </cell>
          <cell r="N1431">
            <v>109.2</v>
          </cell>
          <cell r="O1431">
            <v>0.24999999999999994</v>
          </cell>
          <cell r="P1431">
            <v>145.6</v>
          </cell>
          <cell r="Q1431">
            <v>111.3</v>
          </cell>
          <cell r="R1431">
            <v>120.2</v>
          </cell>
          <cell r="S1431">
            <v>182</v>
          </cell>
          <cell r="T1431">
            <v>0.39999999999999997</v>
          </cell>
          <cell r="W1431">
            <v>145.6</v>
          </cell>
          <cell r="X1431">
            <v>0.79999999999999993</v>
          </cell>
          <cell r="AA1431">
            <v>250</v>
          </cell>
          <cell r="AB1431">
            <v>172</v>
          </cell>
          <cell r="AC1431">
            <v>182</v>
          </cell>
          <cell r="AD1431">
            <v>219</v>
          </cell>
          <cell r="AE1431">
            <v>255.44</v>
          </cell>
          <cell r="AF1431">
            <v>0.43000313185092393</v>
          </cell>
          <cell r="AG1431">
            <v>0.57250234888819296</v>
          </cell>
          <cell r="AH1431">
            <v>278</v>
          </cell>
          <cell r="AI1431">
            <v>299</v>
          </cell>
          <cell r="AJ1431">
            <v>0.5130434782608696</v>
          </cell>
          <cell r="AK1431">
            <v>320</v>
          </cell>
          <cell r="AL1431">
            <v>341</v>
          </cell>
          <cell r="AM1431">
            <v>0.57302052785923752</v>
          </cell>
          <cell r="AN1431">
            <v>341</v>
          </cell>
          <cell r="AO1431">
            <v>341</v>
          </cell>
          <cell r="AP1431">
            <v>341</v>
          </cell>
          <cell r="AQ1431">
            <v>0</v>
          </cell>
          <cell r="AS1431">
            <v>341</v>
          </cell>
        </row>
        <row r="1432">
          <cell r="B1432" t="str">
            <v>SP</v>
          </cell>
          <cell r="C1432" t="str">
            <v>IMP</v>
          </cell>
          <cell r="D1432" t="str">
            <v>BT</v>
          </cell>
          <cell r="E1432" t="str">
            <v>08</v>
          </cell>
          <cell r="F1432">
            <v>39924</v>
          </cell>
          <cell r="G1432">
            <v>39924</v>
          </cell>
          <cell r="H1432" t="str">
            <v>A0TK03D</v>
          </cell>
          <cell r="I1432" t="str">
            <v>A0TK03D_</v>
          </cell>
          <cell r="K1432" t="str">
            <v>DV-612K Developing Unit (Yield: 1,140K)</v>
          </cell>
          <cell r="L1432">
            <v>364</v>
          </cell>
          <cell r="M1432">
            <v>70</v>
          </cell>
          <cell r="N1432">
            <v>72.8</v>
          </cell>
          <cell r="O1432">
            <v>0.43125000000000002</v>
          </cell>
          <cell r="P1432">
            <v>128</v>
          </cell>
          <cell r="Q1432">
            <v>74.2</v>
          </cell>
          <cell r="R1432">
            <v>80.14</v>
          </cell>
          <cell r="S1432">
            <v>160</v>
          </cell>
          <cell r="T1432">
            <v>0.54500000000000004</v>
          </cell>
          <cell r="W1432">
            <v>128</v>
          </cell>
          <cell r="X1432">
            <v>0.8</v>
          </cell>
          <cell r="Y1432" t="str">
            <v>Act freight</v>
          </cell>
          <cell r="AA1432">
            <v>251</v>
          </cell>
          <cell r="AB1432">
            <v>183</v>
          </cell>
          <cell r="AC1432">
            <v>214</v>
          </cell>
          <cell r="AD1432">
            <v>235</v>
          </cell>
          <cell r="AE1432">
            <v>256</v>
          </cell>
          <cell r="AF1432">
            <v>0.5</v>
          </cell>
          <cell r="AG1432">
            <v>0.71562499999999996</v>
          </cell>
          <cell r="AH1432">
            <v>283</v>
          </cell>
          <cell r="AI1432">
            <v>310</v>
          </cell>
          <cell r="AJ1432">
            <v>0.58709677419354833</v>
          </cell>
          <cell r="AK1432">
            <v>337</v>
          </cell>
          <cell r="AL1432">
            <v>364</v>
          </cell>
          <cell r="AM1432">
            <v>0.64835164835164838</v>
          </cell>
          <cell r="AN1432">
            <v>364</v>
          </cell>
          <cell r="AO1432">
            <v>364</v>
          </cell>
          <cell r="AP1432">
            <v>364</v>
          </cell>
          <cell r="AQ1432">
            <v>0</v>
          </cell>
          <cell r="AS1432">
            <v>364</v>
          </cell>
        </row>
        <row r="1433">
          <cell r="B1433" t="str">
            <v>SP</v>
          </cell>
          <cell r="C1433" t="str">
            <v>IMP</v>
          </cell>
          <cell r="D1433" t="str">
            <v>BT</v>
          </cell>
          <cell r="E1433" t="str">
            <v>08</v>
          </cell>
          <cell r="F1433">
            <v>39924</v>
          </cell>
          <cell r="G1433">
            <v>39924</v>
          </cell>
          <cell r="H1433" t="str">
            <v>A0TK08D</v>
          </cell>
          <cell r="I1433" t="str">
            <v>A0TK08D_</v>
          </cell>
          <cell r="K1433" t="str">
            <v>IU-612Y Imaging Unit (Yield: 120K)</v>
          </cell>
          <cell r="L1433">
            <v>953</v>
          </cell>
          <cell r="M1433">
            <v>195</v>
          </cell>
          <cell r="N1433">
            <v>202.8</v>
          </cell>
          <cell r="O1433">
            <v>0.42386363636363633</v>
          </cell>
          <cell r="P1433">
            <v>352</v>
          </cell>
          <cell r="Q1433">
            <v>206.7</v>
          </cell>
          <cell r="R1433">
            <v>223.24</v>
          </cell>
          <cell r="S1433">
            <v>440</v>
          </cell>
          <cell r="T1433">
            <v>0.53909090909090907</v>
          </cell>
          <cell r="W1433">
            <v>352</v>
          </cell>
          <cell r="X1433">
            <v>0.8</v>
          </cell>
          <cell r="Y1433" t="str">
            <v>Act freight</v>
          </cell>
          <cell r="AA1433">
            <v>690</v>
          </cell>
          <cell r="AB1433">
            <v>503</v>
          </cell>
          <cell r="AC1433">
            <v>587</v>
          </cell>
          <cell r="AD1433">
            <v>646</v>
          </cell>
          <cell r="AE1433">
            <v>704</v>
          </cell>
          <cell r="AF1433">
            <v>0.5</v>
          </cell>
          <cell r="AG1433">
            <v>0.71193181818181817</v>
          </cell>
          <cell r="AH1433">
            <v>767</v>
          </cell>
          <cell r="AI1433">
            <v>829</v>
          </cell>
          <cell r="AJ1433">
            <v>0.57539203860072374</v>
          </cell>
          <cell r="AK1433">
            <v>891</v>
          </cell>
          <cell r="AL1433">
            <v>953</v>
          </cell>
          <cell r="AM1433">
            <v>0.63064008394543547</v>
          </cell>
          <cell r="AN1433">
            <v>953</v>
          </cell>
          <cell r="AO1433">
            <v>953</v>
          </cell>
          <cell r="AP1433">
            <v>953</v>
          </cell>
          <cell r="AQ1433">
            <v>0</v>
          </cell>
          <cell r="AS1433">
            <v>953</v>
          </cell>
        </row>
        <row r="1434">
          <cell r="B1434" t="str">
            <v>SP</v>
          </cell>
          <cell r="C1434" t="str">
            <v>IMP</v>
          </cell>
          <cell r="D1434" t="str">
            <v>BT</v>
          </cell>
          <cell r="E1434" t="str">
            <v>08</v>
          </cell>
          <cell r="F1434">
            <v>39924</v>
          </cell>
          <cell r="G1434">
            <v>39924</v>
          </cell>
          <cell r="H1434" t="str">
            <v>A0TK0ED</v>
          </cell>
          <cell r="I1434" t="str">
            <v>A0TK0ED_</v>
          </cell>
          <cell r="K1434" t="str">
            <v>IU-612M Imaging Unit (Yield: 120K)</v>
          </cell>
          <cell r="L1434">
            <v>953</v>
          </cell>
          <cell r="M1434">
            <v>195</v>
          </cell>
          <cell r="N1434">
            <v>202.8</v>
          </cell>
          <cell r="O1434">
            <v>0.42386363636363633</v>
          </cell>
          <cell r="P1434">
            <v>352</v>
          </cell>
          <cell r="Q1434">
            <v>206.7</v>
          </cell>
          <cell r="R1434">
            <v>223.24</v>
          </cell>
          <cell r="S1434">
            <v>440</v>
          </cell>
          <cell r="T1434">
            <v>0.53909090909090907</v>
          </cell>
          <cell r="W1434">
            <v>352</v>
          </cell>
          <cell r="X1434">
            <v>0.8</v>
          </cell>
          <cell r="Y1434" t="str">
            <v>Act freight</v>
          </cell>
          <cell r="AA1434">
            <v>690</v>
          </cell>
          <cell r="AB1434">
            <v>503</v>
          </cell>
          <cell r="AC1434">
            <v>587</v>
          </cell>
          <cell r="AD1434">
            <v>646</v>
          </cell>
          <cell r="AE1434">
            <v>704</v>
          </cell>
          <cell r="AF1434">
            <v>0.5</v>
          </cell>
          <cell r="AG1434">
            <v>0.71193181818181817</v>
          </cell>
          <cell r="AH1434">
            <v>767</v>
          </cell>
          <cell r="AI1434">
            <v>829</v>
          </cell>
          <cell r="AJ1434">
            <v>0.57539203860072374</v>
          </cell>
          <cell r="AK1434">
            <v>891</v>
          </cell>
          <cell r="AL1434">
            <v>953</v>
          </cell>
          <cell r="AM1434">
            <v>0.63064008394543547</v>
          </cell>
          <cell r="AN1434">
            <v>953</v>
          </cell>
          <cell r="AO1434">
            <v>953</v>
          </cell>
          <cell r="AP1434">
            <v>953</v>
          </cell>
          <cell r="AQ1434">
            <v>0</v>
          </cell>
          <cell r="AS1434">
            <v>953</v>
          </cell>
        </row>
        <row r="1435">
          <cell r="B1435" t="str">
            <v>SP</v>
          </cell>
          <cell r="C1435" t="str">
            <v>IMP</v>
          </cell>
          <cell r="D1435" t="str">
            <v>BT</v>
          </cell>
          <cell r="E1435" t="str">
            <v>08</v>
          </cell>
          <cell r="F1435">
            <v>39924</v>
          </cell>
          <cell r="G1435">
            <v>39924</v>
          </cell>
          <cell r="H1435" t="str">
            <v>A0TK0KD</v>
          </cell>
          <cell r="I1435" t="str">
            <v>A0TK0KD_</v>
          </cell>
          <cell r="K1435" t="str">
            <v>IU-612C Imaging Unit (Yield: 120K)</v>
          </cell>
          <cell r="L1435">
            <v>953</v>
          </cell>
          <cell r="M1435">
            <v>195</v>
          </cell>
          <cell r="N1435">
            <v>202.8</v>
          </cell>
          <cell r="O1435">
            <v>0.42386363636363633</v>
          </cell>
          <cell r="P1435">
            <v>352</v>
          </cell>
          <cell r="Q1435">
            <v>206.7</v>
          </cell>
          <cell r="R1435">
            <v>223.24</v>
          </cell>
          <cell r="S1435">
            <v>440</v>
          </cell>
          <cell r="T1435">
            <v>0.53909090909090907</v>
          </cell>
          <cell r="W1435">
            <v>352</v>
          </cell>
          <cell r="X1435">
            <v>0.8</v>
          </cell>
          <cell r="Y1435" t="str">
            <v>Act freight</v>
          </cell>
          <cell r="AA1435">
            <v>690</v>
          </cell>
          <cell r="AB1435">
            <v>503</v>
          </cell>
          <cell r="AC1435">
            <v>587</v>
          </cell>
          <cell r="AD1435">
            <v>646</v>
          </cell>
          <cell r="AE1435">
            <v>704</v>
          </cell>
          <cell r="AF1435">
            <v>0.5</v>
          </cell>
          <cell r="AG1435">
            <v>0.71193181818181817</v>
          </cell>
          <cell r="AH1435">
            <v>767</v>
          </cell>
          <cell r="AI1435">
            <v>829</v>
          </cell>
          <cell r="AJ1435">
            <v>0.57539203860072374</v>
          </cell>
          <cell r="AK1435">
            <v>891</v>
          </cell>
          <cell r="AL1435">
            <v>953</v>
          </cell>
          <cell r="AM1435">
            <v>0.63064008394543547</v>
          </cell>
          <cell r="AN1435">
            <v>953</v>
          </cell>
          <cell r="AO1435">
            <v>953</v>
          </cell>
          <cell r="AP1435">
            <v>953</v>
          </cell>
          <cell r="AQ1435">
            <v>0</v>
          </cell>
          <cell r="AS1435">
            <v>953</v>
          </cell>
        </row>
        <row r="1436">
          <cell r="B1436" t="str">
            <v>SP</v>
          </cell>
          <cell r="C1436" t="str">
            <v>IMP</v>
          </cell>
          <cell r="D1436" t="str">
            <v>BT</v>
          </cell>
          <cell r="E1436" t="str">
            <v>08</v>
          </cell>
          <cell r="F1436">
            <v>39924</v>
          </cell>
          <cell r="G1436">
            <v>39924</v>
          </cell>
          <cell r="H1436" t="str">
            <v>A0TK0RD</v>
          </cell>
          <cell r="I1436" t="str">
            <v>A0TK0RD_</v>
          </cell>
          <cell r="K1436" t="str">
            <v>DR-612K Drum Unit (Yield: 285K)</v>
          </cell>
          <cell r="L1436">
            <v>364</v>
          </cell>
          <cell r="M1436">
            <v>100</v>
          </cell>
          <cell r="N1436">
            <v>104</v>
          </cell>
          <cell r="O1436">
            <v>0.1875</v>
          </cell>
          <cell r="P1436">
            <v>128</v>
          </cell>
          <cell r="Q1436">
            <v>106</v>
          </cell>
          <cell r="R1436">
            <v>114.48</v>
          </cell>
          <cell r="S1436">
            <v>160</v>
          </cell>
          <cell r="T1436">
            <v>0.35</v>
          </cell>
          <cell r="W1436">
            <v>128</v>
          </cell>
          <cell r="X1436">
            <v>0.8</v>
          </cell>
          <cell r="Y1436" t="str">
            <v>Act freight</v>
          </cell>
          <cell r="AA1436">
            <v>251</v>
          </cell>
          <cell r="AB1436">
            <v>183</v>
          </cell>
          <cell r="AC1436">
            <v>214</v>
          </cell>
          <cell r="AD1436">
            <v>235</v>
          </cell>
          <cell r="AE1436">
            <v>256</v>
          </cell>
          <cell r="AF1436">
            <v>0.5</v>
          </cell>
          <cell r="AG1436">
            <v>0.59375</v>
          </cell>
          <cell r="AH1436">
            <v>283</v>
          </cell>
          <cell r="AI1436">
            <v>310</v>
          </cell>
          <cell r="AJ1436">
            <v>0.58709677419354833</v>
          </cell>
          <cell r="AK1436">
            <v>337</v>
          </cell>
          <cell r="AL1436">
            <v>364</v>
          </cell>
          <cell r="AM1436">
            <v>0.64835164835164838</v>
          </cell>
          <cell r="AN1436">
            <v>364</v>
          </cell>
          <cell r="AO1436">
            <v>364</v>
          </cell>
          <cell r="AP1436">
            <v>364</v>
          </cell>
          <cell r="AQ1436">
            <v>0</v>
          </cell>
          <cell r="AS1436">
            <v>364</v>
          </cell>
        </row>
        <row r="1437">
          <cell r="B1437" t="str">
            <v>SPC</v>
          </cell>
          <cell r="C1437" t="str">
            <v>IMP</v>
          </cell>
          <cell r="D1437" t="str">
            <v>BT</v>
          </cell>
          <cell r="E1437" t="str">
            <v>08</v>
          </cell>
          <cell r="F1437">
            <v>39924</v>
          </cell>
          <cell r="G1437">
            <v>39924</v>
          </cell>
          <cell r="H1437" t="str">
            <v>A0TM130</v>
          </cell>
          <cell r="I1437" t="str">
            <v>STKMA0TM130</v>
          </cell>
          <cell r="K1437" t="str">
            <v>TN-613K Toner Black (Yield: 45K)</v>
          </cell>
          <cell r="L1437">
            <v>80</v>
          </cell>
          <cell r="M1437">
            <v>23</v>
          </cell>
          <cell r="N1437">
            <v>23.92</v>
          </cell>
          <cell r="O1437">
            <v>0.14571428571428566</v>
          </cell>
          <cell r="P1437">
            <v>28</v>
          </cell>
          <cell r="Q1437">
            <v>24.38</v>
          </cell>
          <cell r="R1437">
            <v>26.33</v>
          </cell>
          <cell r="S1437">
            <v>35</v>
          </cell>
          <cell r="T1437">
            <v>0.3165714285714285</v>
          </cell>
          <cell r="W1437">
            <v>28</v>
          </cell>
          <cell r="X1437">
            <v>0.8</v>
          </cell>
          <cell r="Y1437" t="str">
            <v>Act freight</v>
          </cell>
          <cell r="AA1437">
            <v>48</v>
          </cell>
          <cell r="AB1437">
            <v>33</v>
          </cell>
          <cell r="AC1437">
            <v>35</v>
          </cell>
          <cell r="AD1437">
            <v>43</v>
          </cell>
          <cell r="AE1437">
            <v>49.12</v>
          </cell>
          <cell r="AF1437">
            <v>0.42996742671009769</v>
          </cell>
          <cell r="AG1437">
            <v>0.51302931596091195</v>
          </cell>
          <cell r="AH1437">
            <v>58</v>
          </cell>
          <cell r="AI1437">
            <v>65</v>
          </cell>
          <cell r="AJ1437">
            <v>0.56923076923076921</v>
          </cell>
          <cell r="AK1437">
            <v>72.5</v>
          </cell>
          <cell r="AL1437">
            <v>80</v>
          </cell>
          <cell r="AM1437">
            <v>0.65</v>
          </cell>
          <cell r="AN1437">
            <v>80</v>
          </cell>
          <cell r="AO1437">
            <v>80</v>
          </cell>
          <cell r="AP1437">
            <v>80</v>
          </cell>
          <cell r="AQ1437">
            <v>0</v>
          </cell>
          <cell r="AS1437">
            <v>80</v>
          </cell>
        </row>
        <row r="1438">
          <cell r="B1438" t="str">
            <v>SPC</v>
          </cell>
          <cell r="C1438" t="str">
            <v>IMP</v>
          </cell>
          <cell r="D1438" t="str">
            <v>BT</v>
          </cell>
          <cell r="E1438" t="str">
            <v>08</v>
          </cell>
          <cell r="F1438">
            <v>40064</v>
          </cell>
          <cell r="G1438">
            <v>40070</v>
          </cell>
          <cell r="H1438" t="str">
            <v>A0TM131</v>
          </cell>
          <cell r="I1438" t="str">
            <v>STKMA0TM131 </v>
          </cell>
          <cell r="K1438" t="str">
            <v>TN413K Toner - Black (45K)</v>
          </cell>
          <cell r="L1438">
            <v>100</v>
          </cell>
          <cell r="M1438">
            <v>25</v>
          </cell>
          <cell r="N1438">
            <v>26</v>
          </cell>
          <cell r="O1438">
            <v>0.27777777777777779</v>
          </cell>
          <cell r="P1438">
            <v>36</v>
          </cell>
          <cell r="Q1438">
            <v>26.5</v>
          </cell>
          <cell r="R1438">
            <v>28.62</v>
          </cell>
          <cell r="S1438">
            <v>45</v>
          </cell>
          <cell r="T1438">
            <v>0.42222222222222222</v>
          </cell>
          <cell r="W1438">
            <v>36</v>
          </cell>
          <cell r="X1438">
            <v>0.8</v>
          </cell>
          <cell r="AA1438">
            <v>62</v>
          </cell>
          <cell r="AB1438">
            <v>43</v>
          </cell>
          <cell r="AC1438">
            <v>45</v>
          </cell>
          <cell r="AD1438">
            <v>55</v>
          </cell>
          <cell r="AE1438">
            <v>63.16</v>
          </cell>
          <cell r="AF1438">
            <v>0.43001899936668775</v>
          </cell>
          <cell r="AG1438">
            <v>0.58834705509816332</v>
          </cell>
          <cell r="AH1438">
            <v>73</v>
          </cell>
          <cell r="AI1438">
            <v>82</v>
          </cell>
          <cell r="AJ1438">
            <v>0.56097560975609762</v>
          </cell>
          <cell r="AK1438">
            <v>91</v>
          </cell>
          <cell r="AL1438">
            <v>100</v>
          </cell>
          <cell r="AM1438">
            <v>0.64</v>
          </cell>
          <cell r="AN1438">
            <v>100</v>
          </cell>
          <cell r="AO1438">
            <v>100</v>
          </cell>
          <cell r="AP1438">
            <v>100</v>
          </cell>
          <cell r="AQ1438">
            <v>0</v>
          </cell>
          <cell r="AS1438">
            <v>100</v>
          </cell>
        </row>
        <row r="1439">
          <cell r="B1439" t="str">
            <v>SPC</v>
          </cell>
          <cell r="C1439" t="str">
            <v>IMP</v>
          </cell>
          <cell r="D1439" t="str">
            <v>BT</v>
          </cell>
          <cell r="E1439" t="str">
            <v>08</v>
          </cell>
          <cell r="F1439">
            <v>40581</v>
          </cell>
          <cell r="G1439">
            <v>40581</v>
          </cell>
          <cell r="H1439" t="str">
            <v>A0TM132</v>
          </cell>
          <cell r="K1439" t="str">
            <v>TN-618 Black Toner (Yield: 37,500)</v>
          </cell>
          <cell r="L1439">
            <v>107</v>
          </cell>
          <cell r="M1439">
            <v>26.5</v>
          </cell>
          <cell r="N1439">
            <v>27.560000000000002</v>
          </cell>
          <cell r="O1439">
            <v>0.19883720930232548</v>
          </cell>
          <cell r="P1439">
            <v>34.4</v>
          </cell>
          <cell r="Q1439">
            <v>28.09</v>
          </cell>
          <cell r="R1439">
            <v>30.34</v>
          </cell>
          <cell r="S1439">
            <v>43</v>
          </cell>
          <cell r="T1439">
            <v>0.35906976744186042</v>
          </cell>
          <cell r="W1439">
            <v>34.4</v>
          </cell>
          <cell r="X1439">
            <v>0.79999999999999993</v>
          </cell>
          <cell r="AA1439">
            <v>59</v>
          </cell>
          <cell r="AB1439">
            <v>41</v>
          </cell>
          <cell r="AC1439">
            <v>43</v>
          </cell>
          <cell r="AD1439">
            <v>52</v>
          </cell>
          <cell r="AE1439">
            <v>60.35</v>
          </cell>
          <cell r="AF1439">
            <v>0.42999171499585753</v>
          </cell>
          <cell r="AG1439">
            <v>0.54333057166528576</v>
          </cell>
          <cell r="AH1439">
            <v>73</v>
          </cell>
          <cell r="AI1439">
            <v>84</v>
          </cell>
          <cell r="AJ1439">
            <v>0.59047619047619049</v>
          </cell>
          <cell r="AK1439">
            <v>95.5</v>
          </cell>
          <cell r="AL1439">
            <v>107</v>
          </cell>
          <cell r="AM1439">
            <v>0.67850467289719618</v>
          </cell>
          <cell r="AN1439">
            <v>107</v>
          </cell>
          <cell r="AO1439">
            <v>107</v>
          </cell>
          <cell r="AP1439">
            <v>107</v>
          </cell>
          <cell r="AS1439">
            <v>107</v>
          </cell>
        </row>
        <row r="1440">
          <cell r="B1440" t="str">
            <v>SPC</v>
          </cell>
          <cell r="C1440" t="str">
            <v>IMP</v>
          </cell>
          <cell r="D1440" t="str">
            <v>BT</v>
          </cell>
          <cell r="E1440" t="str">
            <v>08</v>
          </cell>
          <cell r="F1440">
            <v>39924</v>
          </cell>
          <cell r="G1440">
            <v>39924</v>
          </cell>
          <cell r="H1440" t="str">
            <v>A0TM230</v>
          </cell>
          <cell r="I1440" t="str">
            <v>STKMA0TM230YE</v>
          </cell>
          <cell r="K1440" t="str">
            <v>TN-613Y Toner Yellow (Yield: 30K)</v>
          </cell>
          <cell r="L1440">
            <v>162</v>
          </cell>
          <cell r="M1440">
            <v>50</v>
          </cell>
          <cell r="N1440">
            <v>52</v>
          </cell>
          <cell r="O1440">
            <v>0.29516373888527431</v>
          </cell>
          <cell r="P1440">
            <v>73.775999999999996</v>
          </cell>
          <cell r="Q1440">
            <v>53</v>
          </cell>
          <cell r="R1440">
            <v>57.24</v>
          </cell>
          <cell r="S1440">
            <v>92.22</v>
          </cell>
          <cell r="T1440">
            <v>0.43613099110821946</v>
          </cell>
          <cell r="W1440">
            <v>73.775999999999996</v>
          </cell>
          <cell r="X1440">
            <v>0.79999999999999993</v>
          </cell>
          <cell r="Y1440" t="str">
            <v>Act freight</v>
          </cell>
          <cell r="AA1440">
            <v>127</v>
          </cell>
          <cell r="AB1440">
            <v>87</v>
          </cell>
          <cell r="AC1440">
            <v>93</v>
          </cell>
          <cell r="AD1440">
            <v>112</v>
          </cell>
          <cell r="AE1440">
            <v>129.43</v>
          </cell>
          <cell r="AF1440">
            <v>0.42999304643436614</v>
          </cell>
          <cell r="AG1440">
            <v>0.59823843003940358</v>
          </cell>
          <cell r="AH1440">
            <v>138</v>
          </cell>
          <cell r="AI1440">
            <v>146</v>
          </cell>
          <cell r="AJ1440">
            <v>0.49468493150684933</v>
          </cell>
          <cell r="AK1440">
            <v>154</v>
          </cell>
          <cell r="AL1440">
            <v>162</v>
          </cell>
          <cell r="AM1440">
            <v>0.54459259259259263</v>
          </cell>
          <cell r="AN1440">
            <v>162</v>
          </cell>
          <cell r="AO1440">
            <v>162</v>
          </cell>
          <cell r="AP1440">
            <v>162</v>
          </cell>
          <cell r="AQ1440">
            <v>0</v>
          </cell>
          <cell r="AS1440">
            <v>162</v>
          </cell>
        </row>
        <row r="1441">
          <cell r="B1441" t="str">
            <v>SPC</v>
          </cell>
          <cell r="C1441" t="str">
            <v>IMP</v>
          </cell>
          <cell r="D1441" t="str">
            <v>BT</v>
          </cell>
          <cell r="E1441" t="str">
            <v>08</v>
          </cell>
          <cell r="F1441">
            <v>39924</v>
          </cell>
          <cell r="G1441">
            <v>39924</v>
          </cell>
          <cell r="H1441" t="str">
            <v>A0TM330</v>
          </cell>
          <cell r="I1441" t="str">
            <v>STKMA0TM330MA</v>
          </cell>
          <cell r="K1441" t="str">
            <v>TN-613M Toner Magenta (Yield: 30K)</v>
          </cell>
          <cell r="L1441">
            <v>162</v>
          </cell>
          <cell r="M1441">
            <v>50</v>
          </cell>
          <cell r="N1441">
            <v>52</v>
          </cell>
          <cell r="O1441">
            <v>0.29516373888527431</v>
          </cell>
          <cell r="P1441">
            <v>73.775999999999996</v>
          </cell>
          <cell r="Q1441">
            <v>53</v>
          </cell>
          <cell r="R1441">
            <v>57.24</v>
          </cell>
          <cell r="S1441">
            <v>92.22</v>
          </cell>
          <cell r="T1441">
            <v>0.43613099110821946</v>
          </cell>
          <cell r="W1441">
            <v>73.775999999999996</v>
          </cell>
          <cell r="X1441">
            <v>0.79999999999999993</v>
          </cell>
          <cell r="Y1441" t="str">
            <v>Act freight</v>
          </cell>
          <cell r="AA1441">
            <v>127</v>
          </cell>
          <cell r="AB1441">
            <v>87</v>
          </cell>
          <cell r="AC1441">
            <v>93</v>
          </cell>
          <cell r="AD1441">
            <v>112</v>
          </cell>
          <cell r="AE1441">
            <v>129.43</v>
          </cell>
          <cell r="AF1441">
            <v>0.42999304643436614</v>
          </cell>
          <cell r="AG1441">
            <v>0.59823843003940358</v>
          </cell>
          <cell r="AH1441">
            <v>138</v>
          </cell>
          <cell r="AI1441">
            <v>146</v>
          </cell>
          <cell r="AJ1441">
            <v>0.49468493150684933</v>
          </cell>
          <cell r="AK1441">
            <v>154</v>
          </cell>
          <cell r="AL1441">
            <v>162</v>
          </cell>
          <cell r="AM1441">
            <v>0.54459259259259263</v>
          </cell>
          <cell r="AN1441">
            <v>162</v>
          </cell>
          <cell r="AO1441">
            <v>162</v>
          </cell>
          <cell r="AP1441">
            <v>162</v>
          </cell>
          <cell r="AQ1441">
            <v>0</v>
          </cell>
          <cell r="AS1441">
            <v>162</v>
          </cell>
        </row>
        <row r="1442">
          <cell r="B1442" t="str">
            <v>SPC</v>
          </cell>
          <cell r="C1442" t="str">
            <v>IMP</v>
          </cell>
          <cell r="D1442" t="str">
            <v>BT</v>
          </cell>
          <cell r="E1442" t="str">
            <v>08</v>
          </cell>
          <cell r="F1442">
            <v>39924</v>
          </cell>
          <cell r="G1442">
            <v>39924</v>
          </cell>
          <cell r="H1442" t="str">
            <v>A0TM430</v>
          </cell>
          <cell r="I1442" t="str">
            <v>STKMA0TM430CY</v>
          </cell>
          <cell r="K1442" t="str">
            <v>TN-613C Toner Cyan (Yield: 30K)</v>
          </cell>
          <cell r="L1442">
            <v>162</v>
          </cell>
          <cell r="M1442">
            <v>50</v>
          </cell>
          <cell r="N1442">
            <v>52</v>
          </cell>
          <cell r="O1442">
            <v>0.29516373888527431</v>
          </cell>
          <cell r="P1442">
            <v>73.775999999999996</v>
          </cell>
          <cell r="Q1442">
            <v>53</v>
          </cell>
          <cell r="R1442">
            <v>57.24</v>
          </cell>
          <cell r="S1442">
            <v>92.22</v>
          </cell>
          <cell r="T1442">
            <v>0.43613099110821946</v>
          </cell>
          <cell r="W1442">
            <v>73.775999999999996</v>
          </cell>
          <cell r="X1442">
            <v>0.79999999999999993</v>
          </cell>
          <cell r="Y1442" t="str">
            <v>Act freight</v>
          </cell>
          <cell r="AA1442">
            <v>127</v>
          </cell>
          <cell r="AB1442">
            <v>87</v>
          </cell>
          <cell r="AC1442">
            <v>93</v>
          </cell>
          <cell r="AD1442">
            <v>112</v>
          </cell>
          <cell r="AE1442">
            <v>129.43</v>
          </cell>
          <cell r="AF1442">
            <v>0.42999304643436614</v>
          </cell>
          <cell r="AG1442">
            <v>0.59823843003940358</v>
          </cell>
          <cell r="AH1442">
            <v>138</v>
          </cell>
          <cell r="AI1442">
            <v>146</v>
          </cell>
          <cell r="AJ1442">
            <v>0.49468493150684933</v>
          </cell>
          <cell r="AK1442">
            <v>154</v>
          </cell>
          <cell r="AL1442">
            <v>162</v>
          </cell>
          <cell r="AM1442">
            <v>0.54459259259259263</v>
          </cell>
          <cell r="AN1442">
            <v>162</v>
          </cell>
          <cell r="AO1442">
            <v>162</v>
          </cell>
          <cell r="AP1442">
            <v>162</v>
          </cell>
          <cell r="AQ1442">
            <v>0</v>
          </cell>
          <cell r="AS1442">
            <v>162</v>
          </cell>
        </row>
        <row r="1443">
          <cell r="B1443" t="str">
            <v>AC</v>
          </cell>
          <cell r="C1443" t="str">
            <v>IMP</v>
          </cell>
          <cell r="D1443" t="str">
            <v>BT</v>
          </cell>
          <cell r="E1443" t="str">
            <v>P3</v>
          </cell>
          <cell r="F1443">
            <v>39994</v>
          </cell>
          <cell r="G1443">
            <v>40190</v>
          </cell>
          <cell r="H1443" t="str">
            <v>A0TUWY0</v>
          </cell>
          <cell r="I1443" t="str">
            <v>3KMKMK723</v>
          </cell>
          <cell r="K1443" t="str">
            <v>MK-723</v>
          </cell>
          <cell r="L1443">
            <v>86</v>
          </cell>
          <cell r="M1443">
            <v>8</v>
          </cell>
          <cell r="N1443">
            <v>8.32</v>
          </cell>
          <cell r="O1443">
            <v>-0.17647058823529416</v>
          </cell>
          <cell r="P1443">
            <v>7.0720000000000001</v>
          </cell>
          <cell r="Q1443">
            <v>8.48</v>
          </cell>
          <cell r="R1443">
            <v>9.16</v>
          </cell>
          <cell r="S1443">
            <v>59.9</v>
          </cell>
          <cell r="T1443">
            <v>0.86110183639398996</v>
          </cell>
          <cell r="U1443">
            <v>46.386559999999996</v>
          </cell>
          <cell r="V1443">
            <v>0.82063770195504904</v>
          </cell>
          <cell r="W1443">
            <v>7.0720000000000001</v>
          </cell>
          <cell r="X1443">
            <v>0.11806343906510852</v>
          </cell>
          <cell r="AA1443">
            <v>9</v>
          </cell>
          <cell r="AB1443">
            <v>8</v>
          </cell>
          <cell r="AC1443">
            <v>8</v>
          </cell>
          <cell r="AD1443">
            <v>9</v>
          </cell>
          <cell r="AE1443">
            <v>8.73</v>
          </cell>
          <cell r="AF1443">
            <v>0.18991981672394045</v>
          </cell>
          <cell r="AG1443">
            <v>4.6964490263459349E-2</v>
          </cell>
          <cell r="AH1443">
            <v>10</v>
          </cell>
          <cell r="AI1443">
            <v>10</v>
          </cell>
          <cell r="AJ1443">
            <v>0.2928</v>
          </cell>
          <cell r="AK1443">
            <v>10</v>
          </cell>
          <cell r="AL1443">
            <v>10</v>
          </cell>
          <cell r="AM1443">
            <v>0.2928</v>
          </cell>
          <cell r="AN1443">
            <v>11.18</v>
          </cell>
          <cell r="AO1443">
            <v>12.36</v>
          </cell>
          <cell r="AP1443">
            <v>13.54</v>
          </cell>
          <cell r="AQ1443">
            <v>0</v>
          </cell>
          <cell r="AS1443">
            <v>86</v>
          </cell>
        </row>
        <row r="1444">
          <cell r="B1444" t="str">
            <v>AC</v>
          </cell>
          <cell r="C1444" t="str">
            <v>IMP</v>
          </cell>
          <cell r="D1444" t="str">
            <v>BT</v>
          </cell>
          <cell r="E1444" t="str">
            <v>P3</v>
          </cell>
          <cell r="F1444">
            <v>39994</v>
          </cell>
          <cell r="G1444">
            <v>40190</v>
          </cell>
          <cell r="H1444" t="str">
            <v>A0TVWY0</v>
          </cell>
          <cell r="I1444" t="str">
            <v>3KMKMK718</v>
          </cell>
          <cell r="K1444" t="str">
            <v>MK-718</v>
          </cell>
          <cell r="L1444">
            <v>86</v>
          </cell>
          <cell r="M1444">
            <v>8.5</v>
          </cell>
          <cell r="N1444">
            <v>8.84</v>
          </cell>
          <cell r="O1444">
            <v>-0.17647058823529421</v>
          </cell>
          <cell r="P1444">
            <v>7.5139999999999993</v>
          </cell>
          <cell r="Q1444">
            <v>9.01</v>
          </cell>
          <cell r="R1444">
            <v>9.73</v>
          </cell>
          <cell r="S1444">
            <v>59.9</v>
          </cell>
          <cell r="T1444">
            <v>0.85242070116861446</v>
          </cell>
          <cell r="U1444">
            <v>46.386559999999996</v>
          </cell>
          <cell r="V1444">
            <v>0.80942755832723967</v>
          </cell>
          <cell r="W1444">
            <v>7.5139999999999993</v>
          </cell>
          <cell r="X1444">
            <v>0.12544240400667778</v>
          </cell>
          <cell r="AA1444">
            <v>9</v>
          </cell>
          <cell r="AB1444">
            <v>8</v>
          </cell>
          <cell r="AC1444">
            <v>9</v>
          </cell>
          <cell r="AD1444">
            <v>10</v>
          </cell>
          <cell r="AE1444">
            <v>9.2799999999999994</v>
          </cell>
          <cell r="AF1444">
            <v>0.19030172413793106</v>
          </cell>
          <cell r="AG1444">
            <v>4.7413793103448225E-2</v>
          </cell>
          <cell r="AH1444">
            <v>11</v>
          </cell>
          <cell r="AI1444">
            <v>11</v>
          </cell>
          <cell r="AJ1444">
            <v>0.31690909090909097</v>
          </cell>
          <cell r="AK1444">
            <v>11</v>
          </cell>
          <cell r="AL1444">
            <v>11</v>
          </cell>
          <cell r="AM1444">
            <v>0.31690909090909097</v>
          </cell>
          <cell r="AN1444">
            <v>12.16</v>
          </cell>
          <cell r="AO1444">
            <v>13.32</v>
          </cell>
          <cell r="AP1444">
            <v>14.48</v>
          </cell>
          <cell r="AQ1444">
            <v>0</v>
          </cell>
          <cell r="AS1444">
            <v>86</v>
          </cell>
        </row>
        <row r="1445">
          <cell r="B1445" t="str">
            <v>MB</v>
          </cell>
          <cell r="C1445" t="str">
            <v>IMP</v>
          </cell>
          <cell r="D1445" t="str">
            <v>BT</v>
          </cell>
          <cell r="E1445" t="str">
            <v>p3</v>
          </cell>
          <cell r="F1445">
            <v>40459</v>
          </cell>
          <cell r="G1445">
            <v>40408</v>
          </cell>
          <cell r="H1445" t="str">
            <v>A0U0011</v>
          </cell>
          <cell r="I1445" t="str">
            <v>9KMBHPROC6501_N</v>
          </cell>
          <cell r="K1445" t="str">
            <v>bizhub PRO C6501</v>
          </cell>
          <cell r="L1445">
            <v>47250</v>
          </cell>
          <cell r="M1445">
            <v>13056</v>
          </cell>
          <cell r="N1445">
            <v>13578.24</v>
          </cell>
          <cell r="O1445">
            <v>-0.17647058823529421</v>
          </cell>
          <cell r="P1445">
            <v>11541.503999999999</v>
          </cell>
          <cell r="Q1445">
            <v>13839.36</v>
          </cell>
          <cell r="R1445">
            <v>14946.51</v>
          </cell>
          <cell r="S1445">
            <v>22312.5</v>
          </cell>
          <cell r="T1445">
            <v>0.39145142857142856</v>
          </cell>
          <cell r="U1445">
            <v>15619</v>
          </cell>
          <cell r="V1445">
            <v>0.13065881298418594</v>
          </cell>
          <cell r="W1445">
            <v>11541.503999999999</v>
          </cell>
          <cell r="X1445">
            <v>0.51726628571428568</v>
          </cell>
          <cell r="Y1445">
            <v>800</v>
          </cell>
          <cell r="Z1445">
            <v>500</v>
          </cell>
          <cell r="AA1445">
            <v>13964</v>
          </cell>
          <cell r="AB1445">
            <v>11542</v>
          </cell>
          <cell r="AC1445">
            <v>12824</v>
          </cell>
          <cell r="AD1445">
            <v>13537</v>
          </cell>
          <cell r="AE1445">
            <v>14248.77</v>
          </cell>
          <cell r="AF1445">
            <v>0.18999997894555118</v>
          </cell>
          <cell r="AG1445">
            <v>4.7058798759471915E-2</v>
          </cell>
          <cell r="AH1445">
            <v>14534</v>
          </cell>
          <cell r="AI1445">
            <v>14819</v>
          </cell>
          <cell r="AJ1445">
            <v>0.22116849989877865</v>
          </cell>
          <cell r="AK1445">
            <v>15104</v>
          </cell>
          <cell r="AL1445">
            <v>15389</v>
          </cell>
          <cell r="AM1445">
            <v>0.25001598544414849</v>
          </cell>
          <cell r="AN1445">
            <v>17552.95</v>
          </cell>
          <cell r="AO1445">
            <v>19716.900000000001</v>
          </cell>
          <cell r="AP1445">
            <v>21880.85</v>
          </cell>
          <cell r="AQ1445">
            <v>0</v>
          </cell>
          <cell r="AR1445">
            <v>746</v>
          </cell>
          <cell r="AS1445">
            <v>47250</v>
          </cell>
        </row>
        <row r="1446">
          <cell r="B1446" t="str">
            <v>MB</v>
          </cell>
          <cell r="C1446" t="str">
            <v>IMP</v>
          </cell>
          <cell r="D1446" t="str">
            <v>BT</v>
          </cell>
          <cell r="E1446" t="str">
            <v>p3</v>
          </cell>
          <cell r="F1446">
            <v>39924</v>
          </cell>
          <cell r="G1446">
            <v>40001</v>
          </cell>
          <cell r="H1446" t="str">
            <v>A0U0012</v>
          </cell>
          <cell r="I1446" t="str">
            <v>9KMBHPROC6501GSA_N</v>
          </cell>
          <cell r="K1446" t="str">
            <v>bizhub PRO C6501 GSA</v>
          </cell>
          <cell r="L1446">
            <v>47250</v>
          </cell>
          <cell r="M1446">
            <v>13056</v>
          </cell>
          <cell r="N1446">
            <v>13578.24</v>
          </cell>
          <cell r="O1446">
            <v>-0.17647058823529421</v>
          </cell>
          <cell r="P1446">
            <v>11541.503999999999</v>
          </cell>
          <cell r="Q1446">
            <v>13839.36</v>
          </cell>
          <cell r="R1446">
            <v>14946.51</v>
          </cell>
          <cell r="S1446">
            <v>22312.5</v>
          </cell>
          <cell r="T1446">
            <v>0.39145142857142856</v>
          </cell>
          <cell r="U1446">
            <v>15619</v>
          </cell>
          <cell r="V1446">
            <v>0.13065881298418594</v>
          </cell>
          <cell r="W1446">
            <v>11541.503999999999</v>
          </cell>
          <cell r="X1446">
            <v>0.51726628571428568</v>
          </cell>
          <cell r="Y1446">
            <v>800</v>
          </cell>
          <cell r="Z1446">
            <v>500</v>
          </cell>
          <cell r="AA1446">
            <v>13964</v>
          </cell>
          <cell r="AB1446">
            <v>11542</v>
          </cell>
          <cell r="AC1446">
            <v>12824</v>
          </cell>
          <cell r="AD1446">
            <v>13537</v>
          </cell>
          <cell r="AE1446">
            <v>14248.77</v>
          </cell>
          <cell r="AF1446">
            <v>0.18999997894555118</v>
          </cell>
          <cell r="AG1446">
            <v>4.7058798759471915E-2</v>
          </cell>
          <cell r="AH1446">
            <v>14534</v>
          </cell>
          <cell r="AI1446">
            <v>14819</v>
          </cell>
          <cell r="AJ1446">
            <v>0.22116849989877865</v>
          </cell>
          <cell r="AK1446">
            <v>15104</v>
          </cell>
          <cell r="AL1446">
            <v>15389</v>
          </cell>
          <cell r="AM1446">
            <v>0.25001598544414849</v>
          </cell>
          <cell r="AN1446">
            <v>17552.95</v>
          </cell>
          <cell r="AO1446">
            <v>19716.900000000001</v>
          </cell>
          <cell r="AP1446">
            <v>21880.85</v>
          </cell>
          <cell r="AQ1446">
            <v>0</v>
          </cell>
          <cell r="AR1446">
            <v>746</v>
          </cell>
          <cell r="AS1446">
            <v>47250</v>
          </cell>
        </row>
        <row r="1447">
          <cell r="B1447" t="str">
            <v>MB</v>
          </cell>
          <cell r="C1447" t="str">
            <v>IMP</v>
          </cell>
          <cell r="D1447" t="str">
            <v>BT</v>
          </cell>
          <cell r="E1447" t="str">
            <v>08</v>
          </cell>
          <cell r="F1447">
            <v>39924</v>
          </cell>
          <cell r="G1447">
            <v>40837</v>
          </cell>
          <cell r="H1447" t="str">
            <v>A0U1011</v>
          </cell>
          <cell r="I1447" t="str">
            <v>9KMBHPROC5501_N</v>
          </cell>
          <cell r="K1447" t="str">
            <v>bizhub PRO C5501</v>
          </cell>
          <cell r="L1447">
            <v>40950</v>
          </cell>
          <cell r="M1447">
            <v>9200</v>
          </cell>
          <cell r="N1447">
            <v>9568</v>
          </cell>
          <cell r="O1447">
            <v>9.6465184446509422E-2</v>
          </cell>
          <cell r="P1447">
            <v>10589.52</v>
          </cell>
          <cell r="Q1447">
            <v>9752</v>
          </cell>
          <cell r="R1447">
            <v>10532.16</v>
          </cell>
          <cell r="S1447">
            <v>15127.88</v>
          </cell>
          <cell r="T1447">
            <v>0.36752539020669117</v>
          </cell>
          <cell r="U1447">
            <v>10590</v>
          </cell>
          <cell r="V1447">
            <v>9.6506137865911237E-2</v>
          </cell>
          <cell r="W1447">
            <v>10589.52</v>
          </cell>
          <cell r="X1447">
            <v>0.70000026441246233</v>
          </cell>
          <cell r="Y1447">
            <v>250</v>
          </cell>
          <cell r="Z1447">
            <v>500</v>
          </cell>
          <cell r="AA1447">
            <v>14024</v>
          </cell>
          <cell r="AB1447">
            <v>10590</v>
          </cell>
          <cell r="AC1447">
            <v>12915</v>
          </cell>
          <cell r="AD1447">
            <v>13791</v>
          </cell>
          <cell r="AE1447">
            <v>14310.16</v>
          </cell>
          <cell r="AF1447">
            <v>0.25999988819132697</v>
          </cell>
          <cell r="AG1447">
            <v>0.33138413546738821</v>
          </cell>
          <cell r="AH1447">
            <v>14915</v>
          </cell>
          <cell r="AI1447">
            <v>16547</v>
          </cell>
          <cell r="AJ1447">
            <v>0.36003384299268748</v>
          </cell>
          <cell r="AK1447">
            <v>18257.79</v>
          </cell>
          <cell r="AL1447">
            <v>20603</v>
          </cell>
          <cell r="AM1447">
            <v>0.48602048245401153</v>
          </cell>
          <cell r="AN1447">
            <v>25689.75</v>
          </cell>
          <cell r="AO1447">
            <v>30776.5</v>
          </cell>
          <cell r="AP1447">
            <v>35863.25</v>
          </cell>
          <cell r="AQ1447">
            <v>0</v>
          </cell>
          <cell r="AR1447">
            <v>671</v>
          </cell>
          <cell r="AS1447">
            <v>40950</v>
          </cell>
        </row>
        <row r="1448">
          <cell r="B1448" t="str">
            <v>MB</v>
          </cell>
          <cell r="C1448" t="str">
            <v>IMP</v>
          </cell>
          <cell r="D1448" t="str">
            <v>BT</v>
          </cell>
          <cell r="E1448" t="str">
            <v>P3</v>
          </cell>
          <cell r="F1448">
            <v>39924</v>
          </cell>
          <cell r="G1448">
            <v>40408</v>
          </cell>
          <cell r="H1448" t="str">
            <v>A0U2011</v>
          </cell>
          <cell r="I1448" t="str">
            <v>9KMBHPROC6501P_N</v>
          </cell>
          <cell r="K1448" t="str">
            <v>bizhub PRO C6501P</v>
          </cell>
          <cell r="L1448">
            <v>42945</v>
          </cell>
          <cell r="M1448">
            <v>11934</v>
          </cell>
          <cell r="N1448">
            <v>12411.36</v>
          </cell>
          <cell r="O1448">
            <v>-0.17647058823529407</v>
          </cell>
          <cell r="P1448">
            <v>10549.656000000001</v>
          </cell>
          <cell r="Q1448">
            <v>12650.04</v>
          </cell>
          <cell r="R1448">
            <v>13662.04</v>
          </cell>
          <cell r="S1448">
            <v>20580</v>
          </cell>
          <cell r="T1448">
            <v>0.39692128279883376</v>
          </cell>
          <cell r="U1448">
            <v>14406</v>
          </cell>
          <cell r="V1448">
            <v>0.13845897542690541</v>
          </cell>
          <cell r="W1448">
            <v>10549.656000000001</v>
          </cell>
          <cell r="X1448">
            <v>0.51261690962099127</v>
          </cell>
          <cell r="Y1448">
            <v>800</v>
          </cell>
          <cell r="Z1448">
            <v>500</v>
          </cell>
          <cell r="AA1448">
            <v>12764</v>
          </cell>
          <cell r="AB1448">
            <v>10550</v>
          </cell>
          <cell r="AC1448">
            <v>11722</v>
          </cell>
          <cell r="AD1448">
            <v>12374</v>
          </cell>
          <cell r="AE1448">
            <v>13024.27</v>
          </cell>
          <cell r="AF1448">
            <v>0.19000020730528464</v>
          </cell>
          <cell r="AG1448">
            <v>4.7059067417981958E-2</v>
          </cell>
          <cell r="AH1448">
            <v>13286</v>
          </cell>
          <cell r="AI1448">
            <v>13546</v>
          </cell>
          <cell r="AJ1448">
            <v>0.22119769673704409</v>
          </cell>
          <cell r="AK1448">
            <v>13806.5</v>
          </cell>
          <cell r="AL1448">
            <v>14067</v>
          </cell>
          <cell r="AM1448">
            <v>0.25004222648752394</v>
          </cell>
          <cell r="AN1448">
            <v>16044.86</v>
          </cell>
          <cell r="AO1448">
            <v>18022.72</v>
          </cell>
          <cell r="AP1448">
            <v>20000.580000000002</v>
          </cell>
          <cell r="AQ1448">
            <v>0</v>
          </cell>
          <cell r="AR1448">
            <v>746</v>
          </cell>
          <cell r="AS1448">
            <v>42945</v>
          </cell>
        </row>
        <row r="1449">
          <cell r="B1449" t="str">
            <v>AC</v>
          </cell>
          <cell r="C1449" t="str">
            <v>IMP</v>
          </cell>
          <cell r="D1449" t="str">
            <v>BT</v>
          </cell>
          <cell r="E1449" t="str">
            <v>08</v>
          </cell>
          <cell r="F1449">
            <v>39924</v>
          </cell>
          <cell r="G1449">
            <v>40009</v>
          </cell>
          <cell r="H1449" t="str">
            <v>A0V9011</v>
          </cell>
          <cell r="I1449" t="str">
            <v>6KMPB502_N</v>
          </cell>
          <cell r="J1449" t="str">
            <v>DNU</v>
          </cell>
          <cell r="K1449" t="str">
            <v>PB-502 Perfect Binder</v>
          </cell>
          <cell r="L1449">
            <v>36750</v>
          </cell>
          <cell r="M1449">
            <v>11730</v>
          </cell>
          <cell r="N1449">
            <v>12199.2</v>
          </cell>
          <cell r="O1449">
            <v>0.2103382563125297</v>
          </cell>
          <cell r="P1449">
            <v>15448.64</v>
          </cell>
          <cell r="Q1449">
            <v>12433.8</v>
          </cell>
          <cell r="R1449">
            <v>13428.5</v>
          </cell>
          <cell r="S1449">
            <v>19310.8</v>
          </cell>
          <cell r="T1449">
            <v>0.36827060505002374</v>
          </cell>
          <cell r="U1449">
            <v>14954.283519999999</v>
          </cell>
          <cell r="V1449">
            <v>0.18423373586005132</v>
          </cell>
          <cell r="W1449">
            <v>15448.64</v>
          </cell>
          <cell r="X1449">
            <v>0.8</v>
          </cell>
          <cell r="Z1449">
            <v>0</v>
          </cell>
          <cell r="AA1449">
            <v>18691</v>
          </cell>
          <cell r="AB1449">
            <v>15449</v>
          </cell>
          <cell r="AC1449">
            <v>17166</v>
          </cell>
          <cell r="AD1449">
            <v>18120</v>
          </cell>
          <cell r="AE1449">
            <v>19072.400000000001</v>
          </cell>
          <cell r="AF1449">
            <v>0.19000020972714507</v>
          </cell>
          <cell r="AG1449">
            <v>0.36037415322665212</v>
          </cell>
          <cell r="AH1449">
            <v>21202</v>
          </cell>
          <cell r="AI1449">
            <v>23330</v>
          </cell>
          <cell r="AJ1449">
            <v>0.33782083154736392</v>
          </cell>
          <cell r="AK1449">
            <v>25458.5</v>
          </cell>
          <cell r="AL1449">
            <v>27587</v>
          </cell>
          <cell r="AM1449">
            <v>0.44000289991662744</v>
          </cell>
          <cell r="AN1449">
            <v>29877.75</v>
          </cell>
          <cell r="AO1449">
            <v>32168.5</v>
          </cell>
          <cell r="AP1449">
            <v>34459.25</v>
          </cell>
          <cell r="AQ1449">
            <v>0</v>
          </cell>
          <cell r="AS1449">
            <v>36750</v>
          </cell>
        </row>
        <row r="1450">
          <cell r="B1450" t="str">
            <v>SPC</v>
          </cell>
          <cell r="C1450" t="str">
            <v>DOM</v>
          </cell>
          <cell r="D1450" t="str">
            <v>BT</v>
          </cell>
          <cell r="E1450" t="str">
            <v>08</v>
          </cell>
          <cell r="F1450">
            <v>39924</v>
          </cell>
          <cell r="G1450">
            <v>40415</v>
          </cell>
          <cell r="H1450" t="str">
            <v>A0VW130</v>
          </cell>
          <cell r="I1450" t="str">
            <v>STKMA0VW130</v>
          </cell>
          <cell r="K1450" t="str">
            <v>TN-612K Toner BK  (C6501:38.5K, C5501:37.4K)</v>
          </cell>
          <cell r="L1450">
            <v>63</v>
          </cell>
          <cell r="M1450">
            <v>16.760000000000002</v>
          </cell>
          <cell r="N1450">
            <v>17.262800000000002</v>
          </cell>
          <cell r="O1450">
            <v>0.18571698113207549</v>
          </cell>
          <cell r="P1450">
            <v>21.200000000000003</v>
          </cell>
          <cell r="Q1450">
            <v>17.77</v>
          </cell>
          <cell r="R1450">
            <v>19.190000000000001</v>
          </cell>
          <cell r="S1450">
            <v>26.5</v>
          </cell>
          <cell r="T1450">
            <v>0.34857358490566032</v>
          </cell>
          <cell r="W1450">
            <v>21.200000000000003</v>
          </cell>
          <cell r="X1450">
            <v>0.80000000000000016</v>
          </cell>
          <cell r="Y1450" t="str">
            <v>Act freight</v>
          </cell>
          <cell r="AA1450">
            <v>36</v>
          </cell>
          <cell r="AB1450">
            <v>25</v>
          </cell>
          <cell r="AC1450">
            <v>27</v>
          </cell>
          <cell r="AD1450">
            <v>33</v>
          </cell>
          <cell r="AE1450">
            <v>37.19</v>
          </cell>
          <cell r="AF1450">
            <v>0.42995428878730829</v>
          </cell>
          <cell r="AG1450">
            <v>0.53582145738101628</v>
          </cell>
          <cell r="AH1450">
            <v>45</v>
          </cell>
          <cell r="AI1450">
            <v>51</v>
          </cell>
          <cell r="AJ1450">
            <v>0.584313725490196</v>
          </cell>
          <cell r="AK1450">
            <v>57</v>
          </cell>
          <cell r="AL1450">
            <v>63</v>
          </cell>
          <cell r="AM1450">
            <v>0.66349206349206347</v>
          </cell>
          <cell r="AN1450">
            <v>63</v>
          </cell>
          <cell r="AO1450">
            <v>63</v>
          </cell>
          <cell r="AP1450">
            <v>63</v>
          </cell>
          <cell r="AQ1450">
            <v>0</v>
          </cell>
          <cell r="AS1450">
            <v>63</v>
          </cell>
        </row>
        <row r="1451">
          <cell r="B1451" t="str">
            <v>SPC</v>
          </cell>
          <cell r="C1451" t="str">
            <v>IMP</v>
          </cell>
          <cell r="D1451" t="str">
            <v>BT</v>
          </cell>
          <cell r="E1451" t="str">
            <v>08</v>
          </cell>
          <cell r="F1451">
            <v>39924</v>
          </cell>
          <cell r="G1451">
            <v>39924</v>
          </cell>
          <cell r="H1451" t="str">
            <v>A0VW134</v>
          </cell>
          <cell r="I1451" t="str">
            <v>STKMA0VW134_</v>
          </cell>
          <cell r="K1451" t="str">
            <v>TN-614K Toner BK  (C65hc:38.5K)</v>
          </cell>
          <cell r="L1451">
            <v>70</v>
          </cell>
          <cell r="M1451">
            <v>16.600000000000001</v>
          </cell>
          <cell r="N1451">
            <v>17.264000000000003</v>
          </cell>
          <cell r="O1451">
            <v>0.26095890410958889</v>
          </cell>
          <cell r="P1451">
            <v>23.36</v>
          </cell>
          <cell r="Q1451">
            <v>17.600000000000001</v>
          </cell>
          <cell r="R1451">
            <v>19.010000000000002</v>
          </cell>
          <cell r="S1451">
            <v>29.2</v>
          </cell>
          <cell r="T1451">
            <v>0.40876712328767112</v>
          </cell>
          <cell r="W1451">
            <v>23.36</v>
          </cell>
          <cell r="X1451">
            <v>0.8</v>
          </cell>
          <cell r="Y1451" t="str">
            <v>Act freight</v>
          </cell>
          <cell r="AA1451">
            <v>40</v>
          </cell>
          <cell r="AB1451">
            <v>28</v>
          </cell>
          <cell r="AC1451">
            <v>30</v>
          </cell>
          <cell r="AD1451">
            <v>36</v>
          </cell>
          <cell r="AE1451">
            <v>40.98</v>
          </cell>
          <cell r="AF1451">
            <v>0.42996583699365543</v>
          </cell>
          <cell r="AG1451">
            <v>0.57872132747681782</v>
          </cell>
          <cell r="AH1451">
            <v>49</v>
          </cell>
          <cell r="AI1451">
            <v>56</v>
          </cell>
          <cell r="AJ1451">
            <v>0.58285714285714285</v>
          </cell>
          <cell r="AK1451">
            <v>63</v>
          </cell>
          <cell r="AL1451">
            <v>70</v>
          </cell>
          <cell r="AM1451">
            <v>0.66628571428571426</v>
          </cell>
          <cell r="AN1451">
            <v>70</v>
          </cell>
          <cell r="AO1451">
            <v>70</v>
          </cell>
          <cell r="AP1451">
            <v>70</v>
          </cell>
          <cell r="AQ1451">
            <v>0</v>
          </cell>
          <cell r="AS1451">
            <v>70</v>
          </cell>
        </row>
        <row r="1452">
          <cell r="B1452" t="str">
            <v>SPC</v>
          </cell>
          <cell r="C1452" t="str">
            <v>DOM</v>
          </cell>
          <cell r="D1452" t="str">
            <v>BT</v>
          </cell>
          <cell r="E1452" t="str">
            <v>08</v>
          </cell>
          <cell r="F1452">
            <v>40414</v>
          </cell>
          <cell r="G1452">
            <v>40414</v>
          </cell>
          <cell r="H1452" t="str">
            <v>A0VW135</v>
          </cell>
          <cell r="K1452" t="str">
            <v>TN-612K Toner BK  (C6501:40.6K, C5501:39.4K)</v>
          </cell>
          <cell r="L1452">
            <v>66.436363636363637</v>
          </cell>
          <cell r="M1452">
            <v>17.670000000000002</v>
          </cell>
          <cell r="N1452">
            <v>18.200100000000003</v>
          </cell>
          <cell r="O1452">
            <v>0.18590964541314248</v>
          </cell>
          <cell r="P1452">
            <v>22.356363636363639</v>
          </cell>
          <cell r="Q1452">
            <v>18.73</v>
          </cell>
          <cell r="R1452">
            <v>20.23</v>
          </cell>
          <cell r="S1452">
            <v>27.945454545454545</v>
          </cell>
          <cell r="T1452">
            <v>0.34872771633051391</v>
          </cell>
          <cell r="W1452">
            <v>22.356363636363639</v>
          </cell>
          <cell r="X1452">
            <v>0.80000000000000016</v>
          </cell>
          <cell r="AA1452">
            <v>38</v>
          </cell>
          <cell r="AB1452">
            <v>27</v>
          </cell>
          <cell r="AC1452">
            <v>28</v>
          </cell>
          <cell r="AD1452">
            <v>34</v>
          </cell>
          <cell r="AE1452">
            <v>39.22</v>
          </cell>
          <cell r="AF1452">
            <v>0.42997542997542987</v>
          </cell>
          <cell r="AG1452">
            <v>0.53594849566547675</v>
          </cell>
          <cell r="AH1452">
            <v>47</v>
          </cell>
          <cell r="AI1452">
            <v>54</v>
          </cell>
          <cell r="AJ1452">
            <v>0.58599326599326595</v>
          </cell>
          <cell r="AK1452">
            <v>60.5</v>
          </cell>
          <cell r="AL1452">
            <v>67</v>
          </cell>
          <cell r="AM1452">
            <v>0.66632293080054272</v>
          </cell>
          <cell r="AN1452">
            <v>66.86</v>
          </cell>
          <cell r="AO1452">
            <v>66.72</v>
          </cell>
          <cell r="AP1452">
            <v>66.58</v>
          </cell>
          <cell r="AQ1452">
            <v>0</v>
          </cell>
          <cell r="AS1452">
            <v>66.436363636363637</v>
          </cell>
        </row>
        <row r="1453">
          <cell r="B1453" t="str">
            <v>SPC</v>
          </cell>
          <cell r="C1453" t="str">
            <v>DOM</v>
          </cell>
          <cell r="D1453" t="str">
            <v>BT</v>
          </cell>
          <cell r="E1453" t="str">
            <v>08</v>
          </cell>
          <cell r="F1453">
            <v>39924</v>
          </cell>
          <cell r="G1453">
            <v>40415</v>
          </cell>
          <cell r="H1453" t="str">
            <v>A0VW230</v>
          </cell>
          <cell r="I1453" t="str">
            <v>STKMA0VW230YE</v>
          </cell>
          <cell r="K1453" t="str">
            <v>TN-612Y Toner Y (C6501:26K, C5501:25K)</v>
          </cell>
          <cell r="L1453">
            <v>123</v>
          </cell>
          <cell r="M1453">
            <v>24.54</v>
          </cell>
          <cell r="N1453">
            <v>25.276199999999999</v>
          </cell>
          <cell r="O1453">
            <v>0.31906788793103447</v>
          </cell>
          <cell r="P1453">
            <v>37.119999999999997</v>
          </cell>
          <cell r="Q1453">
            <v>26.01</v>
          </cell>
          <cell r="R1453">
            <v>28.09</v>
          </cell>
          <cell r="S1453">
            <v>46.4</v>
          </cell>
          <cell r="T1453">
            <v>0.45525431034482761</v>
          </cell>
          <cell r="W1453">
            <v>37.119999999999997</v>
          </cell>
          <cell r="X1453">
            <v>0.79999999999999993</v>
          </cell>
          <cell r="Y1453" t="str">
            <v>Act freight</v>
          </cell>
          <cell r="AA1453">
            <v>64</v>
          </cell>
          <cell r="AB1453">
            <v>44</v>
          </cell>
          <cell r="AC1453">
            <v>47</v>
          </cell>
          <cell r="AD1453">
            <v>57</v>
          </cell>
          <cell r="AE1453">
            <v>65.12</v>
          </cell>
          <cell r="AF1453">
            <v>0.42997542997543003</v>
          </cell>
          <cell r="AG1453">
            <v>0.61185196560196553</v>
          </cell>
          <cell r="AH1453">
            <v>81</v>
          </cell>
          <cell r="AI1453">
            <v>95</v>
          </cell>
          <cell r="AJ1453">
            <v>0.60926315789473684</v>
          </cell>
          <cell r="AK1453">
            <v>109</v>
          </cell>
          <cell r="AL1453">
            <v>123</v>
          </cell>
          <cell r="AM1453">
            <v>0.69821138211382106</v>
          </cell>
          <cell r="AN1453">
            <v>123</v>
          </cell>
          <cell r="AO1453">
            <v>123</v>
          </cell>
          <cell r="AP1453">
            <v>123</v>
          </cell>
          <cell r="AQ1453">
            <v>0</v>
          </cell>
          <cell r="AS1453">
            <v>123</v>
          </cell>
        </row>
        <row r="1454">
          <cell r="B1454" t="str">
            <v>SPC</v>
          </cell>
          <cell r="C1454" t="str">
            <v>IMP</v>
          </cell>
          <cell r="D1454" t="str">
            <v>BT</v>
          </cell>
          <cell r="E1454" t="str">
            <v>08</v>
          </cell>
          <cell r="F1454">
            <v>39924</v>
          </cell>
          <cell r="G1454">
            <v>39924</v>
          </cell>
          <cell r="H1454" t="str">
            <v>A0VW234</v>
          </cell>
          <cell r="I1454" t="str">
            <v>STKMA0VW234YE_</v>
          </cell>
          <cell r="K1454" t="str">
            <v>TN-614Y Toner Y (C65hc:26K)</v>
          </cell>
          <cell r="L1454">
            <v>136</v>
          </cell>
          <cell r="M1454">
            <v>24.31</v>
          </cell>
          <cell r="N1454">
            <v>25.282399999999999</v>
          </cell>
          <cell r="O1454">
            <v>0.38033333333333341</v>
          </cell>
          <cell r="P1454">
            <v>40.800000000000004</v>
          </cell>
          <cell r="Q1454">
            <v>25.77</v>
          </cell>
          <cell r="R1454">
            <v>27.83</v>
          </cell>
          <cell r="S1454">
            <v>51</v>
          </cell>
          <cell r="T1454">
            <v>0.50426666666666664</v>
          </cell>
          <cell r="W1454">
            <v>40.800000000000004</v>
          </cell>
          <cell r="X1454">
            <v>0.8</v>
          </cell>
          <cell r="Y1454" t="str">
            <v>Act freight</v>
          </cell>
          <cell r="AA1454">
            <v>70</v>
          </cell>
          <cell r="AB1454">
            <v>48</v>
          </cell>
          <cell r="AC1454">
            <v>51</v>
          </cell>
          <cell r="AD1454">
            <v>62</v>
          </cell>
          <cell r="AE1454">
            <v>71.58</v>
          </cell>
          <cell r="AF1454">
            <v>0.43000838222967303</v>
          </cell>
          <cell r="AG1454">
            <v>0.64679519418832077</v>
          </cell>
          <cell r="AH1454">
            <v>88</v>
          </cell>
          <cell r="AI1454">
            <v>104</v>
          </cell>
          <cell r="AJ1454">
            <v>0.60769230769230764</v>
          </cell>
          <cell r="AK1454">
            <v>120</v>
          </cell>
          <cell r="AL1454">
            <v>136</v>
          </cell>
          <cell r="AM1454">
            <v>0.7</v>
          </cell>
          <cell r="AN1454">
            <v>136</v>
          </cell>
          <cell r="AO1454">
            <v>136</v>
          </cell>
          <cell r="AP1454">
            <v>136</v>
          </cell>
          <cell r="AQ1454">
            <v>0</v>
          </cell>
          <cell r="AS1454">
            <v>136</v>
          </cell>
        </row>
        <row r="1455">
          <cell r="B1455" t="str">
            <v>SPC</v>
          </cell>
          <cell r="C1455" t="str">
            <v>DOM</v>
          </cell>
          <cell r="D1455" t="str">
            <v>BT</v>
          </cell>
          <cell r="E1455" t="str">
            <v>08</v>
          </cell>
          <cell r="F1455">
            <v>40414</v>
          </cell>
          <cell r="G1455">
            <v>40414</v>
          </cell>
          <cell r="H1455" t="str">
            <v>A0VW235</v>
          </cell>
          <cell r="K1455" t="str">
            <v>TN-612Y Toner Y (C6501:27.6K, C5501:26.5K)</v>
          </cell>
          <cell r="L1455">
            <v>130.56923076923059</v>
          </cell>
          <cell r="M1455">
            <v>19.54</v>
          </cell>
          <cell r="N1455">
            <v>20.126200000000001</v>
          </cell>
          <cell r="O1455">
            <v>0.48923858383308277</v>
          </cell>
          <cell r="P1455">
            <v>39.40430769230764</v>
          </cell>
          <cell r="Q1455">
            <v>20.71</v>
          </cell>
          <cell r="R1455">
            <v>22.37</v>
          </cell>
          <cell r="S1455">
            <v>49.255384615384543</v>
          </cell>
          <cell r="T1455">
            <v>0.59139086706646615</v>
          </cell>
          <cell r="W1455">
            <v>39.40430769230764</v>
          </cell>
          <cell r="X1455">
            <v>0.80000000000000016</v>
          </cell>
          <cell r="AA1455">
            <v>68</v>
          </cell>
          <cell r="AB1455">
            <v>47</v>
          </cell>
          <cell r="AC1455">
            <v>50</v>
          </cell>
          <cell r="AD1455">
            <v>60</v>
          </cell>
          <cell r="AE1455">
            <v>69.13</v>
          </cell>
          <cell r="AF1455">
            <v>0.42999699562696886</v>
          </cell>
          <cell r="AG1455">
            <v>0.70886445826703315</v>
          </cell>
          <cell r="AH1455">
            <v>86</v>
          </cell>
          <cell r="AI1455">
            <v>101</v>
          </cell>
          <cell r="AJ1455">
            <v>0.60985833968012237</v>
          </cell>
          <cell r="AK1455">
            <v>116</v>
          </cell>
          <cell r="AL1455">
            <v>131</v>
          </cell>
          <cell r="AM1455">
            <v>0.69920375807398749</v>
          </cell>
          <cell r="AN1455">
            <v>130.88999999999999</v>
          </cell>
          <cell r="AO1455">
            <v>130.78</v>
          </cell>
          <cell r="AP1455">
            <v>130.66999999999999</v>
          </cell>
          <cell r="AQ1455">
            <v>0</v>
          </cell>
          <cell r="AS1455">
            <v>130.56923076923059</v>
          </cell>
        </row>
        <row r="1456">
          <cell r="B1456" t="str">
            <v>SPC</v>
          </cell>
          <cell r="C1456" t="str">
            <v>DOM</v>
          </cell>
          <cell r="D1456" t="str">
            <v>BT</v>
          </cell>
          <cell r="E1456" t="str">
            <v>08</v>
          </cell>
          <cell r="F1456">
            <v>39924</v>
          </cell>
          <cell r="G1456">
            <v>40415</v>
          </cell>
          <cell r="H1456" t="str">
            <v>A0VW330</v>
          </cell>
          <cell r="I1456" t="str">
            <v>STKMA0VW330MA</v>
          </cell>
          <cell r="K1456" t="str">
            <v>TN-612M Toner M (C6501:26K, C5501:25K)</v>
          </cell>
          <cell r="L1456">
            <v>123</v>
          </cell>
          <cell r="M1456">
            <v>24.54</v>
          </cell>
          <cell r="N1456">
            <v>25.276199999999999</v>
          </cell>
          <cell r="O1456">
            <v>0.31906788793103447</v>
          </cell>
          <cell r="P1456">
            <v>37.119999999999997</v>
          </cell>
          <cell r="Q1456">
            <v>26.01</v>
          </cell>
          <cell r="R1456">
            <v>28.09</v>
          </cell>
          <cell r="S1456">
            <v>46.4</v>
          </cell>
          <cell r="T1456">
            <v>0.45525431034482761</v>
          </cell>
          <cell r="W1456">
            <v>37.119999999999997</v>
          </cell>
          <cell r="X1456">
            <v>0.79999999999999993</v>
          </cell>
          <cell r="Y1456" t="str">
            <v>Act freight</v>
          </cell>
          <cell r="AA1456">
            <v>64</v>
          </cell>
          <cell r="AB1456">
            <v>44</v>
          </cell>
          <cell r="AC1456">
            <v>47</v>
          </cell>
          <cell r="AD1456">
            <v>57</v>
          </cell>
          <cell r="AE1456">
            <v>65.12</v>
          </cell>
          <cell r="AF1456">
            <v>0.42997542997543003</v>
          </cell>
          <cell r="AG1456">
            <v>0.61185196560196553</v>
          </cell>
          <cell r="AH1456">
            <v>81</v>
          </cell>
          <cell r="AI1456">
            <v>95</v>
          </cell>
          <cell r="AJ1456">
            <v>0.60926315789473684</v>
          </cell>
          <cell r="AK1456">
            <v>109</v>
          </cell>
          <cell r="AL1456">
            <v>123</v>
          </cell>
          <cell r="AM1456">
            <v>0.69821138211382106</v>
          </cell>
          <cell r="AN1456">
            <v>123</v>
          </cell>
          <cell r="AO1456">
            <v>123</v>
          </cell>
          <cell r="AP1456">
            <v>123</v>
          </cell>
          <cell r="AQ1456">
            <v>0</v>
          </cell>
          <cell r="AS1456">
            <v>123</v>
          </cell>
        </row>
        <row r="1457">
          <cell r="B1457" t="str">
            <v>SPC</v>
          </cell>
          <cell r="C1457" t="str">
            <v>IMP</v>
          </cell>
          <cell r="D1457" t="str">
            <v>BT</v>
          </cell>
          <cell r="E1457" t="str">
            <v>08</v>
          </cell>
          <cell r="F1457">
            <v>39924</v>
          </cell>
          <cell r="G1457">
            <v>39924</v>
          </cell>
          <cell r="H1457" t="str">
            <v>A0VW334</v>
          </cell>
          <cell r="I1457" t="str">
            <v>STKMA0VW334MA</v>
          </cell>
          <cell r="K1457" t="str">
            <v>TN-614M Toner M (C65hc:26K)</v>
          </cell>
          <cell r="L1457">
            <v>136</v>
          </cell>
          <cell r="M1457">
            <v>34.03</v>
          </cell>
          <cell r="N1457">
            <v>35.391200000000005</v>
          </cell>
          <cell r="O1457">
            <v>0.13256862745098036</v>
          </cell>
          <cell r="P1457">
            <v>40.800000000000004</v>
          </cell>
          <cell r="Q1457">
            <v>36.07</v>
          </cell>
          <cell r="R1457">
            <v>38.96</v>
          </cell>
          <cell r="S1457">
            <v>51</v>
          </cell>
          <cell r="T1457">
            <v>0.30605490196078422</v>
          </cell>
          <cell r="W1457">
            <v>40.800000000000004</v>
          </cell>
          <cell r="X1457">
            <v>0.8</v>
          </cell>
          <cell r="Y1457" t="str">
            <v>Act freight</v>
          </cell>
          <cell r="AA1457">
            <v>70</v>
          </cell>
          <cell r="AB1457">
            <v>48</v>
          </cell>
          <cell r="AC1457">
            <v>51</v>
          </cell>
          <cell r="AD1457">
            <v>62</v>
          </cell>
          <cell r="AE1457">
            <v>71.58</v>
          </cell>
          <cell r="AF1457">
            <v>0.43000838222967303</v>
          </cell>
          <cell r="AG1457">
            <v>0.50557138865604911</v>
          </cell>
          <cell r="AH1457">
            <v>88</v>
          </cell>
          <cell r="AI1457">
            <v>104</v>
          </cell>
          <cell r="AJ1457">
            <v>0.60769230769230764</v>
          </cell>
          <cell r="AK1457">
            <v>120</v>
          </cell>
          <cell r="AL1457">
            <v>136</v>
          </cell>
          <cell r="AM1457">
            <v>0.7</v>
          </cell>
          <cell r="AN1457">
            <v>136</v>
          </cell>
          <cell r="AO1457">
            <v>136</v>
          </cell>
          <cell r="AP1457">
            <v>136</v>
          </cell>
          <cell r="AQ1457">
            <v>0</v>
          </cell>
          <cell r="AS1457">
            <v>136</v>
          </cell>
        </row>
        <row r="1458">
          <cell r="B1458" t="str">
            <v>SPC</v>
          </cell>
          <cell r="C1458" t="str">
            <v>DOM</v>
          </cell>
          <cell r="D1458" t="str">
            <v>BT</v>
          </cell>
          <cell r="E1458" t="str">
            <v>08</v>
          </cell>
          <cell r="F1458">
            <v>40414</v>
          </cell>
          <cell r="G1458">
            <v>40414</v>
          </cell>
          <cell r="H1458" t="str">
            <v>A0VW335</v>
          </cell>
          <cell r="K1458" t="str">
            <v>TN-612M Toner M (C6501:27.6K, C5501:26.5K)</v>
          </cell>
          <cell r="L1458">
            <v>130.56923076923059</v>
          </cell>
          <cell r="M1458">
            <v>19.54</v>
          </cell>
          <cell r="N1458">
            <v>20.126200000000001</v>
          </cell>
          <cell r="O1458">
            <v>0.4892385838330835</v>
          </cell>
          <cell r="P1458">
            <v>39.404307692307697</v>
          </cell>
          <cell r="Q1458">
            <v>20.71</v>
          </cell>
          <cell r="R1458">
            <v>22.37</v>
          </cell>
          <cell r="S1458">
            <v>49.255384615384614</v>
          </cell>
          <cell r="T1458">
            <v>0.59139086706646671</v>
          </cell>
          <cell r="W1458">
            <v>39.404307692307697</v>
          </cell>
          <cell r="X1458">
            <v>0.80000000000000016</v>
          </cell>
          <cell r="AA1458">
            <v>68</v>
          </cell>
          <cell r="AB1458">
            <v>47</v>
          </cell>
          <cell r="AC1458">
            <v>50</v>
          </cell>
          <cell r="AD1458">
            <v>60</v>
          </cell>
          <cell r="AE1458">
            <v>69.13</v>
          </cell>
          <cell r="AF1458">
            <v>0.42999699562696803</v>
          </cell>
          <cell r="AG1458">
            <v>0.70886445826703315</v>
          </cell>
          <cell r="AH1458">
            <v>86</v>
          </cell>
          <cell r="AI1458">
            <v>101</v>
          </cell>
          <cell r="AJ1458">
            <v>0.60985833968012182</v>
          </cell>
          <cell r="AK1458">
            <v>116</v>
          </cell>
          <cell r="AL1458">
            <v>131</v>
          </cell>
          <cell r="AM1458">
            <v>0.69920375807398705</v>
          </cell>
          <cell r="AN1458">
            <v>130.88999999999999</v>
          </cell>
          <cell r="AO1458">
            <v>130.78</v>
          </cell>
          <cell r="AP1458">
            <v>130.66999999999999</v>
          </cell>
          <cell r="AQ1458">
            <v>0</v>
          </cell>
          <cell r="AS1458">
            <v>130.56923076923059</v>
          </cell>
        </row>
        <row r="1459">
          <cell r="B1459" t="str">
            <v>SPC</v>
          </cell>
          <cell r="C1459" t="str">
            <v>DOM</v>
          </cell>
          <cell r="D1459" t="str">
            <v>BT</v>
          </cell>
          <cell r="E1459" t="str">
            <v>08</v>
          </cell>
          <cell r="F1459">
            <v>39924</v>
          </cell>
          <cell r="G1459">
            <v>40415</v>
          </cell>
          <cell r="H1459" t="str">
            <v>A0VW430</v>
          </cell>
          <cell r="I1459" t="str">
            <v>STKMA0VW430CY</v>
          </cell>
          <cell r="K1459" t="str">
            <v>TN-612C Toner C (C6501:26K, C5501:25K)</v>
          </cell>
          <cell r="L1459">
            <v>123</v>
          </cell>
          <cell r="M1459">
            <v>24.54</v>
          </cell>
          <cell r="N1459">
            <v>25.276199999999999</v>
          </cell>
          <cell r="O1459">
            <v>0.31906788793103447</v>
          </cell>
          <cell r="P1459">
            <v>37.119999999999997</v>
          </cell>
          <cell r="Q1459">
            <v>26.01</v>
          </cell>
          <cell r="R1459">
            <v>28.09</v>
          </cell>
          <cell r="S1459">
            <v>46.4</v>
          </cell>
          <cell r="T1459">
            <v>0.45525431034482761</v>
          </cell>
          <cell r="W1459">
            <v>37.119999999999997</v>
          </cell>
          <cell r="X1459">
            <v>0.79999999999999993</v>
          </cell>
          <cell r="Y1459" t="str">
            <v>Act freight</v>
          </cell>
          <cell r="AA1459">
            <v>64</v>
          </cell>
          <cell r="AB1459">
            <v>44</v>
          </cell>
          <cell r="AC1459">
            <v>47</v>
          </cell>
          <cell r="AD1459">
            <v>57</v>
          </cell>
          <cell r="AE1459">
            <v>65.12</v>
          </cell>
          <cell r="AF1459">
            <v>0.42997542997543003</v>
          </cell>
          <cell r="AG1459">
            <v>0.61185196560196553</v>
          </cell>
          <cell r="AH1459">
            <v>81</v>
          </cell>
          <cell r="AI1459">
            <v>95</v>
          </cell>
          <cell r="AJ1459">
            <v>0.60926315789473684</v>
          </cell>
          <cell r="AK1459">
            <v>109</v>
          </cell>
          <cell r="AL1459">
            <v>123</v>
          </cell>
          <cell r="AM1459">
            <v>0.69821138211382106</v>
          </cell>
          <cell r="AN1459">
            <v>123</v>
          </cell>
          <cell r="AO1459">
            <v>123</v>
          </cell>
          <cell r="AP1459">
            <v>123</v>
          </cell>
          <cell r="AQ1459">
            <v>0</v>
          </cell>
          <cell r="AS1459">
            <v>123</v>
          </cell>
        </row>
        <row r="1460">
          <cell r="B1460" t="str">
            <v>SPC</v>
          </cell>
          <cell r="C1460" t="str">
            <v>IMP</v>
          </cell>
          <cell r="D1460" t="str">
            <v>BT</v>
          </cell>
          <cell r="E1460" t="str">
            <v>08</v>
          </cell>
          <cell r="F1460">
            <v>39924</v>
          </cell>
          <cell r="G1460">
            <v>39924</v>
          </cell>
          <cell r="H1460" t="str">
            <v>A0VW434</v>
          </cell>
          <cell r="I1460" t="str">
            <v>STKMA0VW434CY</v>
          </cell>
          <cell r="K1460" t="str">
            <v>TN-614C Toner C (C65hc:26K)</v>
          </cell>
          <cell r="L1460">
            <v>136</v>
          </cell>
          <cell r="M1460">
            <v>34.03</v>
          </cell>
          <cell r="N1460">
            <v>35.391200000000005</v>
          </cell>
          <cell r="O1460">
            <v>0.13256862745098036</v>
          </cell>
          <cell r="P1460">
            <v>40.800000000000004</v>
          </cell>
          <cell r="Q1460">
            <v>36.07</v>
          </cell>
          <cell r="R1460">
            <v>38.96</v>
          </cell>
          <cell r="S1460">
            <v>51</v>
          </cell>
          <cell r="T1460">
            <v>0.30605490196078422</v>
          </cell>
          <cell r="W1460">
            <v>40.800000000000004</v>
          </cell>
          <cell r="X1460">
            <v>0.8</v>
          </cell>
          <cell r="Y1460" t="str">
            <v>Act freight</v>
          </cell>
          <cell r="AA1460">
            <v>70</v>
          </cell>
          <cell r="AB1460">
            <v>48</v>
          </cell>
          <cell r="AC1460">
            <v>51</v>
          </cell>
          <cell r="AD1460">
            <v>62</v>
          </cell>
          <cell r="AE1460">
            <v>71.58</v>
          </cell>
          <cell r="AF1460">
            <v>0.43000838222967303</v>
          </cell>
          <cell r="AG1460">
            <v>0.50557138865604911</v>
          </cell>
          <cell r="AH1460">
            <v>88</v>
          </cell>
          <cell r="AI1460">
            <v>104</v>
          </cell>
          <cell r="AJ1460">
            <v>0.60769230769230764</v>
          </cell>
          <cell r="AK1460">
            <v>120</v>
          </cell>
          <cell r="AL1460">
            <v>136</v>
          </cell>
          <cell r="AM1460">
            <v>0.7</v>
          </cell>
          <cell r="AN1460">
            <v>136</v>
          </cell>
          <cell r="AO1460">
            <v>136</v>
          </cell>
          <cell r="AP1460">
            <v>136</v>
          </cell>
          <cell r="AQ1460">
            <v>0</v>
          </cell>
          <cell r="AS1460">
            <v>136</v>
          </cell>
        </row>
        <row r="1461">
          <cell r="B1461" t="str">
            <v>SPC</v>
          </cell>
          <cell r="C1461" t="str">
            <v>DOM</v>
          </cell>
          <cell r="D1461" t="str">
            <v>BT</v>
          </cell>
          <cell r="E1461" t="str">
            <v>08</v>
          </cell>
          <cell r="F1461">
            <v>40414</v>
          </cell>
          <cell r="G1461">
            <v>40414</v>
          </cell>
          <cell r="H1461" t="str">
            <v>A0VW435</v>
          </cell>
          <cell r="K1461" t="str">
            <v>TN-612C Toner C (C6501:27.6K, C5501:26.5K)</v>
          </cell>
          <cell r="L1461">
            <v>130.56923076923059</v>
          </cell>
          <cell r="M1461">
            <v>19.54</v>
          </cell>
          <cell r="N1461">
            <v>20.126200000000001</v>
          </cell>
          <cell r="O1461">
            <v>0.4892385838330835</v>
          </cell>
          <cell r="P1461">
            <v>39.404307692307697</v>
          </cell>
          <cell r="Q1461">
            <v>20.71</v>
          </cell>
          <cell r="R1461">
            <v>22.37</v>
          </cell>
          <cell r="S1461">
            <v>49.255384615384614</v>
          </cell>
          <cell r="T1461">
            <v>0.59139086706646671</v>
          </cell>
          <cell r="W1461">
            <v>39.404307692307697</v>
          </cell>
          <cell r="X1461">
            <v>0.80000000000000016</v>
          </cell>
          <cell r="AA1461">
            <v>68</v>
          </cell>
          <cell r="AB1461">
            <v>47</v>
          </cell>
          <cell r="AC1461">
            <v>50</v>
          </cell>
          <cell r="AD1461">
            <v>60</v>
          </cell>
          <cell r="AE1461">
            <v>69.13</v>
          </cell>
          <cell r="AF1461">
            <v>0.42999699562696803</v>
          </cell>
          <cell r="AG1461">
            <v>0.70886445826703315</v>
          </cell>
          <cell r="AH1461">
            <v>86</v>
          </cell>
          <cell r="AI1461">
            <v>101</v>
          </cell>
          <cell r="AJ1461">
            <v>0.60985833968012182</v>
          </cell>
          <cell r="AK1461">
            <v>116</v>
          </cell>
          <cell r="AL1461">
            <v>131</v>
          </cell>
          <cell r="AM1461">
            <v>0.69920375807398705</v>
          </cell>
          <cell r="AN1461">
            <v>130.88999999999999</v>
          </cell>
          <cell r="AO1461">
            <v>130.78</v>
          </cell>
          <cell r="AP1461">
            <v>130.66999999999999</v>
          </cell>
          <cell r="AQ1461">
            <v>0</v>
          </cell>
          <cell r="AS1461">
            <v>130.56923076923059</v>
          </cell>
        </row>
        <row r="1462">
          <cell r="B1462" t="str">
            <v>SP</v>
          </cell>
          <cell r="C1462" t="str">
            <v>IMP</v>
          </cell>
          <cell r="D1462" t="str">
            <v>BT</v>
          </cell>
          <cell r="E1462" t="str">
            <v>08</v>
          </cell>
          <cell r="F1462">
            <v>39924</v>
          </cell>
          <cell r="G1462">
            <v>39924</v>
          </cell>
          <cell r="H1462" t="str">
            <v>A0VW800</v>
          </cell>
          <cell r="I1462" t="str">
            <v>A0VW800</v>
          </cell>
          <cell r="K1462" t="str">
            <v>DV611M MAGENTA DEVELOPER FOR C65HC/C70HC</v>
          </cell>
          <cell r="L1462">
            <v>325</v>
          </cell>
          <cell r="M1462">
            <v>80.34</v>
          </cell>
          <cell r="N1462">
            <v>83.553600000000003</v>
          </cell>
          <cell r="O1462">
            <v>0.10733333333333338</v>
          </cell>
          <cell r="P1462">
            <v>93.600000000000009</v>
          </cell>
          <cell r="Q1462">
            <v>85.16</v>
          </cell>
          <cell r="R1462">
            <v>91.97</v>
          </cell>
          <cell r="S1462">
            <v>117</v>
          </cell>
          <cell r="T1462">
            <v>0.28586666666666666</v>
          </cell>
          <cell r="W1462">
            <v>93.600000000000009</v>
          </cell>
          <cell r="X1462">
            <v>0.8</v>
          </cell>
          <cell r="Y1462" t="str">
            <v>Act freight</v>
          </cell>
          <cell r="AA1462">
            <v>183</v>
          </cell>
          <cell r="AB1462">
            <v>134</v>
          </cell>
          <cell r="AC1462">
            <v>156</v>
          </cell>
          <cell r="AD1462">
            <v>172</v>
          </cell>
          <cell r="AE1462">
            <v>187.2</v>
          </cell>
          <cell r="AF1462">
            <v>0.49999999999999994</v>
          </cell>
          <cell r="AG1462">
            <v>0.55366666666666664</v>
          </cell>
          <cell r="AH1462">
            <v>223</v>
          </cell>
          <cell r="AI1462">
            <v>257</v>
          </cell>
          <cell r="AJ1462">
            <v>0.63579766536964977</v>
          </cell>
          <cell r="AK1462">
            <v>291</v>
          </cell>
          <cell r="AL1462">
            <v>325</v>
          </cell>
          <cell r="AM1462">
            <v>0.71199999999999997</v>
          </cell>
          <cell r="AN1462">
            <v>325</v>
          </cell>
          <cell r="AO1462">
            <v>325</v>
          </cell>
          <cell r="AP1462">
            <v>325</v>
          </cell>
          <cell r="AQ1462">
            <v>0</v>
          </cell>
          <cell r="AS1462">
            <v>325</v>
          </cell>
        </row>
        <row r="1463">
          <cell r="B1463" t="str">
            <v>SP</v>
          </cell>
          <cell r="C1463" t="str">
            <v>IMP</v>
          </cell>
          <cell r="D1463" t="str">
            <v>BT</v>
          </cell>
          <cell r="E1463" t="str">
            <v>08</v>
          </cell>
          <cell r="F1463">
            <v>39924</v>
          </cell>
          <cell r="G1463">
            <v>39924</v>
          </cell>
          <cell r="H1463" t="str">
            <v>A0VW900</v>
          </cell>
          <cell r="I1463" t="str">
            <v>SDKMA0VW900CY_</v>
          </cell>
          <cell r="K1463" t="str">
            <v>DV611C CYAN DEVELOPER FOR C65HC/C70HC</v>
          </cell>
          <cell r="L1463">
            <v>325</v>
          </cell>
          <cell r="M1463">
            <v>80.34</v>
          </cell>
          <cell r="N1463">
            <v>83.553600000000003</v>
          </cell>
          <cell r="O1463">
            <v>0.10733333333333338</v>
          </cell>
          <cell r="P1463">
            <v>93.600000000000009</v>
          </cell>
          <cell r="Q1463">
            <v>85.16</v>
          </cell>
          <cell r="R1463">
            <v>91.97</v>
          </cell>
          <cell r="S1463">
            <v>117</v>
          </cell>
          <cell r="T1463">
            <v>0.28586666666666666</v>
          </cell>
          <cell r="W1463">
            <v>93.600000000000009</v>
          </cell>
          <cell r="X1463">
            <v>0.8</v>
          </cell>
          <cell r="Y1463" t="str">
            <v>Act freight</v>
          </cell>
          <cell r="AA1463">
            <v>183</v>
          </cell>
          <cell r="AB1463">
            <v>134</v>
          </cell>
          <cell r="AC1463">
            <v>156</v>
          </cell>
          <cell r="AD1463">
            <v>172</v>
          </cell>
          <cell r="AE1463">
            <v>187.2</v>
          </cell>
          <cell r="AF1463">
            <v>0.49999999999999994</v>
          </cell>
          <cell r="AG1463">
            <v>0.55366666666666664</v>
          </cell>
          <cell r="AH1463">
            <v>223</v>
          </cell>
          <cell r="AI1463">
            <v>257</v>
          </cell>
          <cell r="AJ1463">
            <v>0.63579766536964977</v>
          </cell>
          <cell r="AK1463">
            <v>291</v>
          </cell>
          <cell r="AL1463">
            <v>325</v>
          </cell>
          <cell r="AM1463">
            <v>0.71199999999999997</v>
          </cell>
          <cell r="AN1463">
            <v>325</v>
          </cell>
          <cell r="AO1463">
            <v>325</v>
          </cell>
          <cell r="AP1463">
            <v>325</v>
          </cell>
          <cell r="AQ1463">
            <v>0</v>
          </cell>
          <cell r="AS1463">
            <v>325</v>
          </cell>
        </row>
        <row r="1464">
          <cell r="B1464" t="str">
            <v>SPC</v>
          </cell>
          <cell r="C1464" t="str">
            <v>IMP</v>
          </cell>
          <cell r="D1464" t="str">
            <v>BT</v>
          </cell>
          <cell r="E1464" t="str">
            <v>08</v>
          </cell>
          <cell r="F1464">
            <v>40361</v>
          </cell>
          <cell r="G1464">
            <v>40361</v>
          </cell>
          <cell r="H1464" t="str">
            <v>A0WG03G</v>
          </cell>
          <cell r="K1464" t="str">
            <v>Imaging Unit Black (Yield 30,000)</v>
          </cell>
          <cell r="L1464">
            <v>130</v>
          </cell>
          <cell r="M1464">
            <v>50</v>
          </cell>
          <cell r="N1464">
            <v>52</v>
          </cell>
          <cell r="O1464">
            <v>6.4748201438848949E-2</v>
          </cell>
          <cell r="P1464">
            <v>55.6</v>
          </cell>
          <cell r="Q1464">
            <v>53</v>
          </cell>
          <cell r="R1464">
            <v>57.24</v>
          </cell>
          <cell r="S1464">
            <v>69.5</v>
          </cell>
          <cell r="T1464">
            <v>0.25179856115107913</v>
          </cell>
          <cell r="W1464">
            <v>55.6</v>
          </cell>
          <cell r="X1464">
            <v>0.8</v>
          </cell>
          <cell r="AA1464">
            <v>96</v>
          </cell>
          <cell r="AB1464">
            <v>66</v>
          </cell>
          <cell r="AC1464">
            <v>70</v>
          </cell>
          <cell r="AD1464">
            <v>84</v>
          </cell>
          <cell r="AE1464">
            <v>97.54</v>
          </cell>
          <cell r="AF1464">
            <v>0.4299774451507074</v>
          </cell>
          <cell r="AG1464">
            <v>0.46688538035677674</v>
          </cell>
          <cell r="AH1464">
            <v>106</v>
          </cell>
          <cell r="AI1464">
            <v>114</v>
          </cell>
          <cell r="AJ1464">
            <v>0.512280701754386</v>
          </cell>
          <cell r="AK1464">
            <v>122</v>
          </cell>
          <cell r="AL1464">
            <v>130</v>
          </cell>
          <cell r="AM1464">
            <v>0.57230769230769241</v>
          </cell>
          <cell r="AN1464">
            <v>130</v>
          </cell>
          <cell r="AO1464">
            <v>130</v>
          </cell>
          <cell r="AP1464">
            <v>130</v>
          </cell>
          <cell r="AQ1464">
            <v>0</v>
          </cell>
          <cell r="AS1464">
            <v>130</v>
          </cell>
        </row>
        <row r="1465">
          <cell r="B1465" t="str">
            <v>SPC</v>
          </cell>
          <cell r="C1465" t="str">
            <v>IMP</v>
          </cell>
          <cell r="D1465" t="str">
            <v>BT</v>
          </cell>
          <cell r="E1465" t="str">
            <v>08</v>
          </cell>
          <cell r="F1465">
            <v>40361</v>
          </cell>
          <cell r="G1465">
            <v>40361</v>
          </cell>
          <cell r="H1465" t="str">
            <v>A0WG08G</v>
          </cell>
          <cell r="K1465" t="str">
            <v>Imaging Unit Yellow (Yield 30,000)</v>
          </cell>
          <cell r="L1465">
            <v>230</v>
          </cell>
          <cell r="M1465">
            <v>49.5</v>
          </cell>
          <cell r="N1465">
            <v>51.480000000000004</v>
          </cell>
          <cell r="O1465">
            <v>0.25174418604651155</v>
          </cell>
          <cell r="P1465">
            <v>68.8</v>
          </cell>
          <cell r="Q1465">
            <v>52.47</v>
          </cell>
          <cell r="R1465">
            <v>56.67</v>
          </cell>
          <cell r="S1465">
            <v>86</v>
          </cell>
          <cell r="T1465">
            <v>0.40139534883720923</v>
          </cell>
          <cell r="W1465">
            <v>68.8</v>
          </cell>
          <cell r="X1465">
            <v>0.79999999999999993</v>
          </cell>
          <cell r="AA1465">
            <v>118</v>
          </cell>
          <cell r="AB1465">
            <v>81</v>
          </cell>
          <cell r="AC1465">
            <v>86</v>
          </cell>
          <cell r="AD1465">
            <v>104</v>
          </cell>
          <cell r="AE1465">
            <v>120.7</v>
          </cell>
          <cell r="AF1465">
            <v>0.42999171499585753</v>
          </cell>
          <cell r="AG1465">
            <v>0.57348798674399337</v>
          </cell>
          <cell r="AH1465">
            <v>149</v>
          </cell>
          <cell r="AI1465">
            <v>176</v>
          </cell>
          <cell r="AJ1465">
            <v>0.60909090909090913</v>
          </cell>
          <cell r="AK1465">
            <v>203</v>
          </cell>
          <cell r="AL1465">
            <v>230</v>
          </cell>
          <cell r="AM1465">
            <v>0.7008695652173913</v>
          </cell>
          <cell r="AN1465">
            <v>230</v>
          </cell>
          <cell r="AO1465">
            <v>230</v>
          </cell>
          <cell r="AP1465">
            <v>230</v>
          </cell>
          <cell r="AQ1465">
            <v>0</v>
          </cell>
          <cell r="AS1465">
            <v>230</v>
          </cell>
        </row>
        <row r="1466">
          <cell r="B1466" t="str">
            <v>SPC</v>
          </cell>
          <cell r="C1466" t="str">
            <v>IMP</v>
          </cell>
          <cell r="D1466" t="str">
            <v>BT</v>
          </cell>
          <cell r="E1466" t="str">
            <v>08</v>
          </cell>
          <cell r="F1466">
            <v>40361</v>
          </cell>
          <cell r="G1466">
            <v>40361</v>
          </cell>
          <cell r="H1466" t="str">
            <v>A0WG0EG</v>
          </cell>
          <cell r="K1466" t="str">
            <v>Imaging Unit Magenta (Yield 30,000)</v>
          </cell>
          <cell r="L1466">
            <v>230</v>
          </cell>
          <cell r="M1466">
            <v>49.5</v>
          </cell>
          <cell r="N1466">
            <v>51.480000000000004</v>
          </cell>
          <cell r="O1466">
            <v>0.25174418604651155</v>
          </cell>
          <cell r="P1466">
            <v>68.8</v>
          </cell>
          <cell r="Q1466">
            <v>52.47</v>
          </cell>
          <cell r="R1466">
            <v>56.67</v>
          </cell>
          <cell r="S1466">
            <v>86</v>
          </cell>
          <cell r="T1466">
            <v>0.40139534883720923</v>
          </cell>
          <cell r="W1466">
            <v>68.8</v>
          </cell>
          <cell r="X1466">
            <v>0.79999999999999993</v>
          </cell>
          <cell r="AA1466">
            <v>118</v>
          </cell>
          <cell r="AB1466">
            <v>81</v>
          </cell>
          <cell r="AC1466">
            <v>86</v>
          </cell>
          <cell r="AD1466">
            <v>104</v>
          </cell>
          <cell r="AE1466">
            <v>120.7</v>
          </cell>
          <cell r="AF1466">
            <v>0.42999171499585753</v>
          </cell>
          <cell r="AG1466">
            <v>0.57348798674399337</v>
          </cell>
          <cell r="AH1466">
            <v>149</v>
          </cell>
          <cell r="AI1466">
            <v>176</v>
          </cell>
          <cell r="AJ1466">
            <v>0.60909090909090913</v>
          </cell>
          <cell r="AK1466">
            <v>203</v>
          </cell>
          <cell r="AL1466">
            <v>230</v>
          </cell>
          <cell r="AM1466">
            <v>0.7008695652173913</v>
          </cell>
          <cell r="AN1466">
            <v>230</v>
          </cell>
          <cell r="AO1466">
            <v>230</v>
          </cell>
          <cell r="AP1466">
            <v>230</v>
          </cell>
          <cell r="AQ1466">
            <v>0</v>
          </cell>
          <cell r="AS1466">
            <v>230</v>
          </cell>
        </row>
        <row r="1467">
          <cell r="B1467" t="str">
            <v>SPC</v>
          </cell>
          <cell r="C1467" t="str">
            <v>IMP</v>
          </cell>
          <cell r="D1467" t="str">
            <v>BT</v>
          </cell>
          <cell r="E1467" t="str">
            <v>08</v>
          </cell>
          <cell r="F1467">
            <v>40361</v>
          </cell>
          <cell r="G1467">
            <v>40361</v>
          </cell>
          <cell r="H1467" t="str">
            <v>A0WG0KG</v>
          </cell>
          <cell r="K1467" t="str">
            <v>Imaging Unit Cyan (Yield 30,000)</v>
          </cell>
          <cell r="L1467">
            <v>230</v>
          </cell>
          <cell r="M1467">
            <v>49.5</v>
          </cell>
          <cell r="N1467">
            <v>51.480000000000004</v>
          </cell>
          <cell r="O1467">
            <v>0.25174418604651155</v>
          </cell>
          <cell r="P1467">
            <v>68.8</v>
          </cell>
          <cell r="Q1467">
            <v>52.47</v>
          </cell>
          <cell r="R1467">
            <v>56.67</v>
          </cell>
          <cell r="S1467">
            <v>86</v>
          </cell>
          <cell r="T1467">
            <v>0.40139534883720923</v>
          </cell>
          <cell r="W1467">
            <v>68.8</v>
          </cell>
          <cell r="X1467">
            <v>0.79999999999999993</v>
          </cell>
          <cell r="AA1467">
            <v>118</v>
          </cell>
          <cell r="AB1467">
            <v>81</v>
          </cell>
          <cell r="AC1467">
            <v>86</v>
          </cell>
          <cell r="AD1467">
            <v>104</v>
          </cell>
          <cell r="AE1467">
            <v>120.7</v>
          </cell>
          <cell r="AF1467">
            <v>0.42999171499585753</v>
          </cell>
          <cell r="AG1467">
            <v>0.57348798674399337</v>
          </cell>
          <cell r="AH1467">
            <v>149</v>
          </cell>
          <cell r="AI1467">
            <v>176</v>
          </cell>
          <cell r="AJ1467">
            <v>0.60909090909090913</v>
          </cell>
          <cell r="AK1467">
            <v>203</v>
          </cell>
          <cell r="AL1467">
            <v>230</v>
          </cell>
          <cell r="AM1467">
            <v>0.7008695652173913</v>
          </cell>
          <cell r="AN1467">
            <v>230</v>
          </cell>
          <cell r="AO1467">
            <v>230</v>
          </cell>
          <cell r="AP1467">
            <v>230</v>
          </cell>
          <cell r="AQ1467">
            <v>0</v>
          </cell>
          <cell r="AS1467">
            <v>230</v>
          </cell>
        </row>
        <row r="1468">
          <cell r="B1468" t="str">
            <v>MB</v>
          </cell>
          <cell r="C1468" t="str">
            <v>DDP</v>
          </cell>
          <cell r="D1468" t="str">
            <v>Oce</v>
          </cell>
          <cell r="E1468" t="str">
            <v>08</v>
          </cell>
          <cell r="F1468">
            <v>39924</v>
          </cell>
          <cell r="G1468">
            <v>39924</v>
          </cell>
          <cell r="H1468" t="str">
            <v>A0X1600P</v>
          </cell>
          <cell r="I1468" t="str">
            <v>9KMBHPRO1600P_N</v>
          </cell>
          <cell r="K1468" t="str">
            <v>bizhub PRO 1600P</v>
          </cell>
          <cell r="L1468">
            <v>138400</v>
          </cell>
          <cell r="M1468">
            <v>50840.36</v>
          </cell>
          <cell r="N1468">
            <v>50840.36</v>
          </cell>
          <cell r="O1468">
            <v>0.27876295387321692</v>
          </cell>
          <cell r="P1468">
            <v>70490.5</v>
          </cell>
          <cell r="Q1468">
            <v>52321.15</v>
          </cell>
          <cell r="R1468">
            <v>56506.84</v>
          </cell>
          <cell r="S1468">
            <v>82930</v>
          </cell>
          <cell r="T1468">
            <v>0.38694851079223441</v>
          </cell>
          <cell r="U1468">
            <v>58051</v>
          </cell>
          <cell r="V1468">
            <v>0.12421215827462058</v>
          </cell>
          <cell r="W1468">
            <v>70490.5</v>
          </cell>
          <cell r="X1468">
            <v>0.85</v>
          </cell>
          <cell r="Y1468">
            <v>1600</v>
          </cell>
          <cell r="Z1468">
            <v>1000</v>
          </cell>
          <cell r="AA1468">
            <v>108821</v>
          </cell>
          <cell r="AB1468">
            <v>70491</v>
          </cell>
          <cell r="AC1468">
            <v>85965</v>
          </cell>
          <cell r="AD1468">
            <v>98504</v>
          </cell>
          <cell r="AE1468">
            <v>111042</v>
          </cell>
          <cell r="AF1468">
            <v>0.36519064858341888</v>
          </cell>
          <cell r="AG1468">
            <v>0.54215197853064601</v>
          </cell>
          <cell r="AH1468">
            <v>116514</v>
          </cell>
          <cell r="AI1468">
            <v>121986</v>
          </cell>
          <cell r="AJ1468">
            <v>0.42214270490056238</v>
          </cell>
          <cell r="AK1468">
            <v>127457.5</v>
          </cell>
          <cell r="AL1468">
            <v>132929</v>
          </cell>
          <cell r="AM1468">
            <v>0.46971315514297107</v>
          </cell>
          <cell r="AN1468">
            <v>138400</v>
          </cell>
          <cell r="AO1468" t="str">
            <v>n/a</v>
          </cell>
          <cell r="AP1468" t="str">
            <v>n/a</v>
          </cell>
          <cell r="AQ1468">
            <v>0</v>
          </cell>
          <cell r="AS1468">
            <v>138400</v>
          </cell>
        </row>
        <row r="1469">
          <cell r="B1469" t="str">
            <v>MB</v>
          </cell>
          <cell r="C1469" t="str">
            <v>DDP</v>
          </cell>
          <cell r="D1469" t="str">
            <v>Oce</v>
          </cell>
          <cell r="E1469" t="str">
            <v>08</v>
          </cell>
          <cell r="F1469">
            <v>39924</v>
          </cell>
          <cell r="G1469">
            <v>39924</v>
          </cell>
          <cell r="H1469" t="str">
            <v>A0X2000P</v>
          </cell>
          <cell r="I1469" t="str">
            <v>9KMBHPRO2000P_N</v>
          </cell>
          <cell r="K1469" t="str">
            <v>bizhub PRO 2000P</v>
          </cell>
          <cell r="L1469">
            <v>188100</v>
          </cell>
          <cell r="M1469">
            <v>60840.36</v>
          </cell>
          <cell r="N1469">
            <v>60840.36</v>
          </cell>
          <cell r="O1469">
            <v>0.35183469965003117</v>
          </cell>
          <cell r="P1469">
            <v>93865.5</v>
          </cell>
          <cell r="Q1469">
            <v>62612.41</v>
          </cell>
          <cell r="R1469">
            <v>67621.399999999994</v>
          </cell>
          <cell r="S1469">
            <v>110430</v>
          </cell>
          <cell r="T1469">
            <v>0.44905949470252648</v>
          </cell>
          <cell r="U1469">
            <v>77301</v>
          </cell>
          <cell r="V1469">
            <v>0.21294213528932354</v>
          </cell>
          <cell r="W1469">
            <v>93865.5</v>
          </cell>
          <cell r="X1469">
            <v>0.85</v>
          </cell>
          <cell r="Y1469">
            <v>1600</v>
          </cell>
          <cell r="Z1469">
            <v>1000</v>
          </cell>
          <cell r="AA1469">
            <v>144077</v>
          </cell>
          <cell r="AB1469">
            <v>93866</v>
          </cell>
          <cell r="AC1469">
            <v>114471</v>
          </cell>
          <cell r="AD1469">
            <v>130744</v>
          </cell>
          <cell r="AE1469">
            <v>147017</v>
          </cell>
          <cell r="AF1469">
            <v>0.36153301999088538</v>
          </cell>
          <cell r="AG1469">
            <v>0.58616785813885464</v>
          </cell>
          <cell r="AH1469">
            <v>155234</v>
          </cell>
          <cell r="AI1469">
            <v>163451</v>
          </cell>
          <cell r="AJ1469">
            <v>0.42572697628035311</v>
          </cell>
          <cell r="AK1469">
            <v>171667.5</v>
          </cell>
          <cell r="AL1469">
            <v>179884</v>
          </cell>
          <cell r="AM1469">
            <v>0.47818872162059994</v>
          </cell>
          <cell r="AN1469">
            <v>188100</v>
          </cell>
          <cell r="AO1469" t="str">
            <v>n/a</v>
          </cell>
          <cell r="AP1469" t="str">
            <v>n/a</v>
          </cell>
          <cell r="AQ1469">
            <v>0</v>
          </cell>
          <cell r="AS1469">
            <v>188100</v>
          </cell>
        </row>
        <row r="1470">
          <cell r="B1470" t="str">
            <v>MB</v>
          </cell>
          <cell r="C1470" t="str">
            <v>DDP</v>
          </cell>
          <cell r="D1470" t="str">
            <v>Oce</v>
          </cell>
          <cell r="E1470" t="str">
            <v>08</v>
          </cell>
          <cell r="F1470">
            <v>39924</v>
          </cell>
          <cell r="G1470">
            <v>39924</v>
          </cell>
          <cell r="H1470" t="str">
            <v>A0X2500P</v>
          </cell>
          <cell r="I1470" t="str">
            <v>9KMBHPRO2500P_N</v>
          </cell>
          <cell r="K1470" t="str">
            <v>bizhub PRO 2500P</v>
          </cell>
          <cell r="L1470">
            <v>229200</v>
          </cell>
          <cell r="M1470">
            <v>80840.36</v>
          </cell>
          <cell r="N1470">
            <v>80840.36</v>
          </cell>
          <cell r="O1470">
            <v>0.31047411090877297</v>
          </cell>
          <cell r="P1470">
            <v>117240.5</v>
          </cell>
          <cell r="Q1470">
            <v>83194.929999999993</v>
          </cell>
          <cell r="R1470">
            <v>89850.52</v>
          </cell>
          <cell r="S1470">
            <v>137930</v>
          </cell>
          <cell r="T1470">
            <v>0.41390299427245703</v>
          </cell>
          <cell r="U1470">
            <v>96551</v>
          </cell>
          <cell r="V1470">
            <v>0.16271856324636719</v>
          </cell>
          <cell r="W1470">
            <v>117240.5</v>
          </cell>
          <cell r="X1470">
            <v>0.85</v>
          </cell>
          <cell r="Y1470">
            <v>1600</v>
          </cell>
          <cell r="Z1470">
            <v>1000</v>
          </cell>
          <cell r="AA1470">
            <v>179333</v>
          </cell>
          <cell r="AB1470">
            <v>117241</v>
          </cell>
          <cell r="AC1470">
            <v>142977</v>
          </cell>
          <cell r="AD1470">
            <v>162985</v>
          </cell>
          <cell r="AE1470">
            <v>182993</v>
          </cell>
          <cell r="AF1470">
            <v>0.35931702305552671</v>
          </cell>
          <cell r="AG1470">
            <v>0.55823250069674801</v>
          </cell>
          <cell r="AH1470">
            <v>192235</v>
          </cell>
          <cell r="AI1470">
            <v>201476</v>
          </cell>
          <cell r="AJ1470">
            <v>0.41809198117889973</v>
          </cell>
          <cell r="AK1470">
            <v>210717.5</v>
          </cell>
          <cell r="AL1470">
            <v>219959</v>
          </cell>
          <cell r="AM1470">
            <v>0.46698930255183918</v>
          </cell>
          <cell r="AN1470">
            <v>229200</v>
          </cell>
          <cell r="AO1470" t="str">
            <v>n/a</v>
          </cell>
          <cell r="AP1470" t="str">
            <v>n/a</v>
          </cell>
          <cell r="AQ1470">
            <v>0</v>
          </cell>
          <cell r="AS1470">
            <v>229200</v>
          </cell>
        </row>
        <row r="1471">
          <cell r="B1471" t="str">
            <v>PMP</v>
          </cell>
          <cell r="C1471" t="str">
            <v>DOM</v>
          </cell>
          <cell r="D1471" t="str">
            <v>Oce</v>
          </cell>
          <cell r="E1471" t="str">
            <v>08</v>
          </cell>
          <cell r="F1471">
            <v>39924</v>
          </cell>
          <cell r="G1471">
            <v>39924</v>
          </cell>
          <cell r="H1471" t="str">
            <v>A0X3PP6500</v>
          </cell>
          <cell r="I1471" t="str">
            <v>TBD</v>
          </cell>
          <cell r="K1471" t="str">
            <v>Charge Unit</v>
          </cell>
          <cell r="L1471">
            <v>108</v>
          </cell>
          <cell r="M1471">
            <v>39.135922330097088</v>
          </cell>
          <cell r="N1471">
            <v>40.31</v>
          </cell>
          <cell r="O1471">
            <v>0.11133156966490294</v>
          </cell>
          <cell r="P1471">
            <v>45.36</v>
          </cell>
          <cell r="Q1471">
            <v>41.48</v>
          </cell>
          <cell r="R1471">
            <v>44.8</v>
          </cell>
          <cell r="S1471">
            <v>50.4</v>
          </cell>
          <cell r="T1471">
            <v>0.20019841269841263</v>
          </cell>
          <cell r="W1471">
            <v>45.36</v>
          </cell>
          <cell r="X1471">
            <v>0.9</v>
          </cell>
          <cell r="Y1471" t="str">
            <v>Act freight</v>
          </cell>
          <cell r="AA1471">
            <v>89</v>
          </cell>
          <cell r="AB1471">
            <v>65</v>
          </cell>
          <cell r="AC1471">
            <v>76</v>
          </cell>
          <cell r="AD1471">
            <v>84</v>
          </cell>
          <cell r="AE1471">
            <v>90.72</v>
          </cell>
          <cell r="AF1471">
            <v>0.5</v>
          </cell>
          <cell r="AG1471">
            <v>0.55566578483245144</v>
          </cell>
          <cell r="AH1471">
            <v>96</v>
          </cell>
          <cell r="AI1471">
            <v>100</v>
          </cell>
          <cell r="AJ1471">
            <v>0.5464</v>
          </cell>
          <cell r="AK1471">
            <v>104</v>
          </cell>
          <cell r="AL1471">
            <v>108</v>
          </cell>
          <cell r="AM1471">
            <v>0.57999999999999996</v>
          </cell>
          <cell r="AN1471">
            <v>108</v>
          </cell>
          <cell r="AO1471">
            <v>108</v>
          </cell>
          <cell r="AP1471">
            <v>108</v>
          </cell>
          <cell r="AQ1471">
            <v>0</v>
          </cell>
          <cell r="AS1471">
            <v>108</v>
          </cell>
        </row>
        <row r="1472">
          <cell r="B1472" t="str">
            <v>PMP</v>
          </cell>
          <cell r="C1472" t="str">
            <v>DOM</v>
          </cell>
          <cell r="D1472" t="str">
            <v>Oce</v>
          </cell>
          <cell r="E1472" t="str">
            <v>08</v>
          </cell>
          <cell r="F1472">
            <v>39924</v>
          </cell>
          <cell r="G1472">
            <v>39924</v>
          </cell>
          <cell r="H1472" t="str">
            <v>A0X3PP8Q00</v>
          </cell>
          <cell r="I1472" t="str">
            <v>TBD</v>
          </cell>
          <cell r="K1472" t="str">
            <v>TTF Cleaner</v>
          </cell>
          <cell r="L1472">
            <v>65</v>
          </cell>
          <cell r="M1472">
            <v>26.135922330097088</v>
          </cell>
          <cell r="N1472">
            <v>26.92</v>
          </cell>
          <cell r="O1472">
            <v>0.11242993735575338</v>
          </cell>
          <cell r="P1472">
            <v>30.330000000000002</v>
          </cell>
          <cell r="Q1472">
            <v>27.7</v>
          </cell>
          <cell r="R1472">
            <v>29.92</v>
          </cell>
          <cell r="S1472">
            <v>33.700000000000003</v>
          </cell>
          <cell r="T1472">
            <v>0.20118694362017805</v>
          </cell>
          <cell r="W1472">
            <v>30.330000000000002</v>
          </cell>
          <cell r="X1472">
            <v>0.9</v>
          </cell>
          <cell r="Y1472" t="str">
            <v>Act freight</v>
          </cell>
          <cell r="AA1472">
            <v>59</v>
          </cell>
          <cell r="AB1472">
            <v>44</v>
          </cell>
          <cell r="AC1472">
            <v>51</v>
          </cell>
          <cell r="AD1472">
            <v>56</v>
          </cell>
          <cell r="AE1472">
            <v>60.66</v>
          </cell>
          <cell r="AF1472">
            <v>0.49999999999999994</v>
          </cell>
          <cell r="AG1472">
            <v>0.55621496867787668</v>
          </cell>
          <cell r="AH1472">
            <v>62</v>
          </cell>
          <cell r="AI1472">
            <v>63</v>
          </cell>
          <cell r="AJ1472">
            <v>0.51857142857142857</v>
          </cell>
          <cell r="AK1472">
            <v>64</v>
          </cell>
          <cell r="AL1472">
            <v>65</v>
          </cell>
          <cell r="AM1472">
            <v>0.53338461538461546</v>
          </cell>
          <cell r="AN1472">
            <v>65</v>
          </cell>
          <cell r="AO1472">
            <v>65</v>
          </cell>
          <cell r="AP1472">
            <v>65</v>
          </cell>
          <cell r="AQ1472">
            <v>0</v>
          </cell>
          <cell r="AS1472">
            <v>65</v>
          </cell>
        </row>
        <row r="1473">
          <cell r="B1473" t="str">
            <v>SPC</v>
          </cell>
          <cell r="C1473" t="str">
            <v>IMP</v>
          </cell>
          <cell r="D1473" t="str">
            <v>BT</v>
          </cell>
          <cell r="E1473" t="str">
            <v>08</v>
          </cell>
          <cell r="F1473">
            <v>40361</v>
          </cell>
          <cell r="G1473">
            <v>40361</v>
          </cell>
          <cell r="H1473" t="str">
            <v>A0X5132</v>
          </cell>
          <cell r="K1473" t="str">
            <v>Toner Black (Yield 5,200)</v>
          </cell>
          <cell r="L1473">
            <v>45</v>
          </cell>
          <cell r="M1473">
            <v>11.67</v>
          </cell>
          <cell r="N1473">
            <v>12.136800000000001</v>
          </cell>
          <cell r="O1473">
            <v>0.15716666666666662</v>
          </cell>
          <cell r="P1473">
            <v>14.4</v>
          </cell>
          <cell r="Q1473">
            <v>12.37</v>
          </cell>
          <cell r="R1473">
            <v>13.36</v>
          </cell>
          <cell r="S1473">
            <v>18</v>
          </cell>
          <cell r="T1473">
            <v>0.32573333333333326</v>
          </cell>
          <cell r="W1473">
            <v>14.4</v>
          </cell>
          <cell r="X1473">
            <v>0.8</v>
          </cell>
          <cell r="AA1473">
            <v>25</v>
          </cell>
          <cell r="AB1473">
            <v>17</v>
          </cell>
          <cell r="AC1473">
            <v>18</v>
          </cell>
          <cell r="AD1473">
            <v>22</v>
          </cell>
          <cell r="AE1473">
            <v>25.26</v>
          </cell>
          <cell r="AF1473">
            <v>0.42992874109263662</v>
          </cell>
          <cell r="AG1473">
            <v>0.51952494061757715</v>
          </cell>
          <cell r="AH1473">
            <v>31</v>
          </cell>
          <cell r="AI1473">
            <v>36</v>
          </cell>
          <cell r="AJ1473">
            <v>0.60000000000000009</v>
          </cell>
          <cell r="AK1473">
            <v>40.5</v>
          </cell>
          <cell r="AL1473">
            <v>45</v>
          </cell>
          <cell r="AM1473">
            <v>0.68</v>
          </cell>
          <cell r="AN1473">
            <v>45</v>
          </cell>
          <cell r="AO1473">
            <v>45</v>
          </cell>
          <cell r="AP1473">
            <v>45</v>
          </cell>
          <cell r="AQ1473">
            <v>0</v>
          </cell>
          <cell r="AS1473">
            <v>45</v>
          </cell>
        </row>
        <row r="1474">
          <cell r="B1474" t="str">
            <v>SPC</v>
          </cell>
          <cell r="C1474" t="str">
            <v>IMP</v>
          </cell>
          <cell r="D1474" t="str">
            <v>BT</v>
          </cell>
          <cell r="E1474" t="str">
            <v>08</v>
          </cell>
          <cell r="F1474">
            <v>40361</v>
          </cell>
          <cell r="G1474">
            <v>40361</v>
          </cell>
          <cell r="H1474" t="str">
            <v>A0X5232</v>
          </cell>
          <cell r="K1474" t="str">
            <v>Toner Yellow (Yield 4,600)</v>
          </cell>
          <cell r="L1474">
            <v>110</v>
          </cell>
          <cell r="M1474">
            <v>20.93</v>
          </cell>
          <cell r="N1474">
            <v>21.767199999999999</v>
          </cell>
          <cell r="O1474">
            <v>0.24419444444444449</v>
          </cell>
          <cell r="P1474">
            <v>28.8</v>
          </cell>
          <cell r="Q1474">
            <v>22.19</v>
          </cell>
          <cell r="R1474">
            <v>23.97</v>
          </cell>
          <cell r="S1474">
            <v>36</v>
          </cell>
          <cell r="T1474">
            <v>0.39535555555555557</v>
          </cell>
          <cell r="W1474">
            <v>28.8</v>
          </cell>
          <cell r="X1474">
            <v>0.8</v>
          </cell>
          <cell r="AA1474">
            <v>50</v>
          </cell>
          <cell r="AB1474">
            <v>34</v>
          </cell>
          <cell r="AC1474">
            <v>36</v>
          </cell>
          <cell r="AD1474">
            <v>44</v>
          </cell>
          <cell r="AE1474">
            <v>50.53</v>
          </cell>
          <cell r="AF1474">
            <v>0.43004155946962203</v>
          </cell>
          <cell r="AG1474">
            <v>0.56922224421135958</v>
          </cell>
          <cell r="AH1474">
            <v>66</v>
          </cell>
          <cell r="AI1474">
            <v>81</v>
          </cell>
          <cell r="AJ1474">
            <v>0.64444444444444449</v>
          </cell>
          <cell r="AK1474">
            <v>95.5</v>
          </cell>
          <cell r="AL1474">
            <v>110</v>
          </cell>
          <cell r="AM1474">
            <v>0.73818181818181816</v>
          </cell>
          <cell r="AN1474">
            <v>110</v>
          </cell>
          <cell r="AO1474">
            <v>110</v>
          </cell>
          <cell r="AP1474">
            <v>110</v>
          </cell>
          <cell r="AQ1474">
            <v>0</v>
          </cell>
          <cell r="AS1474">
            <v>110</v>
          </cell>
        </row>
        <row r="1475">
          <cell r="B1475" t="str">
            <v>SPC</v>
          </cell>
          <cell r="C1475" t="str">
            <v>IMP</v>
          </cell>
          <cell r="D1475" t="str">
            <v>BT</v>
          </cell>
          <cell r="E1475" t="str">
            <v>08</v>
          </cell>
          <cell r="F1475">
            <v>40361</v>
          </cell>
          <cell r="G1475">
            <v>40361</v>
          </cell>
          <cell r="H1475" t="str">
            <v>A0X5332</v>
          </cell>
          <cell r="K1475" t="str">
            <v>Toner Magenta (Yield 4,600)</v>
          </cell>
          <cell r="L1475">
            <v>110</v>
          </cell>
          <cell r="M1475">
            <v>20.93</v>
          </cell>
          <cell r="N1475">
            <v>21.767199999999999</v>
          </cell>
          <cell r="O1475">
            <v>0.24419444444444449</v>
          </cell>
          <cell r="P1475">
            <v>28.8</v>
          </cell>
          <cell r="Q1475">
            <v>22.19</v>
          </cell>
          <cell r="R1475">
            <v>23.97</v>
          </cell>
          <cell r="S1475">
            <v>36</v>
          </cell>
          <cell r="T1475">
            <v>0.39535555555555557</v>
          </cell>
          <cell r="W1475">
            <v>28.8</v>
          </cell>
          <cell r="X1475">
            <v>0.8</v>
          </cell>
          <cell r="AA1475">
            <v>50</v>
          </cell>
          <cell r="AB1475">
            <v>34</v>
          </cell>
          <cell r="AC1475">
            <v>36</v>
          </cell>
          <cell r="AD1475">
            <v>44</v>
          </cell>
          <cell r="AE1475">
            <v>50.53</v>
          </cell>
          <cell r="AF1475">
            <v>0.43004155946962203</v>
          </cell>
          <cell r="AG1475">
            <v>0.56922224421135958</v>
          </cell>
          <cell r="AH1475">
            <v>66</v>
          </cell>
          <cell r="AI1475">
            <v>81</v>
          </cell>
          <cell r="AJ1475">
            <v>0.64444444444444449</v>
          </cell>
          <cell r="AK1475">
            <v>95.5</v>
          </cell>
          <cell r="AL1475">
            <v>110</v>
          </cell>
          <cell r="AM1475">
            <v>0.73818181818181816</v>
          </cell>
          <cell r="AN1475">
            <v>110</v>
          </cell>
          <cell r="AO1475">
            <v>110</v>
          </cell>
          <cell r="AP1475">
            <v>110</v>
          </cell>
          <cell r="AQ1475">
            <v>0</v>
          </cell>
          <cell r="AS1475">
            <v>110</v>
          </cell>
        </row>
        <row r="1476">
          <cell r="B1476" t="str">
            <v>SPC</v>
          </cell>
          <cell r="C1476" t="str">
            <v>IMP</v>
          </cell>
          <cell r="D1476" t="str">
            <v>BT</v>
          </cell>
          <cell r="E1476" t="str">
            <v>08</v>
          </cell>
          <cell r="F1476">
            <v>40361</v>
          </cell>
          <cell r="G1476">
            <v>40361</v>
          </cell>
          <cell r="H1476" t="str">
            <v>A0X5432</v>
          </cell>
          <cell r="K1476" t="str">
            <v>Toner Cyan (Yield 4,600)</v>
          </cell>
          <cell r="L1476">
            <v>110</v>
          </cell>
          <cell r="M1476">
            <v>20.93</v>
          </cell>
          <cell r="N1476">
            <v>21.767199999999999</v>
          </cell>
          <cell r="O1476">
            <v>0.24419444444444449</v>
          </cell>
          <cell r="P1476">
            <v>28.8</v>
          </cell>
          <cell r="Q1476">
            <v>22.19</v>
          </cell>
          <cell r="R1476">
            <v>23.97</v>
          </cell>
          <cell r="S1476">
            <v>36</v>
          </cell>
          <cell r="T1476">
            <v>0.39535555555555557</v>
          </cell>
          <cell r="W1476">
            <v>28.8</v>
          </cell>
          <cell r="X1476">
            <v>0.8</v>
          </cell>
          <cell r="AA1476">
            <v>50</v>
          </cell>
          <cell r="AB1476">
            <v>34</v>
          </cell>
          <cell r="AC1476">
            <v>36</v>
          </cell>
          <cell r="AD1476">
            <v>44</v>
          </cell>
          <cell r="AE1476">
            <v>50.53</v>
          </cell>
          <cell r="AF1476">
            <v>0.43004155946962203</v>
          </cell>
          <cell r="AG1476">
            <v>0.56922224421135958</v>
          </cell>
          <cell r="AH1476">
            <v>66</v>
          </cell>
          <cell r="AI1476">
            <v>81</v>
          </cell>
          <cell r="AJ1476">
            <v>0.64444444444444449</v>
          </cell>
          <cell r="AK1476">
            <v>95.5</v>
          </cell>
          <cell r="AL1476">
            <v>110</v>
          </cell>
          <cell r="AM1476">
            <v>0.73818181818181816</v>
          </cell>
          <cell r="AN1476">
            <v>110</v>
          </cell>
          <cell r="AO1476">
            <v>110</v>
          </cell>
          <cell r="AP1476">
            <v>110</v>
          </cell>
          <cell r="AQ1476">
            <v>0</v>
          </cell>
          <cell r="AS1476">
            <v>110</v>
          </cell>
        </row>
        <row r="1477">
          <cell r="B1477" t="str">
            <v>AC</v>
          </cell>
          <cell r="C1477" t="str">
            <v>DDP</v>
          </cell>
          <cell r="D1477" t="str">
            <v>Oce</v>
          </cell>
          <cell r="E1477" t="str">
            <v>08</v>
          </cell>
          <cell r="F1477">
            <v>39924</v>
          </cell>
          <cell r="G1477">
            <v>39924</v>
          </cell>
          <cell r="H1477" t="str">
            <v>A0XD011</v>
          </cell>
          <cell r="I1477" t="str">
            <v>6KMA0XD011_N</v>
          </cell>
          <cell r="K1477" t="str">
            <v>High Capacity Stacker without Finisher</v>
          </cell>
          <cell r="L1477">
            <v>17000</v>
          </cell>
          <cell r="M1477">
            <v>8075</v>
          </cell>
          <cell r="N1477">
            <v>8075</v>
          </cell>
          <cell r="O1477">
            <v>5.884683970675645E-2</v>
          </cell>
          <cell r="P1477">
            <v>8579.9</v>
          </cell>
          <cell r="Q1477">
            <v>8310.19</v>
          </cell>
          <cell r="R1477">
            <v>8975.01</v>
          </cell>
          <cell r="S1477">
            <v>10094</v>
          </cell>
          <cell r="T1477">
            <v>0.20001981375074301</v>
          </cell>
          <cell r="U1477">
            <v>8680.84</v>
          </cell>
          <cell r="V1477">
            <v>6.9790481105515154E-2</v>
          </cell>
          <cell r="W1477">
            <v>8579.9</v>
          </cell>
          <cell r="X1477">
            <v>0.85</v>
          </cell>
          <cell r="Z1477">
            <v>600</v>
          </cell>
          <cell r="AA1477">
            <v>12941</v>
          </cell>
          <cell r="AB1477">
            <v>8580</v>
          </cell>
          <cell r="AC1477">
            <v>10464</v>
          </cell>
          <cell r="AD1477">
            <v>11835</v>
          </cell>
          <cell r="AE1477">
            <v>13205</v>
          </cell>
          <cell r="AF1477">
            <v>0.35025369178341542</v>
          </cell>
          <cell r="AG1477">
            <v>0.38848920863309355</v>
          </cell>
          <cell r="AH1477">
            <v>14084</v>
          </cell>
          <cell r="AI1477">
            <v>14963</v>
          </cell>
          <cell r="AJ1477">
            <v>0.42659226091024527</v>
          </cell>
          <cell r="AK1477">
            <v>15842</v>
          </cell>
          <cell r="AL1477">
            <v>16721</v>
          </cell>
          <cell r="AM1477">
            <v>0.48687877519287126</v>
          </cell>
          <cell r="AN1477">
            <v>17600</v>
          </cell>
          <cell r="AO1477">
            <v>0</v>
          </cell>
          <cell r="AP1477">
            <v>0</v>
          </cell>
          <cell r="AQ1477">
            <v>0</v>
          </cell>
          <cell r="AS1477">
            <v>17600</v>
          </cell>
        </row>
        <row r="1478">
          <cell r="B1478" t="str">
            <v>AC</v>
          </cell>
          <cell r="C1478" t="str">
            <v>DDP</v>
          </cell>
          <cell r="D1478" t="str">
            <v>Oce</v>
          </cell>
          <cell r="E1478" t="str">
            <v>08</v>
          </cell>
          <cell r="F1478">
            <v>39924</v>
          </cell>
          <cell r="G1478">
            <v>39924</v>
          </cell>
          <cell r="H1478" t="str">
            <v>A0XE011</v>
          </cell>
          <cell r="I1478" t="str">
            <v>6KMA0XE011_N</v>
          </cell>
          <cell r="K1478" t="str">
            <v>High Capacity Stacker with Finisher</v>
          </cell>
          <cell r="L1478">
            <v>26800</v>
          </cell>
          <cell r="M1478">
            <v>13375</v>
          </cell>
          <cell r="N1478">
            <v>13375</v>
          </cell>
          <cell r="O1478">
            <v>5.8837602868170392E-2</v>
          </cell>
          <cell r="P1478">
            <v>14211.15</v>
          </cell>
          <cell r="Q1478">
            <v>13764.56</v>
          </cell>
          <cell r="R1478">
            <v>14865.72</v>
          </cell>
          <cell r="S1478">
            <v>16719</v>
          </cell>
          <cell r="T1478">
            <v>0.20001196243794486</v>
          </cell>
          <cell r="U1478">
            <v>14378.34</v>
          </cell>
          <cell r="V1478">
            <v>6.978135167202891E-2</v>
          </cell>
          <cell r="W1478">
            <v>14211.15</v>
          </cell>
          <cell r="X1478">
            <v>0.85</v>
          </cell>
          <cell r="Z1478">
            <v>200</v>
          </cell>
          <cell r="AA1478">
            <v>21435</v>
          </cell>
          <cell r="AB1478">
            <v>14212</v>
          </cell>
          <cell r="AC1478">
            <v>17331</v>
          </cell>
          <cell r="AD1478">
            <v>19602</v>
          </cell>
          <cell r="AE1478">
            <v>21872</v>
          </cell>
          <cell r="AF1478">
            <v>0.3502583211411851</v>
          </cell>
          <cell r="AG1478">
            <v>0.38848756400877837</v>
          </cell>
          <cell r="AH1478">
            <v>22898</v>
          </cell>
          <cell r="AI1478">
            <v>23924</v>
          </cell>
          <cell r="AJ1478">
            <v>0.40598771108510284</v>
          </cell>
          <cell r="AK1478">
            <v>24949.5</v>
          </cell>
          <cell r="AL1478">
            <v>25975</v>
          </cell>
          <cell r="AM1478">
            <v>0.4528912415784408</v>
          </cell>
          <cell r="AN1478">
            <v>27000</v>
          </cell>
          <cell r="AO1478">
            <v>0</v>
          </cell>
          <cell r="AP1478">
            <v>0</v>
          </cell>
          <cell r="AQ1478">
            <v>0</v>
          </cell>
          <cell r="AS1478">
            <v>27000</v>
          </cell>
        </row>
        <row r="1479">
          <cell r="B1479" t="str">
            <v>AC</v>
          </cell>
          <cell r="C1479" t="str">
            <v>DDP</v>
          </cell>
          <cell r="D1479" t="str">
            <v>Oce</v>
          </cell>
          <cell r="E1479" t="str">
            <v>08</v>
          </cell>
          <cell r="F1479">
            <v>39924</v>
          </cell>
          <cell r="G1479">
            <v>39924</v>
          </cell>
          <cell r="H1479" t="str">
            <v>A0XF0Y0</v>
          </cell>
          <cell r="I1479" t="str">
            <v>3KMBA0XF0Y0</v>
          </cell>
          <cell r="K1479" t="str">
            <v>Netware NPDS</v>
          </cell>
          <cell r="L1479">
            <v>450</v>
          </cell>
          <cell r="M1479">
            <v>250</v>
          </cell>
          <cell r="N1479">
            <v>250</v>
          </cell>
          <cell r="O1479">
            <v>1.9607843137254902E-2</v>
          </cell>
          <cell r="P1479">
            <v>255</v>
          </cell>
          <cell r="Q1479">
            <v>257.27999999999997</v>
          </cell>
          <cell r="R1479">
            <v>277.86</v>
          </cell>
          <cell r="S1479">
            <v>300</v>
          </cell>
          <cell r="T1479">
            <v>0.16666666666666666</v>
          </cell>
          <cell r="U1479">
            <v>258</v>
          </cell>
          <cell r="V1479">
            <v>3.1007751937984496E-2</v>
          </cell>
          <cell r="W1479">
            <v>255</v>
          </cell>
          <cell r="X1479">
            <v>0.85</v>
          </cell>
          <cell r="AA1479">
            <v>385</v>
          </cell>
          <cell r="AB1479">
            <v>255</v>
          </cell>
          <cell r="AC1479">
            <v>311</v>
          </cell>
          <cell r="AD1479">
            <v>352</v>
          </cell>
          <cell r="AE1479">
            <v>393</v>
          </cell>
          <cell r="AF1479">
            <v>0.35114503816793891</v>
          </cell>
          <cell r="AG1479">
            <v>0.36386768447837148</v>
          </cell>
          <cell r="AH1479">
            <v>405</v>
          </cell>
          <cell r="AI1479">
            <v>416</v>
          </cell>
          <cell r="AJ1479">
            <v>0.38701923076923078</v>
          </cell>
          <cell r="AK1479">
            <v>427.5</v>
          </cell>
          <cell r="AL1479">
            <v>439</v>
          </cell>
          <cell r="AM1479">
            <v>0.4191343963553531</v>
          </cell>
          <cell r="AN1479">
            <v>450</v>
          </cell>
          <cell r="AO1479">
            <v>0</v>
          </cell>
          <cell r="AP1479">
            <v>0</v>
          </cell>
          <cell r="AQ1479">
            <v>0</v>
          </cell>
          <cell r="AS1479">
            <v>450</v>
          </cell>
        </row>
        <row r="1480">
          <cell r="B1480" t="str">
            <v>AC</v>
          </cell>
          <cell r="C1480" t="str">
            <v>DDP</v>
          </cell>
          <cell r="D1480" t="str">
            <v>Oce</v>
          </cell>
          <cell r="E1480" t="str">
            <v>08</v>
          </cell>
          <cell r="F1480">
            <v>39924</v>
          </cell>
          <cell r="G1480">
            <v>39924</v>
          </cell>
          <cell r="H1480" t="str">
            <v>A0XF0Y2</v>
          </cell>
          <cell r="I1480" t="str">
            <v>3KMHA0XF0Y2</v>
          </cell>
          <cell r="K1480" t="str">
            <v>Speed Upgrade License 160 to 200 ppm</v>
          </cell>
          <cell r="L1480">
            <v>69000</v>
          </cell>
          <cell r="M1480">
            <v>10000</v>
          </cell>
          <cell r="N1480">
            <v>10000</v>
          </cell>
          <cell r="O1480">
            <v>0.57219251336898391</v>
          </cell>
          <cell r="P1480">
            <v>23375</v>
          </cell>
          <cell r="Q1480">
            <v>10291.26</v>
          </cell>
          <cell r="R1480">
            <v>11114.56</v>
          </cell>
          <cell r="S1480">
            <v>27500</v>
          </cell>
          <cell r="T1480">
            <v>0.63636363636363635</v>
          </cell>
          <cell r="U1480">
            <v>21296</v>
          </cell>
          <cell r="V1480">
            <v>0.5304282494365139</v>
          </cell>
          <cell r="W1480">
            <v>23375</v>
          </cell>
          <cell r="X1480">
            <v>0.85</v>
          </cell>
          <cell r="AA1480">
            <v>58212</v>
          </cell>
          <cell r="AB1480">
            <v>23375</v>
          </cell>
          <cell r="AC1480">
            <v>28507</v>
          </cell>
          <cell r="AD1480">
            <v>43954</v>
          </cell>
          <cell r="AE1480">
            <v>59400</v>
          </cell>
          <cell r="AF1480">
            <v>0.60648148148148151</v>
          </cell>
          <cell r="AG1480">
            <v>0.83164983164983164</v>
          </cell>
          <cell r="AH1480">
            <v>61320</v>
          </cell>
          <cell r="AI1480">
            <v>63240</v>
          </cell>
          <cell r="AJ1480">
            <v>0.6303763440860215</v>
          </cell>
          <cell r="AK1480">
            <v>65160</v>
          </cell>
          <cell r="AL1480">
            <v>67080</v>
          </cell>
          <cell r="AM1480">
            <v>0.65153548002385209</v>
          </cell>
          <cell r="AN1480">
            <v>69000</v>
          </cell>
          <cell r="AO1480">
            <v>0</v>
          </cell>
          <cell r="AP1480">
            <v>0</v>
          </cell>
          <cell r="AQ1480">
            <v>0</v>
          </cell>
          <cell r="AS1480">
            <v>69000</v>
          </cell>
        </row>
        <row r="1481">
          <cell r="B1481" t="str">
            <v>AC</v>
          </cell>
          <cell r="C1481" t="str">
            <v>DDP</v>
          </cell>
          <cell r="D1481" t="str">
            <v>Oce</v>
          </cell>
          <cell r="E1481" t="str">
            <v>08</v>
          </cell>
          <cell r="F1481">
            <v>39924</v>
          </cell>
          <cell r="G1481">
            <v>39924</v>
          </cell>
          <cell r="H1481" t="str">
            <v>A0XF0Y3</v>
          </cell>
          <cell r="I1481" t="str">
            <v>3KMHA0XF0Y3</v>
          </cell>
          <cell r="K1481" t="str">
            <v>Speed Upgrade License 200 to 250 ppm</v>
          </cell>
          <cell r="L1481">
            <v>44000</v>
          </cell>
          <cell r="M1481">
            <v>20000</v>
          </cell>
          <cell r="N1481">
            <v>20000</v>
          </cell>
          <cell r="O1481">
            <v>0.14438502673796791</v>
          </cell>
          <cell r="P1481">
            <v>23375</v>
          </cell>
          <cell r="Q1481">
            <v>20582.52</v>
          </cell>
          <cell r="R1481">
            <v>22229.119999999999</v>
          </cell>
          <cell r="S1481">
            <v>27500</v>
          </cell>
          <cell r="T1481">
            <v>0.27272727272727271</v>
          </cell>
          <cell r="U1481">
            <v>21296</v>
          </cell>
          <cell r="V1481">
            <v>6.0856498873027798E-2</v>
          </cell>
          <cell r="W1481">
            <v>23375</v>
          </cell>
          <cell r="X1481">
            <v>0.85</v>
          </cell>
          <cell r="AA1481">
            <v>35241</v>
          </cell>
          <cell r="AB1481">
            <v>23375</v>
          </cell>
          <cell r="AC1481">
            <v>28507</v>
          </cell>
          <cell r="AD1481">
            <v>32234</v>
          </cell>
          <cell r="AE1481">
            <v>35960</v>
          </cell>
          <cell r="AF1481">
            <v>0.349972191323693</v>
          </cell>
          <cell r="AG1481">
            <v>0.44382647385984425</v>
          </cell>
          <cell r="AH1481">
            <v>37568</v>
          </cell>
          <cell r="AI1481">
            <v>39176</v>
          </cell>
          <cell r="AJ1481">
            <v>0.40333367367776191</v>
          </cell>
          <cell r="AK1481">
            <v>40784</v>
          </cell>
          <cell r="AL1481">
            <v>42392</v>
          </cell>
          <cell r="AM1481">
            <v>0.44859879222494808</v>
          </cell>
          <cell r="AN1481">
            <v>44000</v>
          </cell>
          <cell r="AO1481">
            <v>0</v>
          </cell>
          <cell r="AP1481">
            <v>0</v>
          </cell>
          <cell r="AQ1481">
            <v>0</v>
          </cell>
          <cell r="AS1481">
            <v>44000</v>
          </cell>
        </row>
        <row r="1482">
          <cell r="B1482" t="str">
            <v>AC</v>
          </cell>
          <cell r="C1482" t="str">
            <v>DDP</v>
          </cell>
          <cell r="D1482" t="str">
            <v>Oce</v>
          </cell>
          <cell r="E1482" t="str">
            <v>08</v>
          </cell>
          <cell r="F1482">
            <v>39924</v>
          </cell>
          <cell r="G1482">
            <v>39925</v>
          </cell>
          <cell r="H1482" t="str">
            <v>A0XF0Y5</v>
          </cell>
          <cell r="I1482" t="str">
            <v>3KMBA0XF0Y5</v>
          </cell>
          <cell r="K1482" t="str">
            <v>Speed-Up License 160 to 200ppm for Trial</v>
          </cell>
          <cell r="L1482">
            <v>16</v>
          </cell>
          <cell r="M1482">
            <v>1</v>
          </cell>
          <cell r="N1482">
            <v>1</v>
          </cell>
          <cell r="O1482">
            <v>0.88235294117647056</v>
          </cell>
          <cell r="P1482">
            <v>8.5</v>
          </cell>
          <cell r="Q1482">
            <v>1.03</v>
          </cell>
          <cell r="R1482">
            <v>1.1100000000000001</v>
          </cell>
          <cell r="S1482">
            <v>10</v>
          </cell>
          <cell r="T1482">
            <v>0.9</v>
          </cell>
          <cell r="U1482">
            <v>7.7439999999999998</v>
          </cell>
          <cell r="V1482">
            <v>0.87086776859504134</v>
          </cell>
          <cell r="W1482">
            <v>8.5</v>
          </cell>
          <cell r="X1482">
            <v>0.85</v>
          </cell>
          <cell r="AA1482">
            <v>14</v>
          </cell>
          <cell r="AB1482">
            <v>9</v>
          </cell>
          <cell r="AC1482">
            <v>11</v>
          </cell>
          <cell r="AD1482">
            <v>13</v>
          </cell>
          <cell r="AE1482">
            <v>14</v>
          </cell>
          <cell r="AF1482">
            <v>0.39285714285714285</v>
          </cell>
          <cell r="AG1482">
            <v>0.9285714285714286</v>
          </cell>
          <cell r="AH1482">
            <v>15</v>
          </cell>
          <cell r="AI1482">
            <v>15</v>
          </cell>
          <cell r="AJ1482">
            <v>0.43333333333333335</v>
          </cell>
          <cell r="AK1482">
            <v>15.5</v>
          </cell>
          <cell r="AL1482">
            <v>16</v>
          </cell>
          <cell r="AM1482">
            <v>0.46875</v>
          </cell>
          <cell r="AN1482">
            <v>16</v>
          </cell>
          <cell r="AO1482">
            <v>0</v>
          </cell>
          <cell r="AP1482">
            <v>0</v>
          </cell>
          <cell r="AQ1482">
            <v>0</v>
          </cell>
          <cell r="AS1482">
            <v>16</v>
          </cell>
        </row>
        <row r="1483">
          <cell r="B1483" t="str">
            <v>AC</v>
          </cell>
          <cell r="C1483" t="str">
            <v>DDP</v>
          </cell>
          <cell r="D1483" t="str">
            <v>Oce</v>
          </cell>
          <cell r="E1483" t="str">
            <v>08</v>
          </cell>
          <cell r="F1483">
            <v>39924</v>
          </cell>
          <cell r="G1483">
            <v>39925</v>
          </cell>
          <cell r="H1483" t="str">
            <v>A0XF0Y6</v>
          </cell>
          <cell r="I1483" t="str">
            <v>3KMBA0XF0Y6</v>
          </cell>
          <cell r="K1483" t="str">
            <v>Speed-Up License 200 to 250ppm for Trial</v>
          </cell>
          <cell r="L1483">
            <v>16</v>
          </cell>
          <cell r="M1483">
            <v>1</v>
          </cell>
          <cell r="N1483">
            <v>1</v>
          </cell>
          <cell r="O1483">
            <v>0.88235294117647056</v>
          </cell>
          <cell r="P1483">
            <v>8.5</v>
          </cell>
          <cell r="Q1483">
            <v>1.03</v>
          </cell>
          <cell r="R1483">
            <v>1.1100000000000001</v>
          </cell>
          <cell r="S1483">
            <v>10</v>
          </cell>
          <cell r="T1483">
            <v>0.9</v>
          </cell>
          <cell r="U1483">
            <v>7.7439999999999998</v>
          </cell>
          <cell r="V1483">
            <v>0.87086776859504134</v>
          </cell>
          <cell r="W1483">
            <v>8.5</v>
          </cell>
          <cell r="X1483">
            <v>0.85</v>
          </cell>
          <cell r="AA1483">
            <v>14</v>
          </cell>
          <cell r="AB1483">
            <v>9</v>
          </cell>
          <cell r="AC1483">
            <v>11</v>
          </cell>
          <cell r="AD1483">
            <v>13</v>
          </cell>
          <cell r="AE1483">
            <v>14</v>
          </cell>
          <cell r="AF1483">
            <v>0.39285714285714285</v>
          </cell>
          <cell r="AG1483">
            <v>0.9285714285714286</v>
          </cell>
          <cell r="AH1483">
            <v>15</v>
          </cell>
          <cell r="AI1483">
            <v>15</v>
          </cell>
          <cell r="AJ1483">
            <v>0.43333333333333335</v>
          </cell>
          <cell r="AK1483">
            <v>15.5</v>
          </cell>
          <cell r="AL1483">
            <v>16</v>
          </cell>
          <cell r="AM1483">
            <v>0.46875</v>
          </cell>
          <cell r="AN1483">
            <v>16</v>
          </cell>
          <cell r="AO1483">
            <v>0</v>
          </cell>
          <cell r="AP1483">
            <v>0</v>
          </cell>
          <cell r="AQ1483">
            <v>0</v>
          </cell>
          <cell r="AS1483">
            <v>16</v>
          </cell>
        </row>
        <row r="1484">
          <cell r="B1484" t="str">
            <v>AC</v>
          </cell>
          <cell r="C1484" t="str">
            <v>DDP</v>
          </cell>
          <cell r="D1484" t="str">
            <v>Oce</v>
          </cell>
          <cell r="E1484" t="str">
            <v>08</v>
          </cell>
          <cell r="F1484">
            <v>39924</v>
          </cell>
          <cell r="G1484">
            <v>39924</v>
          </cell>
          <cell r="H1484" t="str">
            <v>A0XF0Y7</v>
          </cell>
          <cell r="I1484" t="str">
            <v>3KMBA0XF0Y7</v>
          </cell>
          <cell r="K1484" t="str">
            <v>PCL</v>
          </cell>
          <cell r="L1484">
            <v>720</v>
          </cell>
          <cell r="M1484">
            <v>250</v>
          </cell>
          <cell r="N1484">
            <v>250</v>
          </cell>
          <cell r="O1484">
            <v>0.34929724102030191</v>
          </cell>
          <cell r="P1484">
            <v>384.2</v>
          </cell>
          <cell r="Q1484">
            <v>257.27999999999997</v>
          </cell>
          <cell r="R1484">
            <v>277.86</v>
          </cell>
          <cell r="S1484">
            <v>452</v>
          </cell>
          <cell r="T1484">
            <v>0.44690265486725661</v>
          </cell>
          <cell r="U1484">
            <v>350.02879999999999</v>
          </cell>
          <cell r="V1484">
            <v>0.28577305638850287</v>
          </cell>
          <cell r="W1484">
            <v>384.2</v>
          </cell>
          <cell r="X1484">
            <v>0.85</v>
          </cell>
          <cell r="AA1484">
            <v>579</v>
          </cell>
          <cell r="AB1484">
            <v>385</v>
          </cell>
          <cell r="AC1484">
            <v>469</v>
          </cell>
          <cell r="AD1484">
            <v>530</v>
          </cell>
          <cell r="AE1484">
            <v>591</v>
          </cell>
          <cell r="AF1484">
            <v>0.34991539763113372</v>
          </cell>
          <cell r="AG1484">
            <v>0.5769881556683587</v>
          </cell>
          <cell r="AH1484">
            <v>617</v>
          </cell>
          <cell r="AI1484">
            <v>643</v>
          </cell>
          <cell r="AJ1484">
            <v>0.40248833592534994</v>
          </cell>
          <cell r="AK1484">
            <v>669</v>
          </cell>
          <cell r="AL1484">
            <v>695</v>
          </cell>
          <cell r="AM1484">
            <v>0.44719424460431656</v>
          </cell>
          <cell r="AN1484">
            <v>720</v>
          </cell>
          <cell r="AO1484">
            <v>0</v>
          </cell>
          <cell r="AP1484">
            <v>0</v>
          </cell>
          <cell r="AQ1484">
            <v>0</v>
          </cell>
          <cell r="AS1484">
            <v>720</v>
          </cell>
        </row>
        <row r="1485">
          <cell r="B1485" t="str">
            <v>AC</v>
          </cell>
          <cell r="C1485" t="str">
            <v>DDP</v>
          </cell>
          <cell r="D1485" t="str">
            <v>Oce</v>
          </cell>
          <cell r="E1485" t="str">
            <v>08</v>
          </cell>
          <cell r="F1485">
            <v>39924</v>
          </cell>
          <cell r="G1485">
            <v>39924</v>
          </cell>
          <cell r="H1485" t="str">
            <v>A0XF0Y8</v>
          </cell>
          <cell r="I1485" t="str">
            <v>3KMBA0XF0Y8</v>
          </cell>
          <cell r="K1485" t="str">
            <v>PostScript</v>
          </cell>
          <cell r="L1485">
            <v>3600</v>
          </cell>
          <cell r="M1485">
            <v>1250</v>
          </cell>
          <cell r="N1485">
            <v>1250</v>
          </cell>
          <cell r="O1485">
            <v>0.34958503525249107</v>
          </cell>
          <cell r="P1485">
            <v>1921.85</v>
          </cell>
          <cell r="Q1485">
            <v>1286.4100000000001</v>
          </cell>
          <cell r="R1485">
            <v>1389.32</v>
          </cell>
          <cell r="S1485">
            <v>2261</v>
          </cell>
          <cell r="T1485">
            <v>0.44714727996461745</v>
          </cell>
          <cell r="U1485">
            <v>1750.9184</v>
          </cell>
          <cell r="V1485">
            <v>0.28608894623530146</v>
          </cell>
          <cell r="W1485">
            <v>1921.85</v>
          </cell>
          <cell r="X1485">
            <v>0.85</v>
          </cell>
          <cell r="AA1485">
            <v>2899</v>
          </cell>
          <cell r="AB1485">
            <v>1922</v>
          </cell>
          <cell r="AC1485">
            <v>2344</v>
          </cell>
          <cell r="AD1485">
            <v>2651</v>
          </cell>
          <cell r="AE1485">
            <v>2958</v>
          </cell>
          <cell r="AF1485">
            <v>0.35028735632183911</v>
          </cell>
          <cell r="AG1485">
            <v>0.57741717376605817</v>
          </cell>
          <cell r="AH1485">
            <v>3087</v>
          </cell>
          <cell r="AI1485">
            <v>3215</v>
          </cell>
          <cell r="AJ1485">
            <v>0.4022239502332815</v>
          </cell>
          <cell r="AK1485">
            <v>3343.5</v>
          </cell>
          <cell r="AL1485">
            <v>3472</v>
          </cell>
          <cell r="AM1485">
            <v>0.44647177419354839</v>
          </cell>
          <cell r="AN1485">
            <v>3600</v>
          </cell>
          <cell r="AO1485">
            <v>0</v>
          </cell>
          <cell r="AP1485">
            <v>0</v>
          </cell>
          <cell r="AQ1485">
            <v>0</v>
          </cell>
          <cell r="AS1485">
            <v>3600</v>
          </cell>
        </row>
        <row r="1486">
          <cell r="B1486" t="str">
            <v>AC</v>
          </cell>
          <cell r="C1486" t="str">
            <v>DDP</v>
          </cell>
          <cell r="D1486" t="str">
            <v>Oce</v>
          </cell>
          <cell r="E1486" t="str">
            <v>08</v>
          </cell>
          <cell r="F1486">
            <v>39924</v>
          </cell>
          <cell r="G1486">
            <v>39924</v>
          </cell>
          <cell r="H1486" t="str">
            <v>A0XF0Y9</v>
          </cell>
          <cell r="I1486" t="str">
            <v>3KMBA0XF0Y9</v>
          </cell>
          <cell r="K1486" t="str">
            <v>DP Link</v>
          </cell>
          <cell r="L1486">
            <v>3000</v>
          </cell>
          <cell r="M1486">
            <v>1250</v>
          </cell>
          <cell r="N1486">
            <v>1250</v>
          </cell>
          <cell r="O1486">
            <v>0.18300653594771241</v>
          </cell>
          <cell r="P1486">
            <v>1530</v>
          </cell>
          <cell r="Q1486">
            <v>1286.4100000000001</v>
          </cell>
          <cell r="R1486">
            <v>1389.32</v>
          </cell>
          <cell r="S1486">
            <v>1800</v>
          </cell>
          <cell r="T1486">
            <v>0.30555555555555558</v>
          </cell>
          <cell r="U1486">
            <v>1393.92</v>
          </cell>
          <cell r="V1486">
            <v>0.10324839302112034</v>
          </cell>
          <cell r="W1486">
            <v>1530</v>
          </cell>
          <cell r="X1486">
            <v>0.85</v>
          </cell>
          <cell r="AA1486">
            <v>2308</v>
          </cell>
          <cell r="AB1486">
            <v>1530</v>
          </cell>
          <cell r="AC1486">
            <v>1866</v>
          </cell>
          <cell r="AD1486">
            <v>2111</v>
          </cell>
          <cell r="AE1486">
            <v>2355</v>
          </cell>
          <cell r="AF1486">
            <v>0.3503184713375796</v>
          </cell>
          <cell r="AG1486">
            <v>0.46921443736730362</v>
          </cell>
          <cell r="AH1486">
            <v>2484</v>
          </cell>
          <cell r="AI1486">
            <v>2613</v>
          </cell>
          <cell r="AJ1486">
            <v>0.41446613088404133</v>
          </cell>
          <cell r="AK1486">
            <v>2742</v>
          </cell>
          <cell r="AL1486">
            <v>2871</v>
          </cell>
          <cell r="AM1486">
            <v>0.4670846394984326</v>
          </cell>
          <cell r="AN1486">
            <v>3000</v>
          </cell>
          <cell r="AO1486">
            <v>0</v>
          </cell>
          <cell r="AP1486">
            <v>0</v>
          </cell>
          <cell r="AQ1486">
            <v>0</v>
          </cell>
          <cell r="AS1486">
            <v>3000</v>
          </cell>
        </row>
        <row r="1487">
          <cell r="B1487" t="str">
            <v>AC</v>
          </cell>
          <cell r="C1487" t="str">
            <v>DDP</v>
          </cell>
          <cell r="D1487" t="str">
            <v>Oce</v>
          </cell>
          <cell r="E1487" t="str">
            <v>08</v>
          </cell>
          <cell r="F1487">
            <v>39924</v>
          </cell>
          <cell r="G1487">
            <v>39924</v>
          </cell>
          <cell r="H1487" t="str">
            <v>A0XF0YA</v>
          </cell>
          <cell r="I1487" t="str">
            <v>3KMBA0XF0YA</v>
          </cell>
          <cell r="K1487" t="str">
            <v>E-Shredding</v>
          </cell>
          <cell r="L1487">
            <v>430</v>
          </cell>
          <cell r="M1487">
            <v>250</v>
          </cell>
          <cell r="N1487">
            <v>250</v>
          </cell>
          <cell r="O1487">
            <v>1.9607843137254902E-2</v>
          </cell>
          <cell r="P1487">
            <v>255</v>
          </cell>
          <cell r="Q1487">
            <v>257.27999999999997</v>
          </cell>
          <cell r="R1487">
            <v>277.86</v>
          </cell>
          <cell r="S1487">
            <v>300</v>
          </cell>
          <cell r="T1487">
            <v>0.16666666666666666</v>
          </cell>
          <cell r="U1487">
            <v>258</v>
          </cell>
          <cell r="V1487">
            <v>3.1007751937984496E-2</v>
          </cell>
          <cell r="W1487">
            <v>255</v>
          </cell>
          <cell r="X1487">
            <v>0.85</v>
          </cell>
          <cell r="AA1487">
            <v>385</v>
          </cell>
          <cell r="AB1487">
            <v>255</v>
          </cell>
          <cell r="AC1487">
            <v>311</v>
          </cell>
          <cell r="AD1487">
            <v>352</v>
          </cell>
          <cell r="AE1487">
            <v>393</v>
          </cell>
          <cell r="AF1487">
            <v>0.35114503816793891</v>
          </cell>
          <cell r="AG1487">
            <v>0.36386768447837148</v>
          </cell>
          <cell r="AH1487">
            <v>401</v>
          </cell>
          <cell r="AI1487">
            <v>408</v>
          </cell>
          <cell r="AJ1487">
            <v>0.375</v>
          </cell>
          <cell r="AK1487">
            <v>415.5</v>
          </cell>
          <cell r="AL1487">
            <v>423</v>
          </cell>
          <cell r="AM1487">
            <v>0.3971631205673759</v>
          </cell>
          <cell r="AN1487">
            <v>430</v>
          </cell>
          <cell r="AO1487">
            <v>0</v>
          </cell>
          <cell r="AP1487">
            <v>0</v>
          </cell>
          <cell r="AQ1487">
            <v>0</v>
          </cell>
          <cell r="AS1487">
            <v>430</v>
          </cell>
        </row>
        <row r="1488">
          <cell r="B1488" t="str">
            <v>AC</v>
          </cell>
          <cell r="C1488" t="str">
            <v>DDP</v>
          </cell>
          <cell r="D1488" t="str">
            <v>Oce</v>
          </cell>
          <cell r="E1488" t="str">
            <v>08</v>
          </cell>
          <cell r="F1488">
            <v>39924</v>
          </cell>
          <cell r="G1488">
            <v>39924</v>
          </cell>
          <cell r="H1488" t="str">
            <v>A0XF0YC</v>
          </cell>
          <cell r="I1488" t="str">
            <v>3KMBA0XF0YC</v>
          </cell>
          <cell r="K1488" t="str">
            <v>Streaming</v>
          </cell>
          <cell r="L1488">
            <v>7250</v>
          </cell>
          <cell r="M1488">
            <v>2500</v>
          </cell>
          <cell r="N1488">
            <v>2500</v>
          </cell>
          <cell r="O1488">
            <v>0.34958503525249107</v>
          </cell>
          <cell r="P1488">
            <v>3843.7</v>
          </cell>
          <cell r="Q1488">
            <v>2572.8200000000002</v>
          </cell>
          <cell r="R1488">
            <v>2778.65</v>
          </cell>
          <cell r="S1488">
            <v>4522</v>
          </cell>
          <cell r="T1488">
            <v>0.44714727996461745</v>
          </cell>
          <cell r="U1488">
            <v>3501.8368</v>
          </cell>
          <cell r="V1488">
            <v>0.28608894623530146</v>
          </cell>
          <cell r="W1488">
            <v>3843.7</v>
          </cell>
          <cell r="X1488">
            <v>0.85</v>
          </cell>
          <cell r="AA1488">
            <v>5797</v>
          </cell>
          <cell r="AB1488">
            <v>3844</v>
          </cell>
          <cell r="AC1488">
            <v>4688</v>
          </cell>
          <cell r="AD1488">
            <v>5302</v>
          </cell>
          <cell r="AE1488">
            <v>5915</v>
          </cell>
          <cell r="AF1488">
            <v>0.35017751479289944</v>
          </cell>
          <cell r="AG1488">
            <v>0.57734573119188504</v>
          </cell>
          <cell r="AH1488">
            <v>6182</v>
          </cell>
          <cell r="AI1488">
            <v>6449</v>
          </cell>
          <cell r="AJ1488">
            <v>0.40398511397115833</v>
          </cell>
          <cell r="AK1488">
            <v>6716</v>
          </cell>
          <cell r="AL1488">
            <v>6983</v>
          </cell>
          <cell r="AM1488">
            <v>0.44956322497493917</v>
          </cell>
          <cell r="AN1488">
            <v>7250</v>
          </cell>
          <cell r="AO1488">
            <v>0</v>
          </cell>
          <cell r="AP1488">
            <v>0</v>
          </cell>
          <cell r="AQ1488">
            <v>0</v>
          </cell>
          <cell r="AS1488">
            <v>7250</v>
          </cell>
        </row>
        <row r="1489">
          <cell r="B1489" t="str">
            <v>AC</v>
          </cell>
          <cell r="C1489" t="str">
            <v>DDP</v>
          </cell>
          <cell r="D1489" t="str">
            <v>Oce</v>
          </cell>
          <cell r="E1489" t="str">
            <v>08</v>
          </cell>
          <cell r="F1489">
            <v>39924</v>
          </cell>
          <cell r="G1489">
            <v>39924</v>
          </cell>
          <cell r="H1489" t="str">
            <v>A0XJ011</v>
          </cell>
          <cell r="I1489" t="str">
            <v>3KMHA0XJ011</v>
          </cell>
          <cell r="K1489" t="str">
            <v>Paperlift with 5 pallets</v>
          </cell>
          <cell r="L1489">
            <v>11950</v>
          </cell>
          <cell r="M1489">
            <v>4002.35</v>
          </cell>
          <cell r="N1489">
            <v>4002.35</v>
          </cell>
          <cell r="O1489">
            <v>0.36906779327032974</v>
          </cell>
          <cell r="P1489">
            <v>6343.55</v>
          </cell>
          <cell r="Q1489">
            <v>4118.92</v>
          </cell>
          <cell r="R1489">
            <v>4448.43</v>
          </cell>
          <cell r="S1489">
            <v>7463</v>
          </cell>
          <cell r="T1489">
            <v>0.46370762427978024</v>
          </cell>
          <cell r="U1489">
            <v>5779.3472000000002</v>
          </cell>
          <cell r="V1489">
            <v>0.30747368837781541</v>
          </cell>
          <cell r="W1489">
            <v>6343.55</v>
          </cell>
          <cell r="X1489">
            <v>0.85</v>
          </cell>
          <cell r="AA1489">
            <v>9568</v>
          </cell>
          <cell r="AB1489">
            <v>6344</v>
          </cell>
          <cell r="AC1489">
            <v>7737</v>
          </cell>
          <cell r="AD1489">
            <v>8750</v>
          </cell>
          <cell r="AE1489">
            <v>9763</v>
          </cell>
          <cell r="AF1489">
            <v>0.35024582607804977</v>
          </cell>
          <cell r="AG1489">
            <v>0.59004916521560991</v>
          </cell>
          <cell r="AH1489">
            <v>10201</v>
          </cell>
          <cell r="AI1489">
            <v>10638</v>
          </cell>
          <cell r="AJ1489">
            <v>0.40368960330889264</v>
          </cell>
          <cell r="AK1489">
            <v>11075.5</v>
          </cell>
          <cell r="AL1489">
            <v>11513</v>
          </cell>
          <cell r="AM1489">
            <v>0.44900981499174847</v>
          </cell>
          <cell r="AN1489">
            <v>11950</v>
          </cell>
          <cell r="AO1489">
            <v>0</v>
          </cell>
          <cell r="AP1489">
            <v>0</v>
          </cell>
          <cell r="AQ1489">
            <v>0</v>
          </cell>
          <cell r="AS1489">
            <v>11950</v>
          </cell>
        </row>
        <row r="1490">
          <cell r="B1490" t="str">
            <v>AC</v>
          </cell>
          <cell r="C1490" t="str">
            <v>DDP</v>
          </cell>
          <cell r="D1490" t="str">
            <v>Oce</v>
          </cell>
          <cell r="E1490" t="str">
            <v>08</v>
          </cell>
          <cell r="F1490">
            <v>39924</v>
          </cell>
          <cell r="G1490">
            <v>39924</v>
          </cell>
          <cell r="H1490" t="str">
            <v>A0XK011</v>
          </cell>
          <cell r="I1490" t="str">
            <v>3KMHA0XK011</v>
          </cell>
          <cell r="K1490" t="str">
            <v>Right-Sided Docking Module</v>
          </cell>
          <cell r="L1490">
            <v>115</v>
          </cell>
          <cell r="M1490">
            <v>40</v>
          </cell>
          <cell r="N1490">
            <v>40</v>
          </cell>
          <cell r="O1490">
            <v>0.34640522875816998</v>
          </cell>
          <cell r="P1490">
            <v>61.2</v>
          </cell>
          <cell r="Q1490">
            <v>41.17</v>
          </cell>
          <cell r="R1490">
            <v>44.46</v>
          </cell>
          <cell r="S1490">
            <v>72</v>
          </cell>
          <cell r="T1490">
            <v>0.44444444444444442</v>
          </cell>
          <cell r="U1490">
            <v>55.756799999999998</v>
          </cell>
          <cell r="V1490">
            <v>0.28259871441689621</v>
          </cell>
          <cell r="W1490">
            <v>61.2</v>
          </cell>
          <cell r="X1490">
            <v>0.85000000000000009</v>
          </cell>
          <cell r="AA1490">
            <v>92</v>
          </cell>
          <cell r="AB1490">
            <v>62</v>
          </cell>
          <cell r="AC1490">
            <v>75</v>
          </cell>
          <cell r="AD1490">
            <v>85</v>
          </cell>
          <cell r="AE1490">
            <v>94</v>
          </cell>
          <cell r="AF1490">
            <v>0.34893617021276591</v>
          </cell>
          <cell r="AG1490">
            <v>0.57446808510638303</v>
          </cell>
          <cell r="AH1490">
            <v>99</v>
          </cell>
          <cell r="AI1490">
            <v>103</v>
          </cell>
          <cell r="AJ1490">
            <v>0.40582524271844655</v>
          </cell>
          <cell r="AK1490">
            <v>107</v>
          </cell>
          <cell r="AL1490">
            <v>111</v>
          </cell>
          <cell r="AM1490">
            <v>0.44864864864864862</v>
          </cell>
          <cell r="AN1490">
            <v>115</v>
          </cell>
          <cell r="AO1490">
            <v>0</v>
          </cell>
          <cell r="AP1490">
            <v>0</v>
          </cell>
          <cell r="AQ1490">
            <v>0</v>
          </cell>
          <cell r="AS1490">
            <v>115</v>
          </cell>
        </row>
        <row r="1491">
          <cell r="B1491" t="str">
            <v>SPC</v>
          </cell>
          <cell r="C1491" t="str">
            <v>IMP</v>
          </cell>
          <cell r="D1491" t="str">
            <v>BT</v>
          </cell>
          <cell r="E1491" t="str">
            <v>08</v>
          </cell>
          <cell r="F1491">
            <v>39924</v>
          </cell>
          <cell r="G1491">
            <v>39925</v>
          </cell>
          <cell r="H1491" t="str">
            <v>A0XN012</v>
          </cell>
          <cell r="I1491" t="str">
            <v>SBKMA0XN012</v>
          </cell>
          <cell r="K1491" t="str">
            <v>Staple Cartridge (5,000 staples x 3 per box)</v>
          </cell>
          <cell r="L1491">
            <v>121</v>
          </cell>
          <cell r="M1491">
            <v>46.47115384615384</v>
          </cell>
          <cell r="N1491">
            <v>48.33</v>
          </cell>
          <cell r="O1491">
            <v>0</v>
          </cell>
          <cell r="P1491">
            <v>48.33</v>
          </cell>
          <cell r="Q1491">
            <v>49.26</v>
          </cell>
          <cell r="R1491">
            <v>53.2</v>
          </cell>
          <cell r="S1491">
            <v>60.4</v>
          </cell>
          <cell r="T1491">
            <v>0.19983443708609272</v>
          </cell>
          <cell r="W1491">
            <v>48.33</v>
          </cell>
          <cell r="X1491">
            <v>0.80016556291390728</v>
          </cell>
          <cell r="Y1491" t="str">
            <v>Act freight</v>
          </cell>
          <cell r="AA1491">
            <v>83</v>
          </cell>
          <cell r="AB1491">
            <v>57</v>
          </cell>
          <cell r="AC1491">
            <v>61</v>
          </cell>
          <cell r="AD1491">
            <v>73</v>
          </cell>
          <cell r="AE1491">
            <v>84.79</v>
          </cell>
          <cell r="AF1491">
            <v>0.43000353815308417</v>
          </cell>
          <cell r="AG1491">
            <v>0.43000353815308417</v>
          </cell>
          <cell r="AH1491">
            <v>94</v>
          </cell>
          <cell r="AI1491">
            <v>103</v>
          </cell>
          <cell r="AJ1491">
            <v>0.53077669902912628</v>
          </cell>
          <cell r="AK1491">
            <v>112</v>
          </cell>
          <cell r="AL1491">
            <v>121</v>
          </cell>
          <cell r="AM1491">
            <v>0.60057851239669424</v>
          </cell>
          <cell r="AN1491">
            <v>121</v>
          </cell>
          <cell r="AO1491">
            <v>121</v>
          </cell>
          <cell r="AP1491">
            <v>121</v>
          </cell>
          <cell r="AQ1491">
            <v>0</v>
          </cell>
          <cell r="AS1491">
            <v>121</v>
          </cell>
        </row>
        <row r="1492">
          <cell r="B1492" t="str">
            <v>PMC</v>
          </cell>
          <cell r="C1492" t="str">
            <v>PMP</v>
          </cell>
          <cell r="D1492" t="str">
            <v>BT</v>
          </cell>
          <cell r="E1492" t="str">
            <v>08</v>
          </cell>
          <cell r="F1492">
            <v>39924</v>
          </cell>
          <cell r="G1492">
            <v>39924</v>
          </cell>
          <cell r="H1492" t="str">
            <v>A0XPWY1</v>
          </cell>
          <cell r="I1492" t="str">
            <v>SWKMA0XPWY1_</v>
          </cell>
          <cell r="K1492" t="str">
            <v>Waste Toner Box (Yield: 48K)</v>
          </cell>
          <cell r="L1492">
            <v>41</v>
          </cell>
          <cell r="M1492">
            <v>16.22</v>
          </cell>
          <cell r="N1492">
            <v>17.030999999999999</v>
          </cell>
          <cell r="O1492">
            <v>4.9609374999999969E-2</v>
          </cell>
          <cell r="P1492">
            <v>17.919999999999998</v>
          </cell>
          <cell r="Q1492">
            <v>17.190000000000001</v>
          </cell>
          <cell r="R1492">
            <v>18.57</v>
          </cell>
          <cell r="S1492">
            <v>22.4</v>
          </cell>
          <cell r="T1492">
            <v>0.2396875</v>
          </cell>
          <cell r="W1492">
            <v>17.919999999999998</v>
          </cell>
          <cell r="X1492">
            <v>0.79999999999999993</v>
          </cell>
          <cell r="Y1492" t="str">
            <v>Act freight</v>
          </cell>
          <cell r="AA1492">
            <v>31</v>
          </cell>
          <cell r="AB1492">
            <v>22</v>
          </cell>
          <cell r="AC1492">
            <v>23</v>
          </cell>
          <cell r="AD1492">
            <v>28</v>
          </cell>
          <cell r="AE1492">
            <v>31.44</v>
          </cell>
          <cell r="AF1492">
            <v>0.43002544529262093</v>
          </cell>
          <cell r="AG1492">
            <v>0.45830152671755731</v>
          </cell>
          <cell r="AH1492">
            <v>35</v>
          </cell>
          <cell r="AI1492">
            <v>37</v>
          </cell>
          <cell r="AJ1492">
            <v>0.51567567567567574</v>
          </cell>
          <cell r="AK1492">
            <v>39</v>
          </cell>
          <cell r="AL1492">
            <v>41</v>
          </cell>
          <cell r="AM1492">
            <v>0.56292682926829274</v>
          </cell>
          <cell r="AN1492">
            <v>41</v>
          </cell>
          <cell r="AO1492">
            <v>41</v>
          </cell>
          <cell r="AP1492">
            <v>41</v>
          </cell>
          <cell r="AQ1492">
            <v>0</v>
          </cell>
          <cell r="AS1492">
            <v>41</v>
          </cell>
        </row>
        <row r="1493">
          <cell r="B1493" t="str">
            <v>SPC</v>
          </cell>
          <cell r="C1493" t="str">
            <v>DDP</v>
          </cell>
          <cell r="D1493" t="str">
            <v>Oce</v>
          </cell>
          <cell r="E1493" t="str">
            <v>08</v>
          </cell>
          <cell r="F1493">
            <v>39924</v>
          </cell>
          <cell r="G1493">
            <v>40022</v>
          </cell>
          <cell r="H1493" t="str">
            <v>A0XU030</v>
          </cell>
          <cell r="I1493" t="str">
            <v>STKMA0XU030</v>
          </cell>
          <cell r="K1493" t="str">
            <v>TN-012 Toner (per box) - 0.8kgx2 bottles</v>
          </cell>
          <cell r="L1493">
            <v>115</v>
          </cell>
          <cell r="M1493">
            <v>44.230769230769226</v>
          </cell>
          <cell r="N1493">
            <v>44.230769230769226</v>
          </cell>
          <cell r="O1493">
            <v>0.14529914529914539</v>
          </cell>
          <cell r="P1493">
            <v>51.75</v>
          </cell>
          <cell r="Q1493">
            <v>45.52</v>
          </cell>
          <cell r="R1493">
            <v>49.16</v>
          </cell>
          <cell r="S1493">
            <v>57.5</v>
          </cell>
          <cell r="T1493">
            <v>0.23076923076923084</v>
          </cell>
          <cell r="W1493">
            <v>51.75</v>
          </cell>
          <cell r="X1493">
            <v>0.9</v>
          </cell>
          <cell r="Y1493" t="str">
            <v>Act freight</v>
          </cell>
          <cell r="AA1493">
            <v>89</v>
          </cell>
          <cell r="AB1493">
            <v>61</v>
          </cell>
          <cell r="AC1493">
            <v>65</v>
          </cell>
          <cell r="AD1493">
            <v>78</v>
          </cell>
          <cell r="AE1493">
            <v>90.79</v>
          </cell>
          <cell r="AF1493">
            <v>0.43000330432867062</v>
          </cell>
          <cell r="AG1493">
            <v>0.51282333703305183</v>
          </cell>
          <cell r="AH1493">
            <v>97</v>
          </cell>
          <cell r="AI1493">
            <v>103</v>
          </cell>
          <cell r="AJ1493">
            <v>0.49757281553398058</v>
          </cell>
          <cell r="AK1493">
            <v>109</v>
          </cell>
          <cell r="AL1493">
            <v>115</v>
          </cell>
          <cell r="AM1493">
            <v>0.55000000000000004</v>
          </cell>
          <cell r="AN1493">
            <v>115</v>
          </cell>
          <cell r="AO1493">
            <v>115</v>
          </cell>
          <cell r="AP1493">
            <v>115</v>
          </cell>
          <cell r="AQ1493">
            <v>0</v>
          </cell>
          <cell r="AS1493">
            <v>115</v>
          </cell>
        </row>
        <row r="1494">
          <cell r="B1494" t="str">
            <v>PMP</v>
          </cell>
          <cell r="C1494" t="str">
            <v>DDP</v>
          </cell>
          <cell r="D1494" t="str">
            <v>Oce</v>
          </cell>
          <cell r="E1494" t="str">
            <v>08</v>
          </cell>
          <cell r="F1494">
            <v>39924</v>
          </cell>
          <cell r="G1494">
            <v>39924</v>
          </cell>
          <cell r="H1494" t="str">
            <v>A0XUF30</v>
          </cell>
          <cell r="I1494" t="str">
            <v>TBD</v>
          </cell>
          <cell r="K1494" t="str">
            <v>TTF Fuser Belt</v>
          </cell>
          <cell r="L1494">
            <v>808</v>
          </cell>
          <cell r="M1494">
            <v>323</v>
          </cell>
          <cell r="N1494">
            <v>323</v>
          </cell>
          <cell r="O1494">
            <v>0.11122117660007709</v>
          </cell>
          <cell r="P1494">
            <v>363.42</v>
          </cell>
          <cell r="Q1494">
            <v>332.41</v>
          </cell>
          <cell r="R1494">
            <v>359</v>
          </cell>
          <cell r="S1494">
            <v>403.8</v>
          </cell>
          <cell r="T1494">
            <v>0.20009905894006935</v>
          </cell>
          <cell r="W1494">
            <v>363.42</v>
          </cell>
          <cell r="X1494">
            <v>0.9</v>
          </cell>
          <cell r="Y1494" t="str">
            <v>Act freight</v>
          </cell>
          <cell r="AA1494">
            <v>712</v>
          </cell>
          <cell r="AB1494">
            <v>520</v>
          </cell>
          <cell r="AC1494">
            <v>606</v>
          </cell>
          <cell r="AD1494">
            <v>667</v>
          </cell>
          <cell r="AE1494">
            <v>726.84</v>
          </cell>
          <cell r="AF1494">
            <v>0.5</v>
          </cell>
          <cell r="AG1494">
            <v>0.55561058830003851</v>
          </cell>
          <cell r="AH1494">
            <v>748</v>
          </cell>
          <cell r="AI1494">
            <v>768</v>
          </cell>
          <cell r="AJ1494">
            <v>0.52679687499999994</v>
          </cell>
          <cell r="AK1494">
            <v>788</v>
          </cell>
          <cell r="AL1494">
            <v>808</v>
          </cell>
          <cell r="AM1494">
            <v>0.55022277227722771</v>
          </cell>
          <cell r="AN1494">
            <v>808</v>
          </cell>
          <cell r="AO1494">
            <v>808</v>
          </cell>
          <cell r="AP1494">
            <v>808</v>
          </cell>
          <cell r="AQ1494">
            <v>0</v>
          </cell>
          <cell r="AS1494">
            <v>808</v>
          </cell>
        </row>
        <row r="1495">
          <cell r="B1495" t="str">
            <v>SP</v>
          </cell>
          <cell r="C1495" t="str">
            <v>DDP</v>
          </cell>
          <cell r="D1495" t="str">
            <v>Oce</v>
          </cell>
          <cell r="E1495" t="str">
            <v>08</v>
          </cell>
          <cell r="F1495">
            <v>39924</v>
          </cell>
          <cell r="G1495">
            <v>39924</v>
          </cell>
          <cell r="H1495" t="str">
            <v>A0XUP30</v>
          </cell>
          <cell r="I1495" t="str">
            <v>A0XUP30_</v>
          </cell>
          <cell r="K1495" t="str">
            <v>Organic Photo Conductor</v>
          </cell>
          <cell r="L1495">
            <v>1560</v>
          </cell>
          <cell r="M1495">
            <v>624</v>
          </cell>
          <cell r="N1495">
            <v>624</v>
          </cell>
          <cell r="O1495">
            <v>0.1111111111111111</v>
          </cell>
          <cell r="P1495">
            <v>702</v>
          </cell>
          <cell r="Q1495">
            <v>642.16999999999996</v>
          </cell>
          <cell r="R1495">
            <v>693.54</v>
          </cell>
          <cell r="S1495">
            <v>780</v>
          </cell>
          <cell r="T1495">
            <v>0.2</v>
          </cell>
          <cell r="W1495">
            <v>702</v>
          </cell>
          <cell r="X1495">
            <v>0.9</v>
          </cell>
          <cell r="Y1495" t="str">
            <v>Act freight</v>
          </cell>
          <cell r="AA1495">
            <v>1376</v>
          </cell>
          <cell r="AB1495">
            <v>1003</v>
          </cell>
          <cell r="AC1495">
            <v>1170</v>
          </cell>
          <cell r="AD1495">
            <v>1287</v>
          </cell>
          <cell r="AE1495">
            <v>1404</v>
          </cell>
          <cell r="AF1495">
            <v>0.5</v>
          </cell>
          <cell r="AG1495">
            <v>0.55555555555555558</v>
          </cell>
          <cell r="AH1495">
            <v>1443</v>
          </cell>
          <cell r="AI1495">
            <v>1482</v>
          </cell>
          <cell r="AJ1495">
            <v>0.52631578947368418</v>
          </cell>
          <cell r="AK1495">
            <v>1521</v>
          </cell>
          <cell r="AL1495">
            <v>1560</v>
          </cell>
          <cell r="AM1495">
            <v>0.55000000000000004</v>
          </cell>
          <cell r="AN1495">
            <v>1560</v>
          </cell>
          <cell r="AO1495">
            <v>1560</v>
          </cell>
          <cell r="AP1495">
            <v>1560</v>
          </cell>
          <cell r="AQ1495">
            <v>0</v>
          </cell>
          <cell r="AS1495">
            <v>1560</v>
          </cell>
        </row>
        <row r="1496">
          <cell r="B1496" t="str">
            <v>SP</v>
          </cell>
          <cell r="C1496" t="str">
            <v>IMP</v>
          </cell>
          <cell r="D1496" t="str">
            <v>BT</v>
          </cell>
          <cell r="E1496" t="str">
            <v>08</v>
          </cell>
          <cell r="F1496">
            <v>40056</v>
          </cell>
          <cell r="G1496">
            <v>40056</v>
          </cell>
          <cell r="H1496" t="str">
            <v>A0XV03D</v>
          </cell>
          <cell r="I1496" t="str">
            <v>SDKMA0XV03D</v>
          </cell>
          <cell r="K1496" t="str">
            <v>Developing Unit - Black</v>
          </cell>
          <cell r="L1496">
            <v>168</v>
          </cell>
          <cell r="M1496">
            <v>80</v>
          </cell>
          <cell r="N1496">
            <v>83.2</v>
          </cell>
          <cell r="O1496">
            <v>0</v>
          </cell>
          <cell r="P1496">
            <v>83.2</v>
          </cell>
          <cell r="Q1496">
            <v>84.8</v>
          </cell>
          <cell r="R1496">
            <v>91.58</v>
          </cell>
          <cell r="S1496">
            <v>98</v>
          </cell>
          <cell r="T1496">
            <v>0.15102040816326529</v>
          </cell>
          <cell r="W1496">
            <v>83.2</v>
          </cell>
          <cell r="X1496">
            <v>0.84897959183673477</v>
          </cell>
          <cell r="AA1496">
            <v>163</v>
          </cell>
          <cell r="AB1496">
            <v>119</v>
          </cell>
          <cell r="AC1496">
            <v>139</v>
          </cell>
          <cell r="AD1496">
            <v>153</v>
          </cell>
          <cell r="AE1496">
            <v>166.4</v>
          </cell>
          <cell r="AF1496">
            <v>0.5</v>
          </cell>
          <cell r="AG1496">
            <v>0.5</v>
          </cell>
          <cell r="AH1496">
            <v>168</v>
          </cell>
          <cell r="AI1496">
            <v>168</v>
          </cell>
          <cell r="AJ1496">
            <v>0.50476190476190474</v>
          </cell>
          <cell r="AK1496">
            <v>168</v>
          </cell>
          <cell r="AL1496">
            <v>168</v>
          </cell>
          <cell r="AM1496">
            <v>0.50476190476190474</v>
          </cell>
          <cell r="AN1496">
            <v>168</v>
          </cell>
          <cell r="AO1496">
            <v>168</v>
          </cell>
          <cell r="AP1496">
            <v>168</v>
          </cell>
          <cell r="AQ1496">
            <v>0</v>
          </cell>
          <cell r="AS1496">
            <v>168</v>
          </cell>
        </row>
        <row r="1497">
          <cell r="B1497" t="str">
            <v>SP</v>
          </cell>
          <cell r="C1497" t="str">
            <v>IMP</v>
          </cell>
          <cell r="D1497" t="str">
            <v>BT</v>
          </cell>
          <cell r="E1497" t="str">
            <v>08</v>
          </cell>
          <cell r="F1497">
            <v>40056</v>
          </cell>
          <cell r="G1497">
            <v>40056</v>
          </cell>
          <cell r="H1497" t="str">
            <v>A0XV08D</v>
          </cell>
          <cell r="I1497" t="str">
            <v>SDKMA0XV08DYE</v>
          </cell>
          <cell r="K1497" t="str">
            <v>Developing Unit - Yellow</v>
          </cell>
          <cell r="L1497">
            <v>486</v>
          </cell>
          <cell r="M1497">
            <v>117</v>
          </cell>
          <cell r="N1497">
            <v>121.68</v>
          </cell>
          <cell r="O1497">
            <v>0.27571428571428569</v>
          </cell>
          <cell r="P1497">
            <v>168</v>
          </cell>
          <cell r="Q1497">
            <v>124.02</v>
          </cell>
          <cell r="R1497">
            <v>133.94</v>
          </cell>
          <cell r="S1497">
            <v>210</v>
          </cell>
          <cell r="T1497">
            <v>0.42057142857142854</v>
          </cell>
          <cell r="W1497">
            <v>168</v>
          </cell>
          <cell r="X1497">
            <v>0.8</v>
          </cell>
          <cell r="AA1497">
            <v>329</v>
          </cell>
          <cell r="AB1497">
            <v>240</v>
          </cell>
          <cell r="AC1497">
            <v>280</v>
          </cell>
          <cell r="AD1497">
            <v>308</v>
          </cell>
          <cell r="AE1497">
            <v>336</v>
          </cell>
          <cell r="AF1497">
            <v>0.5</v>
          </cell>
          <cell r="AG1497">
            <v>0.63785714285714279</v>
          </cell>
          <cell r="AH1497">
            <v>374</v>
          </cell>
          <cell r="AI1497">
            <v>411</v>
          </cell>
          <cell r="AJ1497">
            <v>0.59124087591240881</v>
          </cell>
          <cell r="AK1497">
            <v>448.5</v>
          </cell>
          <cell r="AL1497">
            <v>486</v>
          </cell>
          <cell r="AM1497">
            <v>0.65432098765432101</v>
          </cell>
          <cell r="AN1497">
            <v>486</v>
          </cell>
          <cell r="AO1497">
            <v>486</v>
          </cell>
          <cell r="AP1497">
            <v>486</v>
          </cell>
          <cell r="AQ1497">
            <v>0</v>
          </cell>
          <cell r="AS1497">
            <v>486</v>
          </cell>
        </row>
        <row r="1498">
          <cell r="B1498" t="str">
            <v>SP</v>
          </cell>
          <cell r="C1498" t="str">
            <v>IMP</v>
          </cell>
          <cell r="D1498" t="str">
            <v>BT</v>
          </cell>
          <cell r="E1498" t="str">
            <v>08</v>
          </cell>
          <cell r="F1498">
            <v>40056</v>
          </cell>
          <cell r="G1498">
            <v>40056</v>
          </cell>
          <cell r="H1498" t="str">
            <v>A0XV0ED</v>
          </cell>
          <cell r="I1498" t="str">
            <v>SDKMA0XV0EDMA</v>
          </cell>
          <cell r="K1498" t="str">
            <v>Developing Unit - Magenta</v>
          </cell>
          <cell r="L1498">
            <v>486</v>
          </cell>
          <cell r="M1498">
            <v>117</v>
          </cell>
          <cell r="N1498">
            <v>121.68</v>
          </cell>
          <cell r="O1498">
            <v>0.27571428571428569</v>
          </cell>
          <cell r="P1498">
            <v>168</v>
          </cell>
          <cell r="Q1498">
            <v>124.02</v>
          </cell>
          <cell r="R1498">
            <v>133.94</v>
          </cell>
          <cell r="S1498">
            <v>210</v>
          </cell>
          <cell r="T1498">
            <v>0.42057142857142854</v>
          </cell>
          <cell r="W1498">
            <v>168</v>
          </cell>
          <cell r="X1498">
            <v>0.8</v>
          </cell>
          <cell r="AA1498">
            <v>329</v>
          </cell>
          <cell r="AB1498">
            <v>240</v>
          </cell>
          <cell r="AC1498">
            <v>280</v>
          </cell>
          <cell r="AD1498">
            <v>308</v>
          </cell>
          <cell r="AE1498">
            <v>336</v>
          </cell>
          <cell r="AF1498">
            <v>0.5</v>
          </cell>
          <cell r="AG1498">
            <v>0.63785714285714279</v>
          </cell>
          <cell r="AH1498">
            <v>374</v>
          </cell>
          <cell r="AI1498">
            <v>411</v>
          </cell>
          <cell r="AJ1498">
            <v>0.59124087591240881</v>
          </cell>
          <cell r="AK1498">
            <v>448.5</v>
          </cell>
          <cell r="AL1498">
            <v>486</v>
          </cell>
          <cell r="AM1498">
            <v>0.65432098765432101</v>
          </cell>
          <cell r="AN1498">
            <v>486</v>
          </cell>
          <cell r="AO1498">
            <v>486</v>
          </cell>
          <cell r="AP1498">
            <v>486</v>
          </cell>
          <cell r="AQ1498">
            <v>0</v>
          </cell>
          <cell r="AS1498">
            <v>486</v>
          </cell>
        </row>
        <row r="1499">
          <cell r="B1499" t="str">
            <v>SP</v>
          </cell>
          <cell r="C1499" t="str">
            <v>IMP</v>
          </cell>
          <cell r="D1499" t="str">
            <v>BT</v>
          </cell>
          <cell r="E1499" t="str">
            <v>08</v>
          </cell>
          <cell r="F1499">
            <v>40056</v>
          </cell>
          <cell r="G1499">
            <v>40056</v>
          </cell>
          <cell r="H1499" t="str">
            <v>A0XV0KD</v>
          </cell>
          <cell r="I1499" t="str">
            <v>SDKMA0XV0KDCY</v>
          </cell>
          <cell r="K1499" t="str">
            <v>Developing Unit - Cyan</v>
          </cell>
          <cell r="L1499">
            <v>486</v>
          </cell>
          <cell r="M1499">
            <v>117</v>
          </cell>
          <cell r="N1499">
            <v>121.68</v>
          </cell>
          <cell r="O1499">
            <v>0.27571428571428569</v>
          </cell>
          <cell r="P1499">
            <v>168</v>
          </cell>
          <cell r="Q1499">
            <v>124.02</v>
          </cell>
          <cell r="R1499">
            <v>133.94</v>
          </cell>
          <cell r="S1499">
            <v>210</v>
          </cell>
          <cell r="T1499">
            <v>0.42057142857142854</v>
          </cell>
          <cell r="W1499">
            <v>168</v>
          </cell>
          <cell r="X1499">
            <v>0.8</v>
          </cell>
          <cell r="AA1499">
            <v>329</v>
          </cell>
          <cell r="AB1499">
            <v>240</v>
          </cell>
          <cell r="AC1499">
            <v>280</v>
          </cell>
          <cell r="AD1499">
            <v>308</v>
          </cell>
          <cell r="AE1499">
            <v>336</v>
          </cell>
          <cell r="AF1499">
            <v>0.5</v>
          </cell>
          <cell r="AG1499">
            <v>0.63785714285714279</v>
          </cell>
          <cell r="AH1499">
            <v>374</v>
          </cell>
          <cell r="AI1499">
            <v>411</v>
          </cell>
          <cell r="AJ1499">
            <v>0.59124087591240881</v>
          </cell>
          <cell r="AK1499">
            <v>448.5</v>
          </cell>
          <cell r="AL1499">
            <v>486</v>
          </cell>
          <cell r="AM1499">
            <v>0.65432098765432101</v>
          </cell>
          <cell r="AN1499">
            <v>486</v>
          </cell>
          <cell r="AO1499">
            <v>486</v>
          </cell>
          <cell r="AP1499">
            <v>486</v>
          </cell>
          <cell r="AQ1499">
            <v>0</v>
          </cell>
          <cell r="AS1499">
            <v>486</v>
          </cell>
        </row>
        <row r="1500">
          <cell r="B1500" t="str">
            <v>SPC</v>
          </cell>
          <cell r="C1500" t="str">
            <v>IMP</v>
          </cell>
          <cell r="D1500" t="str">
            <v>BT</v>
          </cell>
          <cell r="E1500" t="str">
            <v>08</v>
          </cell>
          <cell r="F1500">
            <v>40056</v>
          </cell>
          <cell r="G1500">
            <v>40056</v>
          </cell>
          <cell r="H1500" t="str">
            <v>A0XV0RD</v>
          </cell>
          <cell r="I1500">
            <v>0</v>
          </cell>
          <cell r="K1500" t="str">
            <v>Drum Unit - Black</v>
          </cell>
          <cell r="L1500">
            <v>158</v>
          </cell>
          <cell r="M1500">
            <v>53</v>
          </cell>
          <cell r="N1500">
            <v>55.120000000000005</v>
          </cell>
          <cell r="O1500">
            <v>0.15975609756097564</v>
          </cell>
          <cell r="P1500">
            <v>65.600000000000009</v>
          </cell>
          <cell r="Q1500">
            <v>56.18</v>
          </cell>
          <cell r="R1500">
            <v>60.67</v>
          </cell>
          <cell r="S1500">
            <v>82</v>
          </cell>
          <cell r="T1500">
            <v>0.32780487804878045</v>
          </cell>
          <cell r="W1500">
            <v>65.600000000000009</v>
          </cell>
          <cell r="X1500">
            <v>0.80000000000000016</v>
          </cell>
          <cell r="AA1500">
            <v>113</v>
          </cell>
          <cell r="AB1500">
            <v>78</v>
          </cell>
          <cell r="AC1500">
            <v>82</v>
          </cell>
          <cell r="AD1500">
            <v>99</v>
          </cell>
          <cell r="AE1500">
            <v>115.09</v>
          </cell>
          <cell r="AF1500">
            <v>0.43001129550786338</v>
          </cell>
          <cell r="AG1500">
            <v>0.52107046659136325</v>
          </cell>
          <cell r="AH1500">
            <v>127</v>
          </cell>
          <cell r="AI1500">
            <v>137</v>
          </cell>
          <cell r="AJ1500">
            <v>0.52116788321167873</v>
          </cell>
          <cell r="AK1500">
            <v>147.5</v>
          </cell>
          <cell r="AL1500">
            <v>158</v>
          </cell>
          <cell r="AM1500">
            <v>0.58481012658227838</v>
          </cell>
          <cell r="AN1500">
            <v>158</v>
          </cell>
          <cell r="AO1500">
            <v>158</v>
          </cell>
          <cell r="AP1500">
            <v>158</v>
          </cell>
          <cell r="AQ1500">
            <v>0</v>
          </cell>
          <cell r="AS1500">
            <v>158</v>
          </cell>
        </row>
        <row r="1501">
          <cell r="B1501" t="str">
            <v>SPC</v>
          </cell>
          <cell r="C1501" t="str">
            <v>IMP</v>
          </cell>
          <cell r="D1501" t="str">
            <v>BT</v>
          </cell>
          <cell r="E1501" t="str">
            <v>08</v>
          </cell>
          <cell r="F1501">
            <v>40056</v>
          </cell>
          <cell r="G1501">
            <v>40056</v>
          </cell>
          <cell r="H1501" t="str">
            <v>A0XV0TD</v>
          </cell>
          <cell r="I1501">
            <v>0</v>
          </cell>
          <cell r="K1501" t="str">
            <v>Drum Unit - CMY</v>
          </cell>
          <cell r="L1501">
            <v>436</v>
          </cell>
          <cell r="M1501">
            <v>110</v>
          </cell>
          <cell r="N1501">
            <v>114.4</v>
          </cell>
          <cell r="O1501">
            <v>0.28499999999999998</v>
          </cell>
          <cell r="P1501">
            <v>160</v>
          </cell>
          <cell r="Q1501">
            <v>116.6</v>
          </cell>
          <cell r="R1501">
            <v>125.93</v>
          </cell>
          <cell r="S1501">
            <v>200</v>
          </cell>
          <cell r="T1501">
            <v>0.42799999999999999</v>
          </cell>
          <cell r="W1501">
            <v>160</v>
          </cell>
          <cell r="X1501">
            <v>0.8</v>
          </cell>
          <cell r="AA1501">
            <v>275</v>
          </cell>
          <cell r="AB1501">
            <v>189</v>
          </cell>
          <cell r="AC1501">
            <v>200</v>
          </cell>
          <cell r="AD1501">
            <v>241</v>
          </cell>
          <cell r="AE1501">
            <v>280.7</v>
          </cell>
          <cell r="AF1501">
            <v>0.42999643747773419</v>
          </cell>
          <cell r="AG1501">
            <v>0.59244745279657995</v>
          </cell>
          <cell r="AH1501">
            <v>320</v>
          </cell>
          <cell r="AI1501">
            <v>359</v>
          </cell>
          <cell r="AJ1501">
            <v>0.55431754874651806</v>
          </cell>
          <cell r="AK1501">
            <v>397.5</v>
          </cell>
          <cell r="AL1501">
            <v>436</v>
          </cell>
          <cell r="AM1501">
            <v>0.6330275229357798</v>
          </cell>
          <cell r="AN1501">
            <v>436</v>
          </cell>
          <cell r="AO1501">
            <v>436</v>
          </cell>
          <cell r="AP1501">
            <v>436</v>
          </cell>
          <cell r="AQ1501">
            <v>0</v>
          </cell>
          <cell r="AS1501">
            <v>436</v>
          </cell>
        </row>
        <row r="1502">
          <cell r="B1502" t="str">
            <v>AC</v>
          </cell>
          <cell r="C1502" t="str">
            <v>DDP</v>
          </cell>
          <cell r="D1502" t="str">
            <v>Oce</v>
          </cell>
          <cell r="E1502" t="str">
            <v>08</v>
          </cell>
          <cell r="F1502">
            <v>39924</v>
          </cell>
          <cell r="G1502">
            <v>39924</v>
          </cell>
          <cell r="H1502" t="str">
            <v>A0XX001</v>
          </cell>
          <cell r="I1502" t="str">
            <v>3KMHA0XX001</v>
          </cell>
          <cell r="K1502" t="str">
            <v>Speed Upgrade License 160 to 250 ppm</v>
          </cell>
          <cell r="L1502">
            <v>112000</v>
          </cell>
          <cell r="M1502">
            <v>30000</v>
          </cell>
          <cell r="N1502">
            <v>30000</v>
          </cell>
          <cell r="O1502">
            <v>0.35828877005347592</v>
          </cell>
          <cell r="P1502">
            <v>46750</v>
          </cell>
          <cell r="Q1502">
            <v>30873.79</v>
          </cell>
          <cell r="R1502">
            <v>33343.69</v>
          </cell>
          <cell r="S1502">
            <v>55000</v>
          </cell>
          <cell r="T1502">
            <v>0.45454545454545453</v>
          </cell>
          <cell r="U1502">
            <v>42592</v>
          </cell>
          <cell r="V1502">
            <v>0.29564237415477085</v>
          </cell>
          <cell r="W1502">
            <v>46750</v>
          </cell>
          <cell r="X1502">
            <v>0.85</v>
          </cell>
          <cell r="AA1502">
            <v>92806</v>
          </cell>
          <cell r="AB1502">
            <v>46750</v>
          </cell>
          <cell r="AC1502">
            <v>57013</v>
          </cell>
          <cell r="AD1502">
            <v>75857</v>
          </cell>
          <cell r="AE1502">
            <v>94700</v>
          </cell>
          <cell r="AF1502">
            <v>0.50633579725448785</v>
          </cell>
          <cell r="AG1502">
            <v>0.6832101372756072</v>
          </cell>
          <cell r="AH1502">
            <v>98160</v>
          </cell>
          <cell r="AI1502">
            <v>101620</v>
          </cell>
          <cell r="AJ1502">
            <v>0.53995276520370006</v>
          </cell>
          <cell r="AK1502">
            <v>105080</v>
          </cell>
          <cell r="AL1502">
            <v>108540</v>
          </cell>
          <cell r="AM1502">
            <v>0.56928321356182054</v>
          </cell>
          <cell r="AN1502">
            <v>112000</v>
          </cell>
          <cell r="AO1502">
            <v>0</v>
          </cell>
          <cell r="AP1502">
            <v>0</v>
          </cell>
          <cell r="AQ1502">
            <v>0</v>
          </cell>
          <cell r="AS1502">
            <v>112000</v>
          </cell>
        </row>
        <row r="1503">
          <cell r="B1503" t="str">
            <v>AC</v>
          </cell>
          <cell r="C1503" t="str">
            <v>IMP</v>
          </cell>
          <cell r="D1503" t="str">
            <v>BT</v>
          </cell>
          <cell r="E1503" t="str">
            <v>08</v>
          </cell>
          <cell r="F1503">
            <v>39924</v>
          </cell>
          <cell r="G1503">
            <v>40095</v>
          </cell>
          <cell r="H1503" t="str">
            <v>A0YEWY1</v>
          </cell>
          <cell r="I1503" t="str">
            <v>3KMHVI505_</v>
          </cell>
          <cell r="J1503" t="str">
            <v>DNU</v>
          </cell>
          <cell r="K1503" t="str">
            <v>VI-505 Video Interface Kit for IC-412</v>
          </cell>
          <cell r="L1503">
            <v>279</v>
          </cell>
          <cell r="M1503">
            <v>129</v>
          </cell>
          <cell r="N1503">
            <v>134.16</v>
          </cell>
          <cell r="O1503">
            <v>3.2313906520484638E-2</v>
          </cell>
          <cell r="P1503">
            <v>138.63999999999999</v>
          </cell>
          <cell r="Q1503">
            <v>136.74</v>
          </cell>
          <cell r="R1503">
            <v>147.68</v>
          </cell>
          <cell r="S1503">
            <v>173.3</v>
          </cell>
          <cell r="T1503">
            <v>0.22585112521638784</v>
          </cell>
          <cell r="U1503">
            <v>149.03800000000001</v>
          </cell>
          <cell r="V1503">
            <v>9.9826889786497494E-2</v>
          </cell>
          <cell r="W1503">
            <v>138.63999999999999</v>
          </cell>
          <cell r="X1503">
            <v>0.79999999999999982</v>
          </cell>
          <cell r="AA1503">
            <v>168</v>
          </cell>
          <cell r="AB1503">
            <v>139</v>
          </cell>
          <cell r="AC1503">
            <v>155</v>
          </cell>
          <cell r="AD1503">
            <v>164</v>
          </cell>
          <cell r="AE1503">
            <v>171.16</v>
          </cell>
          <cell r="AF1503">
            <v>0.18999766300537516</v>
          </cell>
          <cell r="AG1503">
            <v>0.21617200280439355</v>
          </cell>
          <cell r="AH1503">
            <v>191</v>
          </cell>
          <cell r="AI1503">
            <v>210</v>
          </cell>
          <cell r="AJ1503">
            <v>0.33980952380952389</v>
          </cell>
          <cell r="AK1503">
            <v>229</v>
          </cell>
          <cell r="AL1503">
            <v>248</v>
          </cell>
          <cell r="AM1503">
            <v>0.44096774193548394</v>
          </cell>
          <cell r="AN1503">
            <v>255.75</v>
          </cell>
          <cell r="AO1503">
            <v>263.5</v>
          </cell>
          <cell r="AP1503">
            <v>271.25</v>
          </cell>
          <cell r="AQ1503">
            <v>0</v>
          </cell>
          <cell r="AS1503">
            <v>279</v>
          </cell>
        </row>
        <row r="1504">
          <cell r="B1504" t="str">
            <v>SPC</v>
          </cell>
          <cell r="C1504" t="str">
            <v>IMP</v>
          </cell>
          <cell r="D1504" t="str">
            <v>BT</v>
          </cell>
          <cell r="E1504" t="str">
            <v>08</v>
          </cell>
          <cell r="F1504">
            <v>40687</v>
          </cell>
          <cell r="G1504">
            <v>40687</v>
          </cell>
          <cell r="H1504" t="str">
            <v>A0YM131</v>
          </cell>
          <cell r="K1504" t="str">
            <v>TN-510 Toner (Black) 33.4K (C500)</v>
          </cell>
          <cell r="L1504">
            <v>61.233333333333334</v>
          </cell>
          <cell r="M1504">
            <v>17.43</v>
          </cell>
          <cell r="N1504">
            <v>18.127200000000002</v>
          </cell>
          <cell r="O1504">
            <v>0.38326075122482306</v>
          </cell>
          <cell r="P1504">
            <v>29.392000000000003</v>
          </cell>
          <cell r="Q1504">
            <v>18.48</v>
          </cell>
          <cell r="R1504">
            <v>19.96</v>
          </cell>
          <cell r="S1504">
            <v>36.74</v>
          </cell>
          <cell r="T1504">
            <v>0.50660860097985849</v>
          </cell>
          <cell r="W1504">
            <v>29.392000000000003</v>
          </cell>
          <cell r="X1504">
            <v>0.8</v>
          </cell>
          <cell r="AA1504">
            <v>51</v>
          </cell>
          <cell r="AB1504">
            <v>35</v>
          </cell>
          <cell r="AC1504">
            <v>37</v>
          </cell>
          <cell r="AD1504">
            <v>45</v>
          </cell>
          <cell r="AE1504">
            <v>51.56</v>
          </cell>
          <cell r="AF1504">
            <v>0.42994569433669511</v>
          </cell>
          <cell r="AG1504">
            <v>0.64842513576415828</v>
          </cell>
          <cell r="AH1504">
            <v>55</v>
          </cell>
          <cell r="AI1504">
            <v>57</v>
          </cell>
          <cell r="AJ1504">
            <v>0.48435087719298242</v>
          </cell>
          <cell r="AK1504">
            <v>59.5</v>
          </cell>
          <cell r="AL1504">
            <v>62</v>
          </cell>
          <cell r="AM1504">
            <v>0.52593548387096767</v>
          </cell>
          <cell r="AN1504">
            <v>61.81</v>
          </cell>
          <cell r="AO1504">
            <v>61.62</v>
          </cell>
          <cell r="AP1504">
            <v>61.43</v>
          </cell>
          <cell r="AS1504">
            <v>61.233333333333334</v>
          </cell>
        </row>
        <row r="1505">
          <cell r="B1505" t="str">
            <v>SPC</v>
          </cell>
          <cell r="C1505" t="str">
            <v>IMP</v>
          </cell>
          <cell r="D1505" t="str">
            <v>BT</v>
          </cell>
          <cell r="E1505" t="str">
            <v>08</v>
          </cell>
          <cell r="F1505">
            <v>40687</v>
          </cell>
          <cell r="G1505">
            <v>40687</v>
          </cell>
          <cell r="H1505" t="str">
            <v>A0YM231</v>
          </cell>
          <cell r="K1505" t="str">
            <v>TN-510 Toner (Yellow) 23K (C500)</v>
          </cell>
          <cell r="L1505">
            <v>112.7</v>
          </cell>
          <cell r="M1505">
            <v>29.9</v>
          </cell>
          <cell r="N1505">
            <v>31.096</v>
          </cell>
          <cell r="O1505">
            <v>0.42711864406779659</v>
          </cell>
          <cell r="P1505">
            <v>54.28</v>
          </cell>
          <cell r="Q1505">
            <v>31.69</v>
          </cell>
          <cell r="R1505">
            <v>34.229999999999997</v>
          </cell>
          <cell r="S1505">
            <v>67.849999999999994</v>
          </cell>
          <cell r="T1505">
            <v>0.54169491525423719</v>
          </cell>
          <cell r="W1505">
            <v>54.28</v>
          </cell>
          <cell r="X1505">
            <v>0.8</v>
          </cell>
          <cell r="AA1505">
            <v>93</v>
          </cell>
          <cell r="AB1505">
            <v>64</v>
          </cell>
          <cell r="AC1505">
            <v>68</v>
          </cell>
          <cell r="AD1505">
            <v>82</v>
          </cell>
          <cell r="AE1505">
            <v>95.23</v>
          </cell>
          <cell r="AF1505">
            <v>0.43001155098183347</v>
          </cell>
          <cell r="AG1505">
            <v>0.67346424446077913</v>
          </cell>
          <cell r="AH1505">
            <v>101</v>
          </cell>
          <cell r="AI1505">
            <v>105</v>
          </cell>
          <cell r="AJ1505">
            <v>0.48304761904761906</v>
          </cell>
          <cell r="AK1505">
            <v>109</v>
          </cell>
          <cell r="AL1505">
            <v>113</v>
          </cell>
          <cell r="AM1505">
            <v>0.519646017699115</v>
          </cell>
          <cell r="AN1505">
            <v>112.93</v>
          </cell>
          <cell r="AO1505">
            <v>112.86</v>
          </cell>
          <cell r="AP1505">
            <v>112.79</v>
          </cell>
          <cell r="AS1505">
            <v>112.7</v>
          </cell>
        </row>
        <row r="1506">
          <cell r="B1506" t="str">
            <v>SPC</v>
          </cell>
          <cell r="C1506" t="str">
            <v>IMP</v>
          </cell>
          <cell r="D1506" t="str">
            <v>BT</v>
          </cell>
          <cell r="E1506" t="str">
            <v>08</v>
          </cell>
          <cell r="F1506">
            <v>40687</v>
          </cell>
          <cell r="G1506">
            <v>40687</v>
          </cell>
          <cell r="H1506" t="str">
            <v>A0YM331</v>
          </cell>
          <cell r="K1506" t="str">
            <v>TN-510 Toner (Magenta) 23K (C500)</v>
          </cell>
          <cell r="L1506">
            <v>112.7</v>
          </cell>
          <cell r="M1506">
            <v>29.9</v>
          </cell>
          <cell r="N1506">
            <v>31.096</v>
          </cell>
          <cell r="O1506">
            <v>0.42711864406779659</v>
          </cell>
          <cell r="P1506">
            <v>54.28</v>
          </cell>
          <cell r="Q1506">
            <v>31.69</v>
          </cell>
          <cell r="R1506">
            <v>34.229999999999997</v>
          </cell>
          <cell r="S1506">
            <v>67.849999999999994</v>
          </cell>
          <cell r="T1506">
            <v>0.54169491525423719</v>
          </cell>
          <cell r="W1506">
            <v>54.28</v>
          </cell>
          <cell r="X1506">
            <v>0.8</v>
          </cell>
          <cell r="AA1506">
            <v>93</v>
          </cell>
          <cell r="AB1506">
            <v>64</v>
          </cell>
          <cell r="AC1506">
            <v>68</v>
          </cell>
          <cell r="AD1506">
            <v>82</v>
          </cell>
          <cell r="AE1506">
            <v>95.23</v>
          </cell>
          <cell r="AF1506">
            <v>0.43001155098183347</v>
          </cell>
          <cell r="AG1506">
            <v>0.67346424446077913</v>
          </cell>
          <cell r="AH1506">
            <v>101</v>
          </cell>
          <cell r="AI1506">
            <v>105</v>
          </cell>
          <cell r="AJ1506">
            <v>0.48304761904761906</v>
          </cell>
          <cell r="AK1506">
            <v>109</v>
          </cell>
          <cell r="AL1506">
            <v>113</v>
          </cell>
          <cell r="AM1506">
            <v>0.519646017699115</v>
          </cell>
          <cell r="AN1506">
            <v>112.93</v>
          </cell>
          <cell r="AO1506">
            <v>112.86</v>
          </cell>
          <cell r="AP1506">
            <v>112.79</v>
          </cell>
          <cell r="AS1506">
            <v>112.7</v>
          </cell>
        </row>
        <row r="1507">
          <cell r="B1507" t="str">
            <v>SPC</v>
          </cell>
          <cell r="C1507" t="str">
            <v>IMP</v>
          </cell>
          <cell r="D1507" t="str">
            <v>BT</v>
          </cell>
          <cell r="E1507" t="str">
            <v>08</v>
          </cell>
          <cell r="F1507">
            <v>40687</v>
          </cell>
          <cell r="G1507">
            <v>40687</v>
          </cell>
          <cell r="H1507" t="str">
            <v>A0YM431</v>
          </cell>
          <cell r="K1507" t="str">
            <v>TN-510 Toner (Cyan) 23K (C500)</v>
          </cell>
          <cell r="L1507">
            <v>112.7</v>
          </cell>
          <cell r="M1507">
            <v>29.9</v>
          </cell>
          <cell r="N1507">
            <v>31.096</v>
          </cell>
          <cell r="O1507">
            <v>0.42711864406779659</v>
          </cell>
          <cell r="P1507">
            <v>54.28</v>
          </cell>
          <cell r="Q1507">
            <v>31.69</v>
          </cell>
          <cell r="R1507">
            <v>34.229999999999997</v>
          </cell>
          <cell r="S1507">
            <v>67.849999999999994</v>
          </cell>
          <cell r="T1507">
            <v>0.54169491525423719</v>
          </cell>
          <cell r="W1507">
            <v>54.28</v>
          </cell>
          <cell r="X1507">
            <v>0.8</v>
          </cell>
          <cell r="AA1507">
            <v>93</v>
          </cell>
          <cell r="AB1507">
            <v>64</v>
          </cell>
          <cell r="AC1507">
            <v>68</v>
          </cell>
          <cell r="AD1507">
            <v>82</v>
          </cell>
          <cell r="AE1507">
            <v>95.23</v>
          </cell>
          <cell r="AF1507">
            <v>0.43001155098183347</v>
          </cell>
          <cell r="AG1507">
            <v>0.67346424446077913</v>
          </cell>
          <cell r="AH1507">
            <v>101</v>
          </cell>
          <cell r="AI1507">
            <v>105</v>
          </cell>
          <cell r="AJ1507">
            <v>0.48304761904761906</v>
          </cell>
          <cell r="AK1507">
            <v>109</v>
          </cell>
          <cell r="AL1507">
            <v>113</v>
          </cell>
          <cell r="AM1507">
            <v>0.519646017699115</v>
          </cell>
          <cell r="AN1507">
            <v>112.93</v>
          </cell>
          <cell r="AO1507">
            <v>112.86</v>
          </cell>
          <cell r="AP1507">
            <v>112.79</v>
          </cell>
          <cell r="AS1507">
            <v>112.7</v>
          </cell>
        </row>
        <row r="1508">
          <cell r="B1508" t="str">
            <v>SPC</v>
          </cell>
          <cell r="C1508" t="str">
            <v>IMP</v>
          </cell>
          <cell r="D1508" t="str">
            <v>BT</v>
          </cell>
          <cell r="E1508" t="str">
            <v>08</v>
          </cell>
          <cell r="F1508">
            <v>39924</v>
          </cell>
          <cell r="G1508">
            <v>40687</v>
          </cell>
          <cell r="H1508" t="str">
            <v>A0YP030</v>
          </cell>
          <cell r="I1508" t="str">
            <v>STKMA0YP030</v>
          </cell>
          <cell r="K1508" t="str">
            <v>TN-911 Toner (950:80K)</v>
          </cell>
          <cell r="L1508">
            <v>98</v>
          </cell>
          <cell r="M1508">
            <v>32.4</v>
          </cell>
          <cell r="N1508">
            <v>33.695999999999998</v>
          </cell>
          <cell r="O1508">
            <v>0.30928173171531653</v>
          </cell>
          <cell r="P1508">
            <v>48.783999999999999</v>
          </cell>
          <cell r="Q1508">
            <v>34.340000000000003</v>
          </cell>
          <cell r="R1508">
            <v>37.090000000000003</v>
          </cell>
          <cell r="S1508">
            <v>60.98</v>
          </cell>
          <cell r="T1508">
            <v>0.44742538537225318</v>
          </cell>
          <cell r="W1508">
            <v>48.783999999999999</v>
          </cell>
          <cell r="X1508">
            <v>0.8</v>
          </cell>
          <cell r="Y1508" t="str">
            <v>Act freight</v>
          </cell>
          <cell r="AA1508">
            <v>84</v>
          </cell>
          <cell r="AB1508">
            <v>58</v>
          </cell>
          <cell r="AC1508">
            <v>61</v>
          </cell>
          <cell r="AD1508">
            <v>74</v>
          </cell>
          <cell r="AE1508">
            <v>85.59</v>
          </cell>
          <cell r="AF1508">
            <v>0.43002687229816572</v>
          </cell>
          <cell r="AG1508">
            <v>0.60630914826498428</v>
          </cell>
          <cell r="AH1508">
            <v>89</v>
          </cell>
          <cell r="AI1508">
            <v>92</v>
          </cell>
          <cell r="AJ1508">
            <v>0.4697391304347826</v>
          </cell>
          <cell r="AK1508">
            <v>95</v>
          </cell>
          <cell r="AL1508">
            <v>98</v>
          </cell>
          <cell r="AM1508">
            <v>0.50220408163265307</v>
          </cell>
          <cell r="AN1508">
            <v>98</v>
          </cell>
          <cell r="AO1508">
            <v>98</v>
          </cell>
          <cell r="AP1508">
            <v>98</v>
          </cell>
          <cell r="AQ1508">
            <v>0</v>
          </cell>
          <cell r="AS1508">
            <v>98</v>
          </cell>
        </row>
        <row r="1509">
          <cell r="B1509" t="str">
            <v>SPC</v>
          </cell>
          <cell r="C1509" t="str">
            <v>IMP</v>
          </cell>
          <cell r="D1509" t="str">
            <v>BT</v>
          </cell>
          <cell r="E1509" t="str">
            <v>08</v>
          </cell>
          <cell r="F1509">
            <v>40687</v>
          </cell>
          <cell r="G1509">
            <v>40687</v>
          </cell>
          <cell r="H1509" t="str">
            <v>A0YP031</v>
          </cell>
          <cell r="K1509" t="str">
            <v>TN-911 Toner (950:87K)</v>
          </cell>
          <cell r="L1509">
            <v>106.575</v>
          </cell>
          <cell r="M1509">
            <v>35.24</v>
          </cell>
          <cell r="N1509">
            <v>36.649600000000007</v>
          </cell>
          <cell r="O1509">
            <v>0.30918371578395765</v>
          </cell>
          <cell r="P1509">
            <v>53.052599999999998</v>
          </cell>
          <cell r="Q1509">
            <v>37.35</v>
          </cell>
          <cell r="R1509">
            <v>40.340000000000003</v>
          </cell>
          <cell r="S1509">
            <v>66.315749999999994</v>
          </cell>
          <cell r="T1509">
            <v>0.44734697262716611</v>
          </cell>
          <cell r="W1509">
            <v>53.052599999999998</v>
          </cell>
          <cell r="X1509">
            <v>0.8</v>
          </cell>
          <cell r="AA1509">
            <v>91</v>
          </cell>
          <cell r="AB1509">
            <v>63</v>
          </cell>
          <cell r="AC1509">
            <v>67</v>
          </cell>
          <cell r="AD1509">
            <v>81</v>
          </cell>
          <cell r="AE1509">
            <v>93.07</v>
          </cell>
          <cell r="AF1509">
            <v>0.42997098957773716</v>
          </cell>
          <cell r="AG1509">
            <v>0.60621467712474475</v>
          </cell>
          <cell r="AH1509">
            <v>98</v>
          </cell>
          <cell r="AI1509">
            <v>101</v>
          </cell>
          <cell r="AJ1509">
            <v>0.47472673267326737</v>
          </cell>
          <cell r="AK1509">
            <v>104</v>
          </cell>
          <cell r="AL1509">
            <v>107</v>
          </cell>
          <cell r="AM1509">
            <v>0.504181308411215</v>
          </cell>
          <cell r="AN1509">
            <v>106.89</v>
          </cell>
          <cell r="AO1509">
            <v>106.78</v>
          </cell>
          <cell r="AP1509">
            <v>106.67</v>
          </cell>
          <cell r="AS1509">
            <v>106.575</v>
          </cell>
        </row>
        <row r="1510">
          <cell r="B1510" t="str">
            <v>SPC</v>
          </cell>
          <cell r="C1510" t="str">
            <v>IMP</v>
          </cell>
          <cell r="D1510" t="str">
            <v>BT</v>
          </cell>
          <cell r="E1510" t="str">
            <v>08</v>
          </cell>
          <cell r="F1510">
            <v>40687</v>
          </cell>
          <cell r="G1510">
            <v>40687</v>
          </cell>
          <cell r="H1510" t="str">
            <v>A0YP032</v>
          </cell>
          <cell r="K1510" t="str">
            <v>TN-910 Toner (920:87K)</v>
          </cell>
          <cell r="L1510">
            <v>129.18181818181819</v>
          </cell>
          <cell r="M1510">
            <v>39.549999999999997</v>
          </cell>
          <cell r="N1510">
            <v>41.131999999999998</v>
          </cell>
          <cell r="O1510">
            <v>0.22487116934378604</v>
          </cell>
          <cell r="P1510">
            <v>53.064727272727275</v>
          </cell>
          <cell r="Q1510">
            <v>41.92</v>
          </cell>
          <cell r="R1510">
            <v>45.27</v>
          </cell>
          <cell r="S1510">
            <v>66.330909090909088</v>
          </cell>
          <cell r="T1510">
            <v>0.37989693547502879</v>
          </cell>
          <cell r="W1510">
            <v>53.064727272727275</v>
          </cell>
          <cell r="X1510">
            <v>0.8</v>
          </cell>
          <cell r="AA1510">
            <v>91</v>
          </cell>
          <cell r="AB1510">
            <v>63</v>
          </cell>
          <cell r="AC1510">
            <v>67</v>
          </cell>
          <cell r="AD1510">
            <v>81</v>
          </cell>
          <cell r="AE1510">
            <v>93.1</v>
          </cell>
          <cell r="AF1510">
            <v>0.43002441167854694</v>
          </cell>
          <cell r="AG1510">
            <v>0.55819548872180447</v>
          </cell>
          <cell r="AH1510">
            <v>103</v>
          </cell>
          <cell r="AI1510">
            <v>112</v>
          </cell>
          <cell r="AJ1510">
            <v>0.52620779220779224</v>
          </cell>
          <cell r="AK1510">
            <v>121</v>
          </cell>
          <cell r="AL1510">
            <v>130</v>
          </cell>
          <cell r="AM1510">
            <v>0.59180979020979019</v>
          </cell>
          <cell r="AN1510">
            <v>129.80000000000001</v>
          </cell>
          <cell r="AO1510">
            <v>129.6</v>
          </cell>
          <cell r="AP1510">
            <v>129.4</v>
          </cell>
          <cell r="AS1510">
            <v>129.18181818181819</v>
          </cell>
        </row>
        <row r="1511">
          <cell r="B1511" t="str">
            <v>SPC</v>
          </cell>
          <cell r="C1511" t="str">
            <v>IMP</v>
          </cell>
          <cell r="D1511" t="str">
            <v>BT</v>
          </cell>
          <cell r="E1511" t="str">
            <v>08</v>
          </cell>
          <cell r="F1511">
            <v>40687</v>
          </cell>
          <cell r="G1511">
            <v>40687</v>
          </cell>
          <cell r="H1511" t="str">
            <v>A0YT031</v>
          </cell>
          <cell r="K1511" t="str">
            <v>TN-010 Toner (1050:115K)</v>
          </cell>
          <cell r="L1511">
            <v>159.43181818181819</v>
          </cell>
          <cell r="M1511">
            <v>45.74</v>
          </cell>
          <cell r="N1511">
            <v>47.569600000000001</v>
          </cell>
          <cell r="O1511">
            <v>0.26098170339874732</v>
          </cell>
          <cell r="P1511">
            <v>64.368636363636369</v>
          </cell>
          <cell r="Q1511">
            <v>48.48</v>
          </cell>
          <cell r="R1511">
            <v>52.36</v>
          </cell>
          <cell r="S1511">
            <v>80.460795454545462</v>
          </cell>
          <cell r="T1511">
            <v>0.40878536271899785</v>
          </cell>
          <cell r="W1511">
            <v>64.368636363636369</v>
          </cell>
          <cell r="X1511">
            <v>0.8</v>
          </cell>
          <cell r="AA1511">
            <v>111</v>
          </cell>
          <cell r="AB1511">
            <v>76</v>
          </cell>
          <cell r="AC1511">
            <v>81</v>
          </cell>
          <cell r="AD1511">
            <v>97</v>
          </cell>
          <cell r="AE1511">
            <v>112.93</v>
          </cell>
          <cell r="AF1511">
            <v>0.4300129605628587</v>
          </cell>
          <cell r="AG1511">
            <v>0.5787691490303728</v>
          </cell>
          <cell r="AH1511">
            <v>125</v>
          </cell>
          <cell r="AI1511">
            <v>137</v>
          </cell>
          <cell r="AJ1511">
            <v>0.53015593895155932</v>
          </cell>
          <cell r="AK1511">
            <v>148.5</v>
          </cell>
          <cell r="AL1511">
            <v>160</v>
          </cell>
          <cell r="AM1511">
            <v>0.59769602272727274</v>
          </cell>
          <cell r="AN1511">
            <v>159.86000000000001</v>
          </cell>
          <cell r="AO1511">
            <v>159.72</v>
          </cell>
          <cell r="AP1511">
            <v>159.58000000000001</v>
          </cell>
          <cell r="AS1511">
            <v>159.43181818181819</v>
          </cell>
        </row>
        <row r="1512">
          <cell r="B1512" t="str">
            <v>SPC</v>
          </cell>
          <cell r="C1512" t="str">
            <v>IMP</v>
          </cell>
          <cell r="D1512" t="str">
            <v>BT</v>
          </cell>
          <cell r="E1512" t="str">
            <v>08</v>
          </cell>
          <cell r="F1512">
            <v>40056</v>
          </cell>
          <cell r="G1512">
            <v>40056</v>
          </cell>
          <cell r="H1512" t="str">
            <v>A11G130</v>
          </cell>
          <cell r="I1512" t="str">
            <v>STKMA11G130</v>
          </cell>
          <cell r="K1512" t="str">
            <v>TN319K - C360 Toner - Black</v>
          </cell>
          <cell r="L1512">
            <v>60</v>
          </cell>
          <cell r="M1512">
            <v>14.5</v>
          </cell>
          <cell r="N1512">
            <v>15.08</v>
          </cell>
          <cell r="O1512">
            <v>0.27500000000000002</v>
          </cell>
          <cell r="P1512">
            <v>20.8</v>
          </cell>
          <cell r="Q1512">
            <v>15.37</v>
          </cell>
          <cell r="R1512">
            <v>16.600000000000001</v>
          </cell>
          <cell r="S1512">
            <v>26</v>
          </cell>
          <cell r="T1512">
            <v>0.42</v>
          </cell>
          <cell r="W1512">
            <v>20.8</v>
          </cell>
          <cell r="X1512">
            <v>0.8</v>
          </cell>
          <cell r="AA1512">
            <v>36</v>
          </cell>
          <cell r="AB1512">
            <v>25</v>
          </cell>
          <cell r="AC1512">
            <v>26</v>
          </cell>
          <cell r="AD1512">
            <v>32</v>
          </cell>
          <cell r="AE1512">
            <v>36.49</v>
          </cell>
          <cell r="AF1512">
            <v>0.4299808166620992</v>
          </cell>
          <cell r="AG1512">
            <v>0.58673609208002198</v>
          </cell>
          <cell r="AH1512">
            <v>43</v>
          </cell>
          <cell r="AI1512">
            <v>49</v>
          </cell>
          <cell r="AJ1512">
            <v>0.57551020408163267</v>
          </cell>
          <cell r="AK1512">
            <v>54.5</v>
          </cell>
          <cell r="AL1512">
            <v>60</v>
          </cell>
          <cell r="AM1512">
            <v>0.65333333333333343</v>
          </cell>
          <cell r="AN1512">
            <v>60</v>
          </cell>
          <cell r="AO1512">
            <v>60</v>
          </cell>
          <cell r="AP1512">
            <v>60</v>
          </cell>
          <cell r="AQ1512">
            <v>0</v>
          </cell>
          <cell r="AS1512">
            <v>60</v>
          </cell>
        </row>
        <row r="1513">
          <cell r="B1513" t="str">
            <v>SPC</v>
          </cell>
          <cell r="C1513" t="str">
            <v>IMP</v>
          </cell>
          <cell r="D1513" t="str">
            <v>BT</v>
          </cell>
          <cell r="E1513" t="str">
            <v>08</v>
          </cell>
          <cell r="F1513">
            <v>40056</v>
          </cell>
          <cell r="G1513">
            <v>40056</v>
          </cell>
          <cell r="H1513" t="str">
            <v>A11G131</v>
          </cell>
          <cell r="I1513" t="str">
            <v>STKMA11G131</v>
          </cell>
          <cell r="K1513" t="str">
            <v>TN216K - C280/C220 Toner - Black</v>
          </cell>
          <cell r="L1513">
            <v>68</v>
          </cell>
          <cell r="M1513">
            <v>16.5</v>
          </cell>
          <cell r="N1513">
            <v>17.16</v>
          </cell>
          <cell r="O1513">
            <v>0.28499999999999998</v>
          </cell>
          <cell r="P1513">
            <v>24</v>
          </cell>
          <cell r="Q1513">
            <v>17.489999999999998</v>
          </cell>
          <cell r="R1513">
            <v>18.89</v>
          </cell>
          <cell r="S1513">
            <v>30</v>
          </cell>
          <cell r="T1513">
            <v>0.42799999999999999</v>
          </cell>
          <cell r="W1513">
            <v>24</v>
          </cell>
          <cell r="X1513">
            <v>0.8</v>
          </cell>
          <cell r="AA1513">
            <v>41</v>
          </cell>
          <cell r="AB1513">
            <v>29</v>
          </cell>
          <cell r="AC1513">
            <v>30</v>
          </cell>
          <cell r="AD1513">
            <v>37</v>
          </cell>
          <cell r="AE1513">
            <v>42.11</v>
          </cell>
          <cell r="AF1513">
            <v>0.43006411778674897</v>
          </cell>
          <cell r="AG1513">
            <v>0.59249584421752555</v>
          </cell>
          <cell r="AH1513">
            <v>50</v>
          </cell>
          <cell r="AI1513">
            <v>56</v>
          </cell>
          <cell r="AJ1513">
            <v>0.5714285714285714</v>
          </cell>
          <cell r="AK1513">
            <v>62</v>
          </cell>
          <cell r="AL1513">
            <v>68</v>
          </cell>
          <cell r="AM1513">
            <v>0.6470588235294118</v>
          </cell>
          <cell r="AN1513">
            <v>68</v>
          </cell>
          <cell r="AO1513">
            <v>68</v>
          </cell>
          <cell r="AP1513">
            <v>68</v>
          </cell>
          <cell r="AQ1513">
            <v>0</v>
          </cell>
          <cell r="AS1513">
            <v>68</v>
          </cell>
        </row>
        <row r="1514">
          <cell r="B1514" t="str">
            <v>SPC</v>
          </cell>
          <cell r="C1514" t="str">
            <v>IMP</v>
          </cell>
          <cell r="D1514" t="str">
            <v>BT</v>
          </cell>
          <cell r="E1514" t="str">
            <v>08</v>
          </cell>
          <cell r="F1514">
            <v>40056</v>
          </cell>
          <cell r="G1514">
            <v>40056</v>
          </cell>
          <cell r="H1514" t="str">
            <v>A11G230</v>
          </cell>
          <cell r="I1514" t="str">
            <v>STKMA11G230YE</v>
          </cell>
          <cell r="K1514" t="str">
            <v>TN319Y - C360 Toner - Yellow</v>
          </cell>
          <cell r="L1514">
            <v>180</v>
          </cell>
          <cell r="M1514">
            <v>41</v>
          </cell>
          <cell r="N1514">
            <v>42.64</v>
          </cell>
          <cell r="O1514">
            <v>0.43894736842105264</v>
          </cell>
          <cell r="P1514">
            <v>76</v>
          </cell>
          <cell r="Q1514">
            <v>43.46</v>
          </cell>
          <cell r="R1514">
            <v>46.94</v>
          </cell>
          <cell r="S1514">
            <v>95</v>
          </cell>
          <cell r="T1514">
            <v>0.55115789473684207</v>
          </cell>
          <cell r="W1514">
            <v>76</v>
          </cell>
          <cell r="X1514">
            <v>0.8</v>
          </cell>
          <cell r="AA1514">
            <v>131</v>
          </cell>
          <cell r="AB1514">
            <v>90</v>
          </cell>
          <cell r="AC1514">
            <v>95</v>
          </cell>
          <cell r="AD1514">
            <v>115</v>
          </cell>
          <cell r="AE1514">
            <v>133.33000000000001</v>
          </cell>
          <cell r="AF1514">
            <v>0.42998574964374114</v>
          </cell>
          <cell r="AG1514">
            <v>0.68019200480011999</v>
          </cell>
          <cell r="AH1514">
            <v>146</v>
          </cell>
          <cell r="AI1514">
            <v>157</v>
          </cell>
          <cell r="AJ1514">
            <v>0.51592356687898089</v>
          </cell>
          <cell r="AK1514">
            <v>168.5</v>
          </cell>
          <cell r="AL1514">
            <v>180</v>
          </cell>
          <cell r="AM1514">
            <v>0.57777777777777772</v>
          </cell>
          <cell r="AN1514">
            <v>180</v>
          </cell>
          <cell r="AO1514">
            <v>180</v>
          </cell>
          <cell r="AP1514">
            <v>180</v>
          </cell>
          <cell r="AQ1514">
            <v>0</v>
          </cell>
          <cell r="AS1514">
            <v>180</v>
          </cell>
        </row>
        <row r="1515">
          <cell r="B1515" t="str">
            <v>SPC</v>
          </cell>
          <cell r="C1515" t="str">
            <v>IMP</v>
          </cell>
          <cell r="D1515" t="str">
            <v>BT</v>
          </cell>
          <cell r="E1515" t="str">
            <v>08</v>
          </cell>
          <cell r="F1515">
            <v>40056</v>
          </cell>
          <cell r="G1515">
            <v>40056</v>
          </cell>
          <cell r="H1515" t="str">
            <v>A11G231</v>
          </cell>
          <cell r="I1515" t="str">
            <v>STKMA11G231YE</v>
          </cell>
          <cell r="K1515" t="str">
            <v>TN216Y - C280/C220 Toner - Yellow</v>
          </cell>
          <cell r="L1515">
            <v>210</v>
          </cell>
          <cell r="M1515">
            <v>42</v>
          </cell>
          <cell r="N1515">
            <v>43.68</v>
          </cell>
          <cell r="O1515">
            <v>0.49908256880733948</v>
          </cell>
          <cell r="P1515">
            <v>87.2</v>
          </cell>
          <cell r="Q1515">
            <v>44.52</v>
          </cell>
          <cell r="R1515">
            <v>48.08</v>
          </cell>
          <cell r="S1515">
            <v>109</v>
          </cell>
          <cell r="T1515">
            <v>0.59926605504587149</v>
          </cell>
          <cell r="W1515">
            <v>87.2</v>
          </cell>
          <cell r="X1515">
            <v>0.8</v>
          </cell>
          <cell r="AA1515">
            <v>150</v>
          </cell>
          <cell r="AB1515">
            <v>103</v>
          </cell>
          <cell r="AC1515">
            <v>109</v>
          </cell>
          <cell r="AD1515">
            <v>131</v>
          </cell>
          <cell r="AE1515">
            <v>152.97999999999999</v>
          </cell>
          <cell r="AF1515">
            <v>0.42999084847692504</v>
          </cell>
          <cell r="AG1515">
            <v>0.71447248006275321</v>
          </cell>
          <cell r="AH1515">
            <v>168</v>
          </cell>
          <cell r="AI1515">
            <v>182</v>
          </cell>
          <cell r="AJ1515">
            <v>0.52087912087912092</v>
          </cell>
          <cell r="AK1515">
            <v>196</v>
          </cell>
          <cell r="AL1515">
            <v>210</v>
          </cell>
          <cell r="AM1515">
            <v>0.58476190476190471</v>
          </cell>
          <cell r="AN1515">
            <v>210</v>
          </cell>
          <cell r="AO1515">
            <v>210</v>
          </cell>
          <cell r="AP1515">
            <v>210</v>
          </cell>
          <cell r="AQ1515">
            <v>0</v>
          </cell>
          <cell r="AS1515">
            <v>210</v>
          </cell>
        </row>
        <row r="1516">
          <cell r="B1516" t="str">
            <v>SPC</v>
          </cell>
          <cell r="C1516" t="str">
            <v>IMP</v>
          </cell>
          <cell r="D1516" t="str">
            <v>BT</v>
          </cell>
          <cell r="E1516" t="str">
            <v>08</v>
          </cell>
          <cell r="F1516">
            <v>40056</v>
          </cell>
          <cell r="G1516">
            <v>40056</v>
          </cell>
          <cell r="H1516" t="str">
            <v>A11G330</v>
          </cell>
          <cell r="I1516" t="str">
            <v>STKMA11G330MA</v>
          </cell>
          <cell r="K1516" t="str">
            <v>TN319M - C360 Toner - Magenta</v>
          </cell>
          <cell r="L1516">
            <v>180</v>
          </cell>
          <cell r="M1516">
            <v>41</v>
          </cell>
          <cell r="N1516">
            <v>42.64</v>
          </cell>
          <cell r="O1516">
            <v>0.43894736842105264</v>
          </cell>
          <cell r="P1516">
            <v>76</v>
          </cell>
          <cell r="Q1516">
            <v>43.46</v>
          </cell>
          <cell r="R1516">
            <v>46.94</v>
          </cell>
          <cell r="S1516">
            <v>95</v>
          </cell>
          <cell r="T1516">
            <v>0.55115789473684207</v>
          </cell>
          <cell r="W1516">
            <v>76</v>
          </cell>
          <cell r="X1516">
            <v>0.8</v>
          </cell>
          <cell r="AA1516">
            <v>131</v>
          </cell>
          <cell r="AB1516">
            <v>90</v>
          </cell>
          <cell r="AC1516">
            <v>95</v>
          </cell>
          <cell r="AD1516">
            <v>115</v>
          </cell>
          <cell r="AE1516">
            <v>133.33000000000001</v>
          </cell>
          <cell r="AF1516">
            <v>0.42998574964374114</v>
          </cell>
          <cell r="AG1516">
            <v>0.68019200480011999</v>
          </cell>
          <cell r="AH1516">
            <v>146</v>
          </cell>
          <cell r="AI1516">
            <v>157</v>
          </cell>
          <cell r="AJ1516">
            <v>0.51592356687898089</v>
          </cell>
          <cell r="AK1516">
            <v>168.5</v>
          </cell>
          <cell r="AL1516">
            <v>180</v>
          </cell>
          <cell r="AM1516">
            <v>0.57777777777777772</v>
          </cell>
          <cell r="AN1516">
            <v>180</v>
          </cell>
          <cell r="AO1516">
            <v>180</v>
          </cell>
          <cell r="AP1516">
            <v>180</v>
          </cell>
          <cell r="AQ1516">
            <v>0</v>
          </cell>
          <cell r="AS1516">
            <v>180</v>
          </cell>
        </row>
        <row r="1517">
          <cell r="B1517" t="str">
            <v>SPC</v>
          </cell>
          <cell r="C1517" t="str">
            <v>IMP</v>
          </cell>
          <cell r="D1517" t="str">
            <v>BT</v>
          </cell>
          <cell r="E1517" t="str">
            <v>08</v>
          </cell>
          <cell r="F1517">
            <v>40056</v>
          </cell>
          <cell r="G1517">
            <v>40056</v>
          </cell>
          <cell r="H1517" t="str">
            <v>A11G331</v>
          </cell>
          <cell r="I1517" t="str">
            <v>STKMA11G331MA</v>
          </cell>
          <cell r="K1517" t="str">
            <v>TN216M - C280/C220 Toner - Magenta</v>
          </cell>
          <cell r="L1517">
            <v>210</v>
          </cell>
          <cell r="M1517">
            <v>42</v>
          </cell>
          <cell r="N1517">
            <v>43.68</v>
          </cell>
          <cell r="O1517">
            <v>0.49908256880733948</v>
          </cell>
          <cell r="P1517">
            <v>87.2</v>
          </cell>
          <cell r="Q1517">
            <v>44.52</v>
          </cell>
          <cell r="R1517">
            <v>48.08</v>
          </cell>
          <cell r="S1517">
            <v>109</v>
          </cell>
          <cell r="T1517">
            <v>0.59926605504587149</v>
          </cell>
          <cell r="W1517">
            <v>87.2</v>
          </cell>
          <cell r="X1517">
            <v>0.8</v>
          </cell>
          <cell r="AA1517">
            <v>150</v>
          </cell>
          <cell r="AB1517">
            <v>103</v>
          </cell>
          <cell r="AC1517">
            <v>109</v>
          </cell>
          <cell r="AD1517">
            <v>131</v>
          </cell>
          <cell r="AE1517">
            <v>152.97999999999999</v>
          </cell>
          <cell r="AF1517">
            <v>0.42999084847692504</v>
          </cell>
          <cell r="AG1517">
            <v>0.71447248006275321</v>
          </cell>
          <cell r="AH1517">
            <v>168</v>
          </cell>
          <cell r="AI1517">
            <v>182</v>
          </cell>
          <cell r="AJ1517">
            <v>0.52087912087912092</v>
          </cell>
          <cell r="AK1517">
            <v>196</v>
          </cell>
          <cell r="AL1517">
            <v>210</v>
          </cell>
          <cell r="AM1517">
            <v>0.58476190476190471</v>
          </cell>
          <cell r="AN1517">
            <v>210</v>
          </cell>
          <cell r="AO1517">
            <v>210</v>
          </cell>
          <cell r="AP1517">
            <v>210</v>
          </cell>
          <cell r="AQ1517">
            <v>0</v>
          </cell>
          <cell r="AS1517">
            <v>210</v>
          </cell>
        </row>
        <row r="1518">
          <cell r="B1518" t="str">
            <v>SPC</v>
          </cell>
          <cell r="C1518" t="str">
            <v>IMP</v>
          </cell>
          <cell r="D1518" t="str">
            <v>BT</v>
          </cell>
          <cell r="E1518" t="str">
            <v>08</v>
          </cell>
          <cell r="F1518">
            <v>40056</v>
          </cell>
          <cell r="G1518">
            <v>40056</v>
          </cell>
          <cell r="H1518" t="str">
            <v>A11G430</v>
          </cell>
          <cell r="I1518" t="str">
            <v>STKMA11G430CY</v>
          </cell>
          <cell r="K1518" t="str">
            <v>TN319C - C360 Toner - Cyan</v>
          </cell>
          <cell r="L1518">
            <v>180</v>
          </cell>
          <cell r="M1518">
            <v>41</v>
          </cell>
          <cell r="N1518">
            <v>42.64</v>
          </cell>
          <cell r="O1518">
            <v>0.43894736842105264</v>
          </cell>
          <cell r="P1518">
            <v>76</v>
          </cell>
          <cell r="Q1518">
            <v>43.46</v>
          </cell>
          <cell r="R1518">
            <v>46.94</v>
          </cell>
          <cell r="S1518">
            <v>95</v>
          </cell>
          <cell r="T1518">
            <v>0.55115789473684207</v>
          </cell>
          <cell r="W1518">
            <v>76</v>
          </cell>
          <cell r="X1518">
            <v>0.8</v>
          </cell>
          <cell r="AA1518">
            <v>131</v>
          </cell>
          <cell r="AB1518">
            <v>90</v>
          </cell>
          <cell r="AC1518">
            <v>95</v>
          </cell>
          <cell r="AD1518">
            <v>115</v>
          </cell>
          <cell r="AE1518">
            <v>133.33000000000001</v>
          </cell>
          <cell r="AF1518">
            <v>0.42998574964374114</v>
          </cell>
          <cell r="AG1518">
            <v>0.68019200480011999</v>
          </cell>
          <cell r="AH1518">
            <v>146</v>
          </cell>
          <cell r="AI1518">
            <v>157</v>
          </cell>
          <cell r="AJ1518">
            <v>0.51592356687898089</v>
          </cell>
          <cell r="AK1518">
            <v>168.5</v>
          </cell>
          <cell r="AL1518">
            <v>180</v>
          </cell>
          <cell r="AM1518">
            <v>0.57777777777777772</v>
          </cell>
          <cell r="AN1518">
            <v>180</v>
          </cell>
          <cell r="AO1518">
            <v>180</v>
          </cell>
          <cell r="AP1518">
            <v>180</v>
          </cell>
          <cell r="AQ1518">
            <v>0</v>
          </cell>
          <cell r="AS1518">
            <v>180</v>
          </cell>
        </row>
        <row r="1519">
          <cell r="B1519" t="str">
            <v>SPC</v>
          </cell>
          <cell r="C1519" t="str">
            <v>IMP</v>
          </cell>
          <cell r="D1519" t="str">
            <v>BT</v>
          </cell>
          <cell r="E1519" t="str">
            <v>08</v>
          </cell>
          <cell r="F1519">
            <v>40056</v>
          </cell>
          <cell r="G1519">
            <v>40056</v>
          </cell>
          <cell r="H1519" t="str">
            <v>A11G431</v>
          </cell>
          <cell r="I1519" t="str">
            <v>STKMA11G431CY</v>
          </cell>
          <cell r="K1519" t="str">
            <v>TN216C - C280/C220 Toner - Cyan</v>
          </cell>
          <cell r="L1519">
            <v>210</v>
          </cell>
          <cell r="M1519">
            <v>42</v>
          </cell>
          <cell r="N1519">
            <v>43.68</v>
          </cell>
          <cell r="O1519">
            <v>0.49908256880733948</v>
          </cell>
          <cell r="P1519">
            <v>87.2</v>
          </cell>
          <cell r="Q1519">
            <v>44.52</v>
          </cell>
          <cell r="R1519">
            <v>48.08</v>
          </cell>
          <cell r="S1519">
            <v>109</v>
          </cell>
          <cell r="T1519">
            <v>0.59926605504587149</v>
          </cell>
          <cell r="W1519">
            <v>87.2</v>
          </cell>
          <cell r="X1519">
            <v>0.8</v>
          </cell>
          <cell r="AA1519">
            <v>150</v>
          </cell>
          <cell r="AB1519">
            <v>103</v>
          </cell>
          <cell r="AC1519">
            <v>109</v>
          </cell>
          <cell r="AD1519">
            <v>131</v>
          </cell>
          <cell r="AE1519">
            <v>152.97999999999999</v>
          </cell>
          <cell r="AF1519">
            <v>0.42999084847692504</v>
          </cell>
          <cell r="AG1519">
            <v>0.71447248006275321</v>
          </cell>
          <cell r="AH1519">
            <v>168</v>
          </cell>
          <cell r="AI1519">
            <v>182</v>
          </cell>
          <cell r="AJ1519">
            <v>0.52087912087912092</v>
          </cell>
          <cell r="AK1519">
            <v>196</v>
          </cell>
          <cell r="AL1519">
            <v>210</v>
          </cell>
          <cell r="AM1519">
            <v>0.58476190476190471</v>
          </cell>
          <cell r="AN1519">
            <v>210</v>
          </cell>
          <cell r="AO1519">
            <v>210</v>
          </cell>
          <cell r="AP1519">
            <v>210</v>
          </cell>
          <cell r="AQ1519">
            <v>0</v>
          </cell>
          <cell r="AS1519">
            <v>210</v>
          </cell>
        </row>
        <row r="1520">
          <cell r="B1520" t="str">
            <v>MB</v>
          </cell>
          <cell r="C1520" t="str">
            <v>IMP</v>
          </cell>
          <cell r="D1520" t="str">
            <v>BT</v>
          </cell>
          <cell r="E1520" t="str">
            <v>P3</v>
          </cell>
          <cell r="F1520">
            <v>39924</v>
          </cell>
          <cell r="G1520">
            <v>40318</v>
          </cell>
          <cell r="H1520" t="str">
            <v>A11U011</v>
          </cell>
          <cell r="I1520" t="str">
            <v>9KMBH362_N</v>
          </cell>
          <cell r="K1520" t="str">
            <v>bizhub 362</v>
          </cell>
          <cell r="L1520">
            <v>8033</v>
          </cell>
          <cell r="M1520">
            <v>1915</v>
          </cell>
          <cell r="N1520">
            <v>1991.6000000000001</v>
          </cell>
          <cell r="O1520">
            <v>-0.1764705882352941</v>
          </cell>
          <cell r="P1520">
            <v>1692.8600000000001</v>
          </cell>
          <cell r="Q1520">
            <v>2029.9</v>
          </cell>
          <cell r="R1520">
            <v>2192.29</v>
          </cell>
          <cell r="S1520">
            <v>4074</v>
          </cell>
          <cell r="T1520">
            <v>0.51114383897889049</v>
          </cell>
          <cell r="U1520">
            <v>2852</v>
          </cell>
          <cell r="V1520">
            <v>0.30168302945301539</v>
          </cell>
          <cell r="W1520">
            <v>1692.8600000000001</v>
          </cell>
          <cell r="X1520">
            <v>0.41552773686794309</v>
          </cell>
          <cell r="Y1520">
            <v>150</v>
          </cell>
          <cell r="Z1520">
            <v>300</v>
          </cell>
          <cell r="AA1520">
            <v>2048</v>
          </cell>
          <cell r="AB1520">
            <v>1693</v>
          </cell>
          <cell r="AC1520">
            <v>1881</v>
          </cell>
          <cell r="AD1520">
            <v>1986</v>
          </cell>
          <cell r="AE1520">
            <v>2089.9499999999998</v>
          </cell>
          <cell r="AF1520">
            <v>0.18999976075982666</v>
          </cell>
          <cell r="AG1520">
            <v>4.7058542070384311E-2</v>
          </cell>
          <cell r="AH1520">
            <v>2132</v>
          </cell>
          <cell r="AI1520">
            <v>2174</v>
          </cell>
          <cell r="AJ1520">
            <v>0.22131554737810483</v>
          </cell>
          <cell r="AK1520">
            <v>2216</v>
          </cell>
          <cell r="AL1520">
            <v>2258</v>
          </cell>
          <cell r="AM1520">
            <v>0.25028343666961905</v>
          </cell>
          <cell r="AN1520">
            <v>2575.1999999999998</v>
          </cell>
          <cell r="AO1520">
            <v>2892.4</v>
          </cell>
          <cell r="AP1520">
            <v>3209.6</v>
          </cell>
          <cell r="AQ1520">
            <v>0</v>
          </cell>
          <cell r="AR1520">
            <v>295</v>
          </cell>
          <cell r="AS1520">
            <v>8033</v>
          </cell>
        </row>
        <row r="1521">
          <cell r="B1521" t="str">
            <v>MB</v>
          </cell>
          <cell r="C1521" t="str">
            <v>IMP</v>
          </cell>
          <cell r="D1521" t="str">
            <v>BT</v>
          </cell>
          <cell r="E1521" t="str">
            <v>P3</v>
          </cell>
          <cell r="F1521">
            <v>39924</v>
          </cell>
          <cell r="G1521">
            <v>40318</v>
          </cell>
          <cell r="H1521" t="str">
            <v>A11V011</v>
          </cell>
          <cell r="I1521" t="str">
            <v>9KMBH282_N</v>
          </cell>
          <cell r="K1521" t="str">
            <v>bizhub 282</v>
          </cell>
          <cell r="L1521">
            <v>6300</v>
          </cell>
          <cell r="M1521">
            <v>1516</v>
          </cell>
          <cell r="N1521">
            <v>1576.64</v>
          </cell>
          <cell r="O1521">
            <v>-0.17647058823529418</v>
          </cell>
          <cell r="P1521">
            <v>1340.144</v>
          </cell>
          <cell r="Q1521">
            <v>1606.96</v>
          </cell>
          <cell r="R1521">
            <v>1735.52</v>
          </cell>
          <cell r="S1521">
            <v>3284.4</v>
          </cell>
          <cell r="T1521">
            <v>0.51996102788941667</v>
          </cell>
          <cell r="U1521">
            <v>2299</v>
          </cell>
          <cell r="V1521">
            <v>0.31420617659852107</v>
          </cell>
          <cell r="W1521">
            <v>1340.144</v>
          </cell>
          <cell r="X1521">
            <v>0.40803312629399585</v>
          </cell>
          <cell r="Y1521">
            <v>150</v>
          </cell>
          <cell r="Z1521">
            <v>175</v>
          </cell>
          <cell r="AA1521">
            <v>1621</v>
          </cell>
          <cell r="AB1521">
            <v>1341</v>
          </cell>
          <cell r="AC1521">
            <v>1490</v>
          </cell>
          <cell r="AD1521">
            <v>1573</v>
          </cell>
          <cell r="AE1521">
            <v>1654.5</v>
          </cell>
          <cell r="AF1521">
            <v>0.19000060441220912</v>
          </cell>
          <cell r="AG1521">
            <v>4.7059534602598915E-2</v>
          </cell>
          <cell r="AH1521">
            <v>1688</v>
          </cell>
          <cell r="AI1521">
            <v>1721</v>
          </cell>
          <cell r="AJ1521">
            <v>0.22129924462521788</v>
          </cell>
          <cell r="AK1521">
            <v>1754</v>
          </cell>
          <cell r="AL1521">
            <v>1787</v>
          </cell>
          <cell r="AM1521">
            <v>0.25005931729155007</v>
          </cell>
          <cell r="AN1521">
            <v>2038.24</v>
          </cell>
          <cell r="AO1521">
            <v>2289.48</v>
          </cell>
          <cell r="AP1521">
            <v>2540.7199999999998</v>
          </cell>
          <cell r="AQ1521">
            <v>0</v>
          </cell>
          <cell r="AR1521">
            <v>295</v>
          </cell>
          <cell r="AS1521">
            <v>6300</v>
          </cell>
        </row>
        <row r="1522">
          <cell r="B1522" t="str">
            <v>MB</v>
          </cell>
          <cell r="C1522" t="str">
            <v>IMP</v>
          </cell>
          <cell r="D1522" t="str">
            <v>BT</v>
          </cell>
          <cell r="E1522" t="str">
            <v>p3</v>
          </cell>
          <cell r="F1522">
            <v>40113</v>
          </cell>
          <cell r="G1522">
            <v>40994</v>
          </cell>
          <cell r="H1522" t="str">
            <v>A11V012</v>
          </cell>
          <cell r="K1522" t="str">
            <v>bizhub 282 GSA</v>
          </cell>
          <cell r="L1522">
            <v>6300</v>
          </cell>
          <cell r="M1522">
            <v>1516</v>
          </cell>
          <cell r="N1522">
            <v>1576.64</v>
          </cell>
          <cell r="O1522">
            <v>-0.17647058823529418</v>
          </cell>
          <cell r="P1522">
            <v>1340.144</v>
          </cell>
          <cell r="Q1522">
            <v>1606.96</v>
          </cell>
          <cell r="R1522">
            <v>1735.52</v>
          </cell>
          <cell r="S1522">
            <v>3284.4</v>
          </cell>
          <cell r="T1522">
            <v>0.51996102788941667</v>
          </cell>
          <cell r="U1522">
            <v>2299</v>
          </cell>
          <cell r="V1522">
            <v>0.31420617659852107</v>
          </cell>
          <cell r="W1522">
            <v>1340.144</v>
          </cell>
          <cell r="X1522">
            <v>0.40803312629399585</v>
          </cell>
          <cell r="Y1522">
            <v>150</v>
          </cell>
          <cell r="Z1522">
            <v>175</v>
          </cell>
          <cell r="AA1522">
            <v>1621</v>
          </cell>
          <cell r="AB1522">
            <v>1341</v>
          </cell>
          <cell r="AC1522">
            <v>1490</v>
          </cell>
          <cell r="AD1522">
            <v>1573</v>
          </cell>
          <cell r="AE1522">
            <v>1654.5</v>
          </cell>
          <cell r="AF1522">
            <v>0.19000060441220912</v>
          </cell>
          <cell r="AG1522">
            <v>4.7059534602598915E-2</v>
          </cell>
          <cell r="AH1522">
            <v>1688</v>
          </cell>
          <cell r="AI1522">
            <v>1721</v>
          </cell>
          <cell r="AJ1522">
            <v>0.22129924462521788</v>
          </cell>
          <cell r="AK1522">
            <v>1754</v>
          </cell>
          <cell r="AL1522">
            <v>1787</v>
          </cell>
          <cell r="AM1522">
            <v>0.25005931729155007</v>
          </cell>
          <cell r="AN1522">
            <v>2038.24</v>
          </cell>
          <cell r="AO1522">
            <v>2289.48</v>
          </cell>
          <cell r="AP1522">
            <v>2540.7199999999998</v>
          </cell>
          <cell r="AQ1522">
            <v>0</v>
          </cell>
          <cell r="AR1522">
            <v>295</v>
          </cell>
          <cell r="AS1522">
            <v>6300</v>
          </cell>
        </row>
        <row r="1523">
          <cell r="B1523" t="str">
            <v>MB</v>
          </cell>
          <cell r="C1523" t="str">
            <v>IMP</v>
          </cell>
          <cell r="D1523" t="str">
            <v>BT</v>
          </cell>
          <cell r="E1523" t="str">
            <v>P3</v>
          </cell>
          <cell r="F1523">
            <v>39924</v>
          </cell>
          <cell r="G1523">
            <v>40318</v>
          </cell>
          <cell r="H1523" t="str">
            <v>A11W011</v>
          </cell>
          <cell r="I1523" t="str">
            <v>9KMBH222_N</v>
          </cell>
          <cell r="K1523" t="str">
            <v>bizhub 222</v>
          </cell>
          <cell r="L1523">
            <v>5240</v>
          </cell>
          <cell r="M1523">
            <v>1321</v>
          </cell>
          <cell r="N1523">
            <v>1373.8400000000001</v>
          </cell>
          <cell r="O1523">
            <v>-0.17647058823529413</v>
          </cell>
          <cell r="P1523">
            <v>1167.7640000000001</v>
          </cell>
          <cell r="Q1523">
            <v>1400.26</v>
          </cell>
          <cell r="R1523">
            <v>1512.28</v>
          </cell>
          <cell r="S1523">
            <v>2730</v>
          </cell>
          <cell r="T1523">
            <v>0.49676190476190468</v>
          </cell>
          <cell r="U1523">
            <v>1911</v>
          </cell>
          <cell r="V1523">
            <v>0.28108843537414957</v>
          </cell>
          <cell r="W1523">
            <v>1167.7640000000001</v>
          </cell>
          <cell r="X1523">
            <v>0.427752380952381</v>
          </cell>
          <cell r="Y1523">
            <v>150</v>
          </cell>
          <cell r="Z1523">
            <v>175</v>
          </cell>
          <cell r="AA1523">
            <v>1413</v>
          </cell>
          <cell r="AB1523">
            <v>1168</v>
          </cell>
          <cell r="AC1523">
            <v>1298</v>
          </cell>
          <cell r="AD1523">
            <v>1370</v>
          </cell>
          <cell r="AE1523">
            <v>1441.68</v>
          </cell>
          <cell r="AF1523">
            <v>0.18999778036734916</v>
          </cell>
          <cell r="AG1523">
            <v>4.7056212196881358E-2</v>
          </cell>
          <cell r="AH1523">
            <v>1471</v>
          </cell>
          <cell r="AI1523">
            <v>1500</v>
          </cell>
          <cell r="AJ1523">
            <v>0.22149066666666659</v>
          </cell>
          <cell r="AK1523">
            <v>1529</v>
          </cell>
          <cell r="AL1523">
            <v>1558</v>
          </cell>
          <cell r="AM1523">
            <v>0.25047240051347874</v>
          </cell>
          <cell r="AN1523">
            <v>1776.71</v>
          </cell>
          <cell r="AO1523">
            <v>1995.42</v>
          </cell>
          <cell r="AP1523">
            <v>2214.13</v>
          </cell>
          <cell r="AQ1523">
            <v>0</v>
          </cell>
          <cell r="AR1523">
            <v>295</v>
          </cell>
          <cell r="AS1523">
            <v>5240</v>
          </cell>
        </row>
        <row r="1524">
          <cell r="B1524" t="str">
            <v>AC</v>
          </cell>
          <cell r="C1524" t="str">
            <v>DDP</v>
          </cell>
          <cell r="D1524" t="str">
            <v>Oce</v>
          </cell>
          <cell r="E1524" t="str">
            <v>08</v>
          </cell>
          <cell r="F1524">
            <v>39924</v>
          </cell>
          <cell r="G1524">
            <v>39924</v>
          </cell>
          <cell r="H1524" t="str">
            <v>A126011</v>
          </cell>
          <cell r="I1524" t="str">
            <v>3KMHA126011</v>
          </cell>
          <cell r="K1524" t="str">
            <v>Box with 5 Pallets for Powerlift</v>
          </cell>
          <cell r="L1524">
            <v>450</v>
          </cell>
          <cell r="M1524">
            <v>149.5</v>
          </cell>
          <cell r="N1524">
            <v>149.5</v>
          </cell>
          <cell r="O1524">
            <v>0.36959730128610585</v>
          </cell>
          <cell r="P1524">
            <v>237.15</v>
          </cell>
          <cell r="Q1524">
            <v>153.85</v>
          </cell>
          <cell r="R1524">
            <v>166.16</v>
          </cell>
          <cell r="S1524">
            <v>279</v>
          </cell>
          <cell r="T1524">
            <v>0.46415770609318996</v>
          </cell>
          <cell r="U1524">
            <v>216.05759999999998</v>
          </cell>
          <cell r="V1524">
            <v>0.30805488906661921</v>
          </cell>
          <cell r="W1524">
            <v>237.15</v>
          </cell>
          <cell r="X1524">
            <v>0.85</v>
          </cell>
          <cell r="AA1524">
            <v>358</v>
          </cell>
          <cell r="AB1524">
            <v>238</v>
          </cell>
          <cell r="AC1524">
            <v>290</v>
          </cell>
          <cell r="AD1524">
            <v>328</v>
          </cell>
          <cell r="AE1524">
            <v>365</v>
          </cell>
          <cell r="AF1524">
            <v>0.35027397260273974</v>
          </cell>
          <cell r="AG1524">
            <v>0.59041095890410955</v>
          </cell>
          <cell r="AH1524">
            <v>382</v>
          </cell>
          <cell r="AI1524">
            <v>399</v>
          </cell>
          <cell r="AJ1524">
            <v>0.40563909774436091</v>
          </cell>
          <cell r="AK1524">
            <v>416</v>
          </cell>
          <cell r="AL1524">
            <v>433</v>
          </cell>
          <cell r="AM1524">
            <v>0.45230946882217088</v>
          </cell>
          <cell r="AN1524">
            <v>450</v>
          </cell>
          <cell r="AO1524">
            <v>0</v>
          </cell>
          <cell r="AP1524">
            <v>0</v>
          </cell>
          <cell r="AQ1524">
            <v>0</v>
          </cell>
          <cell r="AS1524">
            <v>450</v>
          </cell>
        </row>
        <row r="1525">
          <cell r="B1525" t="str">
            <v>AC</v>
          </cell>
          <cell r="C1525" t="str">
            <v>DOM</v>
          </cell>
          <cell r="D1525" t="str">
            <v>BT</v>
          </cell>
          <cell r="E1525" t="str">
            <v>08</v>
          </cell>
          <cell r="F1525">
            <v>39924</v>
          </cell>
          <cell r="G1525">
            <v>40001</v>
          </cell>
          <cell r="H1525" t="str">
            <v>A127WY1</v>
          </cell>
          <cell r="I1525" t="str">
            <v>3KMHIC412_</v>
          </cell>
          <cell r="K1525" t="str">
            <v>IC-412 Image Controller (EFI Fiery Controller)</v>
          </cell>
          <cell r="L1525">
            <v>4158</v>
          </cell>
          <cell r="M1525">
            <v>2193</v>
          </cell>
          <cell r="N1525">
            <v>2258.79</v>
          </cell>
          <cell r="O1525">
            <v>0</v>
          </cell>
          <cell r="P1525">
            <v>2258.79</v>
          </cell>
          <cell r="Q1525">
            <v>2324.58</v>
          </cell>
          <cell r="R1525">
            <v>2510.5500000000002</v>
          </cell>
          <cell r="S1525">
            <v>2572.5</v>
          </cell>
          <cell r="T1525">
            <v>0.12194752186588922</v>
          </cell>
          <cell r="U1525">
            <v>2258.79</v>
          </cell>
          <cell r="V1525">
            <v>0</v>
          </cell>
          <cell r="W1525">
            <v>2258.79</v>
          </cell>
          <cell r="X1525">
            <v>0.8780524781341108</v>
          </cell>
          <cell r="AA1525">
            <v>2733</v>
          </cell>
          <cell r="AB1525">
            <v>2259</v>
          </cell>
          <cell r="AC1525">
            <v>2510</v>
          </cell>
          <cell r="AD1525">
            <v>2650</v>
          </cell>
          <cell r="AE1525">
            <v>2788.63</v>
          </cell>
          <cell r="AF1525">
            <v>0.19000010757970764</v>
          </cell>
          <cell r="AG1525">
            <v>0.19000010757970764</v>
          </cell>
          <cell r="AH1525">
            <v>3101</v>
          </cell>
          <cell r="AI1525">
            <v>3412</v>
          </cell>
          <cell r="AJ1525">
            <v>0.3379865181711606</v>
          </cell>
          <cell r="AK1525">
            <v>3723</v>
          </cell>
          <cell r="AL1525">
            <v>4034</v>
          </cell>
          <cell r="AM1525">
            <v>0.44006197322756568</v>
          </cell>
          <cell r="AN1525">
            <v>4065</v>
          </cell>
          <cell r="AO1525">
            <v>4096</v>
          </cell>
          <cell r="AP1525">
            <v>4127</v>
          </cell>
          <cell r="AQ1525">
            <v>0</v>
          </cell>
          <cell r="AS1525">
            <v>4158</v>
          </cell>
        </row>
        <row r="1526">
          <cell r="B1526" t="str">
            <v>AC</v>
          </cell>
          <cell r="C1526" t="str">
            <v>DDP</v>
          </cell>
          <cell r="D1526" t="str">
            <v>Oce</v>
          </cell>
          <cell r="E1526" t="str">
            <v>08</v>
          </cell>
          <cell r="F1526" t="str">
            <v>10/7/09</v>
          </cell>
          <cell r="G1526" t="str">
            <v>10/7/09</v>
          </cell>
          <cell r="H1526" t="str">
            <v>A15E011</v>
          </cell>
          <cell r="K1526" t="str">
            <v>Bookletmaker 25</v>
          </cell>
          <cell r="L1526">
            <v>16000</v>
          </cell>
          <cell r="M1526">
            <v>12375</v>
          </cell>
          <cell r="N1526">
            <v>12375</v>
          </cell>
          <cell r="O1526">
            <v>0</v>
          </cell>
          <cell r="P1526">
            <v>12375</v>
          </cell>
          <cell r="Q1526">
            <v>12735.44</v>
          </cell>
          <cell r="R1526">
            <v>13754.28</v>
          </cell>
          <cell r="S1526">
            <v>13750</v>
          </cell>
          <cell r="T1526">
            <v>0.1</v>
          </cell>
          <cell r="U1526">
            <v>12375</v>
          </cell>
          <cell r="V1526">
            <v>0</v>
          </cell>
          <cell r="W1526">
            <v>12375</v>
          </cell>
          <cell r="X1526">
            <v>0.9</v>
          </cell>
          <cell r="Y1526">
            <v>400</v>
          </cell>
          <cell r="Z1526">
            <v>200</v>
          </cell>
          <cell r="AA1526">
            <v>15227</v>
          </cell>
          <cell r="AB1526">
            <v>12375</v>
          </cell>
          <cell r="AC1526">
            <v>15092</v>
          </cell>
          <cell r="AD1526">
            <v>15315</v>
          </cell>
          <cell r="AE1526">
            <v>15537.5</v>
          </cell>
          <cell r="AF1526">
            <v>0.20353982300884957</v>
          </cell>
          <cell r="AG1526">
            <v>0.20353982300884957</v>
          </cell>
          <cell r="AH1526">
            <v>15751</v>
          </cell>
          <cell r="AI1526">
            <v>15963</v>
          </cell>
          <cell r="AJ1526">
            <v>0.22476978011651946</v>
          </cell>
          <cell r="AK1526">
            <v>16175.5</v>
          </cell>
          <cell r="AL1526">
            <v>16388</v>
          </cell>
          <cell r="AM1526">
            <v>0.24487429826702464</v>
          </cell>
          <cell r="AN1526">
            <v>16600</v>
          </cell>
          <cell r="AO1526">
            <v>0</v>
          </cell>
          <cell r="AP1526">
            <v>0</v>
          </cell>
          <cell r="AQ1526">
            <v>0</v>
          </cell>
          <cell r="AS1526">
            <v>16600</v>
          </cell>
        </row>
        <row r="1527">
          <cell r="B1527" t="str">
            <v>AC</v>
          </cell>
          <cell r="C1527" t="str">
            <v>DDP</v>
          </cell>
          <cell r="D1527" t="str">
            <v>Oce</v>
          </cell>
          <cell r="E1527" t="str">
            <v>08</v>
          </cell>
          <cell r="F1527" t="str">
            <v>10/7/09</v>
          </cell>
          <cell r="G1527" t="str">
            <v>10/7/09</v>
          </cell>
          <cell r="H1527" t="str">
            <v>A15F011</v>
          </cell>
          <cell r="K1527" t="str">
            <v>Bookletmaker 25 Trimmer unit</v>
          </cell>
          <cell r="L1527">
            <v>9000</v>
          </cell>
          <cell r="M1527">
            <v>7020</v>
          </cell>
          <cell r="N1527">
            <v>7020</v>
          </cell>
          <cell r="O1527">
            <v>0</v>
          </cell>
          <cell r="P1527">
            <v>7020</v>
          </cell>
          <cell r="Q1527">
            <v>7224.47</v>
          </cell>
          <cell r="R1527">
            <v>7802.43</v>
          </cell>
          <cell r="S1527">
            <v>7800</v>
          </cell>
          <cell r="T1527">
            <v>0.1</v>
          </cell>
          <cell r="U1527">
            <v>7020</v>
          </cell>
          <cell r="V1527">
            <v>0</v>
          </cell>
          <cell r="W1527">
            <v>7020</v>
          </cell>
          <cell r="X1527">
            <v>0.9</v>
          </cell>
          <cell r="AA1527">
            <v>8638</v>
          </cell>
          <cell r="AB1527">
            <v>7020</v>
          </cell>
          <cell r="AC1527">
            <v>8561</v>
          </cell>
          <cell r="AD1527">
            <v>8688</v>
          </cell>
          <cell r="AE1527">
            <v>8814</v>
          </cell>
          <cell r="AF1527">
            <v>0.20353982300884957</v>
          </cell>
          <cell r="AG1527">
            <v>0.20353982300884957</v>
          </cell>
          <cell r="AH1527">
            <v>8852</v>
          </cell>
          <cell r="AI1527">
            <v>8889</v>
          </cell>
          <cell r="AJ1527">
            <v>0.2102598717516031</v>
          </cell>
          <cell r="AK1527">
            <v>8926</v>
          </cell>
          <cell r="AL1527">
            <v>8963</v>
          </cell>
          <cell r="AM1527">
            <v>0.21678009595001674</v>
          </cell>
          <cell r="AN1527">
            <v>9000</v>
          </cell>
          <cell r="AO1527">
            <v>0</v>
          </cell>
          <cell r="AP1527">
            <v>0</v>
          </cell>
          <cell r="AQ1527">
            <v>0</v>
          </cell>
          <cell r="AS1527">
            <v>9000</v>
          </cell>
        </row>
        <row r="1528">
          <cell r="B1528" t="str">
            <v>AC</v>
          </cell>
          <cell r="C1528" t="str">
            <v>DDP</v>
          </cell>
          <cell r="D1528" t="str">
            <v>Oce</v>
          </cell>
          <cell r="E1528" t="str">
            <v>08</v>
          </cell>
          <cell r="F1528" t="str">
            <v>10/7/09</v>
          </cell>
          <cell r="G1528" t="str">
            <v>10/7/09</v>
          </cell>
          <cell r="H1528" t="str">
            <v>A15G011</v>
          </cell>
          <cell r="K1528" t="str">
            <v>Bookeltmaker 25 Square Fold Module</v>
          </cell>
          <cell r="L1528">
            <v>9500</v>
          </cell>
          <cell r="M1528">
            <v>7020</v>
          </cell>
          <cell r="N1528">
            <v>7020</v>
          </cell>
          <cell r="O1528">
            <v>0</v>
          </cell>
          <cell r="P1528">
            <v>7020</v>
          </cell>
          <cell r="Q1528">
            <v>7224.47</v>
          </cell>
          <cell r="R1528">
            <v>7802.43</v>
          </cell>
          <cell r="S1528">
            <v>7800</v>
          </cell>
          <cell r="T1528">
            <v>0.1</v>
          </cell>
          <cell r="U1528">
            <v>7020</v>
          </cell>
          <cell r="V1528">
            <v>0</v>
          </cell>
          <cell r="W1528">
            <v>7020</v>
          </cell>
          <cell r="X1528">
            <v>0.9</v>
          </cell>
          <cell r="AA1528">
            <v>8638</v>
          </cell>
          <cell r="AB1528">
            <v>7020</v>
          </cell>
          <cell r="AC1528">
            <v>8561</v>
          </cell>
          <cell r="AD1528">
            <v>8688</v>
          </cell>
          <cell r="AE1528">
            <v>8814</v>
          </cell>
          <cell r="AF1528">
            <v>0.20353982300884957</v>
          </cell>
          <cell r="AG1528">
            <v>0.20353982300884957</v>
          </cell>
          <cell r="AH1528">
            <v>8952</v>
          </cell>
          <cell r="AI1528">
            <v>9089</v>
          </cell>
          <cell r="AJ1528">
            <v>0.22763780393882715</v>
          </cell>
          <cell r="AK1528">
            <v>9226</v>
          </cell>
          <cell r="AL1528">
            <v>9363</v>
          </cell>
          <cell r="AM1528">
            <v>0.25024030759371996</v>
          </cell>
          <cell r="AN1528">
            <v>9500</v>
          </cell>
          <cell r="AO1528">
            <v>0</v>
          </cell>
          <cell r="AP1528">
            <v>0</v>
          </cell>
          <cell r="AQ1528">
            <v>0</v>
          </cell>
          <cell r="AS1528">
            <v>9500</v>
          </cell>
        </row>
        <row r="1529">
          <cell r="B1529" t="str">
            <v>AC</v>
          </cell>
          <cell r="C1529" t="str">
            <v>DDP</v>
          </cell>
          <cell r="D1529" t="str">
            <v>Oce</v>
          </cell>
          <cell r="E1529" t="str">
            <v>08</v>
          </cell>
          <cell r="F1529" t="str">
            <v>10/7/09</v>
          </cell>
          <cell r="G1529" t="str">
            <v>10/7/09</v>
          </cell>
          <cell r="H1529" t="str">
            <v>A15K011</v>
          </cell>
          <cell r="K1529" t="str">
            <v>Bookletmaker 25 Rotator Module</v>
          </cell>
          <cell r="L1529">
            <v>10500</v>
          </cell>
          <cell r="M1529">
            <v>8640</v>
          </cell>
          <cell r="N1529">
            <v>8640</v>
          </cell>
          <cell r="O1529">
            <v>0</v>
          </cell>
          <cell r="P1529">
            <v>8640</v>
          </cell>
          <cell r="Q1529">
            <v>8891.65</v>
          </cell>
          <cell r="R1529">
            <v>9602.98</v>
          </cell>
          <cell r="S1529">
            <v>9600</v>
          </cell>
          <cell r="T1529">
            <v>0.1</v>
          </cell>
          <cell r="U1529">
            <v>8640</v>
          </cell>
          <cell r="V1529">
            <v>0</v>
          </cell>
          <cell r="W1529">
            <v>8640</v>
          </cell>
          <cell r="X1529">
            <v>0.9</v>
          </cell>
          <cell r="AA1529">
            <v>10631</v>
          </cell>
          <cell r="AB1529">
            <v>8640</v>
          </cell>
          <cell r="AC1529">
            <v>10537</v>
          </cell>
          <cell r="AD1529">
            <v>9200</v>
          </cell>
          <cell r="AE1529">
            <v>10848</v>
          </cell>
          <cell r="AF1529">
            <v>0.20353982300884957</v>
          </cell>
          <cell r="AG1529">
            <v>0.20353982300884957</v>
          </cell>
          <cell r="AH1529">
            <v>10000</v>
          </cell>
          <cell r="AI1529">
            <v>10500</v>
          </cell>
          <cell r="AJ1529">
            <v>0.17714285714285713</v>
          </cell>
          <cell r="AK1529">
            <v>10500</v>
          </cell>
          <cell r="AL1529">
            <v>10500</v>
          </cell>
          <cell r="AM1529">
            <v>0.17714285714285713</v>
          </cell>
          <cell r="AN1529">
            <v>10500</v>
          </cell>
          <cell r="AO1529">
            <v>0</v>
          </cell>
          <cell r="AP1529">
            <v>0</v>
          </cell>
          <cell r="AQ1529">
            <v>0</v>
          </cell>
          <cell r="AS1529">
            <v>10500</v>
          </cell>
        </row>
        <row r="1530">
          <cell r="B1530" t="str">
            <v>AC</v>
          </cell>
          <cell r="C1530" t="str">
            <v>DDP</v>
          </cell>
          <cell r="D1530" t="str">
            <v>Oce</v>
          </cell>
          <cell r="E1530" t="str">
            <v>08</v>
          </cell>
          <cell r="F1530" t="str">
            <v>10/7/09</v>
          </cell>
          <cell r="G1530" t="str">
            <v>10/7/09</v>
          </cell>
          <cell r="H1530" t="str">
            <v>A15M011</v>
          </cell>
          <cell r="K1530" t="str">
            <v>DFD2 Interface</v>
          </cell>
          <cell r="L1530">
            <v>650</v>
          </cell>
          <cell r="M1530">
            <v>300</v>
          </cell>
          <cell r="N1530">
            <v>300</v>
          </cell>
          <cell r="O1530">
            <v>0.21568627450980393</v>
          </cell>
          <cell r="P1530">
            <v>382.5</v>
          </cell>
          <cell r="Q1530">
            <v>308.74</v>
          </cell>
          <cell r="R1530">
            <v>333.44</v>
          </cell>
          <cell r="S1530">
            <v>450</v>
          </cell>
          <cell r="T1530">
            <v>0.33333333333333331</v>
          </cell>
          <cell r="U1530">
            <v>348.48</v>
          </cell>
          <cell r="V1530">
            <v>0.13911845730027553</v>
          </cell>
          <cell r="W1530">
            <v>382.5</v>
          </cell>
          <cell r="X1530">
            <v>0.85</v>
          </cell>
          <cell r="AA1530">
            <v>498</v>
          </cell>
          <cell r="AB1530">
            <v>383</v>
          </cell>
          <cell r="AC1530">
            <v>467</v>
          </cell>
          <cell r="AD1530">
            <v>488</v>
          </cell>
          <cell r="AE1530">
            <v>508.5</v>
          </cell>
          <cell r="AF1530">
            <v>0.24778761061946902</v>
          </cell>
          <cell r="AG1530">
            <v>0.41002949852507375</v>
          </cell>
          <cell r="AH1530">
            <v>538</v>
          </cell>
          <cell r="AI1530">
            <v>566</v>
          </cell>
          <cell r="AJ1530">
            <v>0.32420494699646646</v>
          </cell>
          <cell r="AK1530">
            <v>594</v>
          </cell>
          <cell r="AL1530">
            <v>622</v>
          </cell>
          <cell r="AM1530">
            <v>0.385048231511254</v>
          </cell>
          <cell r="AN1530">
            <v>650</v>
          </cell>
          <cell r="AO1530">
            <v>0</v>
          </cell>
          <cell r="AP1530">
            <v>0</v>
          </cell>
          <cell r="AQ1530">
            <v>0</v>
          </cell>
          <cell r="AS1530">
            <v>650</v>
          </cell>
        </row>
        <row r="1531">
          <cell r="B1531" t="str">
            <v>AC</v>
          </cell>
          <cell r="C1531" t="str">
            <v>DDP</v>
          </cell>
          <cell r="D1531" t="str">
            <v>Oce</v>
          </cell>
          <cell r="E1531" t="str">
            <v>08</v>
          </cell>
          <cell r="F1531" t="str">
            <v>10/7/09</v>
          </cell>
          <cell r="G1531" t="str">
            <v>10/7/09</v>
          </cell>
          <cell r="H1531" t="str">
            <v>A15P011</v>
          </cell>
          <cell r="K1531" t="str">
            <v>Bookletmaker 50</v>
          </cell>
          <cell r="L1531">
            <v>63900</v>
          </cell>
          <cell r="M1531">
            <v>38143.629999999997</v>
          </cell>
          <cell r="N1531">
            <v>38143.629999999997</v>
          </cell>
          <cell r="O1531">
            <v>0</v>
          </cell>
          <cell r="P1531">
            <v>38143.629999999997</v>
          </cell>
          <cell r="Q1531">
            <v>39254.61</v>
          </cell>
          <cell r="R1531">
            <v>42394.98</v>
          </cell>
          <cell r="S1531">
            <v>42400</v>
          </cell>
          <cell r="T1531">
            <v>0.10038608490566044</v>
          </cell>
          <cell r="U1531">
            <v>38143.629999999997</v>
          </cell>
          <cell r="V1531">
            <v>0</v>
          </cell>
          <cell r="W1531">
            <v>38143.629999999997</v>
          </cell>
          <cell r="X1531">
            <v>0.89961391509433952</v>
          </cell>
          <cell r="Y1531">
            <v>400</v>
          </cell>
          <cell r="Z1531">
            <v>200</v>
          </cell>
          <cell r="AA1531">
            <v>46954</v>
          </cell>
          <cell r="AB1531">
            <v>38144</v>
          </cell>
          <cell r="AC1531">
            <v>46517</v>
          </cell>
          <cell r="AD1531">
            <v>47215</v>
          </cell>
          <cell r="AE1531">
            <v>47912</v>
          </cell>
          <cell r="AF1531">
            <v>0.20388149106695613</v>
          </cell>
          <cell r="AG1531">
            <v>0.20388149106695613</v>
          </cell>
          <cell r="AH1531">
            <v>51230</v>
          </cell>
          <cell r="AI1531">
            <v>54548</v>
          </cell>
          <cell r="AJ1531">
            <v>0.30073274913837361</v>
          </cell>
          <cell r="AK1531">
            <v>57865.5</v>
          </cell>
          <cell r="AL1531">
            <v>61183</v>
          </cell>
          <cell r="AM1531">
            <v>0.37656489547750194</v>
          </cell>
          <cell r="AN1531">
            <v>64500</v>
          </cell>
          <cell r="AO1531">
            <v>0</v>
          </cell>
          <cell r="AP1531">
            <v>0</v>
          </cell>
          <cell r="AQ1531">
            <v>0</v>
          </cell>
          <cell r="AS1531">
            <v>64500</v>
          </cell>
        </row>
        <row r="1532">
          <cell r="B1532" t="str">
            <v>AC</v>
          </cell>
          <cell r="C1532" t="str">
            <v>DDP</v>
          </cell>
          <cell r="D1532" t="str">
            <v>Oce</v>
          </cell>
          <cell r="E1532" t="str">
            <v>08</v>
          </cell>
          <cell r="F1532" t="str">
            <v>10/7/09</v>
          </cell>
          <cell r="G1532" t="str">
            <v>10/7/09</v>
          </cell>
          <cell r="H1532" t="str">
            <v>A15R011</v>
          </cell>
          <cell r="K1532" t="str">
            <v>Bookletmaker 50 Bridge Cover</v>
          </cell>
          <cell r="L1532">
            <v>3300</v>
          </cell>
          <cell r="M1532">
            <v>1939.02</v>
          </cell>
          <cell r="N1532">
            <v>1939.02</v>
          </cell>
          <cell r="O1532">
            <v>0</v>
          </cell>
          <cell r="P1532">
            <v>1939.02</v>
          </cell>
          <cell r="Q1532">
            <v>1995.5</v>
          </cell>
          <cell r="R1532">
            <v>2155.14</v>
          </cell>
          <cell r="S1532">
            <v>2100</v>
          </cell>
          <cell r="T1532">
            <v>7.6657142857142868E-2</v>
          </cell>
          <cell r="U1532">
            <v>1939.02</v>
          </cell>
          <cell r="V1532">
            <v>0</v>
          </cell>
          <cell r="W1532">
            <v>1939.02</v>
          </cell>
          <cell r="X1532">
            <v>0.92334285714285713</v>
          </cell>
          <cell r="AA1532">
            <v>2326</v>
          </cell>
          <cell r="AB1532">
            <v>1940</v>
          </cell>
          <cell r="AC1532">
            <v>2365</v>
          </cell>
          <cell r="AD1532">
            <v>2369</v>
          </cell>
          <cell r="AE1532">
            <v>2373</v>
          </cell>
          <cell r="AF1532">
            <v>0.18288242730720608</v>
          </cell>
          <cell r="AG1532">
            <v>0.18288242730720608</v>
          </cell>
          <cell r="AH1532">
            <v>2559</v>
          </cell>
          <cell r="AI1532">
            <v>2744</v>
          </cell>
          <cell r="AJ1532">
            <v>0.29336005830903789</v>
          </cell>
          <cell r="AK1532">
            <v>2929.5</v>
          </cell>
          <cell r="AL1532">
            <v>3115</v>
          </cell>
          <cell r="AM1532">
            <v>0.37752166934189407</v>
          </cell>
          <cell r="AN1532">
            <v>3300</v>
          </cell>
          <cell r="AO1532">
            <v>0</v>
          </cell>
          <cell r="AP1532">
            <v>0</v>
          </cell>
          <cell r="AQ1532">
            <v>0</v>
          </cell>
          <cell r="AS1532">
            <v>3300</v>
          </cell>
        </row>
        <row r="1533">
          <cell r="B1533" t="str">
            <v>AC</v>
          </cell>
          <cell r="C1533" t="str">
            <v>DDP</v>
          </cell>
          <cell r="D1533" t="str">
            <v>Oce</v>
          </cell>
          <cell r="E1533" t="str">
            <v>08</v>
          </cell>
          <cell r="F1533" t="str">
            <v>10/7/09</v>
          </cell>
          <cell r="G1533" t="str">
            <v>10/7/09</v>
          </cell>
          <cell r="H1533" t="str">
            <v>A15T011</v>
          </cell>
          <cell r="K1533" t="str">
            <v>Bookletmaker 50 Bridge</v>
          </cell>
          <cell r="L1533">
            <v>12800</v>
          </cell>
          <cell r="M1533">
            <v>7617.34</v>
          </cell>
          <cell r="N1533">
            <v>7617.34</v>
          </cell>
          <cell r="O1533">
            <v>0</v>
          </cell>
          <cell r="P1533">
            <v>7617.34</v>
          </cell>
          <cell r="Q1533">
            <v>7839.2</v>
          </cell>
          <cell r="R1533">
            <v>8466.34</v>
          </cell>
          <cell r="S1533">
            <v>8500</v>
          </cell>
          <cell r="T1533">
            <v>0.10384235294117646</v>
          </cell>
          <cell r="U1533">
            <v>7617.34</v>
          </cell>
          <cell r="V1533">
            <v>0</v>
          </cell>
          <cell r="W1533">
            <v>7617.34</v>
          </cell>
          <cell r="X1533">
            <v>0.8961576470588235</v>
          </cell>
          <cell r="AA1533">
            <v>9413</v>
          </cell>
          <cell r="AB1533">
            <v>7618</v>
          </cell>
          <cell r="AC1533">
            <v>9290</v>
          </cell>
          <cell r="AD1533">
            <v>9448</v>
          </cell>
          <cell r="AE1533">
            <v>9605</v>
          </cell>
          <cell r="AF1533">
            <v>0.20694013534617386</v>
          </cell>
          <cell r="AG1533">
            <v>0.20694013534617386</v>
          </cell>
          <cell r="AH1533">
            <v>10244</v>
          </cell>
          <cell r="AI1533">
            <v>10883</v>
          </cell>
          <cell r="AJ1533">
            <v>0.30006983368556461</v>
          </cell>
          <cell r="AK1533">
            <v>11522</v>
          </cell>
          <cell r="AL1533">
            <v>12161</v>
          </cell>
          <cell r="AM1533">
            <v>0.37362552421675849</v>
          </cell>
          <cell r="AN1533">
            <v>12800</v>
          </cell>
          <cell r="AO1533">
            <v>0</v>
          </cell>
          <cell r="AP1533">
            <v>0</v>
          </cell>
          <cell r="AQ1533">
            <v>0</v>
          </cell>
          <cell r="AS1533">
            <v>12800</v>
          </cell>
        </row>
        <row r="1534">
          <cell r="B1534" t="str">
            <v>PMC</v>
          </cell>
          <cell r="C1534" t="str">
            <v>PMP</v>
          </cell>
          <cell r="D1534" t="str">
            <v>BT</v>
          </cell>
          <cell r="E1534" t="str">
            <v>08</v>
          </cell>
          <cell r="F1534">
            <v>40056</v>
          </cell>
          <cell r="G1534">
            <v>40056</v>
          </cell>
          <cell r="H1534" t="str">
            <v>A162WY1</v>
          </cell>
          <cell r="I1534" t="str">
            <v>SWKMA162WY1</v>
          </cell>
          <cell r="K1534" t="str">
            <v>Waste Toner Box</v>
          </cell>
          <cell r="L1534">
            <v>59</v>
          </cell>
          <cell r="M1534">
            <v>13.59</v>
          </cell>
          <cell r="N1534">
            <v>14.269500000000001</v>
          </cell>
          <cell r="O1534">
            <v>6.1217105263157913E-2</v>
          </cell>
          <cell r="P1534">
            <v>15.200000000000001</v>
          </cell>
          <cell r="Q1534">
            <v>14.41</v>
          </cell>
          <cell r="R1534">
            <v>15.56</v>
          </cell>
          <cell r="S1534">
            <v>19</v>
          </cell>
          <cell r="T1534">
            <v>0.24897368421052626</v>
          </cell>
          <cell r="W1534">
            <v>15.200000000000001</v>
          </cell>
          <cell r="X1534">
            <v>0.8</v>
          </cell>
          <cell r="AA1534">
            <v>26</v>
          </cell>
          <cell r="AB1534">
            <v>18</v>
          </cell>
          <cell r="AC1534">
            <v>19</v>
          </cell>
          <cell r="AD1534">
            <v>23</v>
          </cell>
          <cell r="AE1534">
            <v>26.67</v>
          </cell>
          <cell r="AF1534">
            <v>0.43007124109486317</v>
          </cell>
          <cell r="AG1534">
            <v>0.46496062992125986</v>
          </cell>
          <cell r="AH1534">
            <v>35</v>
          </cell>
          <cell r="AI1534">
            <v>43</v>
          </cell>
          <cell r="AJ1534">
            <v>0.64651162790697669</v>
          </cell>
          <cell r="AK1534">
            <v>51</v>
          </cell>
          <cell r="AL1534">
            <v>59</v>
          </cell>
          <cell r="AM1534">
            <v>0.74237288135593216</v>
          </cell>
          <cell r="AN1534">
            <v>59</v>
          </cell>
          <cell r="AO1534">
            <v>59</v>
          </cell>
          <cell r="AP1534">
            <v>59</v>
          </cell>
          <cell r="AQ1534">
            <v>0</v>
          </cell>
          <cell r="AS1534">
            <v>59</v>
          </cell>
        </row>
        <row r="1535">
          <cell r="B1535" t="str">
            <v>PMC</v>
          </cell>
          <cell r="C1535" t="str">
            <v>PMP</v>
          </cell>
          <cell r="D1535" t="str">
            <v>BT</v>
          </cell>
          <cell r="E1535" t="str">
            <v>08</v>
          </cell>
          <cell r="F1535">
            <v>40361</v>
          </cell>
          <cell r="G1535">
            <v>40361</v>
          </cell>
          <cell r="H1535" t="str">
            <v>A1AU0Y1</v>
          </cell>
          <cell r="K1535" t="str">
            <v>Waste Toner Bottle (Yield 36,000)</v>
          </cell>
          <cell r="L1535">
            <v>20</v>
          </cell>
          <cell r="M1535">
            <v>11.29</v>
          </cell>
          <cell r="N1535">
            <v>11.8545</v>
          </cell>
          <cell r="O1535">
            <v>1.2125000000000016E-2</v>
          </cell>
          <cell r="P1535">
            <v>12</v>
          </cell>
          <cell r="Q1535">
            <v>11.97</v>
          </cell>
          <cell r="R1535">
            <v>12.93</v>
          </cell>
          <cell r="S1535">
            <v>15</v>
          </cell>
          <cell r="T1535">
            <v>0.20970000000000003</v>
          </cell>
          <cell r="W1535">
            <v>12</v>
          </cell>
          <cell r="X1535">
            <v>0.8</v>
          </cell>
          <cell r="AA1535">
            <v>21</v>
          </cell>
          <cell r="AB1535">
            <v>15</v>
          </cell>
          <cell r="AC1535">
            <v>15</v>
          </cell>
          <cell r="AD1535">
            <v>19</v>
          </cell>
          <cell r="AE1535">
            <v>21.05</v>
          </cell>
          <cell r="AF1535">
            <v>0.42992874109263662</v>
          </cell>
          <cell r="AG1535">
            <v>0.43684085510688841</v>
          </cell>
          <cell r="AH1535">
            <v>20</v>
          </cell>
          <cell r="AI1535">
            <v>20</v>
          </cell>
          <cell r="AJ1535">
            <v>0.4</v>
          </cell>
          <cell r="AK1535">
            <v>20</v>
          </cell>
          <cell r="AL1535">
            <v>20</v>
          </cell>
          <cell r="AM1535">
            <v>0.4</v>
          </cell>
          <cell r="AN1535">
            <v>20</v>
          </cell>
          <cell r="AO1535">
            <v>20</v>
          </cell>
          <cell r="AP1535">
            <v>20</v>
          </cell>
          <cell r="AQ1535">
            <v>0</v>
          </cell>
          <cell r="AS1535">
            <v>20</v>
          </cell>
        </row>
        <row r="1536">
          <cell r="B1536" t="str">
            <v>SPC</v>
          </cell>
          <cell r="C1536" t="str">
            <v>DOM</v>
          </cell>
          <cell r="D1536" t="str">
            <v>BT</v>
          </cell>
          <cell r="E1536" t="str">
            <v>08</v>
          </cell>
          <cell r="F1536">
            <v>40438</v>
          </cell>
          <cell r="G1536">
            <v>40777</v>
          </cell>
          <cell r="H1536" t="str">
            <v>A1DY130</v>
          </cell>
          <cell r="K1536" t="str">
            <v>TN615K Toner BK (Yield:91K)</v>
          </cell>
          <cell r="L1536">
            <v>151</v>
          </cell>
          <cell r="M1536">
            <v>29.78</v>
          </cell>
          <cell r="N1536">
            <v>30.673400000000001</v>
          </cell>
          <cell r="O1536">
            <v>0.29141101459988916</v>
          </cell>
          <cell r="P1536">
            <v>43.288000000000004</v>
          </cell>
          <cell r="Q1536">
            <v>31.57</v>
          </cell>
          <cell r="R1536">
            <v>34.1</v>
          </cell>
          <cell r="S1536">
            <v>54.11</v>
          </cell>
          <cell r="T1536">
            <v>0.4331288116799113</v>
          </cell>
          <cell r="W1536">
            <v>43.288000000000004</v>
          </cell>
          <cell r="X1536">
            <v>0.8</v>
          </cell>
          <cell r="Y1536" t="str">
            <v>Act freight</v>
          </cell>
          <cell r="AA1536">
            <v>74</v>
          </cell>
          <cell r="AB1536">
            <v>51</v>
          </cell>
          <cell r="AC1536">
            <v>55</v>
          </cell>
          <cell r="AD1536">
            <v>66</v>
          </cell>
          <cell r="AE1536">
            <v>75.94</v>
          </cell>
          <cell r="AF1536">
            <v>0.42997102976033702</v>
          </cell>
          <cell r="AG1536">
            <v>0.59608375032920724</v>
          </cell>
          <cell r="AH1536">
            <v>95</v>
          </cell>
          <cell r="AI1536">
            <v>114</v>
          </cell>
          <cell r="AJ1536">
            <v>0.62028070175438588</v>
          </cell>
          <cell r="AK1536">
            <v>132.5</v>
          </cell>
          <cell r="AL1536">
            <v>151</v>
          </cell>
          <cell r="AM1536">
            <v>0.71332450331125818</v>
          </cell>
          <cell r="AN1536">
            <v>151</v>
          </cell>
          <cell r="AO1536">
            <v>151</v>
          </cell>
          <cell r="AP1536">
            <v>151</v>
          </cell>
          <cell r="AQ1536">
            <v>0</v>
          </cell>
          <cell r="AS1536">
            <v>151</v>
          </cell>
        </row>
        <row r="1537">
          <cell r="B1537" t="str">
            <v>SPC</v>
          </cell>
          <cell r="C1537" t="str">
            <v>DOM</v>
          </cell>
          <cell r="D1537" t="str">
            <v>BT</v>
          </cell>
          <cell r="E1537" t="str">
            <v>08</v>
          </cell>
          <cell r="F1537">
            <v>40438</v>
          </cell>
          <cell r="G1537">
            <v>40777</v>
          </cell>
          <cell r="H1537" t="str">
            <v>A1DY230</v>
          </cell>
          <cell r="K1537" t="str">
            <v>TN615Y Toner Y (Yield:60K)</v>
          </cell>
          <cell r="L1537">
            <v>167</v>
          </cell>
          <cell r="M1537">
            <v>29.59</v>
          </cell>
          <cell r="N1537">
            <v>30.477700000000002</v>
          </cell>
          <cell r="O1537">
            <v>0.28750467551898262</v>
          </cell>
          <cell r="P1537">
            <v>42.776000000000003</v>
          </cell>
          <cell r="Q1537">
            <v>31.37</v>
          </cell>
          <cell r="R1537">
            <v>33.880000000000003</v>
          </cell>
          <cell r="S1537">
            <v>53.47</v>
          </cell>
          <cell r="T1537">
            <v>0.43000374041518602</v>
          </cell>
          <cell r="W1537">
            <v>42.776000000000003</v>
          </cell>
          <cell r="X1537">
            <v>0.8</v>
          </cell>
          <cell r="Y1537" t="str">
            <v>Act freight</v>
          </cell>
          <cell r="AA1537">
            <v>74</v>
          </cell>
          <cell r="AB1537">
            <v>51</v>
          </cell>
          <cell r="AC1537">
            <v>54</v>
          </cell>
          <cell r="AD1537">
            <v>65</v>
          </cell>
          <cell r="AE1537">
            <v>75.05</v>
          </cell>
          <cell r="AF1537">
            <v>0.43003331112591597</v>
          </cell>
          <cell r="AG1537">
            <v>0.59390139906728845</v>
          </cell>
          <cell r="AH1537">
            <v>99</v>
          </cell>
          <cell r="AI1537">
            <v>122</v>
          </cell>
          <cell r="AJ1537">
            <v>0.64937704918032779</v>
          </cell>
          <cell r="AK1537">
            <v>144.5</v>
          </cell>
          <cell r="AL1537">
            <v>167</v>
          </cell>
          <cell r="AM1537">
            <v>0.74385628742514964</v>
          </cell>
          <cell r="AN1537">
            <v>167</v>
          </cell>
          <cell r="AO1537">
            <v>167</v>
          </cell>
          <cell r="AP1537">
            <v>167</v>
          </cell>
          <cell r="AQ1537">
            <v>0</v>
          </cell>
          <cell r="AS1537">
            <v>167</v>
          </cell>
        </row>
        <row r="1538">
          <cell r="B1538" t="str">
            <v>SPC</v>
          </cell>
          <cell r="C1538" t="str">
            <v>DOM</v>
          </cell>
          <cell r="D1538" t="str">
            <v>BT</v>
          </cell>
          <cell r="E1538" t="str">
            <v>08</v>
          </cell>
          <cell r="F1538">
            <v>40438</v>
          </cell>
          <cell r="G1538">
            <v>40777</v>
          </cell>
          <cell r="H1538" t="str">
            <v>A1DY330</v>
          </cell>
          <cell r="K1538" t="str">
            <v>TN615M Toner M (Yield:68K)</v>
          </cell>
          <cell r="L1538">
            <v>189</v>
          </cell>
          <cell r="M1538">
            <v>33.56</v>
          </cell>
          <cell r="N1538">
            <v>34.566800000000001</v>
          </cell>
          <cell r="O1538">
            <v>0.28734125020616863</v>
          </cell>
          <cell r="P1538">
            <v>48.504000000000005</v>
          </cell>
          <cell r="Q1538">
            <v>35.57</v>
          </cell>
          <cell r="R1538">
            <v>38.42</v>
          </cell>
          <cell r="S1538">
            <v>60.63</v>
          </cell>
          <cell r="T1538">
            <v>0.42987300016493485</v>
          </cell>
          <cell r="W1538">
            <v>48.504000000000005</v>
          </cell>
          <cell r="X1538">
            <v>0.8</v>
          </cell>
          <cell r="Y1538" t="str">
            <v>Act freight</v>
          </cell>
          <cell r="AA1538">
            <v>83</v>
          </cell>
          <cell r="AB1538">
            <v>58</v>
          </cell>
          <cell r="AC1538">
            <v>61</v>
          </cell>
          <cell r="AD1538">
            <v>74</v>
          </cell>
          <cell r="AE1538">
            <v>85.09</v>
          </cell>
          <cell r="AF1538">
            <v>0.42996826889176165</v>
          </cell>
          <cell r="AG1538">
            <v>0.59376189916558941</v>
          </cell>
          <cell r="AH1538">
            <v>112</v>
          </cell>
          <cell r="AI1538">
            <v>138</v>
          </cell>
          <cell r="AJ1538">
            <v>0.64852173913043476</v>
          </cell>
          <cell r="AK1538">
            <v>163.5</v>
          </cell>
          <cell r="AL1538">
            <v>189</v>
          </cell>
          <cell r="AM1538">
            <v>0.74336507936507923</v>
          </cell>
          <cell r="AN1538">
            <v>189</v>
          </cell>
          <cell r="AO1538">
            <v>189</v>
          </cell>
          <cell r="AP1538">
            <v>189</v>
          </cell>
          <cell r="AQ1538">
            <v>0</v>
          </cell>
          <cell r="AS1538">
            <v>189</v>
          </cell>
        </row>
        <row r="1539">
          <cell r="B1539" t="str">
            <v>SPC</v>
          </cell>
          <cell r="C1539" t="str">
            <v>DOM</v>
          </cell>
          <cell r="D1539" t="str">
            <v>BT</v>
          </cell>
          <cell r="E1539" t="str">
            <v>08</v>
          </cell>
          <cell r="F1539">
            <v>40438</v>
          </cell>
          <cell r="G1539">
            <v>40777</v>
          </cell>
          <cell r="H1539" t="str">
            <v>A1DY430</v>
          </cell>
          <cell r="K1539" t="str">
            <v>TN615C Toner C (Yield:75K)</v>
          </cell>
          <cell r="L1539">
            <v>209</v>
          </cell>
          <cell r="M1539">
            <v>37.01</v>
          </cell>
          <cell r="N1539">
            <v>38.1203</v>
          </cell>
          <cell r="O1539">
            <v>0.2875242972488038</v>
          </cell>
          <cell r="P1539">
            <v>53.503999999999998</v>
          </cell>
          <cell r="Q1539">
            <v>39.229999999999997</v>
          </cell>
          <cell r="R1539">
            <v>42.37</v>
          </cell>
          <cell r="S1539">
            <v>66.88</v>
          </cell>
          <cell r="T1539">
            <v>0.430019437799043</v>
          </cell>
          <cell r="W1539">
            <v>53.503999999999998</v>
          </cell>
          <cell r="X1539">
            <v>0.8</v>
          </cell>
          <cell r="Y1539" t="str">
            <v>Act freight</v>
          </cell>
          <cell r="AA1539">
            <v>92</v>
          </cell>
          <cell r="AB1539">
            <v>63</v>
          </cell>
          <cell r="AC1539">
            <v>67</v>
          </cell>
          <cell r="AD1539">
            <v>81</v>
          </cell>
          <cell r="AE1539">
            <v>93.87</v>
          </cell>
          <cell r="AF1539">
            <v>0.43002024075849582</v>
          </cell>
          <cell r="AG1539">
            <v>0.59390327048045166</v>
          </cell>
          <cell r="AH1539">
            <v>123</v>
          </cell>
          <cell r="AI1539">
            <v>152</v>
          </cell>
          <cell r="AJ1539">
            <v>0.64800000000000002</v>
          </cell>
          <cell r="AK1539">
            <v>180.5</v>
          </cell>
          <cell r="AL1539">
            <v>209</v>
          </cell>
          <cell r="AM1539">
            <v>0.74399999999999999</v>
          </cell>
          <cell r="AN1539">
            <v>209</v>
          </cell>
          <cell r="AO1539">
            <v>209</v>
          </cell>
          <cell r="AP1539">
            <v>209</v>
          </cell>
          <cell r="AQ1539">
            <v>0</v>
          </cell>
          <cell r="AS1539">
            <v>209</v>
          </cell>
        </row>
        <row r="1540">
          <cell r="B1540" t="str">
            <v>SP</v>
          </cell>
          <cell r="C1540" t="str">
            <v>IMP</v>
          </cell>
          <cell r="D1540" t="str">
            <v>BT</v>
          </cell>
          <cell r="E1540" t="str">
            <v>08</v>
          </cell>
          <cell r="F1540">
            <v>40438</v>
          </cell>
          <cell r="G1540">
            <v>40777</v>
          </cell>
          <cell r="H1540" t="str">
            <v>A1DY600</v>
          </cell>
          <cell r="K1540" t="str">
            <v>DV613K Black Developer for C8000 (Yield: 330K)</v>
          </cell>
          <cell r="L1540">
            <v>145</v>
          </cell>
          <cell r="M1540">
            <v>33.82</v>
          </cell>
          <cell r="N1540">
            <v>35.172800000000002</v>
          </cell>
          <cell r="O1540">
            <v>0.26772151898734176</v>
          </cell>
          <cell r="P1540">
            <v>48.032000000000004</v>
          </cell>
          <cell r="Q1540">
            <v>35.85</v>
          </cell>
          <cell r="R1540">
            <v>38.72</v>
          </cell>
          <cell r="S1540">
            <v>60.04</v>
          </cell>
          <cell r="T1540">
            <v>0.41417721518987338</v>
          </cell>
          <cell r="W1540">
            <v>48.032000000000004</v>
          </cell>
          <cell r="X1540">
            <v>0.8</v>
          </cell>
          <cell r="Y1540" t="str">
            <v>Act freight</v>
          </cell>
          <cell r="AA1540">
            <v>94</v>
          </cell>
          <cell r="AB1540">
            <v>69</v>
          </cell>
          <cell r="AC1540">
            <v>81</v>
          </cell>
          <cell r="AD1540">
            <v>89</v>
          </cell>
          <cell r="AE1540">
            <v>96.06</v>
          </cell>
          <cell r="AF1540">
            <v>0.49997917967936706</v>
          </cell>
          <cell r="AG1540">
            <v>0.63384551322090354</v>
          </cell>
          <cell r="AH1540">
            <v>109</v>
          </cell>
          <cell r="AI1540">
            <v>121</v>
          </cell>
          <cell r="AJ1540">
            <v>0.6030413223140495</v>
          </cell>
          <cell r="AK1540">
            <v>133</v>
          </cell>
          <cell r="AL1540">
            <v>145</v>
          </cell>
          <cell r="AM1540">
            <v>0.66874482758620679</v>
          </cell>
          <cell r="AN1540">
            <v>145</v>
          </cell>
          <cell r="AO1540">
            <v>145</v>
          </cell>
          <cell r="AP1540">
            <v>145</v>
          </cell>
          <cell r="AQ1540">
            <v>0</v>
          </cell>
          <cell r="AS1540">
            <v>145</v>
          </cell>
        </row>
        <row r="1541">
          <cell r="B1541" t="str">
            <v>SP</v>
          </cell>
          <cell r="C1541" t="str">
            <v>IMP</v>
          </cell>
          <cell r="D1541" t="str">
            <v>BT</v>
          </cell>
          <cell r="E1541" t="str">
            <v>08</v>
          </cell>
          <cell r="F1541">
            <v>40438</v>
          </cell>
          <cell r="G1541">
            <v>40777</v>
          </cell>
          <cell r="H1541" t="str">
            <v>A1DY700</v>
          </cell>
          <cell r="K1541" t="str">
            <v>DV613Y Yellow Developer for C8000 (Yield: 330K)</v>
          </cell>
          <cell r="L1541">
            <v>217</v>
          </cell>
          <cell r="M1541">
            <v>40.82</v>
          </cell>
          <cell r="N1541">
            <v>42.452800000000003</v>
          </cell>
          <cell r="O1541">
            <v>0.26825703254274674</v>
          </cell>
          <cell r="P1541">
            <v>58.015999999999998</v>
          </cell>
          <cell r="Q1541">
            <v>43.27</v>
          </cell>
          <cell r="R1541">
            <v>46.73</v>
          </cell>
          <cell r="S1541">
            <v>72.52</v>
          </cell>
          <cell r="T1541">
            <v>0.41460562603419737</v>
          </cell>
          <cell r="W1541">
            <v>58.015999999999998</v>
          </cell>
          <cell r="X1541">
            <v>0.8</v>
          </cell>
          <cell r="Y1541" t="str">
            <v>Act freight</v>
          </cell>
          <cell r="AA1541">
            <v>114</v>
          </cell>
          <cell r="AB1541">
            <v>83</v>
          </cell>
          <cell r="AC1541">
            <v>97</v>
          </cell>
          <cell r="AD1541">
            <v>107</v>
          </cell>
          <cell r="AE1541">
            <v>116.03</v>
          </cell>
          <cell r="AF1541">
            <v>0.4999913815392571</v>
          </cell>
          <cell r="AG1541">
            <v>0.63412220977333456</v>
          </cell>
          <cell r="AH1541">
            <v>142</v>
          </cell>
          <cell r="AI1541">
            <v>167</v>
          </cell>
          <cell r="AJ1541">
            <v>0.65259880239520962</v>
          </cell>
          <cell r="AK1541">
            <v>192</v>
          </cell>
          <cell r="AL1541">
            <v>217</v>
          </cell>
          <cell r="AM1541">
            <v>0.73264516129032264</v>
          </cell>
          <cell r="AN1541">
            <v>217</v>
          </cell>
          <cell r="AO1541">
            <v>217</v>
          </cell>
          <cell r="AP1541">
            <v>217</v>
          </cell>
          <cell r="AQ1541">
            <v>0</v>
          </cell>
          <cell r="AS1541">
            <v>217</v>
          </cell>
        </row>
        <row r="1542">
          <cell r="B1542" t="str">
            <v>SP</v>
          </cell>
          <cell r="C1542" t="str">
            <v>IMP</v>
          </cell>
          <cell r="D1542" t="str">
            <v>BT</v>
          </cell>
          <cell r="E1542" t="str">
            <v>08</v>
          </cell>
          <cell r="F1542">
            <v>40438</v>
          </cell>
          <cell r="G1542">
            <v>40777</v>
          </cell>
          <cell r="H1542" t="str">
            <v>A1DY800</v>
          </cell>
          <cell r="K1542" t="str">
            <v>DV613M Magenta Developer for C8000 (Yield: 330K)</v>
          </cell>
          <cell r="L1542">
            <v>217</v>
          </cell>
          <cell r="M1542">
            <v>40.82</v>
          </cell>
          <cell r="N1542">
            <v>42.452800000000003</v>
          </cell>
          <cell r="O1542">
            <v>0.26825703254274674</v>
          </cell>
          <cell r="P1542">
            <v>58.015999999999998</v>
          </cell>
          <cell r="Q1542">
            <v>43.27</v>
          </cell>
          <cell r="R1542">
            <v>46.73</v>
          </cell>
          <cell r="S1542">
            <v>72.52</v>
          </cell>
          <cell r="T1542">
            <v>0.41460562603419737</v>
          </cell>
          <cell r="W1542">
            <v>58.015999999999998</v>
          </cell>
          <cell r="X1542">
            <v>0.8</v>
          </cell>
          <cell r="Y1542" t="str">
            <v>Act freight</v>
          </cell>
          <cell r="AA1542">
            <v>114</v>
          </cell>
          <cell r="AB1542">
            <v>83</v>
          </cell>
          <cell r="AC1542">
            <v>97</v>
          </cell>
          <cell r="AD1542">
            <v>107</v>
          </cell>
          <cell r="AE1542">
            <v>116.03</v>
          </cell>
          <cell r="AF1542">
            <v>0.4999913815392571</v>
          </cell>
          <cell r="AG1542">
            <v>0.63412220977333456</v>
          </cell>
          <cell r="AH1542">
            <v>142</v>
          </cell>
          <cell r="AI1542">
            <v>167</v>
          </cell>
          <cell r="AJ1542">
            <v>0.65259880239520962</v>
          </cell>
          <cell r="AK1542">
            <v>192</v>
          </cell>
          <cell r="AL1542">
            <v>217</v>
          </cell>
          <cell r="AM1542">
            <v>0.73264516129032264</v>
          </cell>
          <cell r="AN1542">
            <v>217</v>
          </cell>
          <cell r="AO1542">
            <v>217</v>
          </cell>
          <cell r="AP1542">
            <v>217</v>
          </cell>
          <cell r="AQ1542">
            <v>0</v>
          </cell>
          <cell r="AS1542">
            <v>217</v>
          </cell>
        </row>
        <row r="1543">
          <cell r="B1543" t="str">
            <v>SP</v>
          </cell>
          <cell r="C1543" t="str">
            <v>IMP</v>
          </cell>
          <cell r="D1543" t="str">
            <v>BT</v>
          </cell>
          <cell r="E1543" t="str">
            <v>08</v>
          </cell>
          <cell r="F1543">
            <v>40438</v>
          </cell>
          <cell r="G1543">
            <v>40777</v>
          </cell>
          <cell r="H1543" t="str">
            <v>A1DY900</v>
          </cell>
          <cell r="K1543" t="str">
            <v>DV613C Cyan Developer for C8000 (Yield: 330K)</v>
          </cell>
          <cell r="L1543">
            <v>217</v>
          </cell>
          <cell r="M1543">
            <v>40.82</v>
          </cell>
          <cell r="N1543">
            <v>42.452800000000003</v>
          </cell>
          <cell r="O1543">
            <v>0.26825703254274674</v>
          </cell>
          <cell r="P1543">
            <v>58.015999999999998</v>
          </cell>
          <cell r="Q1543">
            <v>43.27</v>
          </cell>
          <cell r="R1543">
            <v>46.73</v>
          </cell>
          <cell r="S1543">
            <v>72.52</v>
          </cell>
          <cell r="T1543">
            <v>0.41460562603419737</v>
          </cell>
          <cell r="W1543">
            <v>58.015999999999998</v>
          </cell>
          <cell r="X1543">
            <v>0.8</v>
          </cell>
          <cell r="Y1543" t="str">
            <v>Act freight</v>
          </cell>
          <cell r="AA1543">
            <v>114</v>
          </cell>
          <cell r="AB1543">
            <v>83</v>
          </cell>
          <cell r="AC1543">
            <v>97</v>
          </cell>
          <cell r="AD1543">
            <v>107</v>
          </cell>
          <cell r="AE1543">
            <v>116.03</v>
          </cell>
          <cell r="AF1543">
            <v>0.4999913815392571</v>
          </cell>
          <cell r="AG1543">
            <v>0.63412220977333456</v>
          </cell>
          <cell r="AH1543">
            <v>142</v>
          </cell>
          <cell r="AI1543">
            <v>167</v>
          </cell>
          <cell r="AJ1543">
            <v>0.65259880239520962</v>
          </cell>
          <cell r="AK1543">
            <v>192</v>
          </cell>
          <cell r="AL1543">
            <v>217</v>
          </cell>
          <cell r="AM1543">
            <v>0.73264516129032264</v>
          </cell>
          <cell r="AN1543">
            <v>217</v>
          </cell>
          <cell r="AO1543">
            <v>217</v>
          </cell>
          <cell r="AP1543">
            <v>217</v>
          </cell>
          <cell r="AQ1543">
            <v>0</v>
          </cell>
          <cell r="AS1543">
            <v>217</v>
          </cell>
        </row>
        <row r="1544">
          <cell r="B1544" t="str">
            <v>AC</v>
          </cell>
          <cell r="C1544" t="str">
            <v>DDP</v>
          </cell>
          <cell r="D1544" t="str">
            <v>Oce</v>
          </cell>
          <cell r="E1544" t="str">
            <v>08</v>
          </cell>
          <cell r="F1544" t="str">
            <v>10/7/09</v>
          </cell>
          <cell r="G1544" t="str">
            <v>10/7/09</v>
          </cell>
          <cell r="H1544" t="str">
            <v>A1H60Y1</v>
          </cell>
          <cell r="K1544" t="str">
            <v>Print Makeready Base Licence V4</v>
          </cell>
          <cell r="L1544">
            <v>8900</v>
          </cell>
          <cell r="M1544">
            <v>6075</v>
          </cell>
          <cell r="N1544">
            <v>6075</v>
          </cell>
          <cell r="O1544">
            <v>0</v>
          </cell>
          <cell r="P1544">
            <v>6075</v>
          </cell>
          <cell r="Q1544">
            <v>6251.94</v>
          </cell>
          <cell r="R1544">
            <v>6752.1</v>
          </cell>
          <cell r="S1544">
            <v>6750</v>
          </cell>
          <cell r="T1544">
            <v>0.1</v>
          </cell>
          <cell r="U1544">
            <v>6075</v>
          </cell>
          <cell r="V1544">
            <v>0</v>
          </cell>
          <cell r="W1544">
            <v>6075</v>
          </cell>
          <cell r="X1544">
            <v>0.9</v>
          </cell>
          <cell r="Y1544">
            <v>50</v>
          </cell>
          <cell r="Z1544">
            <v>30</v>
          </cell>
          <cell r="AA1544">
            <v>7475</v>
          </cell>
          <cell r="AB1544">
            <v>6075</v>
          </cell>
          <cell r="AC1544">
            <v>7409</v>
          </cell>
          <cell r="AD1544">
            <v>7519</v>
          </cell>
          <cell r="AE1544">
            <v>7627.5</v>
          </cell>
          <cell r="AF1544">
            <v>0.20353982300884957</v>
          </cell>
          <cell r="AG1544">
            <v>0.20353982300884957</v>
          </cell>
          <cell r="AH1544">
            <v>7899</v>
          </cell>
          <cell r="AI1544">
            <v>8169</v>
          </cell>
          <cell r="AJ1544">
            <v>0.25633492471538744</v>
          </cell>
          <cell r="AK1544">
            <v>8439.5</v>
          </cell>
          <cell r="AL1544">
            <v>8710</v>
          </cell>
          <cell r="AM1544">
            <v>0.30252583237657865</v>
          </cell>
          <cell r="AN1544">
            <v>8980</v>
          </cell>
          <cell r="AO1544">
            <v>0</v>
          </cell>
          <cell r="AP1544">
            <v>0</v>
          </cell>
          <cell r="AQ1544">
            <v>0</v>
          </cell>
          <cell r="AS1544">
            <v>8980</v>
          </cell>
        </row>
        <row r="1545">
          <cell r="B1545" t="str">
            <v>AC</v>
          </cell>
          <cell r="C1545" t="str">
            <v>DDP</v>
          </cell>
          <cell r="D1545" t="str">
            <v>Oce</v>
          </cell>
          <cell r="E1545" t="str">
            <v>08</v>
          </cell>
          <cell r="F1545" t="str">
            <v>10/7/09</v>
          </cell>
          <cell r="G1545" t="str">
            <v>10/7/09</v>
          </cell>
          <cell r="H1545" t="str">
            <v>A1H60Y2</v>
          </cell>
          <cell r="K1545" t="str">
            <v>Demo License Print Makeready 60 days</v>
          </cell>
          <cell r="L1545">
            <v>16</v>
          </cell>
          <cell r="M1545">
            <v>1</v>
          </cell>
          <cell r="N1545">
            <v>1</v>
          </cell>
          <cell r="O1545">
            <v>0.88235294117647056</v>
          </cell>
          <cell r="P1545">
            <v>8.5</v>
          </cell>
          <cell r="Q1545">
            <v>1.03</v>
          </cell>
          <cell r="R1545">
            <v>1.1100000000000001</v>
          </cell>
          <cell r="S1545">
            <v>10</v>
          </cell>
          <cell r="T1545">
            <v>0.9</v>
          </cell>
          <cell r="U1545">
            <v>7.7439999999999998</v>
          </cell>
          <cell r="V1545">
            <v>0.87086776859504134</v>
          </cell>
          <cell r="W1545">
            <v>8.5</v>
          </cell>
          <cell r="X1545">
            <v>0.85</v>
          </cell>
          <cell r="AA1545">
            <v>11</v>
          </cell>
          <cell r="AB1545">
            <v>9</v>
          </cell>
          <cell r="AC1545">
            <v>11</v>
          </cell>
          <cell r="AD1545">
            <v>12</v>
          </cell>
          <cell r="AE1545">
            <v>11.3</v>
          </cell>
          <cell r="AF1545">
            <v>0.24778761061946908</v>
          </cell>
          <cell r="AG1545">
            <v>0.91150442477876104</v>
          </cell>
          <cell r="AH1545">
            <v>13</v>
          </cell>
          <cell r="AI1545">
            <v>14</v>
          </cell>
          <cell r="AJ1545">
            <v>0.39285714285714285</v>
          </cell>
          <cell r="AK1545">
            <v>15</v>
          </cell>
          <cell r="AL1545">
            <v>16</v>
          </cell>
          <cell r="AM1545">
            <v>0.46875</v>
          </cell>
          <cell r="AN1545">
            <v>16</v>
          </cell>
          <cell r="AO1545">
            <v>0</v>
          </cell>
          <cell r="AP1545">
            <v>0</v>
          </cell>
          <cell r="AQ1545">
            <v>0</v>
          </cell>
          <cell r="AS1545">
            <v>16</v>
          </cell>
        </row>
        <row r="1546">
          <cell r="B1546" t="str">
            <v>AC</v>
          </cell>
          <cell r="C1546" t="str">
            <v>DDP</v>
          </cell>
          <cell r="D1546" t="str">
            <v>Oce</v>
          </cell>
          <cell r="E1546" t="str">
            <v>08</v>
          </cell>
          <cell r="F1546" t="str">
            <v>10/7/09</v>
          </cell>
          <cell r="G1546" t="str">
            <v>10/7/09</v>
          </cell>
          <cell r="H1546" t="str">
            <v>A1H60Y3</v>
          </cell>
          <cell r="K1546" t="str">
            <v>Print Makeready Yearly maintenance Fee</v>
          </cell>
          <cell r="L1546">
            <v>1780</v>
          </cell>
          <cell r="M1546">
            <v>975</v>
          </cell>
          <cell r="N1546">
            <v>975</v>
          </cell>
          <cell r="O1546">
            <v>0.15032679738562091</v>
          </cell>
          <cell r="P1546">
            <v>1147.5</v>
          </cell>
          <cell r="Q1546">
            <v>1003.4</v>
          </cell>
          <cell r="R1546">
            <v>1083.67</v>
          </cell>
          <cell r="S1546">
            <v>1350</v>
          </cell>
          <cell r="T1546">
            <v>0.27777777777777779</v>
          </cell>
          <cell r="U1546">
            <v>1045.44</v>
          </cell>
          <cell r="V1546">
            <v>6.7378328741965157E-2</v>
          </cell>
          <cell r="W1546">
            <v>1147.5</v>
          </cell>
          <cell r="X1546">
            <v>0.85</v>
          </cell>
          <cell r="AA1546">
            <v>1495</v>
          </cell>
          <cell r="AB1546">
            <v>1148</v>
          </cell>
          <cell r="AC1546">
            <v>1400</v>
          </cell>
          <cell r="AD1546">
            <v>1463</v>
          </cell>
          <cell r="AE1546">
            <v>1525.5</v>
          </cell>
          <cell r="AF1546">
            <v>0.24778761061946902</v>
          </cell>
          <cell r="AG1546">
            <v>0.36086529006882989</v>
          </cell>
          <cell r="AH1546">
            <v>1577</v>
          </cell>
          <cell r="AI1546">
            <v>1628</v>
          </cell>
          <cell r="AJ1546">
            <v>0.29514742014742013</v>
          </cell>
          <cell r="AK1546">
            <v>1679</v>
          </cell>
          <cell r="AL1546">
            <v>1730</v>
          </cell>
          <cell r="AM1546">
            <v>0.33670520231213874</v>
          </cell>
          <cell r="AN1546">
            <v>1780</v>
          </cell>
          <cell r="AO1546">
            <v>0</v>
          </cell>
          <cell r="AP1546">
            <v>0</v>
          </cell>
          <cell r="AQ1546">
            <v>0</v>
          </cell>
          <cell r="AS1546">
            <v>1780</v>
          </cell>
        </row>
        <row r="1547">
          <cell r="B1547" t="str">
            <v>AC</v>
          </cell>
          <cell r="C1547" t="str">
            <v>DDP</v>
          </cell>
          <cell r="D1547" t="str">
            <v>Oce</v>
          </cell>
          <cell r="E1547" t="str">
            <v>08</v>
          </cell>
          <cell r="F1547" t="str">
            <v>10/7/09</v>
          </cell>
          <cell r="G1547" t="str">
            <v>10/7/09</v>
          </cell>
          <cell r="H1547" t="str">
            <v>A1H70Y1</v>
          </cell>
          <cell r="K1547" t="str">
            <v>Dongle for Dpconvert</v>
          </cell>
          <cell r="L1547">
            <v>8900</v>
          </cell>
          <cell r="M1547">
            <v>112</v>
          </cell>
          <cell r="N1547">
            <v>112</v>
          </cell>
          <cell r="O1547">
            <v>0.42611190817790529</v>
          </cell>
          <cell r="P1547">
            <v>195.16</v>
          </cell>
          <cell r="Q1547">
            <v>115.26</v>
          </cell>
          <cell r="R1547">
            <v>124.48</v>
          </cell>
          <cell r="S1547">
            <v>229.6</v>
          </cell>
          <cell r="T1547">
            <v>0.51219512195121952</v>
          </cell>
          <cell r="U1547">
            <v>177.80223999999998</v>
          </cell>
          <cell r="V1547">
            <v>0.37008667607337226</v>
          </cell>
          <cell r="W1547">
            <v>195.16</v>
          </cell>
          <cell r="X1547">
            <v>0.85</v>
          </cell>
          <cell r="AA1547">
            <v>254</v>
          </cell>
          <cell r="AB1547">
            <v>196</v>
          </cell>
          <cell r="AC1547">
            <v>238</v>
          </cell>
          <cell r="AD1547">
            <v>249</v>
          </cell>
          <cell r="AE1547">
            <v>259.45</v>
          </cell>
          <cell r="AF1547">
            <v>0.24779340913470801</v>
          </cell>
          <cell r="AG1547">
            <v>0.56831759491231448</v>
          </cell>
          <cell r="AH1547">
            <v>1988</v>
          </cell>
          <cell r="AI1547">
            <v>3716</v>
          </cell>
          <cell r="AJ1547">
            <v>0.94748116254036607</v>
          </cell>
          <cell r="AK1547">
            <v>5444</v>
          </cell>
          <cell r="AL1547">
            <v>7172</v>
          </cell>
          <cell r="AM1547">
            <v>0.97278862242052433</v>
          </cell>
          <cell r="AN1547">
            <v>8900</v>
          </cell>
          <cell r="AO1547">
            <v>0</v>
          </cell>
          <cell r="AP1547">
            <v>0</v>
          </cell>
          <cell r="AQ1547">
            <v>0</v>
          </cell>
          <cell r="AS1547">
            <v>8900</v>
          </cell>
        </row>
        <row r="1548">
          <cell r="B1548" t="str">
            <v>AC</v>
          </cell>
          <cell r="C1548" t="str">
            <v>DDP</v>
          </cell>
          <cell r="D1548" t="str">
            <v>Oce</v>
          </cell>
          <cell r="E1548" t="str">
            <v>08</v>
          </cell>
          <cell r="F1548" t="str">
            <v>10/7/09</v>
          </cell>
          <cell r="G1548" t="str">
            <v>10/7/09</v>
          </cell>
          <cell r="H1548" t="str">
            <v>A1H70Y2</v>
          </cell>
          <cell r="K1548" t="str">
            <v>Dpconvert Licence for 250000 pages V2</v>
          </cell>
          <cell r="L1548">
            <v>20826</v>
          </cell>
          <cell r="M1548">
            <v>7190</v>
          </cell>
          <cell r="N1548">
            <v>7190</v>
          </cell>
          <cell r="O1548">
            <v>0.11622121265758063</v>
          </cell>
          <cell r="P1548">
            <v>8135.52</v>
          </cell>
          <cell r="Q1548">
            <v>7399.42</v>
          </cell>
          <cell r="R1548">
            <v>7991.37</v>
          </cell>
          <cell r="S1548">
            <v>9571.2000000000007</v>
          </cell>
          <cell r="T1548">
            <v>0.24878803075894357</v>
          </cell>
          <cell r="U1548">
            <v>8231.232</v>
          </cell>
          <cell r="V1548">
            <v>0.12649771018481801</v>
          </cell>
          <cell r="W1548">
            <v>8135.52</v>
          </cell>
          <cell r="X1548">
            <v>0.85</v>
          </cell>
          <cell r="Y1548">
            <v>50</v>
          </cell>
          <cell r="Z1548">
            <v>30</v>
          </cell>
          <cell r="AA1548">
            <v>10599</v>
          </cell>
          <cell r="AB1548">
            <v>8136</v>
          </cell>
          <cell r="AC1548">
            <v>9922</v>
          </cell>
          <cell r="AD1548">
            <v>10369</v>
          </cell>
          <cell r="AE1548">
            <v>10815.46</v>
          </cell>
          <cell r="AF1548">
            <v>0.24778788881841354</v>
          </cell>
          <cell r="AG1548">
            <v>0.33521089255565639</v>
          </cell>
          <cell r="AH1548">
            <v>12834</v>
          </cell>
          <cell r="AI1548">
            <v>14852</v>
          </cell>
          <cell r="AJ1548">
            <v>0.45222730945327227</v>
          </cell>
          <cell r="AK1548">
            <v>16870</v>
          </cell>
          <cell r="AL1548">
            <v>18888</v>
          </cell>
          <cell r="AM1548">
            <v>0.56927573062261749</v>
          </cell>
          <cell r="AN1548">
            <v>20906</v>
          </cell>
          <cell r="AO1548">
            <v>0</v>
          </cell>
          <cell r="AP1548">
            <v>0</v>
          </cell>
          <cell r="AQ1548">
            <v>0</v>
          </cell>
          <cell r="AS1548">
            <v>20906</v>
          </cell>
        </row>
        <row r="1549">
          <cell r="B1549" t="str">
            <v>AC</v>
          </cell>
          <cell r="C1549" t="str">
            <v>DDP</v>
          </cell>
          <cell r="D1549" t="str">
            <v>Oce</v>
          </cell>
          <cell r="E1549" t="str">
            <v>08</v>
          </cell>
          <cell r="F1549" t="str">
            <v>10/7/09</v>
          </cell>
          <cell r="G1549" t="str">
            <v>10/7/09</v>
          </cell>
          <cell r="H1549" t="str">
            <v>A1H70Y3</v>
          </cell>
          <cell r="K1549" t="str">
            <v>Dpconvert Licence for 500000 pages V2</v>
          </cell>
          <cell r="L1549">
            <v>27315</v>
          </cell>
          <cell r="M1549">
            <v>9430</v>
          </cell>
          <cell r="N1549">
            <v>9430</v>
          </cell>
          <cell r="O1549">
            <v>0.17208077260755048</v>
          </cell>
          <cell r="P1549">
            <v>11390</v>
          </cell>
          <cell r="Q1549">
            <v>9704.66</v>
          </cell>
          <cell r="R1549">
            <v>10481.030000000001</v>
          </cell>
          <cell r="S1549">
            <v>13400</v>
          </cell>
          <cell r="T1549">
            <v>0.29626865671641789</v>
          </cell>
          <cell r="U1549">
            <v>10376.959999999999</v>
          </cell>
          <cell r="V1549">
            <v>9.1256013321820567E-2</v>
          </cell>
          <cell r="W1549">
            <v>11390</v>
          </cell>
          <cell r="X1549">
            <v>0.85</v>
          </cell>
          <cell r="Y1549">
            <v>50</v>
          </cell>
          <cell r="Z1549">
            <v>30</v>
          </cell>
          <cell r="AA1549">
            <v>14839</v>
          </cell>
          <cell r="AB1549">
            <v>11390</v>
          </cell>
          <cell r="AC1549">
            <v>13891</v>
          </cell>
          <cell r="AD1549">
            <v>14517</v>
          </cell>
          <cell r="AE1549">
            <v>15142</v>
          </cell>
          <cell r="AF1549">
            <v>0.24778761061946902</v>
          </cell>
          <cell r="AG1549">
            <v>0.37722889974904239</v>
          </cell>
          <cell r="AH1549">
            <v>17593</v>
          </cell>
          <cell r="AI1549">
            <v>20044</v>
          </cell>
          <cell r="AJ1549">
            <v>0.43175014967072439</v>
          </cell>
          <cell r="AK1549">
            <v>22494.5</v>
          </cell>
          <cell r="AL1549">
            <v>24945</v>
          </cell>
          <cell r="AM1549">
            <v>0.54339547003407496</v>
          </cell>
          <cell r="AN1549">
            <v>27395</v>
          </cell>
          <cell r="AO1549">
            <v>0</v>
          </cell>
          <cell r="AP1549">
            <v>0</v>
          </cell>
          <cell r="AQ1549">
            <v>0</v>
          </cell>
          <cell r="AS1549">
            <v>27395</v>
          </cell>
        </row>
        <row r="1550">
          <cell r="B1550" t="str">
            <v>AC</v>
          </cell>
          <cell r="C1550" t="str">
            <v>DDP</v>
          </cell>
          <cell r="D1550" t="str">
            <v>Oce</v>
          </cell>
          <cell r="E1550" t="str">
            <v>08</v>
          </cell>
          <cell r="F1550" t="str">
            <v>10/7/09</v>
          </cell>
          <cell r="G1550" t="str">
            <v>10/7/09</v>
          </cell>
          <cell r="H1550" t="str">
            <v>A1H70Y4</v>
          </cell>
          <cell r="K1550" t="str">
            <v>Dpconvert Licence for 1000000 pages V2</v>
          </cell>
          <cell r="L1550">
            <v>32094</v>
          </cell>
          <cell r="M1550">
            <v>11080</v>
          </cell>
          <cell r="N1550">
            <v>11080</v>
          </cell>
          <cell r="O1550">
            <v>0.31903553798650858</v>
          </cell>
          <cell r="P1550">
            <v>16271.04</v>
          </cell>
          <cell r="Q1550">
            <v>11402.72</v>
          </cell>
          <cell r="R1550">
            <v>12314.94</v>
          </cell>
          <cell r="S1550">
            <v>19142.400000000001</v>
          </cell>
          <cell r="T1550">
            <v>0.42118020728853228</v>
          </cell>
          <cell r="U1550">
            <v>14823.87456</v>
          </cell>
          <cell r="V1550">
            <v>0.25255708585812536</v>
          </cell>
          <cell r="W1550">
            <v>16271.04</v>
          </cell>
          <cell r="X1550">
            <v>0.85</v>
          </cell>
          <cell r="Y1550">
            <v>50</v>
          </cell>
          <cell r="Z1550">
            <v>30</v>
          </cell>
          <cell r="AA1550">
            <v>21198</v>
          </cell>
          <cell r="AB1550">
            <v>16272</v>
          </cell>
          <cell r="AC1550">
            <v>19843</v>
          </cell>
          <cell r="AD1550">
            <v>20737</v>
          </cell>
          <cell r="AE1550">
            <v>21630.91</v>
          </cell>
          <cell r="AF1550">
            <v>0.24778754106970066</v>
          </cell>
          <cell r="AG1550">
            <v>0.48777004758468323</v>
          </cell>
          <cell r="AH1550">
            <v>23740</v>
          </cell>
          <cell r="AI1550">
            <v>25849</v>
          </cell>
          <cell r="AJ1550">
            <v>0.37053503036867963</v>
          </cell>
          <cell r="AK1550">
            <v>27957.5</v>
          </cell>
          <cell r="AL1550">
            <v>30066</v>
          </cell>
          <cell r="AM1550">
            <v>0.45882259030133704</v>
          </cell>
          <cell r="AN1550">
            <v>32174</v>
          </cell>
          <cell r="AO1550">
            <v>0</v>
          </cell>
          <cell r="AP1550">
            <v>0</v>
          </cell>
          <cell r="AQ1550">
            <v>0</v>
          </cell>
          <cell r="AS1550">
            <v>32174</v>
          </cell>
        </row>
        <row r="1551">
          <cell r="B1551" t="str">
            <v>AC</v>
          </cell>
          <cell r="C1551" t="str">
            <v>DDP</v>
          </cell>
          <cell r="D1551" t="str">
            <v>Oce</v>
          </cell>
          <cell r="E1551" t="str">
            <v>08</v>
          </cell>
          <cell r="F1551" t="str">
            <v>10/7/09</v>
          </cell>
          <cell r="G1551" t="str">
            <v>10/7/09</v>
          </cell>
          <cell r="H1551" t="str">
            <v>A1H70Y5</v>
          </cell>
          <cell r="K1551" t="str">
            <v>Dpconvert Licence V2 Demo</v>
          </cell>
          <cell r="L1551">
            <v>253</v>
          </cell>
          <cell r="M1551">
            <v>87.5</v>
          </cell>
          <cell r="N1551">
            <v>87.5</v>
          </cell>
          <cell r="O1551">
            <v>0.34847356664184664</v>
          </cell>
          <cell r="P1551">
            <v>134.30000000000001</v>
          </cell>
          <cell r="Q1551">
            <v>90.05</v>
          </cell>
          <cell r="R1551">
            <v>97.25</v>
          </cell>
          <cell r="S1551">
            <v>158</v>
          </cell>
          <cell r="T1551">
            <v>0.44620253164556961</v>
          </cell>
          <cell r="U1551">
            <v>122.3552</v>
          </cell>
          <cell r="V1551">
            <v>0.28486897164975411</v>
          </cell>
          <cell r="W1551">
            <v>134.30000000000001</v>
          </cell>
          <cell r="X1551">
            <v>0.85000000000000009</v>
          </cell>
          <cell r="AA1551">
            <v>175</v>
          </cell>
          <cell r="AB1551">
            <v>135</v>
          </cell>
          <cell r="AC1551">
            <v>164</v>
          </cell>
          <cell r="AD1551">
            <v>172</v>
          </cell>
          <cell r="AE1551">
            <v>178.54</v>
          </cell>
          <cell r="AF1551">
            <v>0.24778761061946894</v>
          </cell>
          <cell r="AG1551">
            <v>0.50991374481908813</v>
          </cell>
          <cell r="AH1551">
            <v>194</v>
          </cell>
          <cell r="AI1551">
            <v>209</v>
          </cell>
          <cell r="AJ1551">
            <v>0.35741626794258369</v>
          </cell>
          <cell r="AK1551">
            <v>224</v>
          </cell>
          <cell r="AL1551">
            <v>239</v>
          </cell>
          <cell r="AM1551">
            <v>0.43807531380753134</v>
          </cell>
          <cell r="AN1551">
            <v>253</v>
          </cell>
          <cell r="AO1551">
            <v>0</v>
          </cell>
          <cell r="AP1551">
            <v>0</v>
          </cell>
          <cell r="AQ1551">
            <v>0</v>
          </cell>
          <cell r="AS1551">
            <v>253</v>
          </cell>
        </row>
        <row r="1552">
          <cell r="B1552" t="str">
            <v>AC</v>
          </cell>
          <cell r="C1552" t="str">
            <v>DDP</v>
          </cell>
          <cell r="D1552" t="str">
            <v>Oce</v>
          </cell>
          <cell r="E1552" t="str">
            <v>08</v>
          </cell>
          <cell r="F1552" t="str">
            <v>10/7/09</v>
          </cell>
          <cell r="G1552" t="str">
            <v>10/7/09</v>
          </cell>
          <cell r="H1552" t="str">
            <v>A1H80Y1</v>
          </cell>
          <cell r="K1552" t="str">
            <v>Print Console</v>
          </cell>
          <cell r="L1552">
            <v>8900</v>
          </cell>
          <cell r="M1552">
            <v>3500</v>
          </cell>
          <cell r="N1552">
            <v>3500</v>
          </cell>
          <cell r="O1552">
            <v>0.34640522875816993</v>
          </cell>
          <cell r="P1552">
            <v>5355</v>
          </cell>
          <cell r="Q1552">
            <v>3601.94</v>
          </cell>
          <cell r="R1552">
            <v>3890.1</v>
          </cell>
          <cell r="S1552">
            <v>6300</v>
          </cell>
          <cell r="T1552">
            <v>0.44444444444444442</v>
          </cell>
          <cell r="U1552">
            <v>4878.72</v>
          </cell>
          <cell r="V1552">
            <v>0.28259871441689627</v>
          </cell>
          <cell r="W1552">
            <v>5355</v>
          </cell>
          <cell r="X1552">
            <v>0.85</v>
          </cell>
          <cell r="Y1552">
            <v>50</v>
          </cell>
          <cell r="Z1552">
            <v>30</v>
          </cell>
          <cell r="AA1552">
            <v>6977</v>
          </cell>
          <cell r="AB1552">
            <v>5355</v>
          </cell>
          <cell r="AC1552">
            <v>6531</v>
          </cell>
          <cell r="AD1552">
            <v>6825</v>
          </cell>
          <cell r="AE1552">
            <v>7119</v>
          </cell>
          <cell r="AF1552">
            <v>0.24778761061946902</v>
          </cell>
          <cell r="AG1552">
            <v>0.50835791543756148</v>
          </cell>
          <cell r="AH1552">
            <v>7492</v>
          </cell>
          <cell r="AI1552">
            <v>7864</v>
          </cell>
          <cell r="AJ1552">
            <v>0.31904883011190233</v>
          </cell>
          <cell r="AK1552">
            <v>8236</v>
          </cell>
          <cell r="AL1552">
            <v>8608</v>
          </cell>
          <cell r="AM1552">
            <v>0.37790427509293678</v>
          </cell>
          <cell r="AN1552">
            <v>8980</v>
          </cell>
          <cell r="AO1552">
            <v>0</v>
          </cell>
          <cell r="AP1552">
            <v>0</v>
          </cell>
          <cell r="AQ1552">
            <v>0</v>
          </cell>
          <cell r="AS1552">
            <v>8980</v>
          </cell>
        </row>
        <row r="1553">
          <cell r="B1553" t="str">
            <v>AC</v>
          </cell>
          <cell r="C1553" t="str">
            <v>DDP</v>
          </cell>
          <cell r="D1553" t="str">
            <v>Oce</v>
          </cell>
          <cell r="E1553" t="str">
            <v>08</v>
          </cell>
          <cell r="F1553" t="str">
            <v>10/7/09</v>
          </cell>
          <cell r="G1553" t="str">
            <v>10/7/09</v>
          </cell>
          <cell r="H1553" t="str">
            <v>A1H80Y2</v>
          </cell>
          <cell r="K1553" t="str">
            <v>Demo License Print Console 60 days</v>
          </cell>
          <cell r="L1553">
            <v>640</v>
          </cell>
          <cell r="M1553">
            <v>1</v>
          </cell>
          <cell r="N1553">
            <v>1</v>
          </cell>
          <cell r="O1553">
            <v>0.88235294117647056</v>
          </cell>
          <cell r="P1553">
            <v>8.5</v>
          </cell>
          <cell r="Q1553">
            <v>1.03</v>
          </cell>
          <cell r="R1553">
            <v>1.1100000000000001</v>
          </cell>
          <cell r="S1553">
            <v>10</v>
          </cell>
          <cell r="T1553">
            <v>0.9</v>
          </cell>
          <cell r="U1553">
            <v>7.7439999999999998</v>
          </cell>
          <cell r="V1553">
            <v>0.87086776859504134</v>
          </cell>
          <cell r="W1553">
            <v>8.5</v>
          </cell>
          <cell r="X1553">
            <v>0.85</v>
          </cell>
          <cell r="AA1553">
            <v>11</v>
          </cell>
          <cell r="AB1553">
            <v>9</v>
          </cell>
          <cell r="AC1553">
            <v>11</v>
          </cell>
          <cell r="AD1553">
            <v>12</v>
          </cell>
          <cell r="AE1553">
            <v>11.3</v>
          </cell>
          <cell r="AF1553">
            <v>0.24778761061946908</v>
          </cell>
          <cell r="AG1553">
            <v>0.91150442477876104</v>
          </cell>
          <cell r="AH1553">
            <v>138</v>
          </cell>
          <cell r="AI1553">
            <v>264</v>
          </cell>
          <cell r="AJ1553">
            <v>0.96780303030303028</v>
          </cell>
          <cell r="AK1553">
            <v>389.5</v>
          </cell>
          <cell r="AL1553">
            <v>515</v>
          </cell>
          <cell r="AM1553">
            <v>0.98349514563106799</v>
          </cell>
          <cell r="AN1553">
            <v>640</v>
          </cell>
          <cell r="AO1553">
            <v>0</v>
          </cell>
          <cell r="AP1553">
            <v>0</v>
          </cell>
          <cell r="AQ1553">
            <v>0</v>
          </cell>
          <cell r="AS1553">
            <v>640</v>
          </cell>
        </row>
        <row r="1554">
          <cell r="B1554" t="str">
            <v>AC</v>
          </cell>
          <cell r="C1554" t="str">
            <v>DDP</v>
          </cell>
          <cell r="D1554" t="str">
            <v>Oce</v>
          </cell>
          <cell r="E1554" t="str">
            <v>08</v>
          </cell>
          <cell r="F1554" t="str">
            <v>10/7/09</v>
          </cell>
          <cell r="G1554" t="str">
            <v>10/7/09</v>
          </cell>
          <cell r="H1554" t="str">
            <v>A1H80Y3</v>
          </cell>
          <cell r="K1554" t="str">
            <v>Yearly Maintenance Fee Print Console</v>
          </cell>
          <cell r="L1554">
            <v>1780</v>
          </cell>
          <cell r="M1554">
            <v>525</v>
          </cell>
          <cell r="N1554">
            <v>525</v>
          </cell>
          <cell r="O1554">
            <v>0.50980392156862742</v>
          </cell>
          <cell r="P1554">
            <v>1071</v>
          </cell>
          <cell r="Q1554">
            <v>540.29</v>
          </cell>
          <cell r="R1554">
            <v>583.51</v>
          </cell>
          <cell r="S1554">
            <v>1260</v>
          </cell>
          <cell r="T1554">
            <v>0.58333333333333337</v>
          </cell>
          <cell r="U1554">
            <v>975.74399999999991</v>
          </cell>
          <cell r="V1554">
            <v>0.4619490358126721</v>
          </cell>
          <cell r="W1554">
            <v>1071</v>
          </cell>
          <cell r="X1554">
            <v>0.85</v>
          </cell>
          <cell r="AA1554">
            <v>1395</v>
          </cell>
          <cell r="AB1554">
            <v>1071</v>
          </cell>
          <cell r="AC1554">
            <v>1307</v>
          </cell>
          <cell r="AD1554">
            <v>1366</v>
          </cell>
          <cell r="AE1554">
            <v>1423.8</v>
          </cell>
          <cell r="AF1554">
            <v>0.247787610619469</v>
          </cell>
          <cell r="AG1554">
            <v>0.63126843657817111</v>
          </cell>
          <cell r="AH1554">
            <v>1496</v>
          </cell>
          <cell r="AI1554">
            <v>1567</v>
          </cell>
          <cell r="AJ1554">
            <v>0.31652839821314616</v>
          </cell>
          <cell r="AK1554">
            <v>1638</v>
          </cell>
          <cell r="AL1554">
            <v>1709</v>
          </cell>
          <cell r="AM1554">
            <v>0.37331772966647164</v>
          </cell>
          <cell r="AN1554">
            <v>1780</v>
          </cell>
          <cell r="AO1554">
            <v>0</v>
          </cell>
          <cell r="AP1554">
            <v>0</v>
          </cell>
          <cell r="AQ1554">
            <v>0</v>
          </cell>
          <cell r="AS1554">
            <v>1780</v>
          </cell>
        </row>
        <row r="1555">
          <cell r="B1555" t="str">
            <v>SP</v>
          </cell>
          <cell r="C1555" t="str">
            <v>IMP</v>
          </cell>
          <cell r="D1555" t="str">
            <v>BT</v>
          </cell>
          <cell r="E1555" t="str">
            <v>08</v>
          </cell>
          <cell r="F1555">
            <v>40455</v>
          </cell>
          <cell r="G1555">
            <v>40455</v>
          </cell>
          <cell r="H1555" t="str">
            <v>A1U9130</v>
          </cell>
          <cell r="K1555" t="str">
            <v>TN616K Toner BK (Yield:41.5K)</v>
          </cell>
          <cell r="L1555">
            <v>49</v>
          </cell>
          <cell r="M1555">
            <v>16</v>
          </cell>
          <cell r="N1555">
            <v>16.64</v>
          </cell>
          <cell r="O1555">
            <v>0</v>
          </cell>
          <cell r="P1555">
            <v>16.64</v>
          </cell>
          <cell r="Q1555">
            <v>16.96</v>
          </cell>
          <cell r="R1555">
            <v>18.32</v>
          </cell>
          <cell r="S1555">
            <v>20.536615384615384</v>
          </cell>
          <cell r="T1555">
            <v>0.1897399017140117</v>
          </cell>
          <cell r="W1555">
            <v>16.64</v>
          </cell>
          <cell r="X1555">
            <v>0.81026009828598833</v>
          </cell>
          <cell r="AA1555">
            <v>33</v>
          </cell>
          <cell r="AB1555">
            <v>24</v>
          </cell>
          <cell r="AC1555">
            <v>28</v>
          </cell>
          <cell r="AD1555">
            <v>31</v>
          </cell>
          <cell r="AE1555">
            <v>33.28</v>
          </cell>
          <cell r="AF1555">
            <v>0.5</v>
          </cell>
          <cell r="AG1555">
            <v>0.5</v>
          </cell>
          <cell r="AH1555">
            <v>38</v>
          </cell>
          <cell r="AI1555">
            <v>42</v>
          </cell>
          <cell r="AJ1555">
            <v>0.6038095238095238</v>
          </cell>
          <cell r="AK1555">
            <v>45.5</v>
          </cell>
          <cell r="AL1555">
            <v>49</v>
          </cell>
          <cell r="AM1555">
            <v>0.66040816326530616</v>
          </cell>
          <cell r="AN1555">
            <v>49</v>
          </cell>
          <cell r="AO1555">
            <v>49</v>
          </cell>
          <cell r="AP1555">
            <v>49</v>
          </cell>
          <cell r="AQ1555">
            <v>0</v>
          </cell>
          <cell r="AS1555">
            <v>49</v>
          </cell>
        </row>
        <row r="1556">
          <cell r="B1556" t="str">
            <v>SP</v>
          </cell>
          <cell r="C1556" t="str">
            <v>IMP</v>
          </cell>
          <cell r="D1556" t="str">
            <v>BT</v>
          </cell>
          <cell r="E1556" t="str">
            <v>08</v>
          </cell>
          <cell r="F1556">
            <v>40624</v>
          </cell>
          <cell r="G1556">
            <v>40624</v>
          </cell>
          <cell r="H1556" t="str">
            <v>A1U9131</v>
          </cell>
          <cell r="K1556" t="str">
            <v>TN617K Black Toner (41.5K)</v>
          </cell>
          <cell r="L1556">
            <v>53.9</v>
          </cell>
          <cell r="M1556">
            <v>16</v>
          </cell>
          <cell r="N1556">
            <v>16.64</v>
          </cell>
          <cell r="O1556">
            <v>7.9238601150951674E-2</v>
          </cell>
          <cell r="P1556">
            <v>18.071999999999999</v>
          </cell>
          <cell r="Q1556">
            <v>16.96</v>
          </cell>
          <cell r="R1556">
            <v>18.32</v>
          </cell>
          <cell r="S1556">
            <v>22.59</v>
          </cell>
          <cell r="T1556">
            <v>0.26339088092076135</v>
          </cell>
          <cell r="W1556">
            <v>18.071999999999999</v>
          </cell>
          <cell r="X1556">
            <v>0.79999999999999993</v>
          </cell>
          <cell r="AA1556">
            <v>35</v>
          </cell>
          <cell r="AB1556">
            <v>26</v>
          </cell>
          <cell r="AC1556">
            <v>31</v>
          </cell>
          <cell r="AD1556">
            <v>34</v>
          </cell>
          <cell r="AE1556">
            <v>36.14</v>
          </cell>
          <cell r="AF1556">
            <v>0.49994465965688989</v>
          </cell>
          <cell r="AG1556">
            <v>0.53956834532374098</v>
          </cell>
          <cell r="AH1556">
            <v>42</v>
          </cell>
          <cell r="AI1556">
            <v>46</v>
          </cell>
          <cell r="AJ1556">
            <v>0.60713043478260875</v>
          </cell>
          <cell r="AK1556">
            <v>49.95</v>
          </cell>
          <cell r="AL1556">
            <v>53.9</v>
          </cell>
          <cell r="AM1556">
            <v>0.66471243042671624</v>
          </cell>
          <cell r="AN1556">
            <v>53.9</v>
          </cell>
          <cell r="AO1556">
            <v>53.9</v>
          </cell>
          <cell r="AP1556">
            <v>53.9</v>
          </cell>
          <cell r="AQ1556">
            <v>0</v>
          </cell>
          <cell r="AS1556">
            <v>53.9</v>
          </cell>
        </row>
        <row r="1557">
          <cell r="B1557" t="str">
            <v>SPC</v>
          </cell>
          <cell r="C1557" t="str">
            <v>IMP</v>
          </cell>
          <cell r="D1557" t="str">
            <v>BT</v>
          </cell>
          <cell r="E1557" t="str">
            <v>08</v>
          </cell>
          <cell r="F1557">
            <v>40830</v>
          </cell>
          <cell r="G1557">
            <v>40830</v>
          </cell>
          <cell r="H1557" t="str">
            <v>A1U9132</v>
          </cell>
          <cell r="I1557" t="str">
            <v>STKM8938413</v>
          </cell>
          <cell r="K1557" t="str">
            <v>TN-616K-L Black Toner (C6000L: 37,350)</v>
          </cell>
          <cell r="L1557">
            <v>76</v>
          </cell>
          <cell r="M1557">
            <v>24.76</v>
          </cell>
          <cell r="N1557">
            <v>25.750400000000003</v>
          </cell>
          <cell r="O1557">
            <v>0</v>
          </cell>
          <cell r="P1557">
            <v>25.750400000000003</v>
          </cell>
          <cell r="Q1557">
            <v>26.25</v>
          </cell>
          <cell r="R1557">
            <v>28.35</v>
          </cell>
          <cell r="S1557">
            <v>31.78</v>
          </cell>
          <cell r="T1557">
            <v>0.18972938955317806</v>
          </cell>
          <cell r="W1557">
            <v>25.750400000000003</v>
          </cell>
          <cell r="X1557">
            <v>0.81027061044682192</v>
          </cell>
          <cell r="AA1557">
            <v>44</v>
          </cell>
          <cell r="AB1557">
            <v>31</v>
          </cell>
          <cell r="AC1557">
            <v>33</v>
          </cell>
          <cell r="AD1557">
            <v>40</v>
          </cell>
          <cell r="AE1557">
            <v>45.18</v>
          </cell>
          <cell r="AF1557">
            <v>0.43004869411243907</v>
          </cell>
          <cell r="AG1557">
            <v>0.43004869411243907</v>
          </cell>
          <cell r="AH1557">
            <v>54</v>
          </cell>
          <cell r="AI1557">
            <v>61</v>
          </cell>
          <cell r="AJ1557">
            <v>0.57786229508196718</v>
          </cell>
          <cell r="AK1557">
            <v>68.5</v>
          </cell>
          <cell r="AL1557">
            <v>76</v>
          </cell>
          <cell r="AM1557">
            <v>0.66117894736842109</v>
          </cell>
          <cell r="AN1557">
            <v>76</v>
          </cell>
          <cell r="AO1557">
            <v>76</v>
          </cell>
          <cell r="AP1557">
            <v>76</v>
          </cell>
          <cell r="AQ1557">
            <v>0</v>
          </cell>
          <cell r="AS1557">
            <v>76</v>
          </cell>
        </row>
        <row r="1558">
          <cell r="B1558" t="str">
            <v>SP</v>
          </cell>
          <cell r="C1558" t="str">
            <v>IMP</v>
          </cell>
          <cell r="D1558" t="str">
            <v>BT</v>
          </cell>
          <cell r="E1558" t="str">
            <v>08</v>
          </cell>
          <cell r="F1558">
            <v>40455</v>
          </cell>
          <cell r="G1558">
            <v>40455</v>
          </cell>
          <cell r="H1558" t="str">
            <v>A1U9230</v>
          </cell>
          <cell r="K1558" t="str">
            <v>TN616Y Toner Y (Yield:31K)</v>
          </cell>
          <cell r="L1558">
            <v>131</v>
          </cell>
          <cell r="M1558">
            <v>25</v>
          </cell>
          <cell r="N1558">
            <v>26</v>
          </cell>
          <cell r="O1558">
            <v>0.34005964845485132</v>
          </cell>
          <cell r="P1558">
            <v>39.397500000000008</v>
          </cell>
          <cell r="Q1558">
            <v>26.5</v>
          </cell>
          <cell r="R1558">
            <v>28.62</v>
          </cell>
          <cell r="S1558">
            <v>49.246875000000003</v>
          </cell>
          <cell r="T1558">
            <v>0.47204771876388096</v>
          </cell>
          <cell r="W1558">
            <v>39.397500000000008</v>
          </cell>
          <cell r="X1558">
            <v>0.80000000000000016</v>
          </cell>
          <cell r="AA1558">
            <v>77</v>
          </cell>
          <cell r="AB1558">
            <v>57</v>
          </cell>
          <cell r="AC1558">
            <v>66</v>
          </cell>
          <cell r="AD1558">
            <v>73</v>
          </cell>
          <cell r="AE1558">
            <v>78.8</v>
          </cell>
          <cell r="AF1558">
            <v>0.50003172588832479</v>
          </cell>
          <cell r="AG1558">
            <v>0.67005076142131981</v>
          </cell>
          <cell r="AH1558">
            <v>92</v>
          </cell>
          <cell r="AI1558">
            <v>105</v>
          </cell>
          <cell r="AJ1558">
            <v>0.62478571428571417</v>
          </cell>
          <cell r="AK1558">
            <v>118</v>
          </cell>
          <cell r="AL1558">
            <v>131</v>
          </cell>
          <cell r="AM1558">
            <v>0.69925572519083967</v>
          </cell>
          <cell r="AN1558">
            <v>131</v>
          </cell>
          <cell r="AO1558">
            <v>131</v>
          </cell>
          <cell r="AP1558">
            <v>131</v>
          </cell>
          <cell r="AQ1558">
            <v>0</v>
          </cell>
          <cell r="AS1558">
            <v>131</v>
          </cell>
        </row>
        <row r="1559">
          <cell r="B1559" t="str">
            <v>SP</v>
          </cell>
          <cell r="C1559" t="str">
            <v>IMP</v>
          </cell>
          <cell r="D1559" t="str">
            <v>BT</v>
          </cell>
          <cell r="E1559" t="str">
            <v>08</v>
          </cell>
          <cell r="F1559">
            <v>40624</v>
          </cell>
          <cell r="G1559">
            <v>40624</v>
          </cell>
          <cell r="H1559" t="str">
            <v>A1U9231</v>
          </cell>
          <cell r="K1559" t="str">
            <v>TN617Y Yellow Toner (Yield:31K)</v>
          </cell>
          <cell r="L1559">
            <v>144.1</v>
          </cell>
          <cell r="M1559">
            <v>25</v>
          </cell>
          <cell r="N1559">
            <v>26</v>
          </cell>
          <cell r="O1559">
            <v>0.40003692080487363</v>
          </cell>
          <cell r="P1559">
            <v>43.336000000000006</v>
          </cell>
          <cell r="Q1559">
            <v>26.5</v>
          </cell>
          <cell r="R1559">
            <v>28.62</v>
          </cell>
          <cell r="S1559">
            <v>54.17</v>
          </cell>
          <cell r="T1559">
            <v>0.52002953664389884</v>
          </cell>
          <cell r="W1559">
            <v>43.336000000000006</v>
          </cell>
          <cell r="X1559">
            <v>0.8</v>
          </cell>
          <cell r="AA1559">
            <v>85</v>
          </cell>
          <cell r="AB1559">
            <v>62</v>
          </cell>
          <cell r="AC1559">
            <v>73</v>
          </cell>
          <cell r="AD1559">
            <v>80</v>
          </cell>
          <cell r="AE1559">
            <v>86.67</v>
          </cell>
          <cell r="AF1559">
            <v>0.4999884619822314</v>
          </cell>
          <cell r="AG1559">
            <v>0.70001153801776861</v>
          </cell>
          <cell r="AH1559">
            <v>102</v>
          </cell>
          <cell r="AI1559">
            <v>116</v>
          </cell>
          <cell r="AJ1559">
            <v>0.62641379310344814</v>
          </cell>
          <cell r="AK1559">
            <v>130.05000000000001</v>
          </cell>
          <cell r="AL1559">
            <v>144.1</v>
          </cell>
          <cell r="AM1559">
            <v>0.69926439972241494</v>
          </cell>
          <cell r="AN1559">
            <v>144.1</v>
          </cell>
          <cell r="AO1559">
            <v>144.1</v>
          </cell>
          <cell r="AP1559">
            <v>144.1</v>
          </cell>
          <cell r="AQ1559">
            <v>0</v>
          </cell>
          <cell r="AS1559">
            <v>144.1</v>
          </cell>
        </row>
        <row r="1560">
          <cell r="B1560" t="str">
            <v>SPC</v>
          </cell>
          <cell r="C1560" t="str">
            <v>IMP</v>
          </cell>
          <cell r="D1560" t="str">
            <v>BT</v>
          </cell>
          <cell r="E1560" t="str">
            <v>08</v>
          </cell>
          <cell r="F1560">
            <v>40830</v>
          </cell>
          <cell r="G1560">
            <v>40830</v>
          </cell>
          <cell r="H1560" t="str">
            <v>A1U9232</v>
          </cell>
          <cell r="I1560" t="str">
            <v>STKM8938413</v>
          </cell>
          <cell r="K1560" t="str">
            <v>TN-616Y-L Yellow Toner (C6000L: 27,900)</v>
          </cell>
          <cell r="L1560">
            <v>159</v>
          </cell>
          <cell r="M1560">
            <v>30.44</v>
          </cell>
          <cell r="N1560">
            <v>31.657600000000002</v>
          </cell>
          <cell r="O1560">
            <v>0.34002668445630418</v>
          </cell>
          <cell r="P1560">
            <v>47.968000000000004</v>
          </cell>
          <cell r="Q1560">
            <v>32.270000000000003</v>
          </cell>
          <cell r="R1560">
            <v>34.85</v>
          </cell>
          <cell r="S1560">
            <v>59.96</v>
          </cell>
          <cell r="T1560">
            <v>0.47202134756504333</v>
          </cell>
          <cell r="W1560">
            <v>47.968000000000004</v>
          </cell>
          <cell r="X1560">
            <v>0.8</v>
          </cell>
          <cell r="AA1560">
            <v>82</v>
          </cell>
          <cell r="AB1560">
            <v>57</v>
          </cell>
          <cell r="AC1560">
            <v>60</v>
          </cell>
          <cell r="AD1560">
            <v>73</v>
          </cell>
          <cell r="AE1560">
            <v>84.15</v>
          </cell>
          <cell r="AF1560">
            <v>0.42997029114676172</v>
          </cell>
          <cell r="AG1560">
            <v>0.62379560308972071</v>
          </cell>
          <cell r="AH1560">
            <v>104</v>
          </cell>
          <cell r="AI1560">
            <v>122</v>
          </cell>
          <cell r="AJ1560">
            <v>0.60681967213114751</v>
          </cell>
          <cell r="AK1560">
            <v>140.5</v>
          </cell>
          <cell r="AL1560">
            <v>159</v>
          </cell>
          <cell r="AM1560">
            <v>0.69831446540880504</v>
          </cell>
          <cell r="AN1560">
            <v>159</v>
          </cell>
          <cell r="AO1560">
            <v>159</v>
          </cell>
          <cell r="AP1560">
            <v>159</v>
          </cell>
          <cell r="AQ1560">
            <v>0</v>
          </cell>
          <cell r="AS1560">
            <v>159</v>
          </cell>
        </row>
        <row r="1561">
          <cell r="B1561" t="str">
            <v>SP</v>
          </cell>
          <cell r="C1561" t="str">
            <v>IMP</v>
          </cell>
          <cell r="D1561" t="str">
            <v>BT</v>
          </cell>
          <cell r="E1561" t="str">
            <v>08</v>
          </cell>
          <cell r="F1561">
            <v>40455</v>
          </cell>
          <cell r="G1561">
            <v>40455</v>
          </cell>
          <cell r="H1561" t="str">
            <v>A1U9330</v>
          </cell>
          <cell r="K1561" t="str">
            <v>TN616M Toner M (Yield:31K)</v>
          </cell>
          <cell r="L1561">
            <v>131</v>
          </cell>
          <cell r="M1561">
            <v>25</v>
          </cell>
          <cell r="N1561">
            <v>26</v>
          </cell>
          <cell r="O1561">
            <v>0.34005964845485132</v>
          </cell>
          <cell r="P1561">
            <v>39.397500000000008</v>
          </cell>
          <cell r="Q1561">
            <v>26.5</v>
          </cell>
          <cell r="R1561">
            <v>28.62</v>
          </cell>
          <cell r="S1561">
            <v>49.246875000000003</v>
          </cell>
          <cell r="T1561">
            <v>0.47204771876388096</v>
          </cell>
          <cell r="W1561">
            <v>39.397500000000008</v>
          </cell>
          <cell r="X1561">
            <v>0.80000000000000016</v>
          </cell>
          <cell r="AA1561">
            <v>77</v>
          </cell>
          <cell r="AB1561">
            <v>57</v>
          </cell>
          <cell r="AC1561">
            <v>66</v>
          </cell>
          <cell r="AD1561">
            <v>73</v>
          </cell>
          <cell r="AE1561">
            <v>78.8</v>
          </cell>
          <cell r="AF1561">
            <v>0.50003172588832479</v>
          </cell>
          <cell r="AG1561">
            <v>0.67005076142131981</v>
          </cell>
          <cell r="AH1561">
            <v>92</v>
          </cell>
          <cell r="AI1561">
            <v>105</v>
          </cell>
          <cell r="AJ1561">
            <v>0.62478571428571417</v>
          </cell>
          <cell r="AK1561">
            <v>118</v>
          </cell>
          <cell r="AL1561">
            <v>131</v>
          </cell>
          <cell r="AM1561">
            <v>0.69925572519083967</v>
          </cell>
          <cell r="AN1561">
            <v>131</v>
          </cell>
          <cell r="AO1561">
            <v>131</v>
          </cell>
          <cell r="AP1561">
            <v>131</v>
          </cell>
          <cell r="AQ1561">
            <v>0</v>
          </cell>
          <cell r="AS1561">
            <v>131</v>
          </cell>
        </row>
        <row r="1562">
          <cell r="B1562" t="str">
            <v>SP</v>
          </cell>
          <cell r="C1562" t="str">
            <v>IMP</v>
          </cell>
          <cell r="D1562" t="str">
            <v>BT</v>
          </cell>
          <cell r="E1562" t="str">
            <v>08</v>
          </cell>
          <cell r="F1562">
            <v>40624</v>
          </cell>
          <cell r="G1562">
            <v>40624</v>
          </cell>
          <cell r="H1562" t="str">
            <v>A1U9331</v>
          </cell>
          <cell r="K1562" t="str">
            <v>TN617M Magenta Toner (Yield:31K)</v>
          </cell>
          <cell r="L1562">
            <v>144.1</v>
          </cell>
          <cell r="M1562">
            <v>25</v>
          </cell>
          <cell r="N1562">
            <v>26</v>
          </cell>
          <cell r="O1562">
            <v>0.40003692080487363</v>
          </cell>
          <cell r="P1562">
            <v>43.336000000000006</v>
          </cell>
          <cell r="Q1562">
            <v>26.5</v>
          </cell>
          <cell r="R1562">
            <v>28.62</v>
          </cell>
          <cell r="S1562">
            <v>54.17</v>
          </cell>
          <cell r="T1562">
            <v>0.52002953664389884</v>
          </cell>
          <cell r="W1562">
            <v>43.336000000000006</v>
          </cell>
          <cell r="X1562">
            <v>0.8</v>
          </cell>
          <cell r="AA1562">
            <v>85</v>
          </cell>
          <cell r="AB1562">
            <v>62</v>
          </cell>
          <cell r="AC1562">
            <v>73</v>
          </cell>
          <cell r="AD1562">
            <v>80</v>
          </cell>
          <cell r="AE1562">
            <v>86.67</v>
          </cell>
          <cell r="AF1562">
            <v>0.4999884619822314</v>
          </cell>
          <cell r="AG1562">
            <v>0.70001153801776861</v>
          </cell>
          <cell r="AH1562">
            <v>102</v>
          </cell>
          <cell r="AI1562">
            <v>116</v>
          </cell>
          <cell r="AJ1562">
            <v>0.62641379310344814</v>
          </cell>
          <cell r="AK1562">
            <v>130.05000000000001</v>
          </cell>
          <cell r="AL1562">
            <v>144.1</v>
          </cell>
          <cell r="AM1562">
            <v>0.69926439972241494</v>
          </cell>
          <cell r="AN1562">
            <v>144.1</v>
          </cell>
          <cell r="AO1562">
            <v>144.1</v>
          </cell>
          <cell r="AP1562">
            <v>144.1</v>
          </cell>
          <cell r="AQ1562">
            <v>0</v>
          </cell>
          <cell r="AS1562">
            <v>144.1</v>
          </cell>
        </row>
        <row r="1563">
          <cell r="B1563" t="str">
            <v>SPC</v>
          </cell>
          <cell r="C1563" t="str">
            <v>IMP</v>
          </cell>
          <cell r="D1563" t="str">
            <v>BT</v>
          </cell>
          <cell r="E1563" t="str">
            <v>08</v>
          </cell>
          <cell r="F1563">
            <v>40830</v>
          </cell>
          <cell r="G1563">
            <v>40830</v>
          </cell>
          <cell r="H1563" t="str">
            <v>A1U9332</v>
          </cell>
          <cell r="I1563" t="str">
            <v>STKM8938413</v>
          </cell>
          <cell r="K1563" t="str">
            <v>TN-616M-L Magenta Toner (C6000L: 27,900)</v>
          </cell>
          <cell r="L1563">
            <v>159</v>
          </cell>
          <cell r="M1563">
            <v>30.44</v>
          </cell>
          <cell r="N1563">
            <v>31.657600000000002</v>
          </cell>
          <cell r="O1563">
            <v>0.34002668445630418</v>
          </cell>
          <cell r="P1563">
            <v>47.968000000000004</v>
          </cell>
          <cell r="Q1563">
            <v>32.270000000000003</v>
          </cell>
          <cell r="R1563">
            <v>34.85</v>
          </cell>
          <cell r="S1563">
            <v>59.96</v>
          </cell>
          <cell r="T1563">
            <v>0.47202134756504333</v>
          </cell>
          <cell r="W1563">
            <v>47.968000000000004</v>
          </cell>
          <cell r="X1563">
            <v>0.8</v>
          </cell>
          <cell r="AA1563">
            <v>82</v>
          </cell>
          <cell r="AB1563">
            <v>57</v>
          </cell>
          <cell r="AC1563">
            <v>60</v>
          </cell>
          <cell r="AD1563">
            <v>73</v>
          </cell>
          <cell r="AE1563">
            <v>84.15</v>
          </cell>
          <cell r="AF1563">
            <v>0.42997029114676172</v>
          </cell>
          <cell r="AG1563">
            <v>0.62379560308972071</v>
          </cell>
          <cell r="AH1563">
            <v>104</v>
          </cell>
          <cell r="AI1563">
            <v>122</v>
          </cell>
          <cell r="AJ1563">
            <v>0.60681967213114751</v>
          </cell>
          <cell r="AK1563">
            <v>140.5</v>
          </cell>
          <cell r="AL1563">
            <v>159</v>
          </cell>
          <cell r="AM1563">
            <v>0.69831446540880504</v>
          </cell>
          <cell r="AN1563">
            <v>159</v>
          </cell>
          <cell r="AO1563">
            <v>159</v>
          </cell>
          <cell r="AP1563">
            <v>159</v>
          </cell>
          <cell r="AQ1563">
            <v>0</v>
          </cell>
          <cell r="AS1563">
            <v>159</v>
          </cell>
        </row>
        <row r="1564">
          <cell r="B1564" t="str">
            <v>SP</v>
          </cell>
          <cell r="C1564" t="str">
            <v>IMP</v>
          </cell>
          <cell r="D1564" t="str">
            <v>BT</v>
          </cell>
          <cell r="E1564" t="str">
            <v>08</v>
          </cell>
          <cell r="F1564">
            <v>40455</v>
          </cell>
          <cell r="G1564">
            <v>40455</v>
          </cell>
          <cell r="H1564" t="str">
            <v>A1U9430</v>
          </cell>
          <cell r="K1564" t="str">
            <v>TN616C Toner C (Yield:31K)</v>
          </cell>
          <cell r="L1564">
            <v>131</v>
          </cell>
          <cell r="M1564">
            <v>25</v>
          </cell>
          <cell r="N1564">
            <v>26</v>
          </cell>
          <cell r="O1564">
            <v>0.34005964845485132</v>
          </cell>
          <cell r="P1564">
            <v>39.397500000000008</v>
          </cell>
          <cell r="Q1564">
            <v>26.5</v>
          </cell>
          <cell r="R1564">
            <v>28.62</v>
          </cell>
          <cell r="S1564">
            <v>49.246875000000003</v>
          </cell>
          <cell r="T1564">
            <v>0.47204771876388096</v>
          </cell>
          <cell r="W1564">
            <v>39.397500000000008</v>
          </cell>
          <cell r="X1564">
            <v>0.80000000000000016</v>
          </cell>
          <cell r="AA1564">
            <v>77</v>
          </cell>
          <cell r="AB1564">
            <v>57</v>
          </cell>
          <cell r="AC1564">
            <v>66</v>
          </cell>
          <cell r="AD1564">
            <v>73</v>
          </cell>
          <cell r="AE1564">
            <v>78.8</v>
          </cell>
          <cell r="AF1564">
            <v>0.50003172588832479</v>
          </cell>
          <cell r="AG1564">
            <v>0.67005076142131981</v>
          </cell>
          <cell r="AH1564">
            <v>92</v>
          </cell>
          <cell r="AI1564">
            <v>105</v>
          </cell>
          <cell r="AJ1564">
            <v>0.62478571428571417</v>
          </cell>
          <cell r="AK1564">
            <v>118</v>
          </cell>
          <cell r="AL1564">
            <v>131</v>
          </cell>
          <cell r="AM1564">
            <v>0.69925572519083967</v>
          </cell>
          <cell r="AN1564">
            <v>131</v>
          </cell>
          <cell r="AO1564">
            <v>131</v>
          </cell>
          <cell r="AP1564">
            <v>131</v>
          </cell>
          <cell r="AQ1564">
            <v>0</v>
          </cell>
          <cell r="AS1564">
            <v>131</v>
          </cell>
        </row>
        <row r="1565">
          <cell r="B1565" t="str">
            <v>SP</v>
          </cell>
          <cell r="C1565" t="str">
            <v>IMP</v>
          </cell>
          <cell r="D1565" t="str">
            <v>BT</v>
          </cell>
          <cell r="E1565" t="str">
            <v>08</v>
          </cell>
          <cell r="F1565">
            <v>40624</v>
          </cell>
          <cell r="G1565">
            <v>40624</v>
          </cell>
          <cell r="H1565" t="str">
            <v>A1U9431</v>
          </cell>
          <cell r="K1565" t="str">
            <v>TN617C Cyan Toner (Yield:31K)</v>
          </cell>
          <cell r="L1565">
            <v>144.1</v>
          </cell>
          <cell r="M1565">
            <v>25</v>
          </cell>
          <cell r="N1565">
            <v>26</v>
          </cell>
          <cell r="O1565">
            <v>0.40003692080487363</v>
          </cell>
          <cell r="P1565">
            <v>43.336000000000006</v>
          </cell>
          <cell r="Q1565">
            <v>26.5</v>
          </cell>
          <cell r="R1565">
            <v>28.62</v>
          </cell>
          <cell r="S1565">
            <v>54.17</v>
          </cell>
          <cell r="T1565">
            <v>0.52002953664389884</v>
          </cell>
          <cell r="W1565">
            <v>43.336000000000006</v>
          </cell>
          <cell r="X1565">
            <v>0.8</v>
          </cell>
          <cell r="AA1565">
            <v>85</v>
          </cell>
          <cell r="AB1565">
            <v>62</v>
          </cell>
          <cell r="AC1565">
            <v>73</v>
          </cell>
          <cell r="AD1565">
            <v>80</v>
          </cell>
          <cell r="AE1565">
            <v>86.67</v>
          </cell>
          <cell r="AF1565">
            <v>0.4999884619822314</v>
          </cell>
          <cell r="AG1565">
            <v>0.70001153801776861</v>
          </cell>
          <cell r="AH1565">
            <v>102</v>
          </cell>
          <cell r="AI1565">
            <v>116</v>
          </cell>
          <cell r="AJ1565">
            <v>0.62641379310344814</v>
          </cell>
          <cell r="AK1565">
            <v>130.05000000000001</v>
          </cell>
          <cell r="AL1565">
            <v>144.1</v>
          </cell>
          <cell r="AM1565">
            <v>0.69926439972241494</v>
          </cell>
          <cell r="AN1565">
            <v>144.1</v>
          </cell>
          <cell r="AO1565">
            <v>144.1</v>
          </cell>
          <cell r="AP1565">
            <v>144.1</v>
          </cell>
          <cell r="AQ1565">
            <v>0</v>
          </cell>
          <cell r="AS1565">
            <v>144.1</v>
          </cell>
        </row>
        <row r="1566">
          <cell r="B1566" t="str">
            <v>SPC</v>
          </cell>
          <cell r="C1566" t="str">
            <v>IMP</v>
          </cell>
          <cell r="D1566" t="str">
            <v>BT</v>
          </cell>
          <cell r="E1566" t="str">
            <v>08</v>
          </cell>
          <cell r="F1566">
            <v>40830</v>
          </cell>
          <cell r="G1566">
            <v>40830</v>
          </cell>
          <cell r="H1566" t="str">
            <v>A1U9432</v>
          </cell>
          <cell r="I1566" t="str">
            <v>STKM8938413</v>
          </cell>
          <cell r="K1566" t="str">
            <v>TN-616C-L Cyan Toner (C6000L: 27,900)</v>
          </cell>
          <cell r="L1566">
            <v>159</v>
          </cell>
          <cell r="M1566">
            <v>30.44</v>
          </cell>
          <cell r="N1566">
            <v>31.657600000000002</v>
          </cell>
          <cell r="O1566">
            <v>0.34002668445630418</v>
          </cell>
          <cell r="P1566">
            <v>47.968000000000004</v>
          </cell>
          <cell r="Q1566">
            <v>32.270000000000003</v>
          </cell>
          <cell r="R1566">
            <v>34.85</v>
          </cell>
          <cell r="S1566">
            <v>59.96</v>
          </cell>
          <cell r="T1566">
            <v>0.47202134756504333</v>
          </cell>
          <cell r="W1566">
            <v>47.968000000000004</v>
          </cell>
          <cell r="X1566">
            <v>0.8</v>
          </cell>
          <cell r="AA1566">
            <v>82</v>
          </cell>
          <cell r="AB1566">
            <v>57</v>
          </cell>
          <cell r="AC1566">
            <v>60</v>
          </cell>
          <cell r="AD1566">
            <v>73</v>
          </cell>
          <cell r="AE1566">
            <v>84.15</v>
          </cell>
          <cell r="AF1566">
            <v>0.42997029114676172</v>
          </cell>
          <cell r="AG1566">
            <v>0.62379560308972071</v>
          </cell>
          <cell r="AH1566">
            <v>104</v>
          </cell>
          <cell r="AI1566">
            <v>122</v>
          </cell>
          <cell r="AJ1566">
            <v>0.60681967213114751</v>
          </cell>
          <cell r="AK1566">
            <v>140.5</v>
          </cell>
          <cell r="AL1566">
            <v>159</v>
          </cell>
          <cell r="AM1566">
            <v>0.69831446540880504</v>
          </cell>
          <cell r="AN1566">
            <v>159</v>
          </cell>
          <cell r="AO1566">
            <v>159</v>
          </cell>
          <cell r="AP1566">
            <v>159</v>
          </cell>
          <cell r="AQ1566">
            <v>0</v>
          </cell>
          <cell r="AS1566">
            <v>159</v>
          </cell>
        </row>
        <row r="1567">
          <cell r="B1567" t="str">
            <v>SPC</v>
          </cell>
          <cell r="C1567" t="str">
            <v>IMP</v>
          </cell>
          <cell r="D1567" t="str">
            <v>BT</v>
          </cell>
          <cell r="E1567" t="str">
            <v>08</v>
          </cell>
          <cell r="F1567">
            <v>40921</v>
          </cell>
          <cell r="G1567">
            <v>40921</v>
          </cell>
          <cell r="H1567" t="str">
            <v>A1UDR70500</v>
          </cell>
          <cell r="K1567" t="str">
            <v>Transfer Roller - 150K</v>
          </cell>
          <cell r="L1567">
            <v>30.9</v>
          </cell>
          <cell r="M1567">
            <v>12.5</v>
          </cell>
          <cell r="N1567">
            <v>13</v>
          </cell>
          <cell r="O1567">
            <v>0.10714285714285718</v>
          </cell>
          <cell r="P1567">
            <v>14.56</v>
          </cell>
          <cell r="Q1567">
            <v>13.25</v>
          </cell>
          <cell r="R1567">
            <v>14.31</v>
          </cell>
          <cell r="S1567">
            <v>18.2</v>
          </cell>
          <cell r="T1567">
            <v>0.2857142857142857</v>
          </cell>
          <cell r="U1567" t="str">
            <v>N/A</v>
          </cell>
          <cell r="V1567" t="e">
            <v>#VALUE!</v>
          </cell>
          <cell r="W1567">
            <v>14.56</v>
          </cell>
          <cell r="X1567">
            <v>0.8</v>
          </cell>
          <cell r="AA1567">
            <v>29</v>
          </cell>
          <cell r="AB1567">
            <v>18</v>
          </cell>
          <cell r="AC1567">
            <v>19</v>
          </cell>
          <cell r="AD1567">
            <v>25</v>
          </cell>
          <cell r="AE1567">
            <v>29.12</v>
          </cell>
          <cell r="AF1567">
            <v>0.5</v>
          </cell>
          <cell r="AG1567">
            <v>0.5535714285714286</v>
          </cell>
          <cell r="AH1567">
            <v>31</v>
          </cell>
          <cell r="AI1567">
            <v>31</v>
          </cell>
          <cell r="AJ1567">
            <v>0.53032258064516125</v>
          </cell>
          <cell r="AK1567">
            <v>30.95</v>
          </cell>
          <cell r="AL1567">
            <v>30.9</v>
          </cell>
          <cell r="AM1567">
            <v>0.52880258899676369</v>
          </cell>
          <cell r="AN1567">
            <v>30.9</v>
          </cell>
          <cell r="AO1567">
            <v>30.9</v>
          </cell>
          <cell r="AP1567">
            <v>30.9</v>
          </cell>
          <cell r="AS1567">
            <v>30.9</v>
          </cell>
        </row>
        <row r="1568">
          <cell r="B1568" t="str">
            <v>SPC</v>
          </cell>
          <cell r="C1568" t="str">
            <v>IMP</v>
          </cell>
          <cell r="D1568" t="str">
            <v>BT</v>
          </cell>
          <cell r="E1568" t="str">
            <v>08</v>
          </cell>
          <cell r="F1568">
            <v>40921</v>
          </cell>
          <cell r="G1568">
            <v>40921</v>
          </cell>
          <cell r="H1568" t="str">
            <v>A1UDR70900</v>
          </cell>
          <cell r="K1568" t="str">
            <v>Fusing Unit - 450K</v>
          </cell>
          <cell r="L1568">
            <v>228.1</v>
          </cell>
          <cell r="M1568">
            <v>92.4</v>
          </cell>
          <cell r="N1568">
            <v>96.096000000000004</v>
          </cell>
          <cell r="O1568">
            <v>0.10757800891530463</v>
          </cell>
          <cell r="P1568">
            <v>107.68</v>
          </cell>
          <cell r="Q1568">
            <v>97.94</v>
          </cell>
          <cell r="R1568">
            <v>105.78</v>
          </cell>
          <cell r="S1568">
            <v>134.6</v>
          </cell>
          <cell r="T1568">
            <v>0.28606240713224362</v>
          </cell>
          <cell r="U1568" t="str">
            <v>N/A</v>
          </cell>
          <cell r="V1568" t="e">
            <v>#VALUE!</v>
          </cell>
          <cell r="W1568">
            <v>107.68</v>
          </cell>
          <cell r="X1568">
            <v>0.8</v>
          </cell>
          <cell r="AA1568">
            <v>211</v>
          </cell>
          <cell r="AB1568">
            <v>127</v>
          </cell>
          <cell r="AC1568">
            <v>135</v>
          </cell>
          <cell r="AD1568">
            <v>176</v>
          </cell>
          <cell r="AE1568">
            <v>215.36</v>
          </cell>
          <cell r="AF1568">
            <v>0.5</v>
          </cell>
          <cell r="AG1568">
            <v>0.55378900445765233</v>
          </cell>
          <cell r="AH1568">
            <v>219</v>
          </cell>
          <cell r="AI1568">
            <v>222</v>
          </cell>
          <cell r="AJ1568">
            <v>0.51495495495495491</v>
          </cell>
          <cell r="AK1568">
            <v>225.05</v>
          </cell>
          <cell r="AL1568">
            <v>228.1</v>
          </cell>
          <cell r="AM1568">
            <v>0.5279263480929417</v>
          </cell>
          <cell r="AN1568">
            <v>228.1</v>
          </cell>
          <cell r="AO1568">
            <v>228.1</v>
          </cell>
          <cell r="AP1568">
            <v>228.1</v>
          </cell>
          <cell r="AS1568">
            <v>228.1</v>
          </cell>
        </row>
        <row r="1569">
          <cell r="B1569" t="str">
            <v>SPC</v>
          </cell>
          <cell r="C1569" t="str">
            <v>IMP</v>
          </cell>
          <cell r="D1569" t="str">
            <v>BT</v>
          </cell>
          <cell r="E1569" t="str">
            <v>08</v>
          </cell>
          <cell r="F1569">
            <v>40322</v>
          </cell>
          <cell r="G1569">
            <v>40361</v>
          </cell>
          <cell r="H1569" t="str">
            <v>A202030</v>
          </cell>
          <cell r="I1569" t="str">
            <v>n/a</v>
          </cell>
          <cell r="K1569" t="str">
            <v>TN-414 Toner 25k for bizhub 423/363</v>
          </cell>
          <cell r="L1569">
            <v>89.3</v>
          </cell>
          <cell r="M1569">
            <v>18.600000000000001</v>
          </cell>
          <cell r="N1569">
            <v>19.344000000000001</v>
          </cell>
          <cell r="O1569">
            <v>0.41239368165249091</v>
          </cell>
          <cell r="P1569">
            <v>32.92</v>
          </cell>
          <cell r="Q1569">
            <v>19.72</v>
          </cell>
          <cell r="R1569">
            <v>21.3</v>
          </cell>
          <cell r="S1569">
            <v>41.15</v>
          </cell>
          <cell r="T1569">
            <v>0.52991494532199268</v>
          </cell>
          <cell r="W1569">
            <v>32.92</v>
          </cell>
          <cell r="X1569">
            <v>0.8</v>
          </cell>
          <cell r="AA1569">
            <v>57</v>
          </cell>
          <cell r="AB1569">
            <v>39</v>
          </cell>
          <cell r="AC1569">
            <v>42</v>
          </cell>
          <cell r="AD1569">
            <v>50</v>
          </cell>
          <cell r="AE1569">
            <v>57.75</v>
          </cell>
          <cell r="AF1569">
            <v>0.42995670995670993</v>
          </cell>
          <cell r="AG1569">
            <v>0.66503896103896099</v>
          </cell>
          <cell r="AH1569">
            <v>66</v>
          </cell>
          <cell r="AI1569">
            <v>74</v>
          </cell>
          <cell r="AJ1569">
            <v>0.55513513513513513</v>
          </cell>
          <cell r="AK1569">
            <v>82</v>
          </cell>
          <cell r="AL1569">
            <v>90</v>
          </cell>
          <cell r="AM1569">
            <v>0.63422222222222224</v>
          </cell>
          <cell r="AN1569">
            <v>89.83</v>
          </cell>
          <cell r="AO1569">
            <v>89.66</v>
          </cell>
          <cell r="AP1569">
            <v>89.49</v>
          </cell>
          <cell r="AQ1569">
            <v>0</v>
          </cell>
          <cell r="AS1569">
            <v>89.3</v>
          </cell>
        </row>
        <row r="1570">
          <cell r="B1570" t="str">
            <v>SPC</v>
          </cell>
          <cell r="C1570" t="str">
            <v>IMP</v>
          </cell>
          <cell r="D1570" t="str">
            <v>BT</v>
          </cell>
          <cell r="E1570" t="str">
            <v>08</v>
          </cell>
          <cell r="F1570">
            <v>40322</v>
          </cell>
          <cell r="G1570">
            <v>40361</v>
          </cell>
          <cell r="H1570" t="str">
            <v>A202031</v>
          </cell>
          <cell r="I1570" t="str">
            <v>n/a</v>
          </cell>
          <cell r="K1570" t="str">
            <v>TN-217 Toner 17.5k for bizhub 283/223</v>
          </cell>
          <cell r="L1570">
            <v>72</v>
          </cell>
          <cell r="M1570">
            <v>16.600000000000001</v>
          </cell>
          <cell r="N1570">
            <v>17.264000000000003</v>
          </cell>
          <cell r="O1570">
            <v>0.4536708860759493</v>
          </cell>
          <cell r="P1570">
            <v>31.6</v>
          </cell>
          <cell r="Q1570">
            <v>17.600000000000001</v>
          </cell>
          <cell r="R1570">
            <v>19.010000000000002</v>
          </cell>
          <cell r="S1570">
            <v>39.5</v>
          </cell>
          <cell r="T1570">
            <v>0.56293670886075942</v>
          </cell>
          <cell r="W1570">
            <v>31.6</v>
          </cell>
          <cell r="X1570">
            <v>0.8</v>
          </cell>
          <cell r="AA1570">
            <v>54</v>
          </cell>
          <cell r="AB1570">
            <v>38</v>
          </cell>
          <cell r="AC1570">
            <v>40</v>
          </cell>
          <cell r="AD1570">
            <v>48</v>
          </cell>
          <cell r="AE1570">
            <v>55.44</v>
          </cell>
          <cell r="AF1570">
            <v>0.43001443001442996</v>
          </cell>
          <cell r="AG1570">
            <v>0.68860028860028855</v>
          </cell>
          <cell r="AH1570">
            <v>60</v>
          </cell>
          <cell r="AI1570">
            <v>64</v>
          </cell>
          <cell r="AJ1570">
            <v>0.50624999999999998</v>
          </cell>
          <cell r="AK1570">
            <v>68</v>
          </cell>
          <cell r="AL1570">
            <v>72</v>
          </cell>
          <cell r="AM1570">
            <v>0.56111111111111112</v>
          </cell>
          <cell r="AN1570">
            <v>72</v>
          </cell>
          <cell r="AO1570">
            <v>72</v>
          </cell>
          <cell r="AP1570">
            <v>72</v>
          </cell>
          <cell r="AQ1570">
            <v>0</v>
          </cell>
          <cell r="AS1570">
            <v>72</v>
          </cell>
        </row>
        <row r="1571">
          <cell r="B1571" t="str">
            <v>SPC</v>
          </cell>
          <cell r="C1571" t="str">
            <v>IMP</v>
          </cell>
          <cell r="D1571" t="str">
            <v>BT</v>
          </cell>
          <cell r="E1571" t="str">
            <v>08</v>
          </cell>
          <cell r="F1571">
            <v>40921</v>
          </cell>
          <cell r="G1571">
            <v>40921</v>
          </cell>
          <cell r="H1571" t="str">
            <v>A202032</v>
          </cell>
          <cell r="K1571" t="str">
            <v>TN-415 Black Toner - Yield 25K</v>
          </cell>
          <cell r="L1571">
            <v>130</v>
          </cell>
          <cell r="M1571">
            <v>23.2</v>
          </cell>
          <cell r="N1571">
            <v>24.128</v>
          </cell>
          <cell r="O1571">
            <v>0.57521126760563379</v>
          </cell>
          <cell r="P1571">
            <v>56.800000000000004</v>
          </cell>
          <cell r="Q1571">
            <v>24.59</v>
          </cell>
          <cell r="R1571">
            <v>26.56</v>
          </cell>
          <cell r="S1571">
            <v>71</v>
          </cell>
          <cell r="T1571">
            <v>0.66016901408450701</v>
          </cell>
          <cell r="U1571" t="str">
            <v>N/A</v>
          </cell>
          <cell r="V1571" t="e">
            <v>#VALUE!</v>
          </cell>
          <cell r="W1571">
            <v>56.800000000000004</v>
          </cell>
          <cell r="X1571">
            <v>0.8</v>
          </cell>
          <cell r="AA1571">
            <v>98</v>
          </cell>
          <cell r="AB1571">
            <v>67</v>
          </cell>
          <cell r="AC1571">
            <v>71</v>
          </cell>
          <cell r="AD1571">
            <v>86</v>
          </cell>
          <cell r="AE1571">
            <v>99.65</v>
          </cell>
          <cell r="AF1571">
            <v>0.43000501756146514</v>
          </cell>
          <cell r="AG1571">
            <v>0.75787255393878572</v>
          </cell>
          <cell r="AH1571">
            <v>108</v>
          </cell>
          <cell r="AI1571">
            <v>115</v>
          </cell>
          <cell r="AJ1571">
            <v>0.50608695652173907</v>
          </cell>
          <cell r="AK1571">
            <v>122.5</v>
          </cell>
          <cell r="AL1571">
            <v>130</v>
          </cell>
          <cell r="AM1571">
            <v>0.56307692307692303</v>
          </cell>
          <cell r="AN1571">
            <v>130</v>
          </cell>
          <cell r="AO1571">
            <v>130</v>
          </cell>
          <cell r="AP1571">
            <v>130</v>
          </cell>
          <cell r="AS1571">
            <v>130</v>
          </cell>
        </row>
        <row r="1572">
          <cell r="B1572" t="str">
            <v>SP</v>
          </cell>
          <cell r="C1572" t="str">
            <v>IMP</v>
          </cell>
          <cell r="D1572" t="str">
            <v>BT</v>
          </cell>
          <cell r="E1572" t="str">
            <v>08</v>
          </cell>
          <cell r="F1572">
            <v>40322</v>
          </cell>
          <cell r="G1572">
            <v>40322</v>
          </cell>
          <cell r="H1572" t="str">
            <v>A202500</v>
          </cell>
          <cell r="I1572" t="str">
            <v>n/a</v>
          </cell>
          <cell r="K1572" t="str">
            <v>DV-411 Developer</v>
          </cell>
          <cell r="L1572">
            <v>50.6</v>
          </cell>
          <cell r="M1572">
            <v>12.4</v>
          </cell>
          <cell r="N1572">
            <v>12.896000000000001</v>
          </cell>
          <cell r="O1572">
            <v>0.42633451957295382</v>
          </cell>
          <cell r="P1572">
            <v>22.480000000000004</v>
          </cell>
          <cell r="Q1572">
            <v>13.14</v>
          </cell>
          <cell r="R1572">
            <v>14.19</v>
          </cell>
          <cell r="S1572">
            <v>28.1</v>
          </cell>
          <cell r="T1572">
            <v>0.54106761565836303</v>
          </cell>
          <cell r="W1572">
            <v>22.480000000000004</v>
          </cell>
          <cell r="X1572">
            <v>0.80000000000000016</v>
          </cell>
          <cell r="AA1572">
            <v>44</v>
          </cell>
          <cell r="AB1572">
            <v>33</v>
          </cell>
          <cell r="AC1572">
            <v>38</v>
          </cell>
          <cell r="AD1572">
            <v>42</v>
          </cell>
          <cell r="AE1572">
            <v>44.96</v>
          </cell>
          <cell r="AF1572">
            <v>0.49999999999999994</v>
          </cell>
          <cell r="AG1572">
            <v>0.71316725978647688</v>
          </cell>
          <cell r="AH1572">
            <v>47</v>
          </cell>
          <cell r="AI1572">
            <v>48</v>
          </cell>
          <cell r="AJ1572">
            <v>0.53166666666666662</v>
          </cell>
          <cell r="AK1572">
            <v>49.5</v>
          </cell>
          <cell r="AL1572">
            <v>51</v>
          </cell>
          <cell r="AM1572">
            <v>0.55921568627450968</v>
          </cell>
          <cell r="AN1572">
            <v>50.9</v>
          </cell>
          <cell r="AO1572">
            <v>50.8</v>
          </cell>
          <cell r="AP1572">
            <v>50.7</v>
          </cell>
          <cell r="AQ1572">
            <v>0</v>
          </cell>
          <cell r="AS1572">
            <v>50.6</v>
          </cell>
        </row>
        <row r="1573">
          <cell r="B1573" t="str">
            <v>AC</v>
          </cell>
          <cell r="C1573" t="str">
            <v>DOM</v>
          </cell>
          <cell r="D1573" t="str">
            <v>DOM</v>
          </cell>
          <cell r="E1573" t="str">
            <v>08</v>
          </cell>
          <cell r="F1573">
            <v>40438</v>
          </cell>
          <cell r="G1573">
            <v>40438</v>
          </cell>
          <cell r="H1573" t="str">
            <v>A21D0Y1</v>
          </cell>
          <cell r="K1573" t="str">
            <v>IC-306 EFI Server Type controller</v>
          </cell>
          <cell r="L1573">
            <v>28000</v>
          </cell>
          <cell r="M1573">
            <v>10000</v>
          </cell>
          <cell r="N1573">
            <v>10300</v>
          </cell>
          <cell r="O1573">
            <v>6.0218978102189784E-2</v>
          </cell>
          <cell r="P1573">
            <v>10960</v>
          </cell>
          <cell r="Q1573">
            <v>10600</v>
          </cell>
          <cell r="R1573">
            <v>11448</v>
          </cell>
          <cell r="S1573">
            <v>13700</v>
          </cell>
          <cell r="T1573">
            <v>0.24817518248175183</v>
          </cell>
          <cell r="U1573">
            <v>11782</v>
          </cell>
          <cell r="V1573">
            <v>0.12578509590901374</v>
          </cell>
          <cell r="W1573">
            <v>10960</v>
          </cell>
          <cell r="X1573">
            <v>0.8</v>
          </cell>
          <cell r="AA1573">
            <v>13260</v>
          </cell>
          <cell r="AB1573">
            <v>10960</v>
          </cell>
          <cell r="AC1573">
            <v>12178</v>
          </cell>
          <cell r="AD1573">
            <v>12855</v>
          </cell>
          <cell r="AE1573">
            <v>13530.86</v>
          </cell>
          <cell r="AF1573">
            <v>0.18999974872254982</v>
          </cell>
          <cell r="AG1573">
            <v>0.2387771361169948</v>
          </cell>
          <cell r="AH1573">
            <v>15042</v>
          </cell>
          <cell r="AI1573">
            <v>16552</v>
          </cell>
          <cell r="AJ1573">
            <v>0.33784436926051231</v>
          </cell>
          <cell r="AK1573">
            <v>18062</v>
          </cell>
          <cell r="AL1573">
            <v>19572</v>
          </cell>
          <cell r="AM1573">
            <v>0.44001634988759453</v>
          </cell>
          <cell r="AN1573">
            <v>21679</v>
          </cell>
          <cell r="AO1573">
            <v>23786</v>
          </cell>
          <cell r="AP1573">
            <v>25893</v>
          </cell>
          <cell r="AQ1573">
            <v>0</v>
          </cell>
          <cell r="AS1573">
            <v>28000</v>
          </cell>
        </row>
        <row r="1574">
          <cell r="B1574" t="str">
            <v>SP</v>
          </cell>
          <cell r="C1574" t="str">
            <v>IMP</v>
          </cell>
          <cell r="D1574" t="str">
            <v>BT</v>
          </cell>
          <cell r="E1574" t="str">
            <v>08</v>
          </cell>
          <cell r="F1574">
            <v>40438</v>
          </cell>
          <cell r="G1574">
            <v>40777</v>
          </cell>
          <cell r="H1574" t="str">
            <v>A22C0Y1</v>
          </cell>
          <cell r="K1574" t="str">
            <v>DU-103 Imaging Unit for C8000 (Yield: 330K)</v>
          </cell>
          <cell r="L1574">
            <v>423</v>
          </cell>
          <cell r="M1574">
            <v>121.51</v>
          </cell>
          <cell r="N1574">
            <v>126.3704</v>
          </cell>
          <cell r="O1574">
            <v>0.16102082005523682</v>
          </cell>
          <cell r="P1574">
            <v>150.624</v>
          </cell>
          <cell r="Q1574">
            <v>128.80000000000001</v>
          </cell>
          <cell r="R1574">
            <v>139.1</v>
          </cell>
          <cell r="S1574">
            <v>188.28</v>
          </cell>
          <cell r="T1574">
            <v>0.32881665604418947</v>
          </cell>
          <cell r="W1574">
            <v>150.624</v>
          </cell>
          <cell r="X1574">
            <v>0.79999999999999993</v>
          </cell>
          <cell r="Y1574" t="str">
            <v>Act freight</v>
          </cell>
          <cell r="AA1574">
            <v>295</v>
          </cell>
          <cell r="AB1574">
            <v>216</v>
          </cell>
          <cell r="AC1574">
            <v>252</v>
          </cell>
          <cell r="AD1574">
            <v>277</v>
          </cell>
          <cell r="AE1574">
            <v>301.25</v>
          </cell>
          <cell r="AF1574">
            <v>0.50000331950207466</v>
          </cell>
          <cell r="AG1574">
            <v>0.58051319502074683</v>
          </cell>
          <cell r="AH1574">
            <v>333</v>
          </cell>
          <cell r="AI1574">
            <v>363</v>
          </cell>
          <cell r="AJ1574">
            <v>0.58505785123966947</v>
          </cell>
          <cell r="AK1574">
            <v>393</v>
          </cell>
          <cell r="AL1574">
            <v>423</v>
          </cell>
          <cell r="AM1574">
            <v>0.64391489361702126</v>
          </cell>
          <cell r="AN1574">
            <v>423</v>
          </cell>
          <cell r="AO1574">
            <v>423</v>
          </cell>
          <cell r="AP1574">
            <v>423</v>
          </cell>
          <cell r="AQ1574">
            <v>0</v>
          </cell>
          <cell r="AS1574">
            <v>423</v>
          </cell>
        </row>
        <row r="1575">
          <cell r="B1575" t="str">
            <v>SP</v>
          </cell>
          <cell r="C1575" t="str">
            <v>IMP</v>
          </cell>
          <cell r="D1575" t="str">
            <v>BT</v>
          </cell>
          <cell r="E1575" t="str">
            <v>08</v>
          </cell>
          <cell r="F1575">
            <v>40322</v>
          </cell>
          <cell r="G1575">
            <v>40322</v>
          </cell>
          <cell r="H1575" t="str">
            <v>A2A103D</v>
          </cell>
          <cell r="I1575" t="str">
            <v>n/a</v>
          </cell>
          <cell r="K1575" t="str">
            <v>DR-411 Drum</v>
          </cell>
          <cell r="L1575">
            <v>129.80000000000001</v>
          </cell>
          <cell r="M1575">
            <v>44</v>
          </cell>
          <cell r="N1575">
            <v>45.760000000000005</v>
          </cell>
          <cell r="O1575">
            <v>0.19999999999999996</v>
          </cell>
          <cell r="P1575">
            <v>57.2</v>
          </cell>
          <cell r="Q1575">
            <v>46.64</v>
          </cell>
          <cell r="R1575">
            <v>50.37</v>
          </cell>
          <cell r="S1575">
            <v>71.5</v>
          </cell>
          <cell r="T1575">
            <v>0.35999999999999993</v>
          </cell>
          <cell r="W1575">
            <v>57.2</v>
          </cell>
          <cell r="X1575">
            <v>0.8</v>
          </cell>
          <cell r="AA1575">
            <v>112</v>
          </cell>
          <cell r="AB1575">
            <v>82</v>
          </cell>
          <cell r="AC1575">
            <v>96</v>
          </cell>
          <cell r="AD1575">
            <v>106</v>
          </cell>
          <cell r="AE1575">
            <v>114.4</v>
          </cell>
          <cell r="AF1575">
            <v>0.5</v>
          </cell>
          <cell r="AG1575">
            <v>0.6</v>
          </cell>
          <cell r="AH1575">
            <v>119</v>
          </cell>
          <cell r="AI1575">
            <v>123</v>
          </cell>
          <cell r="AJ1575">
            <v>0.53495934959349589</v>
          </cell>
          <cell r="AK1575">
            <v>126.5</v>
          </cell>
          <cell r="AL1575">
            <v>130</v>
          </cell>
          <cell r="AM1575">
            <v>0.55999999999999994</v>
          </cell>
          <cell r="AN1575">
            <v>129.94999999999999</v>
          </cell>
          <cell r="AO1575">
            <v>129.9</v>
          </cell>
          <cell r="AP1575">
            <v>129.85</v>
          </cell>
          <cell r="AQ1575">
            <v>0</v>
          </cell>
          <cell r="AS1575">
            <v>129.80000000000001</v>
          </cell>
        </row>
        <row r="1576">
          <cell r="B1576" t="str">
            <v>PMC</v>
          </cell>
          <cell r="C1576" t="str">
            <v>PMP</v>
          </cell>
          <cell r="D1576" t="str">
            <v>BT</v>
          </cell>
          <cell r="E1576" t="str">
            <v>08</v>
          </cell>
          <cell r="F1576">
            <v>40581</v>
          </cell>
          <cell r="G1576">
            <v>40581</v>
          </cell>
          <cell r="H1576" t="str">
            <v>A2WYWY1</v>
          </cell>
          <cell r="K1576" t="str">
            <v>WX-102 Waste Toner Box (Yield: 160,000)</v>
          </cell>
          <cell r="L1576">
            <v>41</v>
          </cell>
          <cell r="M1576">
            <v>13.04</v>
          </cell>
          <cell r="N1576">
            <v>13.692</v>
          </cell>
          <cell r="O1576">
            <v>4.9166666666666678E-2</v>
          </cell>
          <cell r="P1576">
            <v>14.4</v>
          </cell>
          <cell r="Q1576">
            <v>13.82</v>
          </cell>
          <cell r="R1576">
            <v>14.93</v>
          </cell>
          <cell r="S1576">
            <v>18</v>
          </cell>
          <cell r="T1576">
            <v>0.23933333333333331</v>
          </cell>
          <cell r="W1576">
            <v>14.4</v>
          </cell>
          <cell r="X1576">
            <v>0.8</v>
          </cell>
          <cell r="AA1576">
            <v>25</v>
          </cell>
          <cell r="AB1576">
            <v>17</v>
          </cell>
          <cell r="AC1576">
            <v>18</v>
          </cell>
          <cell r="AD1576">
            <v>22</v>
          </cell>
          <cell r="AE1576">
            <v>25.26</v>
          </cell>
          <cell r="AF1576">
            <v>0.42992874109263662</v>
          </cell>
          <cell r="AG1576">
            <v>0.45795724465558196</v>
          </cell>
          <cell r="AH1576">
            <v>30</v>
          </cell>
          <cell r="AI1576">
            <v>34</v>
          </cell>
          <cell r="AJ1576">
            <v>0.57647058823529418</v>
          </cell>
          <cell r="AK1576">
            <v>37.5</v>
          </cell>
          <cell r="AL1576">
            <v>41</v>
          </cell>
          <cell r="AM1576">
            <v>0.64878048780487807</v>
          </cell>
          <cell r="AN1576">
            <v>41</v>
          </cell>
          <cell r="AO1576">
            <v>41</v>
          </cell>
          <cell r="AP1576">
            <v>41</v>
          </cell>
          <cell r="AQ1576">
            <v>0</v>
          </cell>
          <cell r="AS1576">
            <v>41</v>
          </cell>
        </row>
        <row r="1577">
          <cell r="B1577" t="str">
            <v>AC</v>
          </cell>
          <cell r="C1577" t="str">
            <v>IMP</v>
          </cell>
          <cell r="D1577" t="str">
            <v>BT</v>
          </cell>
          <cell r="E1577" t="str">
            <v>08</v>
          </cell>
          <cell r="F1577">
            <v>40438</v>
          </cell>
          <cell r="G1577">
            <v>40438</v>
          </cell>
          <cell r="H1577" t="str">
            <v>A3E70Y1</v>
          </cell>
          <cell r="K1577" t="str">
            <v>IC-307 Creo Server Type controller</v>
          </cell>
          <cell r="L1577">
            <v>31000</v>
          </cell>
          <cell r="M1577">
            <v>11100</v>
          </cell>
          <cell r="N1577">
            <v>11544</v>
          </cell>
          <cell r="O1577">
            <v>0.1511764705882353</v>
          </cell>
          <cell r="P1577">
            <v>13600</v>
          </cell>
          <cell r="Q1577">
            <v>11766</v>
          </cell>
          <cell r="R1577">
            <v>12707.28</v>
          </cell>
          <cell r="S1577">
            <v>17000</v>
          </cell>
          <cell r="T1577">
            <v>0.32094117647058823</v>
          </cell>
          <cell r="U1577">
            <v>13164.8</v>
          </cell>
          <cell r="V1577">
            <v>0.12311618862420996</v>
          </cell>
          <cell r="W1577">
            <v>13600</v>
          </cell>
          <cell r="X1577">
            <v>0.8</v>
          </cell>
          <cell r="AA1577">
            <v>16454</v>
          </cell>
          <cell r="AB1577">
            <v>13600</v>
          </cell>
          <cell r="AC1577">
            <v>15112</v>
          </cell>
          <cell r="AD1577">
            <v>16159</v>
          </cell>
          <cell r="AE1577">
            <v>16790.12</v>
          </cell>
          <cell r="AF1577">
            <v>0.18999983323525974</v>
          </cell>
          <cell r="AG1577">
            <v>0.31245279962263517</v>
          </cell>
          <cell r="AH1577">
            <v>18665</v>
          </cell>
          <cell r="AI1577">
            <v>20539</v>
          </cell>
          <cell r="AJ1577">
            <v>0.33784507522274698</v>
          </cell>
          <cell r="AK1577">
            <v>22412.5</v>
          </cell>
          <cell r="AL1577">
            <v>24286</v>
          </cell>
          <cell r="AM1577">
            <v>0.44000658815778637</v>
          </cell>
          <cell r="AN1577">
            <v>25964.5</v>
          </cell>
          <cell r="AO1577">
            <v>27643</v>
          </cell>
          <cell r="AP1577">
            <v>29321.5</v>
          </cell>
          <cell r="AQ1577">
            <v>0</v>
          </cell>
          <cell r="AS1577">
            <v>31000</v>
          </cell>
        </row>
        <row r="1578">
          <cell r="B1578" t="str">
            <v>AC</v>
          </cell>
          <cell r="C1578" t="str">
            <v>DOM</v>
          </cell>
          <cell r="D1578" t="str">
            <v>DOM</v>
          </cell>
          <cell r="E1578" t="str">
            <v>08</v>
          </cell>
          <cell r="F1578">
            <v>40921</v>
          </cell>
          <cell r="G1578">
            <v>40921</v>
          </cell>
          <cell r="H1578" t="str">
            <v>A49EYYB</v>
          </cell>
          <cell r="K1578" t="str">
            <v>DK-511 Copy Desk</v>
          </cell>
          <cell r="L1578">
            <v>325</v>
          </cell>
          <cell r="M1578">
            <v>85.05</v>
          </cell>
          <cell r="N1578">
            <v>87.601500000000001</v>
          </cell>
          <cell r="O1578">
            <v>0.43845192307692304</v>
          </cell>
          <cell r="P1578">
            <v>156</v>
          </cell>
          <cell r="Q1578">
            <v>90.15</v>
          </cell>
          <cell r="R1578">
            <v>97.36</v>
          </cell>
          <cell r="S1578">
            <v>195</v>
          </cell>
          <cell r="T1578">
            <v>0.55076153846153841</v>
          </cell>
          <cell r="U1578">
            <v>151.00799999999998</v>
          </cell>
          <cell r="V1578">
            <v>0.41988835028607746</v>
          </cell>
          <cell r="W1578">
            <v>156</v>
          </cell>
          <cell r="X1578">
            <v>0.8</v>
          </cell>
          <cell r="AA1578">
            <v>189</v>
          </cell>
          <cell r="AB1578">
            <v>156</v>
          </cell>
          <cell r="AC1578">
            <v>174</v>
          </cell>
          <cell r="AD1578">
            <v>184</v>
          </cell>
          <cell r="AE1578">
            <v>192.59</v>
          </cell>
          <cell r="AF1578">
            <v>0.18998909600706165</v>
          </cell>
          <cell r="AG1578">
            <v>0.54513993457604237</v>
          </cell>
          <cell r="AH1578">
            <v>215</v>
          </cell>
          <cell r="AI1578">
            <v>236</v>
          </cell>
          <cell r="AJ1578">
            <v>0.33898305084745761</v>
          </cell>
          <cell r="AK1578">
            <v>257.5</v>
          </cell>
          <cell r="AL1578">
            <v>279</v>
          </cell>
          <cell r="AM1578">
            <v>0.44086021505376344</v>
          </cell>
          <cell r="AN1578">
            <v>290.5</v>
          </cell>
          <cell r="AO1578">
            <v>302</v>
          </cell>
          <cell r="AP1578">
            <v>313.5</v>
          </cell>
          <cell r="AS1578">
            <v>325</v>
          </cell>
        </row>
        <row r="1579">
          <cell r="B1579" t="str">
            <v>PMP</v>
          </cell>
          <cell r="C1579" t="str">
            <v>PMP</v>
          </cell>
          <cell r="D1579" t="str">
            <v>BT</v>
          </cell>
          <cell r="E1579" t="str">
            <v>08</v>
          </cell>
          <cell r="F1579">
            <v>39924</v>
          </cell>
          <cell r="G1579">
            <v>39924</v>
          </cell>
          <cell r="H1579" t="str">
            <v>D42GEPM25</v>
          </cell>
          <cell r="I1579" t="str">
            <v>D42GEPM25</v>
          </cell>
          <cell r="K1579" t="str">
            <v>PM Kit 250K for 421/361</v>
          </cell>
          <cell r="L1579">
            <v>660</v>
          </cell>
          <cell r="M1579">
            <v>187.53</v>
          </cell>
          <cell r="N1579">
            <v>196.90650000000002</v>
          </cell>
          <cell r="O1579">
            <v>0.16565042372881347</v>
          </cell>
          <cell r="P1579">
            <v>236</v>
          </cell>
          <cell r="Q1579">
            <v>198.78</v>
          </cell>
          <cell r="R1579">
            <v>214.68</v>
          </cell>
          <cell r="S1579">
            <v>295</v>
          </cell>
          <cell r="T1579">
            <v>0.33252033898305078</v>
          </cell>
          <cell r="W1579">
            <v>236</v>
          </cell>
          <cell r="X1579">
            <v>0.8</v>
          </cell>
          <cell r="Y1579" t="str">
            <v>Act freight</v>
          </cell>
          <cell r="AA1579">
            <v>463</v>
          </cell>
          <cell r="AB1579">
            <v>338</v>
          </cell>
          <cell r="AC1579">
            <v>394</v>
          </cell>
          <cell r="AD1579">
            <v>433</v>
          </cell>
          <cell r="AE1579">
            <v>472</v>
          </cell>
          <cell r="AF1579">
            <v>0.5</v>
          </cell>
          <cell r="AG1579">
            <v>0.58282521186440672</v>
          </cell>
          <cell r="AH1579">
            <v>519</v>
          </cell>
          <cell r="AI1579">
            <v>566</v>
          </cell>
          <cell r="AJ1579">
            <v>0.58303886925795056</v>
          </cell>
          <cell r="AK1579">
            <v>613</v>
          </cell>
          <cell r="AL1579">
            <v>660</v>
          </cell>
          <cell r="AM1579">
            <v>0.64242424242424245</v>
          </cell>
          <cell r="AN1579">
            <v>660</v>
          </cell>
          <cell r="AO1579">
            <v>660</v>
          </cell>
          <cell r="AP1579">
            <v>660</v>
          </cell>
          <cell r="AQ1579">
            <v>0</v>
          </cell>
          <cell r="AS1579">
            <v>660</v>
          </cell>
        </row>
        <row r="1580">
          <cell r="B1580" t="str">
            <v>PMP</v>
          </cell>
          <cell r="C1580" t="str">
            <v>PMP</v>
          </cell>
          <cell r="D1580" t="str">
            <v>BT</v>
          </cell>
          <cell r="E1580" t="str">
            <v>08</v>
          </cell>
          <cell r="F1580">
            <v>39924</v>
          </cell>
          <cell r="G1580">
            <v>39924</v>
          </cell>
          <cell r="H1580" t="str">
            <v>D50GEPM25</v>
          </cell>
          <cell r="I1580" t="str">
            <v>D50GEPM25</v>
          </cell>
          <cell r="K1580" t="str">
            <v>PM Kit 250K for 501</v>
          </cell>
          <cell r="L1580">
            <v>660</v>
          </cell>
          <cell r="M1580">
            <v>187.53</v>
          </cell>
          <cell r="N1580">
            <v>196.90650000000002</v>
          </cell>
          <cell r="O1580">
            <v>0.16565042372881347</v>
          </cell>
          <cell r="P1580">
            <v>236</v>
          </cell>
          <cell r="Q1580">
            <v>198.78</v>
          </cell>
          <cell r="R1580">
            <v>214.68</v>
          </cell>
          <cell r="S1580">
            <v>295</v>
          </cell>
          <cell r="T1580">
            <v>0.33252033898305078</v>
          </cell>
          <cell r="W1580">
            <v>236</v>
          </cell>
          <cell r="X1580">
            <v>0.8</v>
          </cell>
          <cell r="Y1580" t="str">
            <v>Act freight</v>
          </cell>
          <cell r="AA1580">
            <v>463</v>
          </cell>
          <cell r="AB1580">
            <v>338</v>
          </cell>
          <cell r="AC1580">
            <v>394</v>
          </cell>
          <cell r="AD1580">
            <v>433</v>
          </cell>
          <cell r="AE1580">
            <v>472</v>
          </cell>
          <cell r="AF1580">
            <v>0.5</v>
          </cell>
          <cell r="AG1580">
            <v>0.58282521186440672</v>
          </cell>
          <cell r="AH1580">
            <v>519</v>
          </cell>
          <cell r="AI1580">
            <v>566</v>
          </cell>
          <cell r="AJ1580">
            <v>0.58303886925795056</v>
          </cell>
          <cell r="AK1580">
            <v>613</v>
          </cell>
          <cell r="AL1580">
            <v>660</v>
          </cell>
          <cell r="AM1580">
            <v>0.64242424242424245</v>
          </cell>
          <cell r="AN1580">
            <v>660</v>
          </cell>
          <cell r="AO1580">
            <v>660</v>
          </cell>
          <cell r="AP1580">
            <v>660</v>
          </cell>
          <cell r="AQ1580">
            <v>0</v>
          </cell>
          <cell r="AS1580">
            <v>660</v>
          </cell>
        </row>
        <row r="1581">
          <cell r="B1581" t="str">
            <v>PMP</v>
          </cell>
          <cell r="C1581" t="str">
            <v>PMP</v>
          </cell>
          <cell r="D1581" t="str">
            <v>BT</v>
          </cell>
          <cell r="E1581" t="str">
            <v>08</v>
          </cell>
          <cell r="F1581">
            <v>40038</v>
          </cell>
          <cell r="G1581">
            <v>40038</v>
          </cell>
          <cell r="H1581" t="str">
            <v>DA0G6PM750</v>
          </cell>
          <cell r="I1581" t="e">
            <v>#N/A</v>
          </cell>
          <cell r="K1581" t="str">
            <v>PM Kit for 1200/1051 (750K)</v>
          </cell>
          <cell r="L1581">
            <v>533</v>
          </cell>
          <cell r="M1581">
            <v>90.761904761904759</v>
          </cell>
          <cell r="N1581">
            <v>95.3</v>
          </cell>
          <cell r="O1581">
            <v>0.24998425990052273</v>
          </cell>
          <cell r="P1581">
            <v>127.06400000000002</v>
          </cell>
          <cell r="Q1581">
            <v>96.21</v>
          </cell>
          <cell r="R1581">
            <v>103.91</v>
          </cell>
          <cell r="S1581">
            <v>158.83000000000001</v>
          </cell>
          <cell r="T1581">
            <v>0.39998740792041815</v>
          </cell>
          <cell r="W1581">
            <v>127.06400000000002</v>
          </cell>
          <cell r="X1581">
            <v>0.8</v>
          </cell>
          <cell r="AA1581">
            <v>249</v>
          </cell>
          <cell r="AB1581">
            <v>182</v>
          </cell>
          <cell r="AC1581">
            <v>212</v>
          </cell>
          <cell r="AD1581">
            <v>234</v>
          </cell>
          <cell r="AE1581">
            <v>254.13</v>
          </cell>
          <cell r="AF1581">
            <v>0.50000393499390061</v>
          </cell>
          <cell r="AG1581">
            <v>0.62499508125762404</v>
          </cell>
          <cell r="AH1581">
            <v>325</v>
          </cell>
          <cell r="AI1581">
            <v>394</v>
          </cell>
          <cell r="AJ1581">
            <v>0.67750253807106597</v>
          </cell>
          <cell r="AK1581">
            <v>463.5</v>
          </cell>
          <cell r="AL1581">
            <v>533</v>
          </cell>
          <cell r="AM1581">
            <v>0.76160600375234522</v>
          </cell>
          <cell r="AN1581">
            <v>533</v>
          </cell>
          <cell r="AO1581">
            <v>533</v>
          </cell>
          <cell r="AP1581">
            <v>533</v>
          </cell>
          <cell r="AQ1581">
            <v>0</v>
          </cell>
          <cell r="AS1581">
            <v>533</v>
          </cell>
        </row>
        <row r="1582">
          <cell r="B1582" t="str">
            <v>PMP</v>
          </cell>
          <cell r="C1582" t="str">
            <v>PMP</v>
          </cell>
          <cell r="D1582" t="str">
            <v>BT</v>
          </cell>
          <cell r="E1582" t="str">
            <v>08</v>
          </cell>
          <cell r="F1582">
            <v>39924</v>
          </cell>
          <cell r="G1582">
            <v>39924</v>
          </cell>
          <cell r="H1582" t="str">
            <v>DA0PNPM25</v>
          </cell>
          <cell r="I1582" t="str">
            <v>DA0PNPM25</v>
          </cell>
          <cell r="K1582" t="str">
            <v>PM Kit 250K for 601/751</v>
          </cell>
          <cell r="L1582">
            <v>445</v>
          </cell>
          <cell r="M1582">
            <v>95.452190476190481</v>
          </cell>
          <cell r="N1582">
            <v>100.2248</v>
          </cell>
          <cell r="O1582">
            <v>0.37359500000000001</v>
          </cell>
          <cell r="P1582">
            <v>160</v>
          </cell>
          <cell r="Q1582">
            <v>101.18</v>
          </cell>
          <cell r="R1582">
            <v>109.27</v>
          </cell>
          <cell r="S1582">
            <v>200</v>
          </cell>
          <cell r="T1582">
            <v>0.49887599999999999</v>
          </cell>
          <cell r="W1582">
            <v>160</v>
          </cell>
          <cell r="X1582">
            <v>0.8</v>
          </cell>
          <cell r="Y1582" t="str">
            <v>Act freight</v>
          </cell>
          <cell r="AA1582">
            <v>314</v>
          </cell>
          <cell r="AB1582">
            <v>229</v>
          </cell>
          <cell r="AC1582">
            <v>267</v>
          </cell>
          <cell r="AD1582">
            <v>294</v>
          </cell>
          <cell r="AE1582">
            <v>320</v>
          </cell>
          <cell r="AF1582">
            <v>0.5</v>
          </cell>
          <cell r="AG1582">
            <v>0.68679749999999995</v>
          </cell>
          <cell r="AH1582">
            <v>352</v>
          </cell>
          <cell r="AI1582">
            <v>383</v>
          </cell>
          <cell r="AJ1582">
            <v>0.5822454308093995</v>
          </cell>
          <cell r="AK1582">
            <v>414</v>
          </cell>
          <cell r="AL1582">
            <v>445</v>
          </cell>
          <cell r="AM1582">
            <v>0.6404494382022472</v>
          </cell>
          <cell r="AN1582">
            <v>445</v>
          </cell>
          <cell r="AO1582">
            <v>445</v>
          </cell>
          <cell r="AP1582">
            <v>445</v>
          </cell>
          <cell r="AQ1582">
            <v>0</v>
          </cell>
          <cell r="AS1582">
            <v>445</v>
          </cell>
        </row>
        <row r="1583">
          <cell r="B1583" t="str">
            <v>PMP</v>
          </cell>
          <cell r="C1583" t="str">
            <v>PMP</v>
          </cell>
          <cell r="D1583" t="str">
            <v>BT</v>
          </cell>
          <cell r="E1583" t="str">
            <v>DLR</v>
          </cell>
          <cell r="F1583">
            <v>39924</v>
          </cell>
          <cell r="G1583">
            <v>39924</v>
          </cell>
          <cell r="H1583" t="str">
            <v>DA0U1X001</v>
          </cell>
          <cell r="I1583">
            <v>0</v>
          </cell>
          <cell r="K1583" t="str">
            <v>PM Kit - B 200K for C6501/C5501 (Dealer only) (C5500:150K)</v>
          </cell>
          <cell r="L1583">
            <v>4413</v>
          </cell>
          <cell r="M1583">
            <v>1143</v>
          </cell>
          <cell r="N1583">
            <v>1200.1500000000001</v>
          </cell>
          <cell r="O1583">
            <v>3.834134615384608E-2</v>
          </cell>
          <cell r="P1583">
            <v>1248</v>
          </cell>
          <cell r="Q1583">
            <v>1211.58</v>
          </cell>
          <cell r="R1583">
            <v>1308.51</v>
          </cell>
          <cell r="S1583">
            <v>1560</v>
          </cell>
          <cell r="T1583">
            <v>0.23067307692307687</v>
          </cell>
          <cell r="W1583">
            <v>1248</v>
          </cell>
          <cell r="X1583">
            <v>0.8</v>
          </cell>
          <cell r="Y1583" t="str">
            <v>Act freight</v>
          </cell>
          <cell r="AA1583">
            <v>2446</v>
          </cell>
          <cell r="AB1583">
            <v>1783</v>
          </cell>
          <cell r="AC1583">
            <v>2080</v>
          </cell>
          <cell r="AD1583">
            <v>2288</v>
          </cell>
          <cell r="AE1583">
            <v>2496</v>
          </cell>
          <cell r="AF1583">
            <v>0.5</v>
          </cell>
          <cell r="AG1583">
            <v>0.51917067307692299</v>
          </cell>
          <cell r="AH1583">
            <v>2976</v>
          </cell>
          <cell r="AI1583">
            <v>3455</v>
          </cell>
          <cell r="AJ1583">
            <v>0.63878437047756875</v>
          </cell>
          <cell r="AK1583">
            <v>3934</v>
          </cell>
          <cell r="AL1583">
            <v>4413</v>
          </cell>
          <cell r="AM1583">
            <v>0.717199184228416</v>
          </cell>
          <cell r="AN1583">
            <v>4413</v>
          </cell>
          <cell r="AO1583">
            <v>4413</v>
          </cell>
          <cell r="AP1583">
            <v>4413</v>
          </cell>
          <cell r="AQ1583">
            <v>0</v>
          </cell>
          <cell r="AS1583">
            <v>4413</v>
          </cell>
        </row>
        <row r="1584">
          <cell r="B1584" t="str">
            <v>PMP</v>
          </cell>
          <cell r="C1584" t="str">
            <v>PMP</v>
          </cell>
          <cell r="D1584" t="str">
            <v>BT</v>
          </cell>
          <cell r="E1584" t="str">
            <v>08</v>
          </cell>
          <cell r="F1584">
            <v>39924</v>
          </cell>
          <cell r="G1584">
            <v>39924</v>
          </cell>
          <cell r="H1584" t="str">
            <v>DA0Y5PM500</v>
          </cell>
          <cell r="I1584" t="str">
            <v>TBD</v>
          </cell>
          <cell r="K1584" t="str">
            <v>950 PM Kit 500K</v>
          </cell>
          <cell r="L1584">
            <v>400</v>
          </cell>
          <cell r="M1584">
            <v>65.59</v>
          </cell>
          <cell r="N1584">
            <v>68.869500000000002</v>
          </cell>
          <cell r="O1584">
            <v>0.47826136363636362</v>
          </cell>
          <cell r="P1584">
            <v>132</v>
          </cell>
          <cell r="Q1584">
            <v>69.53</v>
          </cell>
          <cell r="R1584">
            <v>75.09</v>
          </cell>
          <cell r="S1584">
            <v>165</v>
          </cell>
          <cell r="T1584">
            <v>0.58260909090909085</v>
          </cell>
          <cell r="W1584">
            <v>132</v>
          </cell>
          <cell r="X1584">
            <v>0.8</v>
          </cell>
          <cell r="Y1584" t="str">
            <v>Act freight</v>
          </cell>
          <cell r="AA1584">
            <v>259</v>
          </cell>
          <cell r="AB1584">
            <v>189</v>
          </cell>
          <cell r="AC1584">
            <v>220</v>
          </cell>
          <cell r="AD1584">
            <v>242</v>
          </cell>
          <cell r="AE1584">
            <v>264</v>
          </cell>
          <cell r="AF1584">
            <v>0.5</v>
          </cell>
          <cell r="AG1584">
            <v>0.73913068181818176</v>
          </cell>
          <cell r="AH1584">
            <v>298</v>
          </cell>
          <cell r="AI1584">
            <v>332</v>
          </cell>
          <cell r="AJ1584">
            <v>0.60240963855421692</v>
          </cell>
          <cell r="AK1584">
            <v>366</v>
          </cell>
          <cell r="AL1584">
            <v>400</v>
          </cell>
          <cell r="AM1584">
            <v>0.67</v>
          </cell>
          <cell r="AN1584">
            <v>400</v>
          </cell>
          <cell r="AO1584">
            <v>400</v>
          </cell>
          <cell r="AP1584">
            <v>400</v>
          </cell>
          <cell r="AQ1584">
            <v>0</v>
          </cell>
          <cell r="AS1584">
            <v>400</v>
          </cell>
        </row>
        <row r="1585">
          <cell r="B1585" t="str">
            <v>PMP</v>
          </cell>
          <cell r="C1585" t="str">
            <v>PMP</v>
          </cell>
          <cell r="D1585" t="str">
            <v>BT</v>
          </cell>
          <cell r="E1585" t="str">
            <v>DLR</v>
          </cell>
          <cell r="F1585">
            <v>39924</v>
          </cell>
          <cell r="G1585">
            <v>39924</v>
          </cell>
          <cell r="H1585" t="str">
            <v>DA0Y8X001</v>
          </cell>
          <cell r="I1585">
            <v>0</v>
          </cell>
          <cell r="K1585" t="str">
            <v>PM Kit - A 200K for C65hc (Dealer only)</v>
          </cell>
          <cell r="L1585">
            <v>1750</v>
          </cell>
          <cell r="M1585">
            <v>600</v>
          </cell>
          <cell r="N1585">
            <v>630</v>
          </cell>
          <cell r="O1585">
            <v>5.1204819277108432E-2</v>
          </cell>
          <cell r="P1585">
            <v>664</v>
          </cell>
          <cell r="Q1585">
            <v>636</v>
          </cell>
          <cell r="R1585">
            <v>686.88</v>
          </cell>
          <cell r="S1585">
            <v>830</v>
          </cell>
          <cell r="T1585">
            <v>0.24096385542168675</v>
          </cell>
          <cell r="W1585">
            <v>664</v>
          </cell>
          <cell r="X1585">
            <v>0.8</v>
          </cell>
          <cell r="Y1585" t="str">
            <v>Act freight</v>
          </cell>
          <cell r="AA1585">
            <v>1301</v>
          </cell>
          <cell r="AB1585">
            <v>949</v>
          </cell>
          <cell r="AC1585">
            <v>1107</v>
          </cell>
          <cell r="AD1585">
            <v>1218</v>
          </cell>
          <cell r="AE1585">
            <v>1328</v>
          </cell>
          <cell r="AF1585">
            <v>0.5</v>
          </cell>
          <cell r="AG1585">
            <v>0.5256024096385542</v>
          </cell>
          <cell r="AH1585">
            <v>1705</v>
          </cell>
          <cell r="AI1585">
            <v>2081</v>
          </cell>
          <cell r="AJ1585">
            <v>0.68092263334935133</v>
          </cell>
          <cell r="AK1585">
            <v>2457</v>
          </cell>
          <cell r="AL1585">
            <v>2833</v>
          </cell>
          <cell r="AM1585">
            <v>0.76561948464525242</v>
          </cell>
          <cell r="AN1585">
            <v>2562.25</v>
          </cell>
          <cell r="AO1585">
            <v>2291.5</v>
          </cell>
          <cell r="AP1585">
            <v>2020.75</v>
          </cell>
          <cell r="AQ1585">
            <v>0</v>
          </cell>
          <cell r="AS1585">
            <v>1750</v>
          </cell>
        </row>
        <row r="1586">
          <cell r="B1586" t="str">
            <v>PMP</v>
          </cell>
          <cell r="C1586" t="str">
            <v>PMP</v>
          </cell>
          <cell r="D1586" t="str">
            <v>BT</v>
          </cell>
          <cell r="E1586" t="str">
            <v>DLR</v>
          </cell>
          <cell r="F1586">
            <v>39924</v>
          </cell>
          <cell r="G1586">
            <v>39924</v>
          </cell>
          <cell r="H1586" t="str">
            <v>DA0Y8X002</v>
          </cell>
          <cell r="I1586">
            <v>0</v>
          </cell>
          <cell r="K1586" t="str">
            <v>PM Kit - B 200K for C65hc (Dealer only)</v>
          </cell>
          <cell r="L1586">
            <v>4413</v>
          </cell>
          <cell r="M1586">
            <v>1148</v>
          </cell>
          <cell r="N1586">
            <v>1205.4000000000001</v>
          </cell>
          <cell r="O1586">
            <v>3.4134615384615312E-2</v>
          </cell>
          <cell r="P1586">
            <v>1248</v>
          </cell>
          <cell r="Q1586">
            <v>1216.8800000000001</v>
          </cell>
          <cell r="R1586">
            <v>1314.23</v>
          </cell>
          <cell r="S1586">
            <v>1560</v>
          </cell>
          <cell r="T1586">
            <v>0.22730769230769224</v>
          </cell>
          <cell r="W1586">
            <v>1248</v>
          </cell>
          <cell r="X1586">
            <v>0.8</v>
          </cell>
          <cell r="Y1586" t="str">
            <v>Act freight</v>
          </cell>
          <cell r="AA1586">
            <v>2446</v>
          </cell>
          <cell r="AB1586">
            <v>1783</v>
          </cell>
          <cell r="AC1586">
            <v>2080</v>
          </cell>
          <cell r="AD1586">
            <v>2288</v>
          </cell>
          <cell r="AE1586">
            <v>2496</v>
          </cell>
          <cell r="AF1586">
            <v>0.5</v>
          </cell>
          <cell r="AG1586">
            <v>0.51706730769230769</v>
          </cell>
          <cell r="AH1586">
            <v>2976</v>
          </cell>
          <cell r="AI1586">
            <v>3455</v>
          </cell>
          <cell r="AJ1586">
            <v>0.63878437047756875</v>
          </cell>
          <cell r="AK1586">
            <v>3934</v>
          </cell>
          <cell r="AL1586">
            <v>4413</v>
          </cell>
          <cell r="AM1586">
            <v>0.717199184228416</v>
          </cell>
          <cell r="AN1586">
            <v>4413</v>
          </cell>
          <cell r="AO1586">
            <v>4413</v>
          </cell>
          <cell r="AP1586">
            <v>4413</v>
          </cell>
          <cell r="AQ1586">
            <v>0</v>
          </cell>
          <cell r="AS1586">
            <v>4413</v>
          </cell>
        </row>
        <row r="1587">
          <cell r="B1587" t="str">
            <v>PMP</v>
          </cell>
          <cell r="C1587" t="str">
            <v>PMP</v>
          </cell>
          <cell r="D1587" t="str">
            <v>BT</v>
          </cell>
          <cell r="E1587" t="str">
            <v>08</v>
          </cell>
          <cell r="F1587">
            <v>39924</v>
          </cell>
          <cell r="G1587">
            <v>39924</v>
          </cell>
          <cell r="H1587" t="str">
            <v>DC651PM100</v>
          </cell>
          <cell r="I1587" t="str">
            <v>DC651PM100</v>
          </cell>
          <cell r="K1587" t="str">
            <v>PM Kit 100K for C6501/C5501 (C5501:75K)</v>
          </cell>
          <cell r="L1587">
            <v>240</v>
          </cell>
          <cell r="M1587">
            <v>34.238095238095241</v>
          </cell>
          <cell r="N1587">
            <v>35.950000000000003</v>
          </cell>
          <cell r="O1587">
            <v>0.57202380952380949</v>
          </cell>
          <cell r="P1587">
            <v>84</v>
          </cell>
          <cell r="Q1587">
            <v>36.29</v>
          </cell>
          <cell r="R1587">
            <v>39.19</v>
          </cell>
          <cell r="S1587">
            <v>105</v>
          </cell>
          <cell r="T1587">
            <v>0.65761904761904755</v>
          </cell>
          <cell r="W1587">
            <v>84</v>
          </cell>
          <cell r="X1587">
            <v>0.8</v>
          </cell>
          <cell r="Y1587" t="str">
            <v>Act freight</v>
          </cell>
          <cell r="AA1587">
            <v>165</v>
          </cell>
          <cell r="AB1587">
            <v>120</v>
          </cell>
          <cell r="AC1587">
            <v>140</v>
          </cell>
          <cell r="AD1587">
            <v>154</v>
          </cell>
          <cell r="AE1587">
            <v>168</v>
          </cell>
          <cell r="AF1587">
            <v>0.5</v>
          </cell>
          <cell r="AG1587">
            <v>0.78601190476190486</v>
          </cell>
          <cell r="AH1587">
            <v>186</v>
          </cell>
          <cell r="AI1587">
            <v>204</v>
          </cell>
          <cell r="AJ1587">
            <v>0.58823529411764708</v>
          </cell>
          <cell r="AK1587">
            <v>222</v>
          </cell>
          <cell r="AL1587">
            <v>240</v>
          </cell>
          <cell r="AM1587">
            <v>0.65</v>
          </cell>
          <cell r="AN1587">
            <v>240</v>
          </cell>
          <cell r="AO1587">
            <v>240</v>
          </cell>
          <cell r="AP1587">
            <v>240</v>
          </cell>
          <cell r="AQ1587">
            <v>0</v>
          </cell>
          <cell r="AS1587">
            <v>240</v>
          </cell>
        </row>
        <row r="1588">
          <cell r="B1588" t="str">
            <v>PMP</v>
          </cell>
          <cell r="C1588" t="str">
            <v>PMP</v>
          </cell>
          <cell r="D1588" t="str">
            <v>BT</v>
          </cell>
          <cell r="E1588" t="str">
            <v>08</v>
          </cell>
          <cell r="F1588">
            <v>39924</v>
          </cell>
          <cell r="G1588">
            <v>39924</v>
          </cell>
          <cell r="H1588" t="str">
            <v>DC651PM200</v>
          </cell>
          <cell r="I1588" t="str">
            <v>DC651PM200</v>
          </cell>
          <cell r="K1588" t="str">
            <v>PM Kit 200K for C6501/C5501 (C5500/5501:150K)</v>
          </cell>
          <cell r="L1588">
            <v>1510</v>
          </cell>
          <cell r="M1588">
            <v>324.5333333333333</v>
          </cell>
          <cell r="N1588">
            <v>340.76</v>
          </cell>
          <cell r="O1588">
            <v>5.3444444444444468E-2</v>
          </cell>
          <cell r="P1588">
            <v>360</v>
          </cell>
          <cell r="Q1588">
            <v>344.01</v>
          </cell>
          <cell r="R1588">
            <v>371.53</v>
          </cell>
          <cell r="S1588">
            <v>450</v>
          </cell>
          <cell r="T1588">
            <v>0.24275555555555559</v>
          </cell>
          <cell r="W1588">
            <v>360</v>
          </cell>
          <cell r="X1588">
            <v>0.8</v>
          </cell>
          <cell r="Y1588" t="str">
            <v>Act freight</v>
          </cell>
          <cell r="AA1588">
            <v>706</v>
          </cell>
          <cell r="AB1588">
            <v>515</v>
          </cell>
          <cell r="AC1588">
            <v>600</v>
          </cell>
          <cell r="AD1588">
            <v>660</v>
          </cell>
          <cell r="AE1588">
            <v>720</v>
          </cell>
          <cell r="AF1588">
            <v>0.5</v>
          </cell>
          <cell r="AG1588">
            <v>0.5267222222222222</v>
          </cell>
          <cell r="AH1588">
            <v>918</v>
          </cell>
          <cell r="AI1588">
            <v>1115</v>
          </cell>
          <cell r="AJ1588">
            <v>0.67713004484304928</v>
          </cell>
          <cell r="AK1588">
            <v>1312.5</v>
          </cell>
          <cell r="AL1588">
            <v>1510</v>
          </cell>
          <cell r="AM1588">
            <v>0.76158940397350994</v>
          </cell>
          <cell r="AN1588">
            <v>1510</v>
          </cell>
          <cell r="AO1588">
            <v>1510</v>
          </cell>
          <cell r="AP1588">
            <v>1510</v>
          </cell>
          <cell r="AQ1588">
            <v>0</v>
          </cell>
          <cell r="AS1588">
            <v>1510</v>
          </cell>
        </row>
        <row r="1589">
          <cell r="B1589" t="str">
            <v>PMP</v>
          </cell>
          <cell r="C1589" t="str">
            <v>PMP</v>
          </cell>
          <cell r="D1589" t="str">
            <v>BT</v>
          </cell>
          <cell r="E1589" t="str">
            <v>08</v>
          </cell>
          <cell r="F1589">
            <v>39924</v>
          </cell>
          <cell r="G1589">
            <v>39924</v>
          </cell>
          <cell r="H1589" t="str">
            <v>DC65PM100</v>
          </cell>
          <cell r="I1589" t="str">
            <v>DC65PM100</v>
          </cell>
          <cell r="K1589" t="str">
            <v>PM Kit 100K for C6500/C5500 (C5500:75K)</v>
          </cell>
          <cell r="L1589">
            <v>240</v>
          </cell>
          <cell r="M1589">
            <v>34.238095238095241</v>
          </cell>
          <cell r="N1589">
            <v>35.950000000000003</v>
          </cell>
          <cell r="O1589">
            <v>0.64335317460317465</v>
          </cell>
          <cell r="P1589">
            <v>100.80000000000001</v>
          </cell>
          <cell r="Q1589">
            <v>36.29</v>
          </cell>
          <cell r="R1589">
            <v>39.19</v>
          </cell>
          <cell r="S1589">
            <v>126</v>
          </cell>
          <cell r="T1589">
            <v>0.7146825396825397</v>
          </cell>
          <cell r="W1589">
            <v>100.80000000000001</v>
          </cell>
          <cell r="X1589">
            <v>0.8</v>
          </cell>
          <cell r="Y1589" t="str">
            <v>Act freight</v>
          </cell>
          <cell r="AA1589">
            <v>198</v>
          </cell>
          <cell r="AB1589">
            <v>144</v>
          </cell>
          <cell r="AC1589">
            <v>168</v>
          </cell>
          <cell r="AD1589">
            <v>185</v>
          </cell>
          <cell r="AE1589">
            <v>201.6</v>
          </cell>
          <cell r="AF1589">
            <v>0.49999999999999994</v>
          </cell>
          <cell r="AG1589">
            <v>0.82167658730158721</v>
          </cell>
          <cell r="AH1589">
            <v>212</v>
          </cell>
          <cell r="AI1589">
            <v>221</v>
          </cell>
          <cell r="AJ1589">
            <v>0.54389140271493208</v>
          </cell>
          <cell r="AK1589">
            <v>230.5</v>
          </cell>
          <cell r="AL1589">
            <v>240</v>
          </cell>
          <cell r="AM1589">
            <v>0.57999999999999996</v>
          </cell>
          <cell r="AN1589">
            <v>240</v>
          </cell>
          <cell r="AO1589">
            <v>240</v>
          </cell>
          <cell r="AP1589">
            <v>240</v>
          </cell>
          <cell r="AQ1589">
            <v>0</v>
          </cell>
          <cell r="AS1589">
            <v>240</v>
          </cell>
        </row>
        <row r="1590">
          <cell r="B1590" t="str">
            <v>PMP</v>
          </cell>
          <cell r="C1590" t="str">
            <v>PMP</v>
          </cell>
          <cell r="D1590" t="str">
            <v>BT</v>
          </cell>
          <cell r="E1590" t="str">
            <v>DNU</v>
          </cell>
          <cell r="F1590">
            <v>39924</v>
          </cell>
          <cell r="G1590">
            <v>39924</v>
          </cell>
          <cell r="H1590" t="str">
            <v>DC65PM200</v>
          </cell>
          <cell r="I1590" t="str">
            <v>DC65PM200</v>
          </cell>
          <cell r="K1590" t="str">
            <v>PM Kit 200K for C6500/C5500 (C5500:150K)</v>
          </cell>
          <cell r="L1590">
            <v>1750</v>
          </cell>
          <cell r="M1590">
            <v>358.77142857142854</v>
          </cell>
          <cell r="N1590">
            <v>376.71</v>
          </cell>
          <cell r="O1590">
            <v>0.30238888888888893</v>
          </cell>
          <cell r="P1590">
            <v>540</v>
          </cell>
          <cell r="Q1590">
            <v>380.3</v>
          </cell>
          <cell r="R1590">
            <v>410.72</v>
          </cell>
          <cell r="S1590">
            <v>675</v>
          </cell>
          <cell r="T1590">
            <v>0.44191111111111114</v>
          </cell>
          <cell r="W1590">
            <v>540</v>
          </cell>
          <cell r="X1590">
            <v>0.8</v>
          </cell>
          <cell r="Y1590" t="str">
            <v>Act freight</v>
          </cell>
          <cell r="AA1590">
            <v>1058</v>
          </cell>
          <cell r="AB1590">
            <v>772</v>
          </cell>
          <cell r="AC1590">
            <v>900</v>
          </cell>
          <cell r="AD1590">
            <v>990</v>
          </cell>
          <cell r="AE1590">
            <v>1080</v>
          </cell>
          <cell r="AF1590">
            <v>0.5</v>
          </cell>
          <cell r="AG1590">
            <v>0.65119444444444441</v>
          </cell>
          <cell r="AH1590">
            <v>1248</v>
          </cell>
          <cell r="AI1590">
            <v>1415</v>
          </cell>
          <cell r="AJ1590">
            <v>0.61837455830388688</v>
          </cell>
          <cell r="AK1590">
            <v>1582.5</v>
          </cell>
          <cell r="AL1590">
            <v>1750</v>
          </cell>
          <cell r="AM1590">
            <v>0.69142857142857139</v>
          </cell>
          <cell r="AN1590">
            <v>1750</v>
          </cell>
          <cell r="AO1590">
            <v>1750</v>
          </cell>
          <cell r="AP1590">
            <v>1750</v>
          </cell>
          <cell r="AQ1590">
            <v>0</v>
          </cell>
          <cell r="AS1590">
            <v>1750</v>
          </cell>
        </row>
        <row r="1591">
          <cell r="B1591" t="str">
            <v>PMP</v>
          </cell>
          <cell r="C1591" t="str">
            <v>PMP</v>
          </cell>
          <cell r="D1591" t="str">
            <v>BT</v>
          </cell>
          <cell r="E1591" t="str">
            <v>DLR</v>
          </cell>
          <cell r="F1591">
            <v>39924</v>
          </cell>
          <cell r="G1591">
            <v>39924</v>
          </cell>
          <cell r="H1591" t="str">
            <v>DC65X001</v>
          </cell>
          <cell r="I1591" t="str">
            <v>DC65X001</v>
          </cell>
          <cell r="K1591" t="str">
            <v>PM Kit - A 200K for C6501/C5501 (Dealer only) (C5500:150K)</v>
          </cell>
          <cell r="L1591">
            <v>2833</v>
          </cell>
          <cell r="M1591">
            <v>588</v>
          </cell>
          <cell r="N1591">
            <v>617.4</v>
          </cell>
          <cell r="O1591">
            <v>7.0180722891566294E-2</v>
          </cell>
          <cell r="P1591">
            <v>664</v>
          </cell>
          <cell r="Q1591">
            <v>623.28</v>
          </cell>
          <cell r="R1591">
            <v>673.14</v>
          </cell>
          <cell r="S1591">
            <v>830</v>
          </cell>
          <cell r="T1591">
            <v>0.25614457831325305</v>
          </cell>
          <cell r="W1591">
            <v>664</v>
          </cell>
          <cell r="X1591">
            <v>0.8</v>
          </cell>
          <cell r="Y1591" t="str">
            <v>Act freight</v>
          </cell>
          <cell r="AA1591">
            <v>1301</v>
          </cell>
          <cell r="AB1591">
            <v>949</v>
          </cell>
          <cell r="AC1591">
            <v>1107</v>
          </cell>
          <cell r="AD1591">
            <v>1218</v>
          </cell>
          <cell r="AE1591">
            <v>1328</v>
          </cell>
          <cell r="AF1591">
            <v>0.5</v>
          </cell>
          <cell r="AG1591">
            <v>0.53509036144578315</v>
          </cell>
          <cell r="AH1591">
            <v>1705</v>
          </cell>
          <cell r="AI1591">
            <v>2081</v>
          </cell>
          <cell r="AJ1591">
            <v>0.68092263334935133</v>
          </cell>
          <cell r="AK1591">
            <v>2457</v>
          </cell>
          <cell r="AL1591">
            <v>2833</v>
          </cell>
          <cell r="AM1591">
            <v>0.76561948464525242</v>
          </cell>
          <cell r="AN1591">
            <v>2833</v>
          </cell>
          <cell r="AO1591">
            <v>2833</v>
          </cell>
          <cell r="AP1591">
            <v>2833</v>
          </cell>
          <cell r="AQ1591">
            <v>0</v>
          </cell>
          <cell r="AS1591">
            <v>2833</v>
          </cell>
        </row>
        <row r="1592">
          <cell r="B1592" t="str">
            <v>PMP</v>
          </cell>
          <cell r="C1592" t="str">
            <v>PMP</v>
          </cell>
          <cell r="D1592" t="str">
            <v>BT</v>
          </cell>
          <cell r="E1592" t="str">
            <v>DLR</v>
          </cell>
          <cell r="F1592">
            <v>39924</v>
          </cell>
          <cell r="G1592">
            <v>39924</v>
          </cell>
          <cell r="H1592" t="str">
            <v>DC65X002</v>
          </cell>
          <cell r="I1592" t="str">
            <v>DC65X002</v>
          </cell>
          <cell r="K1592" t="str">
            <v>PM Kit - B 200K for C6501/C5501 (Dealer only) (C5500:150K)</v>
          </cell>
          <cell r="L1592">
            <v>4413</v>
          </cell>
          <cell r="M1592">
            <v>1117.9047619047619</v>
          </cell>
          <cell r="N1592">
            <v>1173.8000000000002</v>
          </cell>
          <cell r="O1592">
            <v>5.9455128205128056E-2</v>
          </cell>
          <cell r="P1592">
            <v>1248</v>
          </cell>
          <cell r="Q1592">
            <v>1184.98</v>
          </cell>
          <cell r="R1592">
            <v>1279.78</v>
          </cell>
          <cell r="S1592">
            <v>1560</v>
          </cell>
          <cell r="T1592">
            <v>0.24756410256410244</v>
          </cell>
          <cell r="W1592">
            <v>1248</v>
          </cell>
          <cell r="X1592">
            <v>0.8</v>
          </cell>
          <cell r="Y1592" t="str">
            <v>Act freight</v>
          </cell>
          <cell r="AA1592">
            <v>2446</v>
          </cell>
          <cell r="AB1592">
            <v>1783</v>
          </cell>
          <cell r="AC1592">
            <v>2080</v>
          </cell>
          <cell r="AD1592">
            <v>2288</v>
          </cell>
          <cell r="AE1592">
            <v>2496</v>
          </cell>
          <cell r="AF1592">
            <v>0.5</v>
          </cell>
          <cell r="AG1592">
            <v>0.52972756410256405</v>
          </cell>
          <cell r="AH1592">
            <v>2976</v>
          </cell>
          <cell r="AI1592">
            <v>3455</v>
          </cell>
          <cell r="AJ1592">
            <v>0.63878437047756875</v>
          </cell>
          <cell r="AK1592">
            <v>3934</v>
          </cell>
          <cell r="AL1592">
            <v>4413</v>
          </cell>
          <cell r="AM1592">
            <v>0.717199184228416</v>
          </cell>
          <cell r="AN1592">
            <v>4413</v>
          </cell>
          <cell r="AO1592">
            <v>4413</v>
          </cell>
          <cell r="AP1592">
            <v>4413</v>
          </cell>
          <cell r="AQ1592">
            <v>0</v>
          </cell>
          <cell r="AS1592">
            <v>4413</v>
          </cell>
        </row>
        <row r="1593">
          <cell r="B1593" t="str">
            <v>SP</v>
          </cell>
          <cell r="C1593" t="str">
            <v>DOM</v>
          </cell>
          <cell r="D1593" t="str">
            <v>EK</v>
          </cell>
          <cell r="E1593" t="str">
            <v>21</v>
          </cell>
          <cell r="F1593">
            <v>39924</v>
          </cell>
          <cell r="G1593">
            <v>39925</v>
          </cell>
          <cell r="H1593" t="str">
            <v>KN000286700</v>
          </cell>
          <cell r="I1593" t="str">
            <v>SFEKDS9110</v>
          </cell>
          <cell r="J1593" t="str">
            <v>KN000286700</v>
          </cell>
          <cell r="K1593" t="str">
            <v>Kodak Fuser Oil (1 cs=3)</v>
          </cell>
          <cell r="L1593">
            <v>87</v>
          </cell>
          <cell r="M1593">
            <v>43.52</v>
          </cell>
          <cell r="N1593">
            <v>44.83</v>
          </cell>
          <cell r="O1593">
            <v>0</v>
          </cell>
          <cell r="P1593">
            <v>44.83</v>
          </cell>
          <cell r="Q1593">
            <v>46.14</v>
          </cell>
          <cell r="R1593">
            <v>49.83</v>
          </cell>
          <cell r="T1593" t="e">
            <v>#DIV/0!</v>
          </cell>
          <cell r="W1593">
            <v>44.83</v>
          </cell>
          <cell r="X1593" t="e">
            <v>#DIV/0!</v>
          </cell>
          <cell r="AA1593">
            <v>77</v>
          </cell>
          <cell r="AB1593">
            <v>65</v>
          </cell>
          <cell r="AC1593">
            <v>69</v>
          </cell>
          <cell r="AD1593">
            <v>74</v>
          </cell>
          <cell r="AE1593">
            <v>78.650000000000006</v>
          </cell>
          <cell r="AF1593">
            <v>0.43000635727908459</v>
          </cell>
          <cell r="AG1593">
            <v>0.43000635727908459</v>
          </cell>
          <cell r="AH1593">
            <v>81</v>
          </cell>
          <cell r="AI1593">
            <v>82.83</v>
          </cell>
          <cell r="AJ1593">
            <v>0.45877097669926359</v>
          </cell>
          <cell r="AK1593">
            <v>84.92</v>
          </cell>
          <cell r="AL1593">
            <v>87</v>
          </cell>
          <cell r="AM1593">
            <v>0.48471264367816091</v>
          </cell>
          <cell r="AN1593">
            <v>87</v>
          </cell>
          <cell r="AO1593">
            <v>87</v>
          </cell>
          <cell r="AP1593">
            <v>87</v>
          </cell>
          <cell r="AQ1593">
            <v>0</v>
          </cell>
          <cell r="AS1593">
            <v>87</v>
          </cell>
        </row>
        <row r="1594">
          <cell r="B1594" t="str">
            <v>MB</v>
          </cell>
          <cell r="C1594" t="str">
            <v>DOM</v>
          </cell>
          <cell r="D1594" t="str">
            <v>EK</v>
          </cell>
          <cell r="E1594" t="str">
            <v>21</v>
          </cell>
          <cell r="F1594">
            <v>40015</v>
          </cell>
          <cell r="G1594">
            <v>40015</v>
          </cell>
          <cell r="H1594" t="str">
            <v>TBD-EX300FS</v>
          </cell>
          <cell r="K1594" t="str">
            <v>DM EX 300FS Marking Engine 60Hz</v>
          </cell>
          <cell r="L1594">
            <v>398000</v>
          </cell>
          <cell r="M1594">
            <v>175000</v>
          </cell>
          <cell r="N1594">
            <v>180250</v>
          </cell>
          <cell r="O1594">
            <v>0</v>
          </cell>
          <cell r="P1594">
            <v>180250</v>
          </cell>
          <cell r="Q1594">
            <v>185500</v>
          </cell>
          <cell r="R1594">
            <v>200340</v>
          </cell>
          <cell r="T1594" t="e">
            <v>#DIV/0!</v>
          </cell>
          <cell r="W1594">
            <v>180250</v>
          </cell>
          <cell r="X1594" t="e">
            <v>#DIV/0!</v>
          </cell>
          <cell r="Y1594">
            <v>1600</v>
          </cell>
          <cell r="Z1594">
            <v>1000</v>
          </cell>
          <cell r="AA1594">
            <v>194553</v>
          </cell>
          <cell r="AB1594">
            <v>180250</v>
          </cell>
          <cell r="AC1594">
            <v>191756</v>
          </cell>
          <cell r="AD1594">
            <v>195140</v>
          </cell>
          <cell r="AE1594">
            <v>198523.91</v>
          </cell>
          <cell r="AF1594">
            <v>9.2048912395489305E-2</v>
          </cell>
          <cell r="AG1594">
            <v>9.2048912395489305E-2</v>
          </cell>
          <cell r="AH1594">
            <v>211529</v>
          </cell>
          <cell r="AI1594">
            <v>224533</v>
          </cell>
          <cell r="AJ1594">
            <v>0.19722267996241086</v>
          </cell>
          <cell r="AK1594">
            <v>237537</v>
          </cell>
          <cell r="AL1594">
            <v>250541</v>
          </cell>
          <cell r="AM1594">
            <v>0.28055687492266734</v>
          </cell>
          <cell r="AN1594">
            <v>287405.75</v>
          </cell>
          <cell r="AO1594">
            <v>324270.5</v>
          </cell>
          <cell r="AP1594">
            <v>361135.25</v>
          </cell>
          <cell r="AQ1594">
            <v>0</v>
          </cell>
          <cell r="AS1594">
            <v>398000</v>
          </cell>
        </row>
        <row r="1595">
          <cell r="B1595" t="str">
            <v>MB</v>
          </cell>
          <cell r="C1595" t="str">
            <v>DOM</v>
          </cell>
          <cell r="D1595" t="str">
            <v>EK</v>
          </cell>
          <cell r="E1595" t="str">
            <v>21</v>
          </cell>
          <cell r="F1595">
            <v>40015</v>
          </cell>
          <cell r="G1595">
            <v>40015</v>
          </cell>
          <cell r="H1595" t="str">
            <v>TBD-EX300KIT 110</v>
          </cell>
          <cell r="K1595" t="str">
            <v>EX300KIT for EX110</v>
          </cell>
          <cell r="L1595">
            <v>140000</v>
          </cell>
          <cell r="M1595">
            <v>87000</v>
          </cell>
          <cell r="N1595">
            <v>89610</v>
          </cell>
          <cell r="O1595">
            <v>0</v>
          </cell>
          <cell r="P1595">
            <v>89610</v>
          </cell>
          <cell r="Q1595">
            <v>92220</v>
          </cell>
          <cell r="R1595">
            <v>99597.6</v>
          </cell>
          <cell r="T1595" t="e">
            <v>#DIV/0!</v>
          </cell>
          <cell r="W1595">
            <v>89610</v>
          </cell>
          <cell r="X1595" t="e">
            <v>#DIV/0!</v>
          </cell>
          <cell r="Y1595">
            <v>1600</v>
          </cell>
          <cell r="Z1595">
            <v>1000</v>
          </cell>
          <cell r="AA1595">
            <v>100123</v>
          </cell>
          <cell r="AB1595">
            <v>89610</v>
          </cell>
          <cell r="AC1595">
            <v>95330</v>
          </cell>
          <cell r="AD1595">
            <v>98749</v>
          </cell>
          <cell r="AE1595">
            <v>102166.67</v>
          </cell>
          <cell r="AF1595">
            <v>0.12290378065566783</v>
          </cell>
          <cell r="AG1595">
            <v>0.12290378065566783</v>
          </cell>
          <cell r="AH1595">
            <v>102053</v>
          </cell>
          <cell r="AI1595">
            <v>101939</v>
          </cell>
          <cell r="AJ1595">
            <v>0.12094487880006671</v>
          </cell>
          <cell r="AK1595">
            <v>101825</v>
          </cell>
          <cell r="AL1595">
            <v>101711</v>
          </cell>
          <cell r="AM1595">
            <v>0.11897434889048382</v>
          </cell>
          <cell r="AN1595">
            <v>111283.25</v>
          </cell>
          <cell r="AO1595">
            <v>120855.5</v>
          </cell>
          <cell r="AP1595">
            <v>130427.75</v>
          </cell>
          <cell r="AQ1595">
            <v>0</v>
          </cell>
          <cell r="AS1595">
            <v>140000</v>
          </cell>
        </row>
        <row r="1596">
          <cell r="B1596" t="str">
            <v>MB</v>
          </cell>
          <cell r="C1596" t="str">
            <v>DOM</v>
          </cell>
          <cell r="D1596" t="str">
            <v>EK</v>
          </cell>
          <cell r="E1596" t="str">
            <v>21</v>
          </cell>
          <cell r="F1596">
            <v>40015</v>
          </cell>
          <cell r="G1596">
            <v>40015</v>
          </cell>
          <cell r="H1596" t="str">
            <v>TBD-EX300KIT 125</v>
          </cell>
          <cell r="K1596" t="str">
            <v>EX300KIT for EX125</v>
          </cell>
          <cell r="L1596">
            <v>130000</v>
          </cell>
          <cell r="M1596">
            <v>76000</v>
          </cell>
          <cell r="N1596">
            <v>78280</v>
          </cell>
          <cell r="O1596">
            <v>0</v>
          </cell>
          <cell r="P1596">
            <v>78280</v>
          </cell>
          <cell r="Q1596">
            <v>80560</v>
          </cell>
          <cell r="R1596">
            <v>87004.800000000003</v>
          </cell>
          <cell r="T1596" t="e">
            <v>#DIV/0!</v>
          </cell>
          <cell r="W1596">
            <v>78280</v>
          </cell>
          <cell r="X1596" t="e">
            <v>#DIV/0!</v>
          </cell>
          <cell r="Y1596">
            <v>1600</v>
          </cell>
          <cell r="Z1596">
            <v>1000</v>
          </cell>
          <cell r="AA1596">
            <v>87786</v>
          </cell>
          <cell r="AB1596">
            <v>78280</v>
          </cell>
          <cell r="AC1596">
            <v>83277</v>
          </cell>
          <cell r="AD1596">
            <v>86428</v>
          </cell>
          <cell r="AE1596">
            <v>89577.78</v>
          </cell>
          <cell r="AF1596">
            <v>0.12612257191459755</v>
          </cell>
          <cell r="AG1596">
            <v>0.12612257191459755</v>
          </cell>
          <cell r="AH1596">
            <v>90240</v>
          </cell>
          <cell r="AI1596">
            <v>90901</v>
          </cell>
          <cell r="AJ1596">
            <v>0.13884335705877823</v>
          </cell>
          <cell r="AK1596">
            <v>91562</v>
          </cell>
          <cell r="AL1596">
            <v>92223</v>
          </cell>
          <cell r="AM1596">
            <v>0.15118788154798696</v>
          </cell>
          <cell r="AN1596">
            <v>101667.25</v>
          </cell>
          <cell r="AO1596">
            <v>111111.5</v>
          </cell>
          <cell r="AP1596">
            <v>120555.75</v>
          </cell>
          <cell r="AQ1596">
            <v>0</v>
          </cell>
          <cell r="AS1596">
            <v>130000</v>
          </cell>
        </row>
        <row r="1597">
          <cell r="B1597" t="str">
            <v>MB</v>
          </cell>
          <cell r="C1597" t="str">
            <v>DOM</v>
          </cell>
          <cell r="D1597" t="str">
            <v>EK</v>
          </cell>
          <cell r="E1597" t="str">
            <v>21</v>
          </cell>
          <cell r="F1597">
            <v>40015</v>
          </cell>
          <cell r="G1597">
            <v>40015</v>
          </cell>
          <cell r="H1597" t="str">
            <v>TBD-EX300KIT 138</v>
          </cell>
          <cell r="K1597" t="str">
            <v>EX300KIT for EX138</v>
          </cell>
          <cell r="L1597">
            <v>115000</v>
          </cell>
          <cell r="M1597">
            <v>65000</v>
          </cell>
          <cell r="N1597">
            <v>66950</v>
          </cell>
          <cell r="O1597">
            <v>0</v>
          </cell>
          <cell r="P1597">
            <v>66950</v>
          </cell>
          <cell r="Q1597">
            <v>68900</v>
          </cell>
          <cell r="R1597">
            <v>74412</v>
          </cell>
          <cell r="T1597" t="e">
            <v>#DIV/0!</v>
          </cell>
          <cell r="W1597">
            <v>66950</v>
          </cell>
          <cell r="X1597" t="e">
            <v>#DIV/0!</v>
          </cell>
          <cell r="Y1597">
            <v>1600</v>
          </cell>
          <cell r="Z1597">
            <v>1000</v>
          </cell>
          <cell r="AA1597">
            <v>75449</v>
          </cell>
          <cell r="AB1597">
            <v>66950</v>
          </cell>
          <cell r="AC1597">
            <v>71224</v>
          </cell>
          <cell r="AD1597">
            <v>74107</v>
          </cell>
          <cell r="AE1597">
            <v>76988.89</v>
          </cell>
          <cell r="AF1597">
            <v>0.13039400879789279</v>
          </cell>
          <cell r="AG1597">
            <v>0.13039400879789279</v>
          </cell>
          <cell r="AH1597">
            <v>77901</v>
          </cell>
          <cell r="AI1597">
            <v>78813</v>
          </cell>
          <cell r="AJ1597">
            <v>0.15052085315874283</v>
          </cell>
          <cell r="AK1597">
            <v>79724.5</v>
          </cell>
          <cell r="AL1597">
            <v>80636</v>
          </cell>
          <cell r="AM1597">
            <v>0.16972568083734313</v>
          </cell>
          <cell r="AN1597">
            <v>89227</v>
          </cell>
          <cell r="AO1597">
            <v>97818</v>
          </cell>
          <cell r="AP1597">
            <v>106409</v>
          </cell>
          <cell r="AQ1597">
            <v>0</v>
          </cell>
          <cell r="AS1597">
            <v>115000</v>
          </cell>
        </row>
        <row r="1598">
          <cell r="B1598" t="str">
            <v>MB</v>
          </cell>
          <cell r="C1598" t="str">
            <v>DOM</v>
          </cell>
          <cell r="D1598" t="str">
            <v>EK</v>
          </cell>
          <cell r="E1598" t="str">
            <v>21</v>
          </cell>
          <cell r="F1598">
            <v>40015</v>
          </cell>
          <cell r="G1598">
            <v>40015</v>
          </cell>
          <cell r="H1598" t="str">
            <v>TBD-EX300KIT 150</v>
          </cell>
          <cell r="K1598" t="str">
            <v>EX300KIT for EX150</v>
          </cell>
          <cell r="L1598">
            <v>100000</v>
          </cell>
          <cell r="M1598">
            <v>55000</v>
          </cell>
          <cell r="N1598">
            <v>56650</v>
          </cell>
          <cell r="O1598">
            <v>0</v>
          </cell>
          <cell r="P1598">
            <v>56650</v>
          </cell>
          <cell r="Q1598">
            <v>58300</v>
          </cell>
          <cell r="R1598">
            <v>62964</v>
          </cell>
          <cell r="T1598" t="e">
            <v>#DIV/0!</v>
          </cell>
          <cell r="W1598">
            <v>56650</v>
          </cell>
          <cell r="X1598" t="e">
            <v>#DIV/0!</v>
          </cell>
          <cell r="Y1598">
            <v>1600</v>
          </cell>
          <cell r="Z1598">
            <v>1000</v>
          </cell>
          <cell r="AA1598">
            <v>62893</v>
          </cell>
          <cell r="AB1598">
            <v>56650</v>
          </cell>
          <cell r="AC1598">
            <v>60266</v>
          </cell>
          <cell r="AD1598">
            <v>62222</v>
          </cell>
          <cell r="AE1598">
            <v>64176.09</v>
          </cell>
          <cell r="AF1598">
            <v>0.11727249198260593</v>
          </cell>
          <cell r="AG1598">
            <v>0.11727249198260593</v>
          </cell>
          <cell r="AH1598">
            <v>65372</v>
          </cell>
          <cell r="AI1598">
            <v>66566</v>
          </cell>
          <cell r="AJ1598">
            <v>0.14896493705495298</v>
          </cell>
          <cell r="AK1598">
            <v>67760</v>
          </cell>
          <cell r="AL1598">
            <v>68954</v>
          </cell>
          <cell r="AM1598">
            <v>0.17843779911245178</v>
          </cell>
          <cell r="AN1598">
            <v>76715.5</v>
          </cell>
          <cell r="AO1598">
            <v>84477</v>
          </cell>
          <cell r="AP1598">
            <v>92238.5</v>
          </cell>
          <cell r="AQ1598">
            <v>0</v>
          </cell>
          <cell r="AS1598">
            <v>100000</v>
          </cell>
        </row>
        <row r="1599">
          <cell r="B1599" t="str">
            <v>DI</v>
          </cell>
          <cell r="C1599" t="str">
            <v>DI</v>
          </cell>
          <cell r="D1599" t="str">
            <v>KMBS</v>
          </cell>
          <cell r="E1599" t="str">
            <v>21</v>
          </cell>
          <cell r="F1599">
            <v>39924</v>
          </cell>
          <cell r="G1599">
            <v>39924</v>
          </cell>
          <cell r="H1599" t="str">
            <v>VCAREACT</v>
          </cell>
          <cell r="I1599" t="str">
            <v>TBD</v>
          </cell>
          <cell r="K1599" t="str">
            <v>vCare activation for MFPs with Konica Minolta email Address for MFPs supporting Two-Way email communication.</v>
          </cell>
          <cell r="L1599">
            <v>0</v>
          </cell>
          <cell r="M1599">
            <v>0</v>
          </cell>
          <cell r="N1599">
            <v>0</v>
          </cell>
          <cell r="AA1599">
            <v>0</v>
          </cell>
          <cell r="AB1599">
            <v>0</v>
          </cell>
          <cell r="AC1599">
            <v>0</v>
          </cell>
          <cell r="AD1599">
            <v>0</v>
          </cell>
          <cell r="AE1599">
            <v>0</v>
          </cell>
          <cell r="AH1599">
            <v>0</v>
          </cell>
          <cell r="AI1599">
            <v>0</v>
          </cell>
          <cell r="AK1599">
            <v>0</v>
          </cell>
          <cell r="AL1599">
            <v>0</v>
          </cell>
          <cell r="AN1599">
            <v>0</v>
          </cell>
          <cell r="AO1599">
            <v>0</v>
          </cell>
          <cell r="AP1599">
            <v>0</v>
          </cell>
          <cell r="AQ1599">
            <v>0</v>
          </cell>
          <cell r="AS1599">
            <v>0</v>
          </cell>
        </row>
        <row r="1600">
          <cell r="B1600" t="str">
            <v>DI</v>
          </cell>
          <cell r="C1600" t="str">
            <v>DI</v>
          </cell>
          <cell r="D1600" t="str">
            <v>KMBS</v>
          </cell>
          <cell r="E1600" t="str">
            <v>21</v>
          </cell>
          <cell r="F1600">
            <v>39924</v>
          </cell>
          <cell r="G1600">
            <v>39924</v>
          </cell>
          <cell r="H1600" t="str">
            <v>VCAREACT-O</v>
          </cell>
          <cell r="I1600" t="str">
            <v>TBD</v>
          </cell>
          <cell r="K1600" t="str">
            <v>vCare activation for MFPs with Konica Minolta email Address for MFPs supporting One-Way email communication.</v>
          </cell>
          <cell r="L1600">
            <v>0</v>
          </cell>
          <cell r="M1600">
            <v>0</v>
          </cell>
          <cell r="N1600">
            <v>0</v>
          </cell>
          <cell r="AA1600">
            <v>0</v>
          </cell>
          <cell r="AB1600">
            <v>0</v>
          </cell>
          <cell r="AC1600">
            <v>0</v>
          </cell>
          <cell r="AD1600">
            <v>0</v>
          </cell>
          <cell r="AE1600">
            <v>0</v>
          </cell>
          <cell r="AH1600">
            <v>0</v>
          </cell>
          <cell r="AI1600">
            <v>0</v>
          </cell>
          <cell r="AK1600">
            <v>0</v>
          </cell>
          <cell r="AL1600">
            <v>0</v>
          </cell>
          <cell r="AN1600">
            <v>0</v>
          </cell>
          <cell r="AO1600">
            <v>0</v>
          </cell>
          <cell r="AP1600">
            <v>0</v>
          </cell>
          <cell r="AQ1600">
            <v>0</v>
          </cell>
          <cell r="AS1600">
            <v>0</v>
          </cell>
        </row>
        <row r="1601">
          <cell r="B1601" t="str">
            <v>AC</v>
          </cell>
          <cell r="C1601" t="str">
            <v>DOM</v>
          </cell>
          <cell r="D1601" t="str">
            <v>EK</v>
          </cell>
          <cell r="E1601" t="str">
            <v>21</v>
          </cell>
          <cell r="F1601">
            <v>40532</v>
          </cell>
          <cell r="G1601">
            <v>40532</v>
          </cell>
          <cell r="K1601" t="str">
            <v>EK 3200 Upgr For U30/60/10,V240 R8.01/Il</v>
          </cell>
          <cell r="L1601">
            <v>32000</v>
          </cell>
          <cell r="M1601">
            <v>15474.7</v>
          </cell>
          <cell r="N1601">
            <v>15938.94</v>
          </cell>
          <cell r="O1601">
            <v>0.12587425243293496</v>
          </cell>
          <cell r="P1601">
            <v>18234.150000000001</v>
          </cell>
          <cell r="Q1601">
            <v>16403.18</v>
          </cell>
          <cell r="R1601">
            <v>17715.43</v>
          </cell>
          <cell r="S1601">
            <v>22792.6842</v>
          </cell>
          <cell r="T1601">
            <v>0.30069930069930068</v>
          </cell>
          <cell r="W1601">
            <v>18234.150000000001</v>
          </cell>
          <cell r="X1601">
            <v>0.80000011582663888</v>
          </cell>
          <cell r="AA1601">
            <v>21529</v>
          </cell>
          <cell r="AB1601">
            <v>18235</v>
          </cell>
          <cell r="AC1601">
            <v>19194</v>
          </cell>
          <cell r="AD1601">
            <v>20582</v>
          </cell>
          <cell r="AE1601">
            <v>21968.86</v>
          </cell>
          <cell r="AF1601">
            <v>0.17000017297210684</v>
          </cell>
          <cell r="AG1601">
            <v>0.27447578071870821</v>
          </cell>
          <cell r="AH1601">
            <v>22414</v>
          </cell>
          <cell r="AI1601">
            <v>22858</v>
          </cell>
          <cell r="AJ1601">
            <v>0.20228585178055816</v>
          </cell>
          <cell r="AK1601">
            <v>23302.5</v>
          </cell>
          <cell r="AL1601">
            <v>23747</v>
          </cell>
          <cell r="AM1601">
            <v>0.2321493241251526</v>
          </cell>
          <cell r="AN1601">
            <v>25810.25</v>
          </cell>
          <cell r="AO1601">
            <v>27873.5</v>
          </cell>
          <cell r="AP1601">
            <v>29936.75</v>
          </cell>
          <cell r="AQ1601">
            <v>0</v>
          </cell>
          <cell r="AS1601">
            <v>32000</v>
          </cell>
        </row>
        <row r="1603">
          <cell r="B1603" t="str">
            <v>AC</v>
          </cell>
          <cell r="C1603" t="str">
            <v>IMP</v>
          </cell>
          <cell r="D1603" t="str">
            <v>BT</v>
          </cell>
          <cell r="E1603" t="str">
            <v>08</v>
          </cell>
          <cell r="F1603">
            <v>40940</v>
          </cell>
          <cell r="G1603">
            <v>40940</v>
          </cell>
          <cell r="H1603" t="str">
            <v>A03NWY2</v>
          </cell>
          <cell r="K1603" t="str">
            <v>LU-301 Large Capacity Unit</v>
          </cell>
          <cell r="L1603">
            <v>1780.8</v>
          </cell>
          <cell r="M1603">
            <v>578</v>
          </cell>
          <cell r="N1603">
            <v>601.12</v>
          </cell>
          <cell r="O1603">
            <v>0.21044474216512993</v>
          </cell>
          <cell r="P1603">
            <v>761.34</v>
          </cell>
          <cell r="Q1603">
            <v>612.67999999999995</v>
          </cell>
          <cell r="R1603">
            <v>661.69</v>
          </cell>
          <cell r="S1603">
            <v>951.67</v>
          </cell>
          <cell r="T1603">
            <v>0.36835247512267905</v>
          </cell>
          <cell r="U1603">
            <v>736.9732479999999</v>
          </cell>
          <cell r="V1603">
            <v>0.1843394565117239</v>
          </cell>
          <cell r="W1603">
            <v>761.34</v>
          </cell>
          <cell r="X1603">
            <v>0.80000420313764231</v>
          </cell>
          <cell r="AA1603">
            <v>921</v>
          </cell>
          <cell r="AB1603">
            <v>762</v>
          </cell>
          <cell r="AC1603">
            <v>846</v>
          </cell>
          <cell r="AD1603">
            <v>905</v>
          </cell>
          <cell r="AE1603">
            <v>939.93</v>
          </cell>
          <cell r="AF1603">
            <v>0.19000351089974776</v>
          </cell>
          <cell r="AG1603">
            <v>0.3604630132031108</v>
          </cell>
          <cell r="AH1603">
            <v>1045</v>
          </cell>
          <cell r="AI1603">
            <v>1150</v>
          </cell>
          <cell r="AJ1603">
            <v>0.33796521739130431</v>
          </cell>
          <cell r="AK1603">
            <v>1255</v>
          </cell>
          <cell r="AL1603">
            <v>1360</v>
          </cell>
          <cell r="AM1603">
            <v>0.4401911764705882</v>
          </cell>
          <cell r="AN1603">
            <v>1465.2</v>
          </cell>
          <cell r="AO1603">
            <v>1570.4</v>
          </cell>
          <cell r="AP1603">
            <v>1675.6</v>
          </cell>
          <cell r="AS1603">
            <v>1780.8</v>
          </cell>
        </row>
        <row r="1604">
          <cell r="B1604" t="str">
            <v>AC</v>
          </cell>
          <cell r="C1604" t="str">
            <v>IMP</v>
          </cell>
          <cell r="D1604" t="str">
            <v>BT</v>
          </cell>
          <cell r="E1604" t="str">
            <v>08</v>
          </cell>
          <cell r="F1604">
            <v>40940</v>
          </cell>
          <cell r="G1604">
            <v>40940</v>
          </cell>
          <cell r="H1604" t="str">
            <v>A092WW1</v>
          </cell>
          <cell r="K1604" t="str">
            <v>OT-503 Output Tray</v>
          </cell>
          <cell r="L1604">
            <v>112</v>
          </cell>
          <cell r="M1604">
            <v>32</v>
          </cell>
          <cell r="N1604">
            <v>33.28</v>
          </cell>
          <cell r="O1604">
            <v>0.32903225806451614</v>
          </cell>
          <cell r="P1604">
            <v>49.6</v>
          </cell>
          <cell r="Q1604">
            <v>33.92</v>
          </cell>
          <cell r="R1604">
            <v>36.630000000000003</v>
          </cell>
          <cell r="S1604">
            <v>62</v>
          </cell>
          <cell r="T1604">
            <v>0.46322580645161288</v>
          </cell>
          <cell r="U1604">
            <v>48.012799999999999</v>
          </cell>
          <cell r="V1604">
            <v>0.30685150626499597</v>
          </cell>
          <cell r="W1604">
            <v>49.6</v>
          </cell>
          <cell r="X1604">
            <v>0.8</v>
          </cell>
          <cell r="AA1604">
            <v>60</v>
          </cell>
          <cell r="AB1604">
            <v>50</v>
          </cell>
          <cell r="AC1604">
            <v>56</v>
          </cell>
          <cell r="AD1604">
            <v>60</v>
          </cell>
          <cell r="AE1604">
            <v>61.23</v>
          </cell>
          <cell r="AF1604">
            <v>0.18993957210517715</v>
          </cell>
          <cell r="AG1604">
            <v>0.45647558386411885</v>
          </cell>
          <cell r="AH1604">
            <v>69</v>
          </cell>
          <cell r="AI1604">
            <v>76</v>
          </cell>
          <cell r="AJ1604">
            <v>0.34736842105263155</v>
          </cell>
          <cell r="AK1604">
            <v>82.5</v>
          </cell>
          <cell r="AL1604">
            <v>89</v>
          </cell>
          <cell r="AM1604">
            <v>0.44269662921348313</v>
          </cell>
          <cell r="AN1604">
            <v>94.75</v>
          </cell>
          <cell r="AO1604">
            <v>100.5</v>
          </cell>
          <cell r="AP1604">
            <v>106.25</v>
          </cell>
          <cell r="AS1604">
            <v>112</v>
          </cell>
        </row>
        <row r="1605">
          <cell r="B1605" t="str">
            <v>AC</v>
          </cell>
          <cell r="C1605" t="str">
            <v>IMP</v>
          </cell>
          <cell r="D1605" t="str">
            <v>BT</v>
          </cell>
          <cell r="E1605" t="str">
            <v>08</v>
          </cell>
          <cell r="F1605">
            <v>40940</v>
          </cell>
          <cell r="G1605">
            <v>40940</v>
          </cell>
          <cell r="H1605" t="str">
            <v>A0PD016</v>
          </cell>
          <cell r="K1605" t="str">
            <v>LK-102 v3 i-Option License Kit (Encrypted PDF, PDF/A, Linearized PDF)</v>
          </cell>
          <cell r="L1605">
            <v>1100</v>
          </cell>
          <cell r="M1605">
            <v>330</v>
          </cell>
          <cell r="N1605">
            <v>343.2</v>
          </cell>
          <cell r="O1605">
            <v>0.22000000000000003</v>
          </cell>
          <cell r="P1605">
            <v>440</v>
          </cell>
          <cell r="Q1605">
            <v>349.8</v>
          </cell>
          <cell r="R1605">
            <v>377.78</v>
          </cell>
          <cell r="S1605">
            <v>550</v>
          </cell>
          <cell r="T1605">
            <v>0.376</v>
          </cell>
          <cell r="U1605">
            <v>425.91999999999996</v>
          </cell>
          <cell r="V1605">
            <v>0.19421487603305779</v>
          </cell>
          <cell r="W1605">
            <v>440</v>
          </cell>
          <cell r="X1605">
            <v>0.8</v>
          </cell>
          <cell r="AA1605">
            <v>532</v>
          </cell>
          <cell r="AB1605">
            <v>440</v>
          </cell>
          <cell r="AC1605">
            <v>489</v>
          </cell>
          <cell r="AD1605">
            <v>523</v>
          </cell>
          <cell r="AE1605">
            <v>543.21</v>
          </cell>
          <cell r="AF1605">
            <v>0.1900001840908673</v>
          </cell>
          <cell r="AG1605">
            <v>0.36820014359087649</v>
          </cell>
          <cell r="AH1605">
            <v>605</v>
          </cell>
          <cell r="AI1605">
            <v>665</v>
          </cell>
          <cell r="AJ1605">
            <v>0.33834586466165412</v>
          </cell>
          <cell r="AK1605">
            <v>725.5</v>
          </cell>
          <cell r="AL1605">
            <v>786</v>
          </cell>
          <cell r="AM1605">
            <v>0.44020356234096691</v>
          </cell>
          <cell r="AN1605">
            <v>864.5</v>
          </cell>
          <cell r="AO1605">
            <v>943</v>
          </cell>
          <cell r="AP1605">
            <v>1021.5</v>
          </cell>
          <cell r="AS1605">
            <v>1100</v>
          </cell>
        </row>
        <row r="1606">
          <cell r="B1606" t="str">
            <v>AC</v>
          </cell>
          <cell r="C1606" t="str">
            <v>IMP</v>
          </cell>
          <cell r="D1606" t="str">
            <v>BT</v>
          </cell>
          <cell r="E1606" t="str">
            <v>08</v>
          </cell>
          <cell r="F1606">
            <v>40940</v>
          </cell>
          <cell r="G1606">
            <v>40940</v>
          </cell>
          <cell r="H1606" t="str">
            <v>A0PD017</v>
          </cell>
          <cell r="K1606" t="str">
            <v>LK-104 v3 i-Option License Kiit (Voice Guidance)</v>
          </cell>
          <cell r="L1606">
            <v>785</v>
          </cell>
          <cell r="M1606">
            <v>312</v>
          </cell>
          <cell r="N1606">
            <v>324.48</v>
          </cell>
          <cell r="O1606">
            <v>0.11826086956521734</v>
          </cell>
          <cell r="P1606">
            <v>368</v>
          </cell>
          <cell r="Q1606">
            <v>330.72</v>
          </cell>
          <cell r="R1606">
            <v>357.18</v>
          </cell>
          <cell r="S1606">
            <v>460</v>
          </cell>
          <cell r="T1606">
            <v>0.29460869565217385</v>
          </cell>
          <cell r="U1606">
            <v>356.22399999999999</v>
          </cell>
          <cell r="V1606">
            <v>8.9112468559108801E-2</v>
          </cell>
          <cell r="W1606">
            <v>368</v>
          </cell>
          <cell r="X1606">
            <v>0.8</v>
          </cell>
          <cell r="AA1606">
            <v>445</v>
          </cell>
          <cell r="AB1606">
            <v>368</v>
          </cell>
          <cell r="AC1606">
            <v>409</v>
          </cell>
          <cell r="AD1606">
            <v>438</v>
          </cell>
          <cell r="AE1606">
            <v>454.32</v>
          </cell>
          <cell r="AF1606">
            <v>0.18999823912660679</v>
          </cell>
          <cell r="AG1606">
            <v>0.2857897517168515</v>
          </cell>
          <cell r="AH1606">
            <v>506</v>
          </cell>
          <cell r="AI1606">
            <v>557</v>
          </cell>
          <cell r="AJ1606">
            <v>0.33931777378815081</v>
          </cell>
          <cell r="AK1606">
            <v>607.5</v>
          </cell>
          <cell r="AL1606">
            <v>658</v>
          </cell>
          <cell r="AM1606">
            <v>0.44072948328267475</v>
          </cell>
          <cell r="AN1606">
            <v>689.75</v>
          </cell>
          <cell r="AO1606">
            <v>721.5</v>
          </cell>
          <cell r="AP1606">
            <v>753.25</v>
          </cell>
          <cell r="AS1606">
            <v>785</v>
          </cell>
        </row>
        <row r="1607">
          <cell r="B1607" t="str">
            <v>AC</v>
          </cell>
          <cell r="C1607" t="str">
            <v>IMP</v>
          </cell>
          <cell r="D1607" t="str">
            <v>BT</v>
          </cell>
          <cell r="E1607" t="str">
            <v>08</v>
          </cell>
          <cell r="F1607">
            <v>40940</v>
          </cell>
          <cell r="G1607">
            <v>40940</v>
          </cell>
          <cell r="H1607" t="str">
            <v>A0PD018</v>
          </cell>
          <cell r="K1607" t="str">
            <v>LK-105 v3 (Searchable PDF)</v>
          </cell>
          <cell r="L1607">
            <v>668</v>
          </cell>
          <cell r="M1607">
            <v>232</v>
          </cell>
          <cell r="N1607">
            <v>241.28</v>
          </cell>
          <cell r="O1607">
            <v>0.24788029925187036</v>
          </cell>
          <cell r="P1607">
            <v>320.8</v>
          </cell>
          <cell r="Q1607">
            <v>245.92</v>
          </cell>
          <cell r="R1607">
            <v>265.58999999999997</v>
          </cell>
          <cell r="S1607">
            <v>401</v>
          </cell>
          <cell r="T1607">
            <v>0.39830423940149623</v>
          </cell>
          <cell r="U1607">
            <v>310.53440000000001</v>
          </cell>
          <cell r="V1607">
            <v>0.22301683807011399</v>
          </cell>
          <cell r="W1607">
            <v>320.8</v>
          </cell>
          <cell r="X1607">
            <v>0.8</v>
          </cell>
          <cell r="AA1607">
            <v>388</v>
          </cell>
          <cell r="AB1607">
            <v>321</v>
          </cell>
          <cell r="AC1607">
            <v>357</v>
          </cell>
          <cell r="AD1607">
            <v>382</v>
          </cell>
          <cell r="AE1607">
            <v>396.05</v>
          </cell>
          <cell r="AF1607">
            <v>0.19000126246686025</v>
          </cell>
          <cell r="AG1607">
            <v>0.39078399192021213</v>
          </cell>
          <cell r="AH1607">
            <v>441</v>
          </cell>
          <cell r="AI1607">
            <v>485</v>
          </cell>
          <cell r="AJ1607">
            <v>0.33855670103092783</v>
          </cell>
          <cell r="AK1607">
            <v>529</v>
          </cell>
          <cell r="AL1607">
            <v>573</v>
          </cell>
          <cell r="AM1607">
            <v>0.44013961605584639</v>
          </cell>
          <cell r="AN1607">
            <v>596.75</v>
          </cell>
          <cell r="AO1607">
            <v>620.5</v>
          </cell>
          <cell r="AP1607">
            <v>644.25</v>
          </cell>
          <cell r="AS1607">
            <v>668</v>
          </cell>
        </row>
        <row r="1608">
          <cell r="B1608" t="str">
            <v>AC</v>
          </cell>
          <cell r="C1608" t="str">
            <v>IMP</v>
          </cell>
          <cell r="D1608" t="str">
            <v>BT</v>
          </cell>
          <cell r="E1608" t="str">
            <v>08</v>
          </cell>
          <cell r="F1608">
            <v>40940</v>
          </cell>
          <cell r="G1608">
            <v>40940</v>
          </cell>
          <cell r="H1608" t="str">
            <v>A0PD01H</v>
          </cell>
          <cell r="K1608" t="str">
            <v>LK-101 v3 i-Option License Kit (Web Browser)</v>
          </cell>
          <cell r="L1608">
            <v>53</v>
          </cell>
          <cell r="M1608">
            <v>12</v>
          </cell>
          <cell r="N1608">
            <v>12.48</v>
          </cell>
          <cell r="O1608">
            <v>0.55396711937097931</v>
          </cell>
          <cell r="P1608">
            <v>27.98</v>
          </cell>
          <cell r="Q1608">
            <v>12.72</v>
          </cell>
          <cell r="R1608">
            <v>13.74</v>
          </cell>
          <cell r="S1608">
            <v>34.979999999999997</v>
          </cell>
          <cell r="T1608">
            <v>0.64322469982847341</v>
          </cell>
          <cell r="U1608">
            <v>27.088511999999998</v>
          </cell>
          <cell r="V1608">
            <v>0.53928809378676834</v>
          </cell>
          <cell r="W1608">
            <v>27.98</v>
          </cell>
          <cell r="X1608">
            <v>0.79988564894225278</v>
          </cell>
          <cell r="AA1608">
            <v>34</v>
          </cell>
          <cell r="AB1608">
            <v>28</v>
          </cell>
          <cell r="AC1608">
            <v>32</v>
          </cell>
          <cell r="AD1608">
            <v>34</v>
          </cell>
          <cell r="AE1608">
            <v>34.54</v>
          </cell>
          <cell r="AF1608">
            <v>0.18992472495657206</v>
          </cell>
          <cell r="AG1608">
            <v>0.6386797915460336</v>
          </cell>
          <cell r="AH1608">
            <v>39</v>
          </cell>
          <cell r="AI1608">
            <v>43</v>
          </cell>
          <cell r="AJ1608">
            <v>0.34930232558139535</v>
          </cell>
          <cell r="AK1608">
            <v>46.5</v>
          </cell>
          <cell r="AL1608">
            <v>50</v>
          </cell>
          <cell r="AM1608">
            <v>0.44040000000000001</v>
          </cell>
          <cell r="AN1608">
            <v>50.75</v>
          </cell>
          <cell r="AO1608">
            <v>51.5</v>
          </cell>
          <cell r="AP1608">
            <v>52.25</v>
          </cell>
          <cell r="AS1608">
            <v>53</v>
          </cell>
        </row>
        <row r="1609">
          <cell r="B1609" t="str">
            <v>AC</v>
          </cell>
          <cell r="C1609" t="str">
            <v>IMP</v>
          </cell>
          <cell r="D1609" t="str">
            <v>BT</v>
          </cell>
          <cell r="E1609" t="str">
            <v>08</v>
          </cell>
          <cell r="F1609">
            <v>40940</v>
          </cell>
          <cell r="G1609">
            <v>40940</v>
          </cell>
          <cell r="H1609" t="str">
            <v>A0TJWY4</v>
          </cell>
          <cell r="K1609" t="str">
            <v>LU-204 Large Capacity Unit</v>
          </cell>
          <cell r="L1609">
            <v>3339</v>
          </cell>
          <cell r="M1609">
            <v>946</v>
          </cell>
          <cell r="N1609">
            <v>983.84</v>
          </cell>
          <cell r="O1609">
            <v>0.29510216948958246</v>
          </cell>
          <cell r="P1609">
            <v>1395.72</v>
          </cell>
          <cell r="Q1609">
            <v>1002.76</v>
          </cell>
          <cell r="R1609">
            <v>1082.98</v>
          </cell>
          <cell r="S1609">
            <v>1744.65</v>
          </cell>
          <cell r="T1609">
            <v>0.43608173559166596</v>
          </cell>
          <cell r="U1609">
            <v>1351.0569600000001</v>
          </cell>
          <cell r="V1609">
            <v>0.27179976186940341</v>
          </cell>
          <cell r="W1609">
            <v>1395.72</v>
          </cell>
          <cell r="X1609">
            <v>0.79999999999999993</v>
          </cell>
          <cell r="AA1609">
            <v>1689</v>
          </cell>
          <cell r="AB1609">
            <v>1396</v>
          </cell>
          <cell r="AC1609">
            <v>1551</v>
          </cell>
          <cell r="AD1609">
            <v>1659</v>
          </cell>
          <cell r="AE1609">
            <v>1723.11</v>
          </cell>
          <cell r="AF1609">
            <v>0.18999947768859787</v>
          </cell>
          <cell r="AG1609">
            <v>0.42903238911038755</v>
          </cell>
          <cell r="AH1609">
            <v>1917</v>
          </cell>
          <cell r="AI1609">
            <v>2109</v>
          </cell>
          <cell r="AJ1609">
            <v>0.33820768136557611</v>
          </cell>
          <cell r="AK1609">
            <v>2301</v>
          </cell>
          <cell r="AL1609">
            <v>2493</v>
          </cell>
          <cell r="AM1609">
            <v>0.44014440433212998</v>
          </cell>
          <cell r="AN1609">
            <v>2704.5</v>
          </cell>
          <cell r="AO1609">
            <v>2916</v>
          </cell>
          <cell r="AP1609">
            <v>3127.5</v>
          </cell>
          <cell r="AS1609">
            <v>3339</v>
          </cell>
        </row>
        <row r="1610">
          <cell r="B1610" t="str">
            <v>AC</v>
          </cell>
          <cell r="C1610" t="str">
            <v>IMP</v>
          </cell>
          <cell r="D1610" t="str">
            <v>BT</v>
          </cell>
          <cell r="E1610" t="str">
            <v>08</v>
          </cell>
          <cell r="F1610">
            <v>40940</v>
          </cell>
          <cell r="G1610">
            <v>40940</v>
          </cell>
          <cell r="H1610" t="str">
            <v>A109W12</v>
          </cell>
          <cell r="K1610" t="str">
            <v>ZU-606 Z-Folding Unit (FS-535)</v>
          </cell>
          <cell r="L1610">
            <v>5509.88</v>
          </cell>
          <cell r="M1610">
            <v>2049</v>
          </cell>
          <cell r="N1610">
            <v>2130.96</v>
          </cell>
          <cell r="O1610">
            <v>0.25210579514824799</v>
          </cell>
          <cell r="P1610">
            <v>2849.28</v>
          </cell>
          <cell r="Q1610">
            <v>2171.94</v>
          </cell>
          <cell r="R1610">
            <v>2345.6999999999998</v>
          </cell>
          <cell r="S1610">
            <v>3561.6</v>
          </cell>
          <cell r="T1610">
            <v>0.40168463611859834</v>
          </cell>
          <cell r="U1610">
            <v>2758.10304</v>
          </cell>
          <cell r="V1610">
            <v>0.22738201978124789</v>
          </cell>
          <cell r="W1610">
            <v>2849.28</v>
          </cell>
          <cell r="X1610">
            <v>0.8</v>
          </cell>
          <cell r="AA1610">
            <v>3447</v>
          </cell>
          <cell r="AB1610">
            <v>2850</v>
          </cell>
          <cell r="AC1610">
            <v>3166</v>
          </cell>
          <cell r="AD1610">
            <v>3386</v>
          </cell>
          <cell r="AE1610">
            <v>3517.63</v>
          </cell>
          <cell r="AF1610">
            <v>0.1900000852846945</v>
          </cell>
          <cell r="AG1610">
            <v>0.39420575785400969</v>
          </cell>
          <cell r="AH1610">
            <v>3911</v>
          </cell>
          <cell r="AI1610">
            <v>4303</v>
          </cell>
          <cell r="AJ1610">
            <v>0.33783871717406455</v>
          </cell>
          <cell r="AK1610">
            <v>4695.5</v>
          </cell>
          <cell r="AL1610">
            <v>5088</v>
          </cell>
          <cell r="AM1610">
            <v>0.43999999999999995</v>
          </cell>
          <cell r="AN1610">
            <v>5193.47</v>
          </cell>
          <cell r="AO1610">
            <v>5298.94</v>
          </cell>
          <cell r="AP1610">
            <v>5404.41</v>
          </cell>
          <cell r="AS1610">
            <v>5509.88</v>
          </cell>
        </row>
        <row r="1611">
          <cell r="B1611" t="str">
            <v>AC</v>
          </cell>
          <cell r="C1611" t="str">
            <v>IMP</v>
          </cell>
          <cell r="D1611" t="str">
            <v>BT</v>
          </cell>
          <cell r="E1611" t="str">
            <v>08</v>
          </cell>
          <cell r="F1611">
            <v>40940</v>
          </cell>
          <cell r="G1611">
            <v>40940</v>
          </cell>
          <cell r="H1611" t="str">
            <v>4623474</v>
          </cell>
          <cell r="K1611" t="str">
            <v>Key Counter Mount Kit 1 for Hecon Conventional Counter</v>
          </cell>
          <cell r="L1611">
            <v>86</v>
          </cell>
          <cell r="M1611">
            <v>27</v>
          </cell>
          <cell r="N1611">
            <v>28.080000000000002</v>
          </cell>
          <cell r="O1611">
            <v>0.41008403361344536</v>
          </cell>
          <cell r="P1611">
            <v>47.6</v>
          </cell>
          <cell r="Q1611">
            <v>28.62</v>
          </cell>
          <cell r="R1611">
            <v>30.91</v>
          </cell>
          <cell r="S1611">
            <v>59.5</v>
          </cell>
          <cell r="T1611">
            <v>0.52806722689075625</v>
          </cell>
          <cell r="U1611">
            <v>46.076799999999999</v>
          </cell>
          <cell r="V1611">
            <v>0.39058267935273278</v>
          </cell>
          <cell r="W1611">
            <v>47.6</v>
          </cell>
          <cell r="X1611">
            <v>0.8</v>
          </cell>
          <cell r="AA1611">
            <v>58</v>
          </cell>
          <cell r="AB1611">
            <v>48</v>
          </cell>
          <cell r="AC1611">
            <v>53</v>
          </cell>
          <cell r="AD1611">
            <v>57</v>
          </cell>
          <cell r="AE1611">
            <v>58.77</v>
          </cell>
          <cell r="AF1611">
            <v>0.19006295729113495</v>
          </cell>
          <cell r="AG1611">
            <v>0.52220520673813164</v>
          </cell>
          <cell r="AH1611">
            <v>66</v>
          </cell>
          <cell r="AI1611">
            <v>72</v>
          </cell>
          <cell r="AJ1611">
            <v>0.33888888888888885</v>
          </cell>
          <cell r="AK1611">
            <v>78.5</v>
          </cell>
          <cell r="AL1611">
            <v>85</v>
          </cell>
          <cell r="AM1611">
            <v>0.44</v>
          </cell>
          <cell r="AN1611">
            <v>85.25</v>
          </cell>
          <cell r="AO1611">
            <v>85.5</v>
          </cell>
          <cell r="AP1611">
            <v>85.75</v>
          </cell>
          <cell r="AS1611">
            <v>86</v>
          </cell>
        </row>
        <row r="1612">
          <cell r="B1612" t="str">
            <v>AC</v>
          </cell>
          <cell r="C1612" t="str">
            <v>IMP</v>
          </cell>
          <cell r="D1612" t="str">
            <v>BT</v>
          </cell>
          <cell r="E1612" t="str">
            <v>08</v>
          </cell>
          <cell r="F1612">
            <v>40940</v>
          </cell>
          <cell r="G1612">
            <v>40940</v>
          </cell>
          <cell r="H1612" t="str">
            <v>A0W4WY2</v>
          </cell>
          <cell r="K1612" t="str">
            <v>WT-506 Working Table</v>
          </cell>
          <cell r="L1612">
            <v>112</v>
          </cell>
          <cell r="M1612">
            <v>32</v>
          </cell>
          <cell r="N1612">
            <v>33.28</v>
          </cell>
          <cell r="O1612">
            <v>0.25714285714285706</v>
          </cell>
          <cell r="P1612">
            <v>44.8</v>
          </cell>
          <cell r="Q1612">
            <v>33.92</v>
          </cell>
          <cell r="R1612">
            <v>36.630000000000003</v>
          </cell>
          <cell r="S1612">
            <v>56</v>
          </cell>
          <cell r="T1612">
            <v>0.40571428571428569</v>
          </cell>
          <cell r="U1612">
            <v>43.366399999999999</v>
          </cell>
          <cell r="V1612">
            <v>0.23258559622195982</v>
          </cell>
          <cell r="W1612">
            <v>44.8</v>
          </cell>
          <cell r="X1612">
            <v>0.79999999999999993</v>
          </cell>
          <cell r="AA1612">
            <v>54</v>
          </cell>
          <cell r="AB1612">
            <v>45</v>
          </cell>
          <cell r="AC1612">
            <v>50</v>
          </cell>
          <cell r="AD1612">
            <v>54</v>
          </cell>
          <cell r="AE1612">
            <v>55.31</v>
          </cell>
          <cell r="AF1612">
            <v>0.19001988790453814</v>
          </cell>
          <cell r="AG1612">
            <v>0.39830048815765684</v>
          </cell>
          <cell r="AH1612">
            <v>62</v>
          </cell>
          <cell r="AI1612">
            <v>68</v>
          </cell>
          <cell r="AJ1612">
            <v>0.34117647058823536</v>
          </cell>
          <cell r="AK1612">
            <v>74</v>
          </cell>
          <cell r="AL1612">
            <v>80</v>
          </cell>
          <cell r="AM1612">
            <v>0.44000000000000006</v>
          </cell>
          <cell r="AN1612">
            <v>88</v>
          </cell>
          <cell r="AO1612">
            <v>96</v>
          </cell>
          <cell r="AP1612">
            <v>104</v>
          </cell>
          <cell r="AS1612">
            <v>112</v>
          </cell>
        </row>
        <row r="1613">
          <cell r="B1613" t="str">
            <v>AC</v>
          </cell>
          <cell r="C1613" t="str">
            <v>IMP</v>
          </cell>
          <cell r="D1613" t="str">
            <v>BT</v>
          </cell>
          <cell r="E1613" t="str">
            <v>08</v>
          </cell>
          <cell r="F1613">
            <v>40940</v>
          </cell>
          <cell r="G1613">
            <v>40940</v>
          </cell>
          <cell r="H1613" t="str">
            <v>A4MGWY1</v>
          </cell>
          <cell r="K1613" t="str">
            <v>VI-506 Video Interface Card</v>
          </cell>
          <cell r="L1613">
            <v>296</v>
          </cell>
          <cell r="M1613">
            <v>133</v>
          </cell>
          <cell r="N1613">
            <v>138.32</v>
          </cell>
          <cell r="O1613">
            <v>6.032608695652171E-2</v>
          </cell>
          <cell r="P1613">
            <v>147.19999999999999</v>
          </cell>
          <cell r="Q1613">
            <v>140.97999999999999</v>
          </cell>
          <cell r="R1613">
            <v>152.26</v>
          </cell>
          <cell r="S1613">
            <v>184</v>
          </cell>
          <cell r="T1613">
            <v>0.24826086956521742</v>
          </cell>
          <cell r="U1613">
            <v>158.24</v>
          </cell>
          <cell r="V1613">
            <v>0.12588473205257847</v>
          </cell>
          <cell r="W1613">
            <v>147.19999999999999</v>
          </cell>
          <cell r="X1613">
            <v>0.79999999999999993</v>
          </cell>
          <cell r="AA1613">
            <v>178</v>
          </cell>
          <cell r="AB1613">
            <v>148</v>
          </cell>
          <cell r="AC1613">
            <v>164</v>
          </cell>
          <cell r="AD1613">
            <v>176</v>
          </cell>
          <cell r="AE1613">
            <v>181.73</v>
          </cell>
          <cell r="AF1613">
            <v>0.1900071534694327</v>
          </cell>
          <cell r="AG1613">
            <v>0.23887085236339625</v>
          </cell>
          <cell r="AH1613">
            <v>203</v>
          </cell>
          <cell r="AI1613">
            <v>223</v>
          </cell>
          <cell r="AJ1613">
            <v>0.33991031390134535</v>
          </cell>
          <cell r="AK1613">
            <v>243</v>
          </cell>
          <cell r="AL1613">
            <v>263</v>
          </cell>
          <cell r="AM1613">
            <v>0.44030418250950576</v>
          </cell>
          <cell r="AN1613">
            <v>271.25</v>
          </cell>
          <cell r="AO1613">
            <v>279.5</v>
          </cell>
          <cell r="AP1613">
            <v>287.75</v>
          </cell>
          <cell r="AS1613">
            <v>296</v>
          </cell>
        </row>
        <row r="1614">
          <cell r="B1614" t="str">
            <v>SPC</v>
          </cell>
          <cell r="C1614" t="str">
            <v>IMP</v>
          </cell>
          <cell r="D1614" t="str">
            <v>BT</v>
          </cell>
          <cell r="E1614" t="str">
            <v>08</v>
          </cell>
          <cell r="F1614">
            <v>40940</v>
          </cell>
          <cell r="G1614">
            <v>40940</v>
          </cell>
          <cell r="H1614" t="str">
            <v>A3VU130</v>
          </cell>
          <cell r="K1614" t="str">
            <v>TN-711K Toner Black (C754/C654/C654: 47.2K)</v>
          </cell>
          <cell r="L1614">
            <v>112</v>
          </cell>
          <cell r="M1614">
            <v>35</v>
          </cell>
          <cell r="N1614">
            <v>36.4</v>
          </cell>
          <cell r="O1614">
            <v>0.18750000000000011</v>
          </cell>
          <cell r="P1614">
            <v>44.800000000000004</v>
          </cell>
          <cell r="Q1614">
            <v>37.1</v>
          </cell>
          <cell r="R1614">
            <v>40.07</v>
          </cell>
          <cell r="S1614">
            <v>56</v>
          </cell>
          <cell r="T1614">
            <v>0.35000000000000003</v>
          </cell>
          <cell r="W1614">
            <v>44.800000000000004</v>
          </cell>
          <cell r="X1614">
            <v>0.8</v>
          </cell>
          <cell r="AA1614">
            <v>77</v>
          </cell>
          <cell r="AB1614">
            <v>53</v>
          </cell>
          <cell r="AC1614">
            <v>56</v>
          </cell>
          <cell r="AD1614">
            <v>68</v>
          </cell>
          <cell r="AE1614">
            <v>78.599999999999994</v>
          </cell>
          <cell r="AF1614">
            <v>0.43002544529262077</v>
          </cell>
          <cell r="AG1614">
            <v>0.53689567430025442</v>
          </cell>
          <cell r="AH1614">
            <v>88</v>
          </cell>
          <cell r="AI1614">
            <v>96</v>
          </cell>
          <cell r="AJ1614">
            <v>0.53333333333333333</v>
          </cell>
          <cell r="AK1614">
            <v>104</v>
          </cell>
          <cell r="AL1614">
            <v>112</v>
          </cell>
          <cell r="AM1614">
            <v>0.59999999999999987</v>
          </cell>
          <cell r="AN1614">
            <v>112</v>
          </cell>
          <cell r="AO1614">
            <v>112</v>
          </cell>
          <cell r="AP1614">
            <v>112</v>
          </cell>
          <cell r="AS1614">
            <v>112</v>
          </cell>
        </row>
        <row r="1615">
          <cell r="B1615" t="str">
            <v>SPC</v>
          </cell>
          <cell r="C1615" t="str">
            <v>IMP</v>
          </cell>
          <cell r="D1615" t="str">
            <v>BT</v>
          </cell>
          <cell r="E1615" t="str">
            <v>08</v>
          </cell>
          <cell r="F1615">
            <v>40940</v>
          </cell>
          <cell r="G1615">
            <v>40940</v>
          </cell>
          <cell r="H1615" t="str">
            <v>A3VU230</v>
          </cell>
          <cell r="K1615" t="str">
            <v>TN-711Y Toner Yellow (C754/C654: 31.5K)</v>
          </cell>
          <cell r="L1615">
            <v>104</v>
          </cell>
          <cell r="M1615">
            <v>25</v>
          </cell>
          <cell r="N1615">
            <v>26</v>
          </cell>
          <cell r="O1615">
            <v>0.375</v>
          </cell>
          <cell r="P1615">
            <v>41.6</v>
          </cell>
          <cell r="Q1615">
            <v>26.5</v>
          </cell>
          <cell r="R1615">
            <v>28.62</v>
          </cell>
          <cell r="S1615">
            <v>52</v>
          </cell>
          <cell r="T1615">
            <v>0.5</v>
          </cell>
          <cell r="W1615">
            <v>41.6</v>
          </cell>
          <cell r="X1615">
            <v>0.8</v>
          </cell>
          <cell r="AA1615">
            <v>72</v>
          </cell>
          <cell r="AB1615">
            <v>49</v>
          </cell>
          <cell r="AC1615">
            <v>52</v>
          </cell>
          <cell r="AD1615">
            <v>63</v>
          </cell>
          <cell r="AE1615">
            <v>72.98</v>
          </cell>
          <cell r="AF1615">
            <v>0.4299808166620992</v>
          </cell>
          <cell r="AG1615">
            <v>0.64373801041381207</v>
          </cell>
          <cell r="AH1615">
            <v>81</v>
          </cell>
          <cell r="AI1615">
            <v>89</v>
          </cell>
          <cell r="AJ1615">
            <v>0.53258426966292138</v>
          </cell>
          <cell r="AK1615">
            <v>96.5</v>
          </cell>
          <cell r="AL1615">
            <v>104</v>
          </cell>
          <cell r="AM1615">
            <v>0.6</v>
          </cell>
          <cell r="AN1615">
            <v>104</v>
          </cell>
          <cell r="AO1615">
            <v>104</v>
          </cell>
          <cell r="AP1615">
            <v>104</v>
          </cell>
          <cell r="AS1615">
            <v>104</v>
          </cell>
        </row>
        <row r="1616">
          <cell r="B1616" t="str">
            <v>SPC</v>
          </cell>
          <cell r="C1616" t="str">
            <v>IMP</v>
          </cell>
          <cell r="D1616" t="str">
            <v>BT</v>
          </cell>
          <cell r="E1616" t="str">
            <v>08</v>
          </cell>
          <cell r="F1616">
            <v>40940</v>
          </cell>
          <cell r="G1616">
            <v>40940</v>
          </cell>
          <cell r="H1616" t="str">
            <v>A3VU330</v>
          </cell>
          <cell r="K1616" t="str">
            <v>TN-711M Toner Magenta (C754/C654: 31.5K)</v>
          </cell>
          <cell r="L1616">
            <v>104</v>
          </cell>
          <cell r="M1616">
            <v>25</v>
          </cell>
          <cell r="N1616">
            <v>26</v>
          </cell>
          <cell r="O1616">
            <v>0.375</v>
          </cell>
          <cell r="P1616">
            <v>41.6</v>
          </cell>
          <cell r="Q1616">
            <v>26.5</v>
          </cell>
          <cell r="R1616">
            <v>28.62</v>
          </cell>
          <cell r="S1616">
            <v>52</v>
          </cell>
          <cell r="T1616">
            <v>0.5</v>
          </cell>
          <cell r="W1616">
            <v>41.6</v>
          </cell>
          <cell r="X1616">
            <v>0.8</v>
          </cell>
          <cell r="AA1616">
            <v>72</v>
          </cell>
          <cell r="AB1616">
            <v>49</v>
          </cell>
          <cell r="AC1616">
            <v>52</v>
          </cell>
          <cell r="AD1616">
            <v>63</v>
          </cell>
          <cell r="AE1616">
            <v>72.98</v>
          </cell>
          <cell r="AF1616">
            <v>0.4299808166620992</v>
          </cell>
          <cell r="AG1616">
            <v>0.64373801041381207</v>
          </cell>
          <cell r="AH1616">
            <v>81</v>
          </cell>
          <cell r="AI1616">
            <v>89</v>
          </cell>
          <cell r="AJ1616">
            <v>0.53258426966292138</v>
          </cell>
          <cell r="AK1616">
            <v>96.5</v>
          </cell>
          <cell r="AL1616">
            <v>104</v>
          </cell>
          <cell r="AM1616">
            <v>0.6</v>
          </cell>
          <cell r="AN1616">
            <v>104</v>
          </cell>
          <cell r="AO1616">
            <v>104</v>
          </cell>
          <cell r="AP1616">
            <v>104</v>
          </cell>
          <cell r="AS1616">
            <v>104</v>
          </cell>
        </row>
        <row r="1617">
          <cell r="B1617" t="str">
            <v>SPC</v>
          </cell>
          <cell r="C1617" t="str">
            <v>IMP</v>
          </cell>
          <cell r="D1617" t="str">
            <v>BT</v>
          </cell>
          <cell r="E1617" t="str">
            <v>08</v>
          </cell>
          <cell r="F1617">
            <v>40940</v>
          </cell>
          <cell r="G1617">
            <v>40940</v>
          </cell>
          <cell r="H1617" t="str">
            <v>A3VU430</v>
          </cell>
          <cell r="K1617" t="str">
            <v>TN-711C Toner Cyan (C754/C654: 31.5K)</v>
          </cell>
          <cell r="L1617">
            <v>104</v>
          </cell>
          <cell r="M1617">
            <v>25</v>
          </cell>
          <cell r="N1617">
            <v>26</v>
          </cell>
          <cell r="O1617">
            <v>0.375</v>
          </cell>
          <cell r="P1617">
            <v>41.6</v>
          </cell>
          <cell r="Q1617">
            <v>26.5</v>
          </cell>
          <cell r="R1617">
            <v>28.62</v>
          </cell>
          <cell r="S1617">
            <v>52</v>
          </cell>
          <cell r="T1617">
            <v>0.5</v>
          </cell>
          <cell r="W1617">
            <v>41.6</v>
          </cell>
          <cell r="X1617">
            <v>0.8</v>
          </cell>
          <cell r="AA1617">
            <v>72</v>
          </cell>
          <cell r="AB1617">
            <v>49</v>
          </cell>
          <cell r="AC1617">
            <v>52</v>
          </cell>
          <cell r="AD1617">
            <v>63</v>
          </cell>
          <cell r="AE1617">
            <v>72.98</v>
          </cell>
          <cell r="AF1617">
            <v>0.4299808166620992</v>
          </cell>
          <cell r="AG1617">
            <v>0.64373801041381207</v>
          </cell>
          <cell r="AH1617">
            <v>81</v>
          </cell>
          <cell r="AI1617">
            <v>89</v>
          </cell>
          <cell r="AJ1617">
            <v>0.53258426966292138</v>
          </cell>
          <cell r="AK1617">
            <v>96.5</v>
          </cell>
          <cell r="AL1617">
            <v>104</v>
          </cell>
          <cell r="AM1617">
            <v>0.6</v>
          </cell>
          <cell r="AN1617">
            <v>104</v>
          </cell>
          <cell r="AO1617">
            <v>104</v>
          </cell>
          <cell r="AP1617">
            <v>104</v>
          </cell>
          <cell r="AS1617">
            <v>104</v>
          </cell>
        </row>
        <row r="1618">
          <cell r="B1618" t="str">
            <v>SP</v>
          </cell>
          <cell r="C1618" t="str">
            <v>IMP</v>
          </cell>
          <cell r="D1618" t="str">
            <v>BT</v>
          </cell>
          <cell r="E1618" t="str">
            <v>08</v>
          </cell>
          <cell r="F1618">
            <v>40940</v>
          </cell>
          <cell r="G1618">
            <v>40940</v>
          </cell>
          <cell r="H1618" t="str">
            <v>A2X203D</v>
          </cell>
          <cell r="K1618" t="str">
            <v>DV-711K Developer Black (C754/C754GSA/C654/C654GSA: 1,200K)</v>
          </cell>
          <cell r="L1618">
            <v>256</v>
          </cell>
          <cell r="M1618">
            <v>80</v>
          </cell>
          <cell r="N1618">
            <v>83.2</v>
          </cell>
          <cell r="O1618">
            <v>0.18750000000000003</v>
          </cell>
          <cell r="P1618">
            <v>102.4</v>
          </cell>
          <cell r="Q1618">
            <v>84.8</v>
          </cell>
          <cell r="R1618">
            <v>91.58</v>
          </cell>
          <cell r="S1618">
            <v>128</v>
          </cell>
          <cell r="T1618">
            <v>0.35</v>
          </cell>
          <cell r="W1618">
            <v>102.4</v>
          </cell>
          <cell r="X1618">
            <v>0.8</v>
          </cell>
          <cell r="AA1618">
            <v>201</v>
          </cell>
          <cell r="AB1618">
            <v>147</v>
          </cell>
          <cell r="AC1618">
            <v>171</v>
          </cell>
          <cell r="AD1618">
            <v>188</v>
          </cell>
          <cell r="AE1618">
            <v>204.8</v>
          </cell>
          <cell r="AF1618">
            <v>0.5</v>
          </cell>
          <cell r="AG1618">
            <v>0.59375</v>
          </cell>
          <cell r="AH1618">
            <v>218</v>
          </cell>
          <cell r="AI1618">
            <v>231</v>
          </cell>
          <cell r="AJ1618">
            <v>0.55670995670995671</v>
          </cell>
          <cell r="AK1618">
            <v>243.5</v>
          </cell>
          <cell r="AL1618">
            <v>256</v>
          </cell>
          <cell r="AM1618">
            <v>0.6</v>
          </cell>
          <cell r="AN1618">
            <v>256</v>
          </cell>
          <cell r="AO1618">
            <v>256</v>
          </cell>
          <cell r="AP1618">
            <v>256</v>
          </cell>
          <cell r="AS1618">
            <v>256</v>
          </cell>
        </row>
        <row r="1619">
          <cell r="B1619" t="str">
            <v>SP</v>
          </cell>
          <cell r="C1619" t="str">
            <v>IMP</v>
          </cell>
          <cell r="D1619" t="str">
            <v>BT</v>
          </cell>
          <cell r="E1619" t="str">
            <v>08</v>
          </cell>
          <cell r="F1619">
            <v>40940</v>
          </cell>
          <cell r="G1619">
            <v>40940</v>
          </cell>
          <cell r="H1619" t="str">
            <v>A2X208D</v>
          </cell>
          <cell r="K1619" t="str">
            <v>IU-711Y Imaging Unit Yellow (C754/C754GSA:155K; C654/C654GSA: 130K)</v>
          </cell>
          <cell r="L1619">
            <v>686.4</v>
          </cell>
          <cell r="M1619">
            <v>165</v>
          </cell>
          <cell r="N1619">
            <v>171.6</v>
          </cell>
          <cell r="O1619">
            <v>0.375</v>
          </cell>
          <cell r="P1619">
            <v>274.56</v>
          </cell>
          <cell r="Q1619">
            <v>174.9</v>
          </cell>
          <cell r="R1619">
            <v>188.89</v>
          </cell>
          <cell r="S1619">
            <v>343.2</v>
          </cell>
          <cell r="T1619">
            <v>0.5</v>
          </cell>
          <cell r="W1619">
            <v>274.56</v>
          </cell>
          <cell r="X1619">
            <v>0.8</v>
          </cell>
          <cell r="AA1619">
            <v>538</v>
          </cell>
          <cell r="AB1619">
            <v>393</v>
          </cell>
          <cell r="AC1619">
            <v>458</v>
          </cell>
          <cell r="AD1619">
            <v>504</v>
          </cell>
          <cell r="AE1619">
            <v>549.12</v>
          </cell>
          <cell r="AF1619">
            <v>0.5</v>
          </cell>
          <cell r="AG1619">
            <v>0.6875</v>
          </cell>
          <cell r="AH1619">
            <v>585</v>
          </cell>
          <cell r="AI1619">
            <v>619</v>
          </cell>
          <cell r="AJ1619">
            <v>0.55644588045234245</v>
          </cell>
          <cell r="AK1619">
            <v>653</v>
          </cell>
          <cell r="AL1619">
            <v>687</v>
          </cell>
          <cell r="AM1619">
            <v>0.60034934497816594</v>
          </cell>
          <cell r="AN1619">
            <v>686.85</v>
          </cell>
          <cell r="AO1619">
            <v>686.7</v>
          </cell>
          <cell r="AP1619">
            <v>686.55</v>
          </cell>
          <cell r="AS1619">
            <v>686.4</v>
          </cell>
        </row>
        <row r="1620">
          <cell r="B1620" t="str">
            <v>SP</v>
          </cell>
          <cell r="C1620" t="str">
            <v>IMP</v>
          </cell>
          <cell r="D1620" t="str">
            <v>BT</v>
          </cell>
          <cell r="E1620" t="str">
            <v>08</v>
          </cell>
          <cell r="F1620">
            <v>40940</v>
          </cell>
          <cell r="G1620">
            <v>40940</v>
          </cell>
          <cell r="H1620" t="str">
            <v>A2X20ED</v>
          </cell>
          <cell r="K1620" t="str">
            <v>IU-711M Imaging Unit Magenta (C754/C754GSA:155K; C654/C654GSA: 130K)</v>
          </cell>
          <cell r="L1620">
            <v>686.4</v>
          </cell>
          <cell r="M1620">
            <v>165</v>
          </cell>
          <cell r="N1620">
            <v>171.6</v>
          </cell>
          <cell r="O1620">
            <v>0.375</v>
          </cell>
          <cell r="P1620">
            <v>274.56</v>
          </cell>
          <cell r="Q1620">
            <v>174.9</v>
          </cell>
          <cell r="R1620">
            <v>188.89</v>
          </cell>
          <cell r="S1620">
            <v>343.2</v>
          </cell>
          <cell r="T1620">
            <v>0.5</v>
          </cell>
          <cell r="W1620">
            <v>274.56</v>
          </cell>
          <cell r="X1620">
            <v>0.8</v>
          </cell>
          <cell r="AA1620">
            <v>538</v>
          </cell>
          <cell r="AB1620">
            <v>393</v>
          </cell>
          <cell r="AC1620">
            <v>458</v>
          </cell>
          <cell r="AD1620">
            <v>504</v>
          </cell>
          <cell r="AE1620">
            <v>549.12</v>
          </cell>
          <cell r="AF1620">
            <v>0.5</v>
          </cell>
          <cell r="AG1620">
            <v>0.6875</v>
          </cell>
          <cell r="AH1620">
            <v>585</v>
          </cell>
          <cell r="AI1620">
            <v>619</v>
          </cell>
          <cell r="AJ1620">
            <v>0.55644588045234245</v>
          </cell>
          <cell r="AK1620">
            <v>653</v>
          </cell>
          <cell r="AL1620">
            <v>687</v>
          </cell>
          <cell r="AM1620">
            <v>0.60034934497816594</v>
          </cell>
          <cell r="AN1620">
            <v>686.85</v>
          </cell>
          <cell r="AO1620">
            <v>686.7</v>
          </cell>
          <cell r="AP1620">
            <v>686.55</v>
          </cell>
          <cell r="AS1620">
            <v>686.4</v>
          </cell>
        </row>
        <row r="1621">
          <cell r="B1621" t="str">
            <v>SP</v>
          </cell>
          <cell r="C1621" t="str">
            <v>IMP</v>
          </cell>
          <cell r="D1621" t="str">
            <v>BT</v>
          </cell>
          <cell r="E1621" t="str">
            <v>08</v>
          </cell>
          <cell r="F1621">
            <v>40940</v>
          </cell>
          <cell r="G1621">
            <v>40940</v>
          </cell>
          <cell r="H1621" t="str">
            <v>A2X20KD</v>
          </cell>
          <cell r="K1621" t="str">
            <v>IU-711C Imaging Unit Cyan (C754/C754GSA:155K; C654/C654GSA: 130K)</v>
          </cell>
          <cell r="L1621">
            <v>686.4</v>
          </cell>
          <cell r="M1621">
            <v>165</v>
          </cell>
          <cell r="N1621">
            <v>171.6</v>
          </cell>
          <cell r="O1621">
            <v>0.375</v>
          </cell>
          <cell r="P1621">
            <v>274.56</v>
          </cell>
          <cell r="Q1621">
            <v>174.9</v>
          </cell>
          <cell r="R1621">
            <v>188.89</v>
          </cell>
          <cell r="S1621">
            <v>343.2</v>
          </cell>
          <cell r="T1621">
            <v>0.5</v>
          </cell>
          <cell r="W1621">
            <v>274.56</v>
          </cell>
          <cell r="X1621">
            <v>0.8</v>
          </cell>
          <cell r="AA1621">
            <v>538</v>
          </cell>
          <cell r="AB1621">
            <v>393</v>
          </cell>
          <cell r="AC1621">
            <v>458</v>
          </cell>
          <cell r="AD1621">
            <v>504</v>
          </cell>
          <cell r="AE1621">
            <v>549.12</v>
          </cell>
          <cell r="AF1621">
            <v>0.5</v>
          </cell>
          <cell r="AG1621">
            <v>0.6875</v>
          </cell>
          <cell r="AH1621">
            <v>585</v>
          </cell>
          <cell r="AI1621">
            <v>619</v>
          </cell>
          <cell r="AJ1621">
            <v>0.55644588045234245</v>
          </cell>
          <cell r="AK1621">
            <v>653</v>
          </cell>
          <cell r="AL1621">
            <v>687</v>
          </cell>
          <cell r="AM1621">
            <v>0.60034934497816594</v>
          </cell>
          <cell r="AN1621">
            <v>686.85</v>
          </cell>
          <cell r="AO1621">
            <v>686.7</v>
          </cell>
          <cell r="AP1621">
            <v>686.55</v>
          </cell>
          <cell r="AS1621">
            <v>686.4</v>
          </cell>
        </row>
        <row r="1622">
          <cell r="B1622" t="str">
            <v>SP</v>
          </cell>
          <cell r="C1622" t="str">
            <v>IMP</v>
          </cell>
          <cell r="D1622" t="str">
            <v>BT</v>
          </cell>
          <cell r="E1622" t="str">
            <v>08</v>
          </cell>
          <cell r="F1622">
            <v>40940</v>
          </cell>
          <cell r="G1622">
            <v>40940</v>
          </cell>
          <cell r="H1622" t="str">
            <v>A2X20RD</v>
          </cell>
          <cell r="K1622" t="str">
            <v>DR711K Drum Unit Black (C754/C754GSA/C654/C654GSA: 300K)</v>
          </cell>
          <cell r="L1622">
            <v>256</v>
          </cell>
          <cell r="M1622">
            <v>80</v>
          </cell>
          <cell r="N1622">
            <v>83.2</v>
          </cell>
          <cell r="O1622">
            <v>0.18750000000000003</v>
          </cell>
          <cell r="P1622">
            <v>102.4</v>
          </cell>
          <cell r="Q1622">
            <v>84.8</v>
          </cell>
          <cell r="R1622">
            <v>91.58</v>
          </cell>
          <cell r="S1622">
            <v>128</v>
          </cell>
          <cell r="T1622">
            <v>0.35</v>
          </cell>
          <cell r="W1622">
            <v>102.4</v>
          </cell>
          <cell r="X1622">
            <v>0.8</v>
          </cell>
          <cell r="AA1622">
            <v>201</v>
          </cell>
          <cell r="AB1622">
            <v>147</v>
          </cell>
          <cell r="AC1622">
            <v>171</v>
          </cell>
          <cell r="AD1622">
            <v>188</v>
          </cell>
          <cell r="AE1622">
            <v>204.8</v>
          </cell>
          <cell r="AF1622">
            <v>0.5</v>
          </cell>
          <cell r="AG1622">
            <v>0.59375</v>
          </cell>
          <cell r="AH1622">
            <v>218</v>
          </cell>
          <cell r="AI1622">
            <v>231</v>
          </cell>
          <cell r="AJ1622">
            <v>0.55670995670995671</v>
          </cell>
          <cell r="AK1622">
            <v>243.5</v>
          </cell>
          <cell r="AL1622">
            <v>256</v>
          </cell>
          <cell r="AM1622">
            <v>0.6</v>
          </cell>
          <cell r="AN1622">
            <v>256</v>
          </cell>
          <cell r="AO1622">
            <v>256</v>
          </cell>
          <cell r="AP1622">
            <v>256</v>
          </cell>
          <cell r="AS1622">
            <v>256</v>
          </cell>
        </row>
        <row r="1623">
          <cell r="B1623" t="str">
            <v>AC</v>
          </cell>
          <cell r="C1623" t="str">
            <v>IMP</v>
          </cell>
          <cell r="D1623" t="str">
            <v>BT</v>
          </cell>
          <cell r="E1623" t="str">
            <v>08</v>
          </cell>
          <cell r="F1623">
            <v>40940</v>
          </cell>
          <cell r="G1623">
            <v>40940</v>
          </cell>
          <cell r="H1623" t="str">
            <v>A0PD019</v>
          </cell>
          <cell r="K1623" t="str">
            <v>LK-106 i-Option License Kit (Bar Code Font)</v>
          </cell>
          <cell r="L1623">
            <v>821</v>
          </cell>
          <cell r="M1623">
            <v>326</v>
          </cell>
          <cell r="N1623">
            <v>339.04</v>
          </cell>
          <cell r="O1623">
            <v>0.14728370221327969</v>
          </cell>
          <cell r="P1623">
            <v>397.6</v>
          </cell>
          <cell r="Q1623">
            <v>345.56</v>
          </cell>
          <cell r="R1623">
            <v>373.2</v>
          </cell>
          <cell r="S1623">
            <v>497</v>
          </cell>
          <cell r="T1623">
            <v>0.31782696177062369</v>
          </cell>
          <cell r="U1623">
            <v>384.8768</v>
          </cell>
          <cell r="V1623">
            <v>0.11909473369140458</v>
          </cell>
          <cell r="W1623">
            <v>397.6</v>
          </cell>
          <cell r="X1623">
            <v>0.8</v>
          </cell>
          <cell r="AA1623">
            <v>481</v>
          </cell>
          <cell r="AB1623">
            <v>398</v>
          </cell>
          <cell r="AC1623">
            <v>442</v>
          </cell>
          <cell r="AD1623">
            <v>473</v>
          </cell>
          <cell r="AE1623">
            <v>490.86</v>
          </cell>
          <cell r="AF1623">
            <v>0.18999307338141219</v>
          </cell>
          <cell r="AG1623">
            <v>0.30929389235219817</v>
          </cell>
          <cell r="AH1623">
            <v>546</v>
          </cell>
          <cell r="AI1623">
            <v>601</v>
          </cell>
          <cell r="AJ1623">
            <v>0.33843594009983358</v>
          </cell>
          <cell r="AK1623">
            <v>655.5</v>
          </cell>
          <cell r="AL1623">
            <v>710</v>
          </cell>
          <cell r="AM1623">
            <v>0.43999999999999995</v>
          </cell>
          <cell r="AN1623">
            <v>737.75</v>
          </cell>
          <cell r="AO1623">
            <v>765.5</v>
          </cell>
          <cell r="AP1623">
            <v>793.25</v>
          </cell>
          <cell r="AS1623">
            <v>821</v>
          </cell>
        </row>
        <row r="1624">
          <cell r="B1624" t="str">
            <v>AC</v>
          </cell>
          <cell r="C1624" t="str">
            <v>IMP</v>
          </cell>
          <cell r="D1624" t="str">
            <v>BT</v>
          </cell>
          <cell r="E1624" t="str">
            <v>08</v>
          </cell>
          <cell r="F1624">
            <v>40940</v>
          </cell>
          <cell r="G1624">
            <v>40940</v>
          </cell>
          <cell r="H1624" t="str">
            <v>A0PD01F</v>
          </cell>
          <cell r="K1624" t="str">
            <v>LK-107 i-Option License Kit (Unicode Font)</v>
          </cell>
          <cell r="L1624">
            <v>690</v>
          </cell>
          <cell r="M1624">
            <v>274</v>
          </cell>
          <cell r="N1624">
            <v>284.96000000000004</v>
          </cell>
          <cell r="O1624">
            <v>0.14168674698795169</v>
          </cell>
          <cell r="P1624">
            <v>332</v>
          </cell>
          <cell r="Q1624">
            <v>290.44</v>
          </cell>
          <cell r="R1624">
            <v>313.68</v>
          </cell>
          <cell r="S1624">
            <v>415</v>
          </cell>
          <cell r="T1624">
            <v>0.31334939759036134</v>
          </cell>
          <cell r="U1624">
            <v>321.37599999999998</v>
          </cell>
          <cell r="V1624">
            <v>0.1133127551528426</v>
          </cell>
          <cell r="W1624">
            <v>332</v>
          </cell>
          <cell r="X1624">
            <v>0.8</v>
          </cell>
          <cell r="AA1624">
            <v>402</v>
          </cell>
          <cell r="AB1624">
            <v>332</v>
          </cell>
          <cell r="AC1624">
            <v>369</v>
          </cell>
          <cell r="AD1624">
            <v>395</v>
          </cell>
          <cell r="AE1624">
            <v>409.88</v>
          </cell>
          <cell r="AF1624">
            <v>0.19000683126768808</v>
          </cell>
          <cell r="AG1624">
            <v>0.30477212842783247</v>
          </cell>
          <cell r="AH1624">
            <v>456</v>
          </cell>
          <cell r="AI1624">
            <v>502</v>
          </cell>
          <cell r="AJ1624">
            <v>0.3386454183266932</v>
          </cell>
          <cell r="AK1624">
            <v>547.5</v>
          </cell>
          <cell r="AL1624">
            <v>593</v>
          </cell>
          <cell r="AM1624">
            <v>0.44013490725126475</v>
          </cell>
          <cell r="AN1624">
            <v>617.25</v>
          </cell>
          <cell r="AO1624">
            <v>641.5</v>
          </cell>
          <cell r="AP1624">
            <v>665.75</v>
          </cell>
          <cell r="AS1624">
            <v>690</v>
          </cell>
        </row>
        <row r="1625">
          <cell r="B1625" t="str">
            <v>AC</v>
          </cell>
          <cell r="C1625" t="str">
            <v>IMP</v>
          </cell>
          <cell r="D1625" t="str">
            <v>BT</v>
          </cell>
          <cell r="E1625" t="str">
            <v>08</v>
          </cell>
          <cell r="F1625">
            <v>40940</v>
          </cell>
          <cell r="G1625">
            <v>40940</v>
          </cell>
          <cell r="H1625" t="str">
            <v>A0PD01G</v>
          </cell>
          <cell r="K1625" t="str">
            <v>LK-108 i-Option License Kit (OCR Font)</v>
          </cell>
          <cell r="L1625">
            <v>191</v>
          </cell>
          <cell r="M1625">
            <v>77</v>
          </cell>
          <cell r="N1625">
            <v>80.08</v>
          </cell>
          <cell r="O1625">
            <v>0.12192982456140355</v>
          </cell>
          <cell r="P1625">
            <v>91.2</v>
          </cell>
          <cell r="Q1625">
            <v>81.62</v>
          </cell>
          <cell r="R1625">
            <v>88.15</v>
          </cell>
          <cell r="S1625">
            <v>114</v>
          </cell>
          <cell r="T1625">
            <v>0.29754385964912283</v>
          </cell>
          <cell r="U1625">
            <v>88.281599999999997</v>
          </cell>
          <cell r="V1625">
            <v>9.2902711323763945E-2</v>
          </cell>
          <cell r="W1625">
            <v>91.2</v>
          </cell>
          <cell r="X1625">
            <v>0.8</v>
          </cell>
          <cell r="AA1625">
            <v>110</v>
          </cell>
          <cell r="AB1625">
            <v>92</v>
          </cell>
          <cell r="AC1625">
            <v>102</v>
          </cell>
          <cell r="AD1625">
            <v>109</v>
          </cell>
          <cell r="AE1625">
            <v>112.59</v>
          </cell>
          <cell r="AF1625">
            <v>0.18998134825472954</v>
          </cell>
          <cell r="AG1625">
            <v>0.28874678035349499</v>
          </cell>
          <cell r="AH1625">
            <v>126</v>
          </cell>
          <cell r="AI1625">
            <v>138</v>
          </cell>
          <cell r="AJ1625">
            <v>0.33913043478260868</v>
          </cell>
          <cell r="AK1625">
            <v>150.5</v>
          </cell>
          <cell r="AL1625">
            <v>163</v>
          </cell>
          <cell r="AM1625">
            <v>0.44049079754601222</v>
          </cell>
          <cell r="AN1625">
            <v>170</v>
          </cell>
          <cell r="AO1625">
            <v>177</v>
          </cell>
          <cell r="AP1625">
            <v>184</v>
          </cell>
          <cell r="AS1625">
            <v>191</v>
          </cell>
        </row>
        <row r="1626">
          <cell r="B1626" t="str">
            <v>MB</v>
          </cell>
          <cell r="C1626" t="str">
            <v>IMP</v>
          </cell>
          <cell r="D1626" t="str">
            <v>BT</v>
          </cell>
          <cell r="E1626" t="str">
            <v>08</v>
          </cell>
          <cell r="F1626">
            <v>40940</v>
          </cell>
          <cell r="G1626">
            <v>40940</v>
          </cell>
          <cell r="H1626" t="str">
            <v>A2X0011</v>
          </cell>
          <cell r="K1626" t="str">
            <v>bizhub  C754</v>
          </cell>
          <cell r="L1626">
            <v>38467</v>
          </cell>
          <cell r="M1626">
            <v>7828</v>
          </cell>
          <cell r="N1626">
            <v>8141.12</v>
          </cell>
          <cell r="O1626">
            <v>0.30010402427806288</v>
          </cell>
          <cell r="P1626">
            <v>11631.9</v>
          </cell>
          <cell r="Q1626">
            <v>8297.68</v>
          </cell>
          <cell r="R1626">
            <v>8961.49</v>
          </cell>
          <cell r="S1626">
            <v>16617</v>
          </cell>
          <cell r="T1626">
            <v>0.51007281699464413</v>
          </cell>
          <cell r="U1626">
            <v>11632</v>
          </cell>
          <cell r="V1626">
            <v>0.30011004126547458</v>
          </cell>
          <cell r="W1626">
            <v>11631.9</v>
          </cell>
          <cell r="X1626">
            <v>0.7</v>
          </cell>
          <cell r="Y1626">
            <v>150</v>
          </cell>
          <cell r="Z1626">
            <v>300</v>
          </cell>
          <cell r="AA1626">
            <v>15404</v>
          </cell>
          <cell r="AB1626">
            <v>11632</v>
          </cell>
          <cell r="AC1626">
            <v>14186</v>
          </cell>
          <cell r="AD1626">
            <v>15148</v>
          </cell>
          <cell r="AE1626">
            <v>15718.78</v>
          </cell>
          <cell r="AF1626">
            <v>0.25999982186912729</v>
          </cell>
          <cell r="AG1626">
            <v>0.48207685329268557</v>
          </cell>
          <cell r="AH1626">
            <v>16383</v>
          </cell>
          <cell r="AI1626">
            <v>18175</v>
          </cell>
          <cell r="AJ1626">
            <v>0.36000550206327375</v>
          </cell>
          <cell r="AK1626">
            <v>20055</v>
          </cell>
          <cell r="AL1626">
            <v>22631</v>
          </cell>
          <cell r="AM1626">
            <v>0.48601917723476651</v>
          </cell>
          <cell r="AN1626">
            <v>26590</v>
          </cell>
          <cell r="AO1626">
            <v>30549</v>
          </cell>
          <cell r="AP1626">
            <v>34508</v>
          </cell>
          <cell r="AS1626">
            <v>38467</v>
          </cell>
        </row>
        <row r="1627">
          <cell r="B1627" t="str">
            <v>MB</v>
          </cell>
          <cell r="C1627" t="str">
            <v>IMP</v>
          </cell>
          <cell r="D1627" t="str">
            <v>BT</v>
          </cell>
          <cell r="E1627" t="str">
            <v>08</v>
          </cell>
          <cell r="F1627">
            <v>40940</v>
          </cell>
          <cell r="G1627">
            <v>40940</v>
          </cell>
          <cell r="H1627" t="str">
            <v>A2X0012</v>
          </cell>
          <cell r="K1627" t="str">
            <v>bizhub  C754 GSA</v>
          </cell>
          <cell r="L1627">
            <v>38467</v>
          </cell>
          <cell r="M1627">
            <v>7828</v>
          </cell>
          <cell r="N1627">
            <v>8141.12</v>
          </cell>
          <cell r="O1627">
            <v>0.30010402427806288</v>
          </cell>
          <cell r="P1627">
            <v>11631.9</v>
          </cell>
          <cell r="Q1627">
            <v>8297.68</v>
          </cell>
          <cell r="R1627">
            <v>8961.49</v>
          </cell>
          <cell r="S1627">
            <v>16617</v>
          </cell>
          <cell r="T1627">
            <v>0.51007281699464413</v>
          </cell>
          <cell r="U1627">
            <v>11632</v>
          </cell>
          <cell r="V1627">
            <v>0.30011004126547458</v>
          </cell>
          <cell r="W1627">
            <v>11631.9</v>
          </cell>
          <cell r="X1627">
            <v>0.7</v>
          </cell>
          <cell r="Y1627">
            <v>150</v>
          </cell>
          <cell r="Z1627">
            <v>300</v>
          </cell>
          <cell r="AA1627">
            <v>15404</v>
          </cell>
          <cell r="AB1627">
            <v>11632</v>
          </cell>
          <cell r="AC1627">
            <v>14186</v>
          </cell>
          <cell r="AD1627">
            <v>15148</v>
          </cell>
          <cell r="AE1627">
            <v>15718.78</v>
          </cell>
          <cell r="AF1627">
            <v>0.25999982186912729</v>
          </cell>
          <cell r="AG1627">
            <v>0.48207685329268557</v>
          </cell>
          <cell r="AH1627">
            <v>16383</v>
          </cell>
          <cell r="AI1627">
            <v>18175</v>
          </cell>
          <cell r="AJ1627">
            <v>0.36000550206327375</v>
          </cell>
          <cell r="AK1627">
            <v>20055</v>
          </cell>
          <cell r="AL1627">
            <v>22631</v>
          </cell>
          <cell r="AM1627">
            <v>0.48601917723476651</v>
          </cell>
          <cell r="AN1627">
            <v>26590</v>
          </cell>
          <cell r="AO1627">
            <v>30549</v>
          </cell>
          <cell r="AP1627">
            <v>34508</v>
          </cell>
          <cell r="AS1627">
            <v>38467</v>
          </cell>
        </row>
        <row r="1628">
          <cell r="B1628" t="str">
            <v>MB</v>
          </cell>
          <cell r="C1628" t="str">
            <v>IMP</v>
          </cell>
          <cell r="D1628" t="str">
            <v>BT</v>
          </cell>
          <cell r="E1628" t="str">
            <v>08</v>
          </cell>
          <cell r="F1628">
            <v>40940</v>
          </cell>
          <cell r="G1628">
            <v>41025</v>
          </cell>
          <cell r="H1628" t="str">
            <v>A2X1011</v>
          </cell>
          <cell r="K1628" t="str">
            <v>bizhub  C654</v>
          </cell>
          <cell r="L1628">
            <v>32828</v>
          </cell>
          <cell r="M1628">
            <v>6664</v>
          </cell>
          <cell r="N1628">
            <v>6930.56</v>
          </cell>
          <cell r="O1628">
            <v>0.29365770136263103</v>
          </cell>
          <cell r="P1628">
            <v>9811.9</v>
          </cell>
          <cell r="Q1628">
            <v>7063.84</v>
          </cell>
          <cell r="R1628">
            <v>7628.95</v>
          </cell>
          <cell r="S1628">
            <v>14017</v>
          </cell>
          <cell r="T1628">
            <v>0.50556039095384175</v>
          </cell>
          <cell r="U1628">
            <v>9812</v>
          </cell>
          <cell r="V1628">
            <v>0.29366490012229918</v>
          </cell>
          <cell r="W1628">
            <v>9811.9</v>
          </cell>
          <cell r="X1628">
            <v>0.7</v>
          </cell>
          <cell r="Y1628">
            <v>150</v>
          </cell>
          <cell r="Z1628">
            <v>300</v>
          </cell>
          <cell r="AA1628">
            <v>12994</v>
          </cell>
          <cell r="AB1628">
            <v>9812</v>
          </cell>
          <cell r="AC1628">
            <v>11966</v>
          </cell>
          <cell r="AD1628">
            <v>12778</v>
          </cell>
          <cell r="AE1628">
            <v>13259.32</v>
          </cell>
          <cell r="AF1628">
            <v>0.25999975866032349</v>
          </cell>
          <cell r="AG1628">
            <v>0.47730652853992506</v>
          </cell>
          <cell r="AH1628">
            <v>13820</v>
          </cell>
          <cell r="AI1628">
            <v>15332</v>
          </cell>
          <cell r="AJ1628">
            <v>0.36003782937646756</v>
          </cell>
          <cell r="AK1628">
            <v>16917.07</v>
          </cell>
          <cell r="AL1628">
            <v>19090</v>
          </cell>
          <cell r="AM1628">
            <v>0.48601885804085909</v>
          </cell>
          <cell r="AN1628">
            <v>22524.5</v>
          </cell>
          <cell r="AO1628">
            <v>25959</v>
          </cell>
          <cell r="AP1628">
            <v>29393.5</v>
          </cell>
          <cell r="AS1628">
            <v>32828</v>
          </cell>
        </row>
        <row r="1629">
          <cell r="B1629" t="str">
            <v>MB</v>
          </cell>
          <cell r="C1629" t="str">
            <v>IMP</v>
          </cell>
          <cell r="D1629" t="str">
            <v>BT</v>
          </cell>
          <cell r="E1629" t="str">
            <v>08</v>
          </cell>
          <cell r="F1629">
            <v>40940</v>
          </cell>
          <cell r="G1629">
            <v>41025</v>
          </cell>
          <cell r="H1629" t="str">
            <v>A2X1012</v>
          </cell>
          <cell r="K1629" t="str">
            <v>bizhub  C654 GSA</v>
          </cell>
          <cell r="L1629">
            <v>32828</v>
          </cell>
          <cell r="M1629">
            <v>6664</v>
          </cell>
          <cell r="N1629">
            <v>6930.56</v>
          </cell>
          <cell r="O1629">
            <v>0.29365770136263103</v>
          </cell>
          <cell r="P1629">
            <v>9811.9</v>
          </cell>
          <cell r="Q1629">
            <v>7063.84</v>
          </cell>
          <cell r="R1629">
            <v>7628.95</v>
          </cell>
          <cell r="S1629">
            <v>14017</v>
          </cell>
          <cell r="T1629">
            <v>0.50556039095384175</v>
          </cell>
          <cell r="U1629">
            <v>9812</v>
          </cell>
          <cell r="V1629">
            <v>0.29366490012229918</v>
          </cell>
          <cell r="W1629">
            <v>9811.9</v>
          </cell>
          <cell r="X1629">
            <v>0.7</v>
          </cell>
          <cell r="Y1629">
            <v>150</v>
          </cell>
          <cell r="Z1629">
            <v>300</v>
          </cell>
          <cell r="AA1629">
            <v>12994</v>
          </cell>
          <cell r="AB1629">
            <v>9812</v>
          </cell>
          <cell r="AC1629">
            <v>11966</v>
          </cell>
          <cell r="AD1629">
            <v>12778</v>
          </cell>
          <cell r="AE1629">
            <v>13259.32</v>
          </cell>
          <cell r="AF1629">
            <v>0.25999975866032349</v>
          </cell>
          <cell r="AG1629">
            <v>0.47730652853992506</v>
          </cell>
          <cell r="AH1629">
            <v>13820</v>
          </cell>
          <cell r="AI1629">
            <v>15332</v>
          </cell>
          <cell r="AJ1629">
            <v>0.36003782937646756</v>
          </cell>
          <cell r="AK1629">
            <v>16917.07</v>
          </cell>
          <cell r="AL1629">
            <v>19090</v>
          </cell>
          <cell r="AM1629">
            <v>0.48601885804085909</v>
          </cell>
          <cell r="AN1629">
            <v>22524.5</v>
          </cell>
          <cell r="AO1629">
            <v>25959</v>
          </cell>
          <cell r="AP1629">
            <v>29393.5</v>
          </cell>
          <cell r="AS1629">
            <v>32828</v>
          </cell>
        </row>
        <row r="1630">
          <cell r="B1630" t="str">
            <v>AC</v>
          </cell>
          <cell r="C1630" t="str">
            <v>IMP</v>
          </cell>
          <cell r="D1630" t="str">
            <v>BT</v>
          </cell>
          <cell r="E1630" t="str">
            <v>08</v>
          </cell>
          <cell r="F1630">
            <v>40940</v>
          </cell>
          <cell r="G1630">
            <v>40940</v>
          </cell>
          <cell r="H1630" t="str">
            <v>A2Y1WY1</v>
          </cell>
          <cell r="K1630" t="str">
            <v>FS-535 100-Sheet Stapling Finisher</v>
          </cell>
          <cell r="L1630">
            <v>3020</v>
          </cell>
          <cell r="M1630">
            <v>1188</v>
          </cell>
          <cell r="N1630">
            <v>1235.52</v>
          </cell>
          <cell r="O1630">
            <v>0.10209302325581397</v>
          </cell>
          <cell r="P1630">
            <v>1376</v>
          </cell>
          <cell r="Q1630">
            <v>1259.28</v>
          </cell>
          <cell r="R1630">
            <v>1360.02</v>
          </cell>
          <cell r="S1630">
            <v>1720</v>
          </cell>
          <cell r="T1630">
            <v>0.2816744186046512</v>
          </cell>
          <cell r="U1630">
            <v>1331.9679999999998</v>
          </cell>
          <cell r="V1630">
            <v>7.2410147991543244E-2</v>
          </cell>
          <cell r="W1630">
            <v>1376</v>
          </cell>
          <cell r="X1630">
            <v>0.8</v>
          </cell>
          <cell r="AA1630">
            <v>1665</v>
          </cell>
          <cell r="AB1630">
            <v>1376</v>
          </cell>
          <cell r="AC1630">
            <v>1529</v>
          </cell>
          <cell r="AD1630">
            <v>1635</v>
          </cell>
          <cell r="AE1630">
            <v>1698.77</v>
          </cell>
          <cell r="AF1630">
            <v>0.19000217804646891</v>
          </cell>
          <cell r="AG1630">
            <v>0.27269730452032942</v>
          </cell>
          <cell r="AH1630">
            <v>1889</v>
          </cell>
          <cell r="AI1630">
            <v>2079</v>
          </cell>
          <cell r="AJ1630">
            <v>0.33814333814333813</v>
          </cell>
          <cell r="AK1630">
            <v>2268.5</v>
          </cell>
          <cell r="AL1630">
            <v>2458</v>
          </cell>
          <cell r="AM1630">
            <v>0.44019528071602931</v>
          </cell>
          <cell r="AN1630">
            <v>2598.5</v>
          </cell>
          <cell r="AO1630">
            <v>2739</v>
          </cell>
          <cell r="AP1630">
            <v>2879.5</v>
          </cell>
          <cell r="AS1630">
            <v>3020</v>
          </cell>
        </row>
        <row r="1631">
          <cell r="B1631" t="str">
            <v>AC</v>
          </cell>
          <cell r="C1631" t="str">
            <v>IMP</v>
          </cell>
          <cell r="D1631" t="str">
            <v>BT</v>
          </cell>
          <cell r="E1631" t="str">
            <v>08</v>
          </cell>
          <cell r="F1631">
            <v>40940</v>
          </cell>
          <cell r="G1631">
            <v>40940</v>
          </cell>
          <cell r="H1631" t="str">
            <v>A2Y2WY1</v>
          </cell>
          <cell r="K1631" t="str">
            <v>SD-512 Saddle Stitcher (FS-535)</v>
          </cell>
          <cell r="L1631">
            <v>1670</v>
          </cell>
          <cell r="M1631">
            <v>688</v>
          </cell>
          <cell r="N1631">
            <v>715.52</v>
          </cell>
          <cell r="O1631">
            <v>5.5543822597676928E-2</v>
          </cell>
          <cell r="P1631">
            <v>757.6</v>
          </cell>
          <cell r="Q1631">
            <v>729.28</v>
          </cell>
          <cell r="R1631">
            <v>787.62</v>
          </cell>
          <cell r="S1631">
            <v>947</v>
          </cell>
          <cell r="T1631">
            <v>0.24443505807814153</v>
          </cell>
          <cell r="U1631">
            <v>814.42</v>
          </cell>
          <cell r="V1631">
            <v>0.12143611404435056</v>
          </cell>
          <cell r="W1631">
            <v>757.6</v>
          </cell>
          <cell r="X1631">
            <v>0.8</v>
          </cell>
          <cell r="AA1631">
            <v>917</v>
          </cell>
          <cell r="AB1631">
            <v>758</v>
          </cell>
          <cell r="AC1631">
            <v>842</v>
          </cell>
          <cell r="AD1631">
            <v>901</v>
          </cell>
          <cell r="AE1631">
            <v>935.31</v>
          </cell>
          <cell r="AF1631">
            <v>0.19000117608065767</v>
          </cell>
          <cell r="AG1631">
            <v>0.23499160706076058</v>
          </cell>
          <cell r="AH1631">
            <v>1041</v>
          </cell>
          <cell r="AI1631">
            <v>1145</v>
          </cell>
          <cell r="AJ1631">
            <v>0.3383406113537118</v>
          </cell>
          <cell r="AK1631">
            <v>1249</v>
          </cell>
          <cell r="AL1631">
            <v>1353</v>
          </cell>
          <cell r="AM1631">
            <v>0.44005912786400592</v>
          </cell>
          <cell r="AN1631">
            <v>1432.25</v>
          </cell>
          <cell r="AO1631">
            <v>1511.5</v>
          </cell>
          <cell r="AP1631">
            <v>1590.75</v>
          </cell>
          <cell r="AS1631">
            <v>1670</v>
          </cell>
        </row>
        <row r="1632">
          <cell r="B1632" t="str">
            <v>AC</v>
          </cell>
          <cell r="C1632" t="str">
            <v>IMP</v>
          </cell>
          <cell r="D1632" t="str">
            <v>BT</v>
          </cell>
          <cell r="E1632" t="str">
            <v>08</v>
          </cell>
          <cell r="F1632">
            <v>40940</v>
          </cell>
          <cell r="G1632">
            <v>40940</v>
          </cell>
          <cell r="H1632" t="str">
            <v>A2YRW11</v>
          </cell>
          <cell r="K1632" t="str">
            <v>PK-521 2/3 Hole Punch Unit (FS-535)</v>
          </cell>
          <cell r="L1632">
            <v>863</v>
          </cell>
          <cell r="M1632">
            <v>295</v>
          </cell>
          <cell r="N1632">
            <v>306.8</v>
          </cell>
          <cell r="O1632">
            <v>0.14966740576496673</v>
          </cell>
          <cell r="P1632">
            <v>360.8</v>
          </cell>
          <cell r="Q1632">
            <v>312.7</v>
          </cell>
          <cell r="R1632">
            <v>337.72</v>
          </cell>
          <cell r="S1632">
            <v>451</v>
          </cell>
          <cell r="T1632">
            <v>0.31973392461197336</v>
          </cell>
          <cell r="U1632">
            <v>349.25439999999998</v>
          </cell>
          <cell r="V1632">
            <v>0.12155723736050274</v>
          </cell>
          <cell r="W1632">
            <v>360.8</v>
          </cell>
          <cell r="X1632">
            <v>0.8</v>
          </cell>
          <cell r="AA1632">
            <v>437</v>
          </cell>
          <cell r="AB1632">
            <v>361</v>
          </cell>
          <cell r="AC1632">
            <v>401</v>
          </cell>
          <cell r="AD1632">
            <v>429</v>
          </cell>
          <cell r="AE1632">
            <v>445.43</v>
          </cell>
          <cell r="AF1632">
            <v>0.1899961834631704</v>
          </cell>
          <cell r="AG1632">
            <v>0.31122735334395973</v>
          </cell>
          <cell r="AH1632">
            <v>496</v>
          </cell>
          <cell r="AI1632">
            <v>546</v>
          </cell>
          <cell r="AJ1632">
            <v>0.33919413919413915</v>
          </cell>
          <cell r="AK1632">
            <v>595.5</v>
          </cell>
          <cell r="AL1632">
            <v>645</v>
          </cell>
          <cell r="AM1632">
            <v>0.44062015503875968</v>
          </cell>
          <cell r="AN1632">
            <v>699.5</v>
          </cell>
          <cell r="AO1632">
            <v>754</v>
          </cell>
          <cell r="AP1632">
            <v>808.5</v>
          </cell>
          <cell r="AS1632">
            <v>863</v>
          </cell>
        </row>
        <row r="1633">
          <cell r="B1633" t="str">
            <v>AC</v>
          </cell>
          <cell r="C1633" t="str">
            <v>IMP</v>
          </cell>
          <cell r="D1633" t="str">
            <v>BT</v>
          </cell>
          <cell r="E1633" t="str">
            <v>08</v>
          </cell>
          <cell r="F1633">
            <v>40940</v>
          </cell>
          <cell r="G1633">
            <v>40940</v>
          </cell>
          <cell r="H1633" t="str">
            <v>A3EPWY1</v>
          </cell>
          <cell r="K1633" t="str">
            <v>FS-534 50-Sheet Stapling Finisher</v>
          </cell>
          <cell r="L1633">
            <v>1855</v>
          </cell>
          <cell r="M1633">
            <v>657</v>
          </cell>
          <cell r="N1633">
            <v>683.28</v>
          </cell>
          <cell r="O1633">
            <v>0.16346718903036236</v>
          </cell>
          <cell r="P1633">
            <v>816.8</v>
          </cell>
          <cell r="Q1633">
            <v>696.42</v>
          </cell>
          <cell r="R1633">
            <v>752.13</v>
          </cell>
          <cell r="S1633">
            <v>1021</v>
          </cell>
          <cell r="T1633">
            <v>0.33077375122428992</v>
          </cell>
          <cell r="U1633">
            <v>790.66239999999993</v>
          </cell>
          <cell r="V1633">
            <v>0.13581321180822556</v>
          </cell>
          <cell r="W1633">
            <v>816.8</v>
          </cell>
          <cell r="X1633">
            <v>0.79999999999999993</v>
          </cell>
          <cell r="AA1633">
            <v>988</v>
          </cell>
          <cell r="AB1633">
            <v>817</v>
          </cell>
          <cell r="AC1633">
            <v>908</v>
          </cell>
          <cell r="AD1633">
            <v>971</v>
          </cell>
          <cell r="AE1633">
            <v>1008.4</v>
          </cell>
          <cell r="AF1633">
            <v>0.19000396667988895</v>
          </cell>
          <cell r="AG1633">
            <v>0.32241174137247125</v>
          </cell>
          <cell r="AH1633">
            <v>1122</v>
          </cell>
          <cell r="AI1633">
            <v>1234</v>
          </cell>
          <cell r="AJ1633">
            <v>0.33808752025931932</v>
          </cell>
          <cell r="AK1633">
            <v>1346.5</v>
          </cell>
          <cell r="AL1633">
            <v>1459</v>
          </cell>
          <cell r="AM1633">
            <v>0.44016449623029474</v>
          </cell>
          <cell r="AN1633">
            <v>1558</v>
          </cell>
          <cell r="AO1633">
            <v>1657</v>
          </cell>
          <cell r="AP1633">
            <v>1756</v>
          </cell>
          <cell r="AS1633">
            <v>1855</v>
          </cell>
        </row>
        <row r="1634">
          <cell r="B1634" t="str">
            <v>AC</v>
          </cell>
          <cell r="C1634" t="str">
            <v>IMP</v>
          </cell>
          <cell r="D1634" t="str">
            <v>BT</v>
          </cell>
          <cell r="E1634" t="str">
            <v>08</v>
          </cell>
          <cell r="F1634">
            <v>40940</v>
          </cell>
          <cell r="G1634">
            <v>40940</v>
          </cell>
          <cell r="H1634" t="str">
            <v>A3ERWY1</v>
          </cell>
          <cell r="K1634" t="str">
            <v>SD-511 Saddle Stitcher (FS-534)</v>
          </cell>
          <cell r="L1634">
            <v>1450</v>
          </cell>
          <cell r="M1634">
            <v>522</v>
          </cell>
          <cell r="N1634">
            <v>542.88</v>
          </cell>
          <cell r="O1634">
            <v>0.17243902439024392</v>
          </cell>
          <cell r="P1634">
            <v>656</v>
          </cell>
          <cell r="Q1634">
            <v>553.32000000000005</v>
          </cell>
          <cell r="R1634">
            <v>597.59</v>
          </cell>
          <cell r="S1634">
            <v>820</v>
          </cell>
          <cell r="T1634">
            <v>0.33795121951219514</v>
          </cell>
          <cell r="U1634">
            <v>635.00800000000004</v>
          </cell>
          <cell r="V1634">
            <v>0.14508163676678096</v>
          </cell>
          <cell r="W1634">
            <v>656</v>
          </cell>
          <cell r="X1634">
            <v>0.8</v>
          </cell>
          <cell r="AA1634">
            <v>794</v>
          </cell>
          <cell r="AB1634">
            <v>656</v>
          </cell>
          <cell r="AC1634">
            <v>729</v>
          </cell>
          <cell r="AD1634">
            <v>780</v>
          </cell>
          <cell r="AE1634">
            <v>809.88</v>
          </cell>
          <cell r="AF1634">
            <v>0.19000345730231638</v>
          </cell>
          <cell r="AG1634">
            <v>0.32967847088457547</v>
          </cell>
          <cell r="AH1634">
            <v>901</v>
          </cell>
          <cell r="AI1634">
            <v>991</v>
          </cell>
          <cell r="AJ1634">
            <v>0.33804238143289606</v>
          </cell>
          <cell r="AK1634">
            <v>1081.5</v>
          </cell>
          <cell r="AL1634">
            <v>1172</v>
          </cell>
          <cell r="AM1634">
            <v>0.44027303754266212</v>
          </cell>
          <cell r="AN1634">
            <v>1241.5</v>
          </cell>
          <cell r="AO1634">
            <v>1311</v>
          </cell>
          <cell r="AP1634">
            <v>1380.5</v>
          </cell>
          <cell r="AS1634">
            <v>1450</v>
          </cell>
        </row>
        <row r="1635">
          <cell r="B1635" t="str">
            <v>AC</v>
          </cell>
          <cell r="C1635" t="str">
            <v>IMP</v>
          </cell>
          <cell r="D1635" t="str">
            <v>BT</v>
          </cell>
          <cell r="E1635" t="str">
            <v>08</v>
          </cell>
          <cell r="F1635">
            <v>40940</v>
          </cell>
          <cell r="G1635">
            <v>40940</v>
          </cell>
          <cell r="H1635" t="str">
            <v>A3ETW11</v>
          </cell>
          <cell r="K1635" t="str">
            <v>PK-520 2/3 Hole Punch Unit (FS-534)</v>
          </cell>
          <cell r="L1635">
            <v>586</v>
          </cell>
          <cell r="M1635">
            <v>184</v>
          </cell>
          <cell r="N1635">
            <v>191.36</v>
          </cell>
          <cell r="O1635">
            <v>0.31851851851851848</v>
          </cell>
          <cell r="P1635">
            <v>280.8</v>
          </cell>
          <cell r="Q1635">
            <v>195.04</v>
          </cell>
          <cell r="R1635">
            <v>210.64</v>
          </cell>
          <cell r="S1635">
            <v>351</v>
          </cell>
          <cell r="T1635">
            <v>0.45481481481481478</v>
          </cell>
          <cell r="U1635">
            <v>271.81439999999998</v>
          </cell>
          <cell r="V1635">
            <v>0.29599020508111407</v>
          </cell>
          <cell r="W1635">
            <v>280.8</v>
          </cell>
          <cell r="X1635">
            <v>0.8</v>
          </cell>
          <cell r="AA1635">
            <v>340</v>
          </cell>
          <cell r="AB1635">
            <v>281</v>
          </cell>
          <cell r="AC1635">
            <v>312</v>
          </cell>
          <cell r="AD1635">
            <v>334</v>
          </cell>
          <cell r="AE1635">
            <v>346.67</v>
          </cell>
          <cell r="AF1635">
            <v>0.19000778838665014</v>
          </cell>
          <cell r="AG1635">
            <v>0.44800530764127267</v>
          </cell>
          <cell r="AH1635">
            <v>386</v>
          </cell>
          <cell r="AI1635">
            <v>425</v>
          </cell>
          <cell r="AJ1635">
            <v>0.3392941176470588</v>
          </cell>
          <cell r="AK1635">
            <v>463.5</v>
          </cell>
          <cell r="AL1635">
            <v>502</v>
          </cell>
          <cell r="AM1635">
            <v>0.44063745019920314</v>
          </cell>
          <cell r="AN1635">
            <v>523</v>
          </cell>
          <cell r="AO1635">
            <v>544</v>
          </cell>
          <cell r="AP1635">
            <v>565</v>
          </cell>
          <cell r="AS1635">
            <v>586</v>
          </cell>
        </row>
        <row r="1636">
          <cell r="B1636" t="str">
            <v>AC</v>
          </cell>
          <cell r="C1636" t="str">
            <v>IMP</v>
          </cell>
          <cell r="D1636" t="str">
            <v>BT</v>
          </cell>
          <cell r="E1636" t="str">
            <v>08</v>
          </cell>
          <cell r="F1636">
            <v>40940</v>
          </cell>
          <cell r="G1636">
            <v>40940</v>
          </cell>
          <cell r="H1636" t="str">
            <v>A4FRWY1</v>
          </cell>
          <cell r="K1636" t="str">
            <v>IC-414 Fiery Image Controller</v>
          </cell>
          <cell r="L1636">
            <v>4158</v>
          </cell>
          <cell r="M1636">
            <v>2190</v>
          </cell>
          <cell r="N1636">
            <v>2277.6</v>
          </cell>
          <cell r="O1636">
            <v>0</v>
          </cell>
          <cell r="P1636">
            <v>2277.6</v>
          </cell>
          <cell r="Q1636">
            <v>2321.4</v>
          </cell>
          <cell r="R1636">
            <v>2507.11</v>
          </cell>
          <cell r="S1636">
            <v>2572.5</v>
          </cell>
          <cell r="T1636">
            <v>0.11463556851311957</v>
          </cell>
          <cell r="U1636">
            <v>2277.6</v>
          </cell>
          <cell r="V1636">
            <v>0</v>
          </cell>
          <cell r="W1636">
            <v>2277.6</v>
          </cell>
          <cell r="X1636">
            <v>0.88536443148688038</v>
          </cell>
          <cell r="AA1636">
            <v>2756</v>
          </cell>
          <cell r="AB1636">
            <v>2278</v>
          </cell>
          <cell r="AC1636">
            <v>2531</v>
          </cell>
          <cell r="AD1636">
            <v>2707</v>
          </cell>
          <cell r="AE1636">
            <v>2811.85</v>
          </cell>
          <cell r="AF1636">
            <v>0.18999946654337893</v>
          </cell>
          <cell r="AG1636">
            <v>0.18999946654337893</v>
          </cell>
          <cell r="AH1636">
            <v>3126</v>
          </cell>
          <cell r="AI1636">
            <v>3440</v>
          </cell>
          <cell r="AJ1636">
            <v>0.33790697674418607</v>
          </cell>
          <cell r="AK1636">
            <v>3754</v>
          </cell>
          <cell r="AL1636">
            <v>4068</v>
          </cell>
          <cell r="AM1636">
            <v>0.44011799410029501</v>
          </cell>
          <cell r="AN1636">
            <v>4090.5</v>
          </cell>
          <cell r="AO1636">
            <v>4113</v>
          </cell>
          <cell r="AP1636">
            <v>4135.5</v>
          </cell>
          <cell r="AS1636">
            <v>4158</v>
          </cell>
        </row>
        <row r="1637">
          <cell r="B1637" t="str">
            <v>AC</v>
          </cell>
          <cell r="C1637" t="str">
            <v>IMP</v>
          </cell>
          <cell r="D1637" t="str">
            <v>BT</v>
          </cell>
          <cell r="E1637" t="str">
            <v>08</v>
          </cell>
          <cell r="F1637">
            <v>40940</v>
          </cell>
          <cell r="G1637">
            <v>40940</v>
          </cell>
          <cell r="H1637" t="str">
            <v>A4MF011</v>
          </cell>
          <cell r="K1637" t="str">
            <v>FK-511 Fax Kit</v>
          </cell>
          <cell r="L1637">
            <v>1070</v>
          </cell>
          <cell r="M1637">
            <v>447</v>
          </cell>
          <cell r="N1637">
            <v>464.88</v>
          </cell>
          <cell r="O1637">
            <v>0.19848275862068968</v>
          </cell>
          <cell r="P1637">
            <v>580</v>
          </cell>
          <cell r="Q1637">
            <v>473.82</v>
          </cell>
          <cell r="R1637">
            <v>511.73</v>
          </cell>
          <cell r="S1637">
            <v>725</v>
          </cell>
          <cell r="T1637">
            <v>0.35878620689655172</v>
          </cell>
          <cell r="U1637">
            <v>561.43999999999994</v>
          </cell>
          <cell r="V1637">
            <v>0.17198632088914212</v>
          </cell>
          <cell r="W1637">
            <v>580</v>
          </cell>
          <cell r="X1637">
            <v>0.8</v>
          </cell>
          <cell r="AA1637">
            <v>702</v>
          </cell>
          <cell r="AB1637">
            <v>580</v>
          </cell>
          <cell r="AC1637">
            <v>645</v>
          </cell>
          <cell r="AD1637">
            <v>690</v>
          </cell>
          <cell r="AE1637">
            <v>716.05</v>
          </cell>
          <cell r="AF1637">
            <v>0.19000069827526006</v>
          </cell>
          <cell r="AG1637">
            <v>0.35077159416241876</v>
          </cell>
          <cell r="AH1637">
            <v>797</v>
          </cell>
          <cell r="AI1637">
            <v>877</v>
          </cell>
          <cell r="AJ1637">
            <v>0.33865450399087799</v>
          </cell>
          <cell r="AK1637">
            <v>956.5</v>
          </cell>
          <cell r="AL1637">
            <v>1036</v>
          </cell>
          <cell r="AM1637">
            <v>0.44015444015444016</v>
          </cell>
          <cell r="AN1637">
            <v>1044.5</v>
          </cell>
          <cell r="AO1637">
            <v>1053</v>
          </cell>
          <cell r="AP1637">
            <v>1061.5</v>
          </cell>
          <cell r="AS1637">
            <v>1070</v>
          </cell>
        </row>
        <row r="1638">
          <cell r="B1638" t="str">
            <v>AC</v>
          </cell>
          <cell r="C1638" t="str">
            <v>IMP</v>
          </cell>
          <cell r="D1638" t="str">
            <v>BT</v>
          </cell>
          <cell r="E1638" t="str">
            <v>08</v>
          </cell>
          <cell r="F1638">
            <v>40940</v>
          </cell>
          <cell r="G1638">
            <v>40940</v>
          </cell>
          <cell r="H1638" t="str">
            <v>A4MHWY1</v>
          </cell>
          <cell r="K1638" t="str">
            <v>UK-204 i-Option Memory Upgrade Kit</v>
          </cell>
          <cell r="L1638">
            <v>290</v>
          </cell>
          <cell r="M1638">
            <v>82</v>
          </cell>
          <cell r="N1638">
            <v>85.28</v>
          </cell>
          <cell r="O1638">
            <v>0.28933333333333333</v>
          </cell>
          <cell r="P1638">
            <v>120</v>
          </cell>
          <cell r="Q1638">
            <v>86.92</v>
          </cell>
          <cell r="R1638">
            <v>93.87</v>
          </cell>
          <cell r="S1638">
            <v>150</v>
          </cell>
          <cell r="T1638">
            <v>0.43146666666666667</v>
          </cell>
          <cell r="U1638">
            <v>116.16</v>
          </cell>
          <cell r="V1638">
            <v>0.2658402203856749</v>
          </cell>
          <cell r="W1638">
            <v>120</v>
          </cell>
          <cell r="X1638">
            <v>0.8</v>
          </cell>
          <cell r="AA1638">
            <v>145</v>
          </cell>
          <cell r="AB1638">
            <v>120</v>
          </cell>
          <cell r="AC1638">
            <v>134</v>
          </cell>
          <cell r="AD1638">
            <v>143</v>
          </cell>
          <cell r="AE1638">
            <v>148.15</v>
          </cell>
          <cell r="AF1638">
            <v>0.1900101248734391</v>
          </cell>
          <cell r="AG1638">
            <v>0.42436719541005741</v>
          </cell>
          <cell r="AH1638">
            <v>166</v>
          </cell>
          <cell r="AI1638">
            <v>182</v>
          </cell>
          <cell r="AJ1638">
            <v>0.34065934065934067</v>
          </cell>
          <cell r="AK1638">
            <v>198.5</v>
          </cell>
          <cell r="AL1638">
            <v>215</v>
          </cell>
          <cell r="AM1638">
            <v>0.44186046511627908</v>
          </cell>
          <cell r="AN1638">
            <v>233.75</v>
          </cell>
          <cell r="AO1638">
            <v>252.5</v>
          </cell>
          <cell r="AP1638">
            <v>271.25</v>
          </cell>
          <cell r="AS1638">
            <v>290</v>
          </cell>
        </row>
        <row r="1639">
          <cell r="B1639" t="str">
            <v>AC</v>
          </cell>
          <cell r="C1639" t="str">
            <v>IMP</v>
          </cell>
          <cell r="D1639" t="str">
            <v>BT</v>
          </cell>
          <cell r="E1639" t="str">
            <v>08</v>
          </cell>
          <cell r="F1639">
            <v>40940</v>
          </cell>
          <cell r="G1639">
            <v>40940</v>
          </cell>
          <cell r="H1639" t="str">
            <v>A4MMWY1</v>
          </cell>
          <cell r="K1639" t="str">
            <v>SC-508 Security Kit (Copy Guard/Password Protect)</v>
          </cell>
          <cell r="L1639">
            <v>1225</v>
          </cell>
          <cell r="M1639">
            <v>388</v>
          </cell>
          <cell r="N1639">
            <v>403.52000000000004</v>
          </cell>
          <cell r="O1639">
            <v>0.23459787556904399</v>
          </cell>
          <cell r="P1639">
            <v>527.20000000000005</v>
          </cell>
          <cell r="Q1639">
            <v>411.28</v>
          </cell>
          <cell r="R1639">
            <v>444.18</v>
          </cell>
          <cell r="S1639">
            <v>659</v>
          </cell>
          <cell r="T1639">
            <v>0.38767830045523516</v>
          </cell>
          <cell r="U1639">
            <v>510.32959999999997</v>
          </cell>
          <cell r="V1639">
            <v>0.20929532600107839</v>
          </cell>
          <cell r="W1639">
            <v>527.20000000000005</v>
          </cell>
          <cell r="X1639">
            <v>0.8</v>
          </cell>
          <cell r="AA1639">
            <v>638</v>
          </cell>
          <cell r="AB1639">
            <v>528</v>
          </cell>
          <cell r="AC1639">
            <v>586</v>
          </cell>
          <cell r="AD1639">
            <v>627</v>
          </cell>
          <cell r="AE1639">
            <v>650.86</v>
          </cell>
          <cell r="AF1639">
            <v>0.1899947761423347</v>
          </cell>
          <cell r="AG1639">
            <v>0.38002028085917089</v>
          </cell>
          <cell r="AH1639">
            <v>724</v>
          </cell>
          <cell r="AI1639">
            <v>797</v>
          </cell>
          <cell r="AJ1639">
            <v>0.33851944792973643</v>
          </cell>
          <cell r="AK1639">
            <v>869.5</v>
          </cell>
          <cell r="AL1639">
            <v>942</v>
          </cell>
          <cell r="AM1639">
            <v>0.44033970276008488</v>
          </cell>
          <cell r="AN1639">
            <v>1012.75</v>
          </cell>
          <cell r="AO1639">
            <v>1083.5</v>
          </cell>
          <cell r="AP1639">
            <v>1154.25</v>
          </cell>
          <cell r="AS1639">
            <v>1225</v>
          </cell>
        </row>
        <row r="1640">
          <cell r="B1640" t="str">
            <v>AC</v>
          </cell>
          <cell r="C1640" t="str">
            <v>IMP</v>
          </cell>
          <cell r="D1640" t="str">
            <v>BT</v>
          </cell>
          <cell r="E1640" t="str">
            <v>08</v>
          </cell>
          <cell r="F1640">
            <v>40940</v>
          </cell>
          <cell r="G1640">
            <v>40940</v>
          </cell>
          <cell r="H1640" t="str">
            <v>A4NMWY1</v>
          </cell>
          <cell r="K1640" t="str">
            <v>MK-735 Mount Kit  (IC Card Internal Mount Kit)</v>
          </cell>
          <cell r="L1640">
            <v>60</v>
          </cell>
          <cell r="M1640">
            <v>21</v>
          </cell>
          <cell r="N1640">
            <v>21.84</v>
          </cell>
          <cell r="O1640">
            <v>9.0000000000000011E-2</v>
          </cell>
          <cell r="P1640">
            <v>24</v>
          </cell>
          <cell r="Q1640">
            <v>22.26</v>
          </cell>
          <cell r="R1640">
            <v>24.04</v>
          </cell>
          <cell r="S1640">
            <v>30</v>
          </cell>
          <cell r="T1640">
            <v>0.27200000000000002</v>
          </cell>
          <cell r="U1640">
            <v>23.231999999999999</v>
          </cell>
          <cell r="V1640">
            <v>5.9917355371900807E-2</v>
          </cell>
          <cell r="W1640">
            <v>24</v>
          </cell>
          <cell r="X1640">
            <v>0.8</v>
          </cell>
          <cell r="AA1640">
            <v>29</v>
          </cell>
          <cell r="AB1640">
            <v>24</v>
          </cell>
          <cell r="AC1640">
            <v>27</v>
          </cell>
          <cell r="AD1640">
            <v>29</v>
          </cell>
          <cell r="AE1640">
            <v>29.63</v>
          </cell>
          <cell r="AF1640">
            <v>0.19001012487343905</v>
          </cell>
          <cell r="AG1640">
            <v>0.26290921363482955</v>
          </cell>
          <cell r="AH1640">
            <v>34</v>
          </cell>
          <cell r="AI1640">
            <v>37</v>
          </cell>
          <cell r="AJ1640">
            <v>0.35135135135135137</v>
          </cell>
          <cell r="AK1640">
            <v>40</v>
          </cell>
          <cell r="AL1640">
            <v>43</v>
          </cell>
          <cell r="AM1640">
            <v>0.44186046511627908</v>
          </cell>
          <cell r="AN1640">
            <v>47.25</v>
          </cell>
          <cell r="AO1640">
            <v>51.5</v>
          </cell>
          <cell r="AP1640">
            <v>55.75</v>
          </cell>
          <cell r="AS1640">
            <v>60</v>
          </cell>
        </row>
        <row r="1641">
          <cell r="B1641" t="str">
            <v>AC</v>
          </cell>
          <cell r="C1641" t="str">
            <v>IMP</v>
          </cell>
          <cell r="D1641" t="str">
            <v>BT</v>
          </cell>
          <cell r="E1641" t="str">
            <v>08</v>
          </cell>
          <cell r="F1641">
            <v>40940</v>
          </cell>
          <cell r="G1641">
            <v>40940</v>
          </cell>
          <cell r="H1641" t="str">
            <v>A4NPWY1</v>
          </cell>
          <cell r="K1641" t="str">
            <v>MK-728 Mount Kit (3rd&amp;4th Fax Line Mount Kit) (available 2013)</v>
          </cell>
          <cell r="L1641">
            <v>120</v>
          </cell>
          <cell r="M1641">
            <v>41</v>
          </cell>
          <cell r="N1641">
            <v>42.64</v>
          </cell>
          <cell r="O1641">
            <v>0.23857142857142857</v>
          </cell>
          <cell r="P1641">
            <v>56</v>
          </cell>
          <cell r="Q1641">
            <v>43.46</v>
          </cell>
          <cell r="R1641">
            <v>46.94</v>
          </cell>
          <cell r="S1641">
            <v>70</v>
          </cell>
          <cell r="T1641">
            <v>0.39085714285714285</v>
          </cell>
          <cell r="U1641">
            <v>54.207999999999998</v>
          </cell>
          <cell r="V1641">
            <v>0.21340023612750883</v>
          </cell>
          <cell r="W1641">
            <v>56</v>
          </cell>
          <cell r="X1641">
            <v>0.8</v>
          </cell>
          <cell r="AA1641">
            <v>68</v>
          </cell>
          <cell r="AB1641">
            <v>56</v>
          </cell>
          <cell r="AC1641">
            <v>63</v>
          </cell>
          <cell r="AD1641">
            <v>67</v>
          </cell>
          <cell r="AE1641">
            <v>69.14</v>
          </cell>
          <cell r="AF1641">
            <v>0.190049175585768</v>
          </cell>
          <cell r="AG1641">
            <v>0.38328030083887765</v>
          </cell>
          <cell r="AH1641">
            <v>78</v>
          </cell>
          <cell r="AI1641">
            <v>85</v>
          </cell>
          <cell r="AJ1641">
            <v>0.3411764705882353</v>
          </cell>
          <cell r="AK1641">
            <v>92.5</v>
          </cell>
          <cell r="AL1641">
            <v>100</v>
          </cell>
          <cell r="AM1641">
            <v>0.44</v>
          </cell>
          <cell r="AN1641">
            <v>105</v>
          </cell>
          <cell r="AO1641">
            <v>110</v>
          </cell>
          <cell r="AP1641">
            <v>115</v>
          </cell>
          <cell r="AS1641">
            <v>120</v>
          </cell>
        </row>
        <row r="1642">
          <cell r="B1642" t="str">
            <v>AC</v>
          </cell>
          <cell r="C1642" t="str">
            <v>IMP</v>
          </cell>
          <cell r="D1642" t="str">
            <v>BT</v>
          </cell>
          <cell r="E1642" t="str">
            <v>08</v>
          </cell>
          <cell r="F1642">
            <v>40940</v>
          </cell>
          <cell r="G1642">
            <v>40940</v>
          </cell>
          <cell r="H1642" t="str">
            <v>A4NRWY1</v>
          </cell>
          <cell r="K1642" t="str">
            <v>KH-102 Keyboard Holder</v>
          </cell>
          <cell r="L1642">
            <v>123</v>
          </cell>
          <cell r="M1642">
            <v>45</v>
          </cell>
          <cell r="N1642">
            <v>46.800000000000004</v>
          </cell>
          <cell r="O1642">
            <v>0.19310344827586198</v>
          </cell>
          <cell r="P1642">
            <v>58</v>
          </cell>
          <cell r="Q1642">
            <v>47.7</v>
          </cell>
          <cell r="R1642">
            <v>51.52</v>
          </cell>
          <cell r="S1642">
            <v>72.5</v>
          </cell>
          <cell r="T1642">
            <v>0.35448275862068962</v>
          </cell>
          <cell r="U1642">
            <v>56.143999999999998</v>
          </cell>
          <cell r="V1642">
            <v>0.16642918210316318</v>
          </cell>
          <cell r="W1642">
            <v>58</v>
          </cell>
          <cell r="X1642">
            <v>0.8</v>
          </cell>
          <cell r="AA1642">
            <v>70</v>
          </cell>
          <cell r="AB1642">
            <v>58</v>
          </cell>
          <cell r="AC1642">
            <v>65</v>
          </cell>
          <cell r="AD1642">
            <v>70</v>
          </cell>
          <cell r="AE1642">
            <v>71.599999999999994</v>
          </cell>
          <cell r="AF1642">
            <v>0.18994413407821223</v>
          </cell>
          <cell r="AG1642">
            <v>0.34636871508379879</v>
          </cell>
          <cell r="AH1642">
            <v>80</v>
          </cell>
          <cell r="AI1642">
            <v>88</v>
          </cell>
          <cell r="AJ1642">
            <v>0.34090909090909088</v>
          </cell>
          <cell r="AK1642">
            <v>96</v>
          </cell>
          <cell r="AL1642">
            <v>104</v>
          </cell>
          <cell r="AM1642">
            <v>0.44230769230769229</v>
          </cell>
          <cell r="AN1642">
            <v>108.75</v>
          </cell>
          <cell r="AO1642">
            <v>113.5</v>
          </cell>
          <cell r="AP1642">
            <v>118.25</v>
          </cell>
          <cell r="AS1642">
            <v>123</v>
          </cell>
        </row>
        <row r="1644">
          <cell r="B1644" t="str">
            <v>AC</v>
          </cell>
          <cell r="C1644" t="str">
            <v>DOM</v>
          </cell>
          <cell r="D1644" t="str">
            <v>DOM</v>
          </cell>
          <cell r="E1644" t="str">
            <v>08</v>
          </cell>
          <cell r="H1644" t="str">
            <v>7640016922</v>
          </cell>
          <cell r="K1644" t="str">
            <v>Removable HDD Interface Kit</v>
          </cell>
          <cell r="L1644">
            <v>1500</v>
          </cell>
          <cell r="M1644">
            <v>600</v>
          </cell>
          <cell r="N1644">
            <v>618</v>
          </cell>
          <cell r="O1644">
            <v>0.19109947643979058</v>
          </cell>
          <cell r="P1644">
            <v>764</v>
          </cell>
          <cell r="Q1644">
            <v>636</v>
          </cell>
          <cell r="R1644">
            <v>686.88</v>
          </cell>
          <cell r="S1644">
            <v>955</v>
          </cell>
          <cell r="T1644">
            <v>0.35287958115183243</v>
          </cell>
          <cell r="U1644">
            <v>739.55200000000002</v>
          </cell>
          <cell r="V1644">
            <v>0.16435896326424648</v>
          </cell>
          <cell r="W1644">
            <v>764</v>
          </cell>
          <cell r="X1644">
            <v>0.8</v>
          </cell>
          <cell r="AA1644">
            <v>924</v>
          </cell>
          <cell r="AB1644">
            <v>764</v>
          </cell>
          <cell r="AC1644">
            <v>849</v>
          </cell>
          <cell r="AD1644">
            <v>897</v>
          </cell>
          <cell r="AE1644">
            <v>943.21</v>
          </cell>
          <cell r="AF1644">
            <v>0.19000010602092857</v>
          </cell>
          <cell r="AG1644">
            <v>0.34479066167661498</v>
          </cell>
          <cell r="AH1644">
            <v>1050</v>
          </cell>
          <cell r="AI1644">
            <v>1155</v>
          </cell>
          <cell r="AJ1644">
            <v>0.33852813852813851</v>
          </cell>
          <cell r="AK1644">
            <v>1260</v>
          </cell>
          <cell r="AL1644">
            <v>1365</v>
          </cell>
          <cell r="AM1644">
            <v>0.44029304029304028</v>
          </cell>
          <cell r="AN1644">
            <v>1398.75</v>
          </cell>
          <cell r="AO1644">
            <v>1432.5</v>
          </cell>
          <cell r="AP1644">
            <v>1466.25</v>
          </cell>
          <cell r="AS1644">
            <v>1500</v>
          </cell>
        </row>
        <row r="1646">
          <cell r="B1646" t="str">
            <v>MB</v>
          </cell>
          <cell r="C1646" t="str">
            <v>IMP</v>
          </cell>
          <cell r="D1646" t="str">
            <v>BT</v>
          </cell>
          <cell r="E1646" t="str">
            <v>08</v>
          </cell>
          <cell r="F1646">
            <v>40994</v>
          </cell>
          <cell r="G1646">
            <v>40994</v>
          </cell>
          <cell r="H1646" t="str">
            <v>A1DV013X002</v>
          </cell>
          <cell r="K1646" t="str">
            <v>bizhub  PRO C6000L Package (includes C6000L, EFI IC-413 Fiery Image Controller, HD-514 Hard Disk Drive and PH-102 Preview Kit)</v>
          </cell>
          <cell r="L1646">
            <v>51995</v>
          </cell>
          <cell r="M1646">
            <v>15963</v>
          </cell>
          <cell r="N1646">
            <v>16601.52</v>
          </cell>
          <cell r="O1646">
            <v>1.1608370791533925E-2</v>
          </cell>
          <cell r="P1646">
            <v>16796.5</v>
          </cell>
          <cell r="Q1646">
            <v>16920.78</v>
          </cell>
          <cell r="R1646">
            <v>18274.439999999999</v>
          </cell>
          <cell r="S1646">
            <v>23995</v>
          </cell>
          <cell r="T1646">
            <v>0.30812585955407373</v>
          </cell>
          <cell r="U1646">
            <v>16797</v>
          </cell>
          <cell r="V1646">
            <v>1.1637792462939785E-2</v>
          </cell>
          <cell r="W1646">
            <v>16796.5</v>
          </cell>
          <cell r="X1646">
            <v>0.7</v>
          </cell>
          <cell r="AA1646">
            <v>22244</v>
          </cell>
          <cell r="AB1646">
            <v>20720</v>
          </cell>
          <cell r="AC1646">
            <v>20484</v>
          </cell>
          <cell r="AD1646">
            <v>21565</v>
          </cell>
          <cell r="AE1646">
            <v>22697.97</v>
          </cell>
          <cell r="AF1646">
            <v>0.25999990307503273</v>
          </cell>
          <cell r="AG1646">
            <v>0.26859009858590882</v>
          </cell>
          <cell r="AH1646">
            <v>23658</v>
          </cell>
          <cell r="AI1646">
            <v>26245</v>
          </cell>
          <cell r="AJ1646">
            <v>0.36001143074871406</v>
          </cell>
          <cell r="AK1646">
            <v>28959.48</v>
          </cell>
          <cell r="AL1646">
            <v>32679</v>
          </cell>
          <cell r="AM1646">
            <v>0.48601548394993727</v>
          </cell>
          <cell r="AN1646">
            <v>37508</v>
          </cell>
          <cell r="AO1646">
            <v>42337</v>
          </cell>
          <cell r="AP1646">
            <v>47166</v>
          </cell>
          <cell r="AS1646">
            <v>51995</v>
          </cell>
        </row>
        <row r="1647">
          <cell r="B1647" t="str">
            <v>AC</v>
          </cell>
          <cell r="C1647" t="str">
            <v>DOM</v>
          </cell>
          <cell r="D1647" t="str">
            <v>DOM</v>
          </cell>
          <cell r="E1647" t="str">
            <v>08</v>
          </cell>
          <cell r="F1647">
            <v>40994</v>
          </cell>
          <cell r="G1647">
            <v>40994</v>
          </cell>
          <cell r="H1647" t="str">
            <v>7640017030</v>
          </cell>
          <cell r="J1647">
            <v>45095495</v>
          </cell>
          <cell r="K1647" t="str">
            <v>EFI IC-414 Productivity Package</v>
          </cell>
          <cell r="L1647">
            <v>4500</v>
          </cell>
          <cell r="M1647">
            <v>2550</v>
          </cell>
          <cell r="N1647">
            <v>2626.5</v>
          </cell>
          <cell r="O1647">
            <v>5.9276504297994269E-2</v>
          </cell>
          <cell r="P1647">
            <v>2792</v>
          </cell>
          <cell r="Q1647">
            <v>2703</v>
          </cell>
          <cell r="R1647">
            <v>2919.24</v>
          </cell>
          <cell r="S1647">
            <v>3490</v>
          </cell>
          <cell r="T1647">
            <v>0.24742120343839541</v>
          </cell>
          <cell r="U1647">
            <v>3001.4</v>
          </cell>
          <cell r="V1647">
            <v>0.12490837609115749</v>
          </cell>
          <cell r="W1647">
            <v>2792</v>
          </cell>
          <cell r="X1647">
            <v>0.8</v>
          </cell>
          <cell r="AB1647">
            <v>2792</v>
          </cell>
          <cell r="AC1647">
            <v>3103</v>
          </cell>
          <cell r="AD1647">
            <v>3275</v>
          </cell>
          <cell r="AE1647">
            <v>3446.91</v>
          </cell>
          <cell r="AF1647">
            <v>0.18999915866674785</v>
          </cell>
          <cell r="AG1647">
            <v>0.23801317701941735</v>
          </cell>
          <cell r="AH1647">
            <v>3832</v>
          </cell>
          <cell r="AI1647">
            <v>4217</v>
          </cell>
          <cell r="AJ1647">
            <v>0.3379179511501067</v>
          </cell>
          <cell r="AK1647">
            <v>4601.5</v>
          </cell>
          <cell r="AL1647">
            <v>4986</v>
          </cell>
          <cell r="AM1647">
            <v>0.44003208985158443</v>
          </cell>
          <cell r="AN1647">
            <v>4864.5</v>
          </cell>
          <cell r="AO1647">
            <v>4743</v>
          </cell>
          <cell r="AP1647">
            <v>4621.5</v>
          </cell>
          <cell r="AS1647">
            <v>4500</v>
          </cell>
        </row>
        <row r="1649">
          <cell r="B1649" t="str">
            <v>MB</v>
          </cell>
          <cell r="C1649" t="str">
            <v>IMP</v>
          </cell>
          <cell r="D1649" t="str">
            <v>BT</v>
          </cell>
          <cell r="E1649" t="str">
            <v>08</v>
          </cell>
          <cell r="F1649">
            <v>40997</v>
          </cell>
          <cell r="G1649">
            <v>40997</v>
          </cell>
          <cell r="H1649" t="str">
            <v>A3PE011</v>
          </cell>
          <cell r="K1649" t="str">
            <v>bizhub 215</v>
          </cell>
          <cell r="L1649">
            <v>2970</v>
          </cell>
          <cell r="M1649">
            <v>670</v>
          </cell>
          <cell r="N1649">
            <v>696.80000000000007</v>
          </cell>
          <cell r="O1649">
            <v>4.5714285714284738E-3</v>
          </cell>
          <cell r="P1649">
            <v>700</v>
          </cell>
          <cell r="Q1649">
            <v>710.2</v>
          </cell>
          <cell r="R1649">
            <v>767.02</v>
          </cell>
          <cell r="S1649">
            <v>1000</v>
          </cell>
          <cell r="T1649">
            <v>0.30319999999999991</v>
          </cell>
          <cell r="U1649">
            <v>700</v>
          </cell>
          <cell r="V1649">
            <v>4.5714285714284738E-3</v>
          </cell>
          <cell r="W1649">
            <v>700</v>
          </cell>
          <cell r="X1649">
            <v>0.7</v>
          </cell>
          <cell r="Y1649">
            <v>150</v>
          </cell>
          <cell r="Z1649">
            <v>300</v>
          </cell>
          <cell r="AA1649">
            <v>927</v>
          </cell>
          <cell r="AB1649">
            <v>700</v>
          </cell>
          <cell r="AC1649">
            <v>854</v>
          </cell>
          <cell r="AD1649">
            <v>912</v>
          </cell>
          <cell r="AE1649">
            <v>945.95</v>
          </cell>
          <cell r="AF1649">
            <v>0.26000317141497969</v>
          </cell>
          <cell r="AG1649">
            <v>0.26338601405993972</v>
          </cell>
          <cell r="AH1649">
            <v>986</v>
          </cell>
          <cell r="AI1649">
            <v>1094</v>
          </cell>
          <cell r="AJ1649">
            <v>0.36014625228519198</v>
          </cell>
          <cell r="AK1649">
            <v>1206.9000000000001</v>
          </cell>
          <cell r="AL1649">
            <v>1362</v>
          </cell>
          <cell r="AM1649">
            <v>0.48604992657856094</v>
          </cell>
          <cell r="AN1649">
            <v>1764</v>
          </cell>
          <cell r="AO1649">
            <v>2166</v>
          </cell>
          <cell r="AP1649">
            <v>2568</v>
          </cell>
          <cell r="AS1649">
            <v>2970</v>
          </cell>
        </row>
        <row r="1650">
          <cell r="B1650" t="str">
            <v>AC</v>
          </cell>
          <cell r="C1650" t="str">
            <v>IMP</v>
          </cell>
          <cell r="D1650" t="str">
            <v>BT</v>
          </cell>
          <cell r="E1650" t="str">
            <v>08</v>
          </cell>
          <cell r="F1650">
            <v>40997</v>
          </cell>
          <cell r="G1650">
            <v>40997</v>
          </cell>
          <cell r="H1650" t="str">
            <v>A3JHWY1</v>
          </cell>
          <cell r="K1650" t="str">
            <v>DF-625 ADFR</v>
          </cell>
          <cell r="L1650">
            <v>1392</v>
          </cell>
          <cell r="M1650">
            <v>510</v>
          </cell>
          <cell r="N1650">
            <v>530.4</v>
          </cell>
          <cell r="O1650">
            <v>0</v>
          </cell>
          <cell r="P1650">
            <v>530.4</v>
          </cell>
          <cell r="Q1650">
            <v>540.6</v>
          </cell>
          <cell r="R1650">
            <v>583.85</v>
          </cell>
          <cell r="S1650">
            <v>600</v>
          </cell>
          <cell r="T1650">
            <v>0.11600000000000003</v>
          </cell>
          <cell r="U1650">
            <v>530.4</v>
          </cell>
          <cell r="V1650">
            <v>0</v>
          </cell>
          <cell r="W1650">
            <v>530.4</v>
          </cell>
          <cell r="X1650">
            <v>0.88400000000000001</v>
          </cell>
          <cell r="AA1650">
            <v>642</v>
          </cell>
          <cell r="AB1650">
            <v>531</v>
          </cell>
          <cell r="AC1650">
            <v>590</v>
          </cell>
          <cell r="AD1650">
            <v>631</v>
          </cell>
          <cell r="AE1650">
            <v>654.80999999999995</v>
          </cell>
          <cell r="AF1650">
            <v>0.18999404407385345</v>
          </cell>
          <cell r="AG1650">
            <v>0.18999404407385345</v>
          </cell>
          <cell r="AH1650">
            <v>729</v>
          </cell>
          <cell r="AI1650">
            <v>802</v>
          </cell>
          <cell r="AJ1650">
            <v>0.33865336658354117</v>
          </cell>
          <cell r="AK1650">
            <v>875</v>
          </cell>
          <cell r="AL1650">
            <v>948</v>
          </cell>
          <cell r="AM1650">
            <v>0.44050632911392407</v>
          </cell>
          <cell r="AN1650">
            <v>1059</v>
          </cell>
          <cell r="AO1650">
            <v>1170</v>
          </cell>
          <cell r="AP1650">
            <v>1281</v>
          </cell>
          <cell r="AS1650">
            <v>1392</v>
          </cell>
        </row>
        <row r="1651">
          <cell r="B1651" t="str">
            <v>AC</v>
          </cell>
          <cell r="C1651" t="str">
            <v>IMP</v>
          </cell>
          <cell r="D1651" t="str">
            <v>BT</v>
          </cell>
          <cell r="E1651" t="str">
            <v>08</v>
          </cell>
          <cell r="F1651">
            <v>40997</v>
          </cell>
          <cell r="G1651">
            <v>40997</v>
          </cell>
          <cell r="H1651" t="str">
            <v>A4M4WY1</v>
          </cell>
          <cell r="K1651" t="str">
            <v>OC-512 Original Cover</v>
          </cell>
          <cell r="L1651">
            <v>87</v>
          </cell>
          <cell r="M1651">
            <v>34</v>
          </cell>
          <cell r="N1651">
            <v>35.36</v>
          </cell>
          <cell r="O1651">
            <v>9.7959183673469466E-2</v>
          </cell>
          <cell r="P1651">
            <v>39.200000000000003</v>
          </cell>
          <cell r="Q1651">
            <v>36.04</v>
          </cell>
          <cell r="R1651">
            <v>38.92</v>
          </cell>
          <cell r="S1651">
            <v>49</v>
          </cell>
          <cell r="T1651">
            <v>0.27836734693877552</v>
          </cell>
          <cell r="U1651">
            <v>37.945599999999999</v>
          </cell>
          <cell r="V1651">
            <v>6.8139652555236963E-2</v>
          </cell>
          <cell r="W1651">
            <v>39.200000000000003</v>
          </cell>
          <cell r="X1651">
            <v>0.8</v>
          </cell>
          <cell r="AA1651">
            <v>47</v>
          </cell>
          <cell r="AB1651">
            <v>40</v>
          </cell>
          <cell r="AC1651">
            <v>44</v>
          </cell>
          <cell r="AD1651">
            <v>47</v>
          </cell>
          <cell r="AE1651">
            <v>48.4</v>
          </cell>
          <cell r="AF1651">
            <v>0.1900826446280991</v>
          </cell>
          <cell r="AG1651">
            <v>0.26942148760330575</v>
          </cell>
          <cell r="AH1651">
            <v>55</v>
          </cell>
          <cell r="AI1651">
            <v>60</v>
          </cell>
          <cell r="AJ1651">
            <v>0.34666666666666662</v>
          </cell>
          <cell r="AK1651">
            <v>65</v>
          </cell>
          <cell r="AL1651">
            <v>70</v>
          </cell>
          <cell r="AM1651">
            <v>0.43999999999999995</v>
          </cell>
          <cell r="AN1651">
            <v>74.25</v>
          </cell>
          <cell r="AO1651">
            <v>78.5</v>
          </cell>
          <cell r="AP1651">
            <v>82.75</v>
          </cell>
          <cell r="AS1651">
            <v>87</v>
          </cell>
        </row>
        <row r="1652">
          <cell r="B1652" t="str">
            <v>AC</v>
          </cell>
          <cell r="C1652" t="str">
            <v>IMP</v>
          </cell>
          <cell r="D1652" t="str">
            <v>BT</v>
          </cell>
          <cell r="E1652" t="str">
            <v>08</v>
          </cell>
          <cell r="F1652">
            <v>40997</v>
          </cell>
          <cell r="G1652">
            <v>40997</v>
          </cell>
          <cell r="H1652" t="str">
            <v>A3PFWY1</v>
          </cell>
          <cell r="K1652" t="str">
            <v>PF-507 Paper Cassette (250-Sheet)</v>
          </cell>
          <cell r="L1652">
            <v>226</v>
          </cell>
          <cell r="M1652">
            <v>82</v>
          </cell>
          <cell r="N1652">
            <v>85.28</v>
          </cell>
          <cell r="O1652">
            <v>0</v>
          </cell>
          <cell r="P1652">
            <v>85.28</v>
          </cell>
          <cell r="Q1652">
            <v>86.92</v>
          </cell>
          <cell r="R1652">
            <v>93.87</v>
          </cell>
          <cell r="S1652">
            <v>100</v>
          </cell>
          <cell r="T1652">
            <v>0.1472</v>
          </cell>
          <cell r="U1652">
            <v>86</v>
          </cell>
          <cell r="V1652">
            <v>8.3720930232558007E-3</v>
          </cell>
          <cell r="W1652">
            <v>85.28</v>
          </cell>
          <cell r="X1652">
            <v>0.8528</v>
          </cell>
          <cell r="AA1652">
            <v>103</v>
          </cell>
          <cell r="AB1652">
            <v>86</v>
          </cell>
          <cell r="AC1652">
            <v>95</v>
          </cell>
          <cell r="AD1652">
            <v>102</v>
          </cell>
          <cell r="AE1652">
            <v>105.28</v>
          </cell>
          <cell r="AF1652">
            <v>0.18996960486322187</v>
          </cell>
          <cell r="AG1652">
            <v>0.18996960486322187</v>
          </cell>
          <cell r="AH1652">
            <v>118</v>
          </cell>
          <cell r="AI1652">
            <v>130</v>
          </cell>
          <cell r="AJ1652">
            <v>0.34399999999999997</v>
          </cell>
          <cell r="AK1652">
            <v>141.5</v>
          </cell>
          <cell r="AL1652">
            <v>153</v>
          </cell>
          <cell r="AM1652">
            <v>0.44261437908496731</v>
          </cell>
          <cell r="AN1652">
            <v>171.25</v>
          </cell>
          <cell r="AO1652">
            <v>189.5</v>
          </cell>
          <cell r="AP1652">
            <v>207.75</v>
          </cell>
          <cell r="AS1652">
            <v>226</v>
          </cell>
        </row>
        <row r="1653">
          <cell r="B1653" t="str">
            <v>AC</v>
          </cell>
          <cell r="C1653" t="str">
            <v>IMP</v>
          </cell>
          <cell r="D1653" t="str">
            <v>BT</v>
          </cell>
          <cell r="E1653" t="str">
            <v>08</v>
          </cell>
          <cell r="F1653">
            <v>40997</v>
          </cell>
          <cell r="G1653">
            <v>40997</v>
          </cell>
          <cell r="H1653" t="str">
            <v>A3PHWY1</v>
          </cell>
          <cell r="K1653" t="str">
            <v>MB-505 Bypass Tray (100-Sheet)</v>
          </cell>
          <cell r="L1653">
            <v>153</v>
          </cell>
          <cell r="M1653">
            <v>52</v>
          </cell>
          <cell r="N1653">
            <v>54.08</v>
          </cell>
          <cell r="O1653">
            <v>0.20470588235294121</v>
          </cell>
          <cell r="P1653">
            <v>68</v>
          </cell>
          <cell r="Q1653">
            <v>55.12</v>
          </cell>
          <cell r="R1653">
            <v>59.53</v>
          </cell>
          <cell r="S1653">
            <v>85</v>
          </cell>
          <cell r="T1653">
            <v>0.36376470588235293</v>
          </cell>
          <cell r="U1653">
            <v>65.823999999999998</v>
          </cell>
          <cell r="V1653">
            <v>0.17841516771998056</v>
          </cell>
          <cell r="W1653">
            <v>68</v>
          </cell>
          <cell r="X1653">
            <v>0.8</v>
          </cell>
          <cell r="AA1653">
            <v>82</v>
          </cell>
          <cell r="AB1653">
            <v>68</v>
          </cell>
          <cell r="AC1653">
            <v>76</v>
          </cell>
          <cell r="AD1653">
            <v>82</v>
          </cell>
          <cell r="AE1653">
            <v>83.95</v>
          </cell>
          <cell r="AF1653">
            <v>0.18999404407385351</v>
          </cell>
          <cell r="AG1653">
            <v>0.35580702799285291</v>
          </cell>
          <cell r="AH1653">
            <v>94</v>
          </cell>
          <cell r="AI1653">
            <v>103</v>
          </cell>
          <cell r="AJ1653">
            <v>0.33980582524271846</v>
          </cell>
          <cell r="AK1653">
            <v>112.5</v>
          </cell>
          <cell r="AL1653">
            <v>122</v>
          </cell>
          <cell r="AM1653">
            <v>0.44262295081967212</v>
          </cell>
          <cell r="AN1653">
            <v>129.75</v>
          </cell>
          <cell r="AO1653">
            <v>137.5</v>
          </cell>
          <cell r="AP1653">
            <v>145.25</v>
          </cell>
          <cell r="AS1653">
            <v>153</v>
          </cell>
        </row>
        <row r="1654">
          <cell r="B1654" t="str">
            <v>AC</v>
          </cell>
          <cell r="C1654" t="str">
            <v>IMP</v>
          </cell>
          <cell r="D1654" t="str">
            <v>BT</v>
          </cell>
          <cell r="E1654" t="str">
            <v>08</v>
          </cell>
          <cell r="F1654">
            <v>40997</v>
          </cell>
          <cell r="G1654">
            <v>40997</v>
          </cell>
          <cell r="H1654" t="str">
            <v>A3PGWY1</v>
          </cell>
          <cell r="K1654" t="str">
            <v>AD-509 Automatic Duplex Unit</v>
          </cell>
          <cell r="L1654">
            <v>210</v>
          </cell>
          <cell r="M1654">
            <v>71</v>
          </cell>
          <cell r="N1654">
            <v>73.84</v>
          </cell>
          <cell r="O1654">
            <v>0</v>
          </cell>
          <cell r="P1654">
            <v>73.84</v>
          </cell>
          <cell r="Q1654">
            <v>75.260000000000005</v>
          </cell>
          <cell r="R1654">
            <v>81.28</v>
          </cell>
          <cell r="S1654">
            <v>90</v>
          </cell>
          <cell r="T1654">
            <v>0.17955555555555552</v>
          </cell>
          <cell r="U1654">
            <v>77.400000000000006</v>
          </cell>
          <cell r="V1654">
            <v>4.5994832041343699E-2</v>
          </cell>
          <cell r="W1654">
            <v>73.84</v>
          </cell>
          <cell r="X1654">
            <v>0.82044444444444453</v>
          </cell>
          <cell r="AA1654">
            <v>89</v>
          </cell>
          <cell r="AB1654">
            <v>74</v>
          </cell>
          <cell r="AC1654">
            <v>83</v>
          </cell>
          <cell r="AD1654">
            <v>89</v>
          </cell>
          <cell r="AE1654">
            <v>91.16</v>
          </cell>
          <cell r="AF1654">
            <v>0.18999561211057475</v>
          </cell>
          <cell r="AG1654">
            <v>0.18999561211057475</v>
          </cell>
          <cell r="AH1654">
            <v>102</v>
          </cell>
          <cell r="AI1654">
            <v>112</v>
          </cell>
          <cell r="AJ1654">
            <v>0.34071428571428569</v>
          </cell>
          <cell r="AK1654">
            <v>122</v>
          </cell>
          <cell r="AL1654">
            <v>132</v>
          </cell>
          <cell r="AM1654">
            <v>0.44060606060606056</v>
          </cell>
          <cell r="AN1654">
            <v>151.5</v>
          </cell>
          <cell r="AO1654">
            <v>171</v>
          </cell>
          <cell r="AP1654">
            <v>190.5</v>
          </cell>
          <cell r="AS1654">
            <v>210</v>
          </cell>
        </row>
        <row r="1655">
          <cell r="B1655" t="str">
            <v>AC</v>
          </cell>
          <cell r="C1655" t="str">
            <v>IMP</v>
          </cell>
          <cell r="D1655" t="str">
            <v>BT</v>
          </cell>
          <cell r="E1655" t="str">
            <v>08</v>
          </cell>
          <cell r="F1655">
            <v>40997</v>
          </cell>
          <cell r="G1655">
            <v>40997</v>
          </cell>
          <cell r="H1655" t="str">
            <v>A4M6WY1</v>
          </cell>
          <cell r="K1655" t="str">
            <v>MK-733 Panel Extension</v>
          </cell>
          <cell r="L1655">
            <v>94</v>
          </cell>
          <cell r="M1655">
            <v>31</v>
          </cell>
          <cell r="N1655">
            <v>32.24</v>
          </cell>
          <cell r="O1655">
            <v>0.22499999999999998</v>
          </cell>
          <cell r="P1655">
            <v>41.6</v>
          </cell>
          <cell r="Q1655">
            <v>32.86</v>
          </cell>
          <cell r="R1655">
            <v>35.49</v>
          </cell>
          <cell r="S1655">
            <v>52</v>
          </cell>
          <cell r="T1655">
            <v>0.37999999999999995</v>
          </cell>
          <cell r="U1655">
            <v>40.268799999999999</v>
          </cell>
          <cell r="V1655">
            <v>0.19938016528925612</v>
          </cell>
          <cell r="W1655">
            <v>41.6</v>
          </cell>
          <cell r="X1655">
            <v>0.8</v>
          </cell>
          <cell r="AA1655">
            <v>50</v>
          </cell>
          <cell r="AB1655">
            <v>42</v>
          </cell>
          <cell r="AC1655">
            <v>47</v>
          </cell>
          <cell r="AD1655">
            <v>50</v>
          </cell>
          <cell r="AE1655">
            <v>51.36</v>
          </cell>
          <cell r="AF1655">
            <v>0.19003115264797504</v>
          </cell>
          <cell r="AG1655">
            <v>0.37227414330218062</v>
          </cell>
          <cell r="AH1655">
            <v>58</v>
          </cell>
          <cell r="AI1655">
            <v>64</v>
          </cell>
          <cell r="AJ1655">
            <v>0.35</v>
          </cell>
          <cell r="AK1655">
            <v>69.5</v>
          </cell>
          <cell r="AL1655">
            <v>75</v>
          </cell>
          <cell r="AM1655">
            <v>0.4453333333333333</v>
          </cell>
          <cell r="AN1655">
            <v>79.75</v>
          </cell>
          <cell r="AO1655">
            <v>84.5</v>
          </cell>
          <cell r="AP1655">
            <v>89.25</v>
          </cell>
          <cell r="AS1655">
            <v>94</v>
          </cell>
        </row>
        <row r="1656">
          <cell r="B1656" t="str">
            <v>AC</v>
          </cell>
          <cell r="C1656" t="str">
            <v>IMP</v>
          </cell>
          <cell r="D1656" t="str">
            <v>BT</v>
          </cell>
          <cell r="E1656" t="str">
            <v>08</v>
          </cell>
          <cell r="F1656">
            <v>40997</v>
          </cell>
          <cell r="G1656">
            <v>40997</v>
          </cell>
          <cell r="H1656" t="str">
            <v>A4M1WY1</v>
          </cell>
          <cell r="K1656" t="str">
            <v>IC-209 Image Controller PCL/NIC</v>
          </cell>
          <cell r="L1656">
            <v>630</v>
          </cell>
          <cell r="M1656">
            <v>214</v>
          </cell>
          <cell r="N1656">
            <v>222.56</v>
          </cell>
          <cell r="O1656">
            <v>0</v>
          </cell>
          <cell r="P1656">
            <v>222.56</v>
          </cell>
          <cell r="Q1656">
            <v>226.84</v>
          </cell>
          <cell r="R1656">
            <v>244.99</v>
          </cell>
          <cell r="S1656">
            <v>255</v>
          </cell>
          <cell r="T1656">
            <v>0.1272156862745098</v>
          </cell>
          <cell r="U1656">
            <v>222.56</v>
          </cell>
          <cell r="V1656">
            <v>0</v>
          </cell>
          <cell r="W1656">
            <v>222.56</v>
          </cell>
          <cell r="X1656">
            <v>0.87278431372549026</v>
          </cell>
          <cell r="AA1656">
            <v>269</v>
          </cell>
          <cell r="AB1656">
            <v>223</v>
          </cell>
          <cell r="AC1656">
            <v>248</v>
          </cell>
          <cell r="AD1656">
            <v>265</v>
          </cell>
          <cell r="AE1656">
            <v>274.77</v>
          </cell>
          <cell r="AF1656">
            <v>0.19001346580776643</v>
          </cell>
          <cell r="AG1656">
            <v>0.19001346580776643</v>
          </cell>
          <cell r="AH1656">
            <v>306</v>
          </cell>
          <cell r="AI1656">
            <v>337</v>
          </cell>
          <cell r="AJ1656">
            <v>0.33958456973293766</v>
          </cell>
          <cell r="AK1656">
            <v>367.5</v>
          </cell>
          <cell r="AL1656">
            <v>398</v>
          </cell>
          <cell r="AM1656">
            <v>0.44080402010050251</v>
          </cell>
          <cell r="AN1656">
            <v>456</v>
          </cell>
          <cell r="AO1656">
            <v>514</v>
          </cell>
          <cell r="AP1656">
            <v>572</v>
          </cell>
          <cell r="AS1656">
            <v>630</v>
          </cell>
        </row>
        <row r="1657">
          <cell r="B1657" t="str">
            <v>AC</v>
          </cell>
          <cell r="C1657" t="str">
            <v>IMP</v>
          </cell>
          <cell r="D1657" t="str">
            <v>BT</v>
          </cell>
          <cell r="E1657" t="str">
            <v>08</v>
          </cell>
          <cell r="F1657">
            <v>40997</v>
          </cell>
          <cell r="G1657">
            <v>40997</v>
          </cell>
          <cell r="H1657" t="str">
            <v>A4M3WY1</v>
          </cell>
          <cell r="K1657" t="str">
            <v>NC-504 Network Card - NIC</v>
          </cell>
          <cell r="L1657">
            <v>405</v>
          </cell>
          <cell r="M1657">
            <v>152</v>
          </cell>
          <cell r="N1657">
            <v>158.08000000000001</v>
          </cell>
          <cell r="O1657">
            <v>0.12177777777777771</v>
          </cell>
          <cell r="P1657">
            <v>180</v>
          </cell>
          <cell r="Q1657">
            <v>161.12</v>
          </cell>
          <cell r="R1657">
            <v>174.01</v>
          </cell>
          <cell r="S1657">
            <v>225</v>
          </cell>
          <cell r="T1657">
            <v>0.29742222222222214</v>
          </cell>
          <cell r="U1657">
            <v>174.24</v>
          </cell>
          <cell r="V1657">
            <v>9.2745638200183625E-2</v>
          </cell>
          <cell r="W1657">
            <v>180</v>
          </cell>
          <cell r="X1657">
            <v>0.8</v>
          </cell>
          <cell r="AA1657">
            <v>218</v>
          </cell>
          <cell r="AB1657">
            <v>180</v>
          </cell>
          <cell r="AC1657">
            <v>200</v>
          </cell>
          <cell r="AD1657">
            <v>214</v>
          </cell>
          <cell r="AE1657">
            <v>222.22</v>
          </cell>
          <cell r="AF1657">
            <v>0.18999189991899917</v>
          </cell>
          <cell r="AG1657">
            <v>0.28863288632886325</v>
          </cell>
          <cell r="AH1657">
            <v>248</v>
          </cell>
          <cell r="AI1657">
            <v>273</v>
          </cell>
          <cell r="AJ1657">
            <v>0.34065934065934067</v>
          </cell>
          <cell r="AK1657">
            <v>297.5</v>
          </cell>
          <cell r="AL1657">
            <v>322</v>
          </cell>
          <cell r="AM1657">
            <v>0.44099378881987578</v>
          </cell>
          <cell r="AN1657">
            <v>342.75</v>
          </cell>
          <cell r="AO1657">
            <v>363.5</v>
          </cell>
          <cell r="AP1657">
            <v>384.25</v>
          </cell>
          <cell r="AS1657">
            <v>405</v>
          </cell>
        </row>
        <row r="1658">
          <cell r="B1658" t="str">
            <v>AC</v>
          </cell>
          <cell r="C1658" t="str">
            <v>IMP</v>
          </cell>
          <cell r="D1658" t="str">
            <v>BT</v>
          </cell>
          <cell r="E1658" t="str">
            <v>08</v>
          </cell>
          <cell r="F1658">
            <v>40997</v>
          </cell>
          <cell r="G1658">
            <v>40997</v>
          </cell>
          <cell r="H1658" t="str">
            <v>A4M2011</v>
          </cell>
          <cell r="K1658" t="str">
            <v>FK-510 Fax Kit</v>
          </cell>
          <cell r="L1658">
            <v>672</v>
          </cell>
          <cell r="M1658">
            <v>240</v>
          </cell>
          <cell r="N1658">
            <v>249.60000000000002</v>
          </cell>
          <cell r="O1658">
            <v>-1.1386902816668274E-16</v>
          </cell>
          <cell r="P1658">
            <v>249.6</v>
          </cell>
          <cell r="Q1658">
            <v>254.4</v>
          </cell>
          <cell r="R1658">
            <v>274.75</v>
          </cell>
          <cell r="S1658">
            <v>290</v>
          </cell>
          <cell r="T1658">
            <v>0.13931034482758614</v>
          </cell>
          <cell r="U1658">
            <v>249.60000000000002</v>
          </cell>
          <cell r="V1658">
            <v>0</v>
          </cell>
          <cell r="W1658">
            <v>249.6</v>
          </cell>
          <cell r="X1658">
            <v>0.8606896551724138</v>
          </cell>
          <cell r="AA1658">
            <v>302</v>
          </cell>
          <cell r="AB1658">
            <v>250</v>
          </cell>
          <cell r="AC1658">
            <v>278</v>
          </cell>
          <cell r="AD1658">
            <v>297</v>
          </cell>
          <cell r="AE1658">
            <v>308.14999999999998</v>
          </cell>
          <cell r="AF1658">
            <v>0.19000486775920813</v>
          </cell>
          <cell r="AG1658">
            <v>0.19000486775920805</v>
          </cell>
          <cell r="AH1658">
            <v>344</v>
          </cell>
          <cell r="AI1658">
            <v>378</v>
          </cell>
          <cell r="AJ1658">
            <v>0.3396825396825397</v>
          </cell>
          <cell r="AK1658">
            <v>412</v>
          </cell>
          <cell r="AL1658">
            <v>446</v>
          </cell>
          <cell r="AM1658">
            <v>0.44035874439461886</v>
          </cell>
          <cell r="AN1658">
            <v>502.5</v>
          </cell>
          <cell r="AO1658">
            <v>559</v>
          </cell>
          <cell r="AP1658">
            <v>615.5</v>
          </cell>
          <cell r="AS1658">
            <v>672</v>
          </cell>
        </row>
        <row r="1659">
          <cell r="B1659" t="str">
            <v>AC</v>
          </cell>
          <cell r="C1659" t="str">
            <v>DOM</v>
          </cell>
          <cell r="D1659" t="str">
            <v>DOM</v>
          </cell>
          <cell r="E1659" t="str">
            <v>08</v>
          </cell>
          <cell r="F1659">
            <v>40997</v>
          </cell>
          <cell r="G1659">
            <v>40997</v>
          </cell>
          <cell r="H1659" t="str">
            <v>7640017023</v>
          </cell>
          <cell r="K1659" t="str">
            <v>DK-707 Copy Desk</v>
          </cell>
          <cell r="L1659">
            <v>195</v>
          </cell>
          <cell r="M1659">
            <v>79.83</v>
          </cell>
          <cell r="N1659">
            <v>82.224900000000005</v>
          </cell>
          <cell r="O1659">
            <v>-5.9596205302923177E-5</v>
          </cell>
          <cell r="P1659">
            <v>82.22</v>
          </cell>
          <cell r="Q1659">
            <v>84.62</v>
          </cell>
          <cell r="R1659">
            <v>91.39</v>
          </cell>
          <cell r="S1659">
            <v>100</v>
          </cell>
          <cell r="T1659">
            <v>0.17775099999999994</v>
          </cell>
          <cell r="U1659">
            <v>86</v>
          </cell>
          <cell r="V1659">
            <v>4.3896511627906913E-2</v>
          </cell>
          <cell r="W1659">
            <v>82.22</v>
          </cell>
          <cell r="X1659">
            <v>0.82220000000000004</v>
          </cell>
          <cell r="AA1659">
            <v>99</v>
          </cell>
          <cell r="AB1659">
            <v>83</v>
          </cell>
          <cell r="AC1659">
            <v>92</v>
          </cell>
          <cell r="AD1659">
            <v>97</v>
          </cell>
          <cell r="AE1659">
            <v>101.51</v>
          </cell>
          <cell r="AF1659">
            <v>0.19003053886316623</v>
          </cell>
          <cell r="AG1659">
            <v>0.18998226775687124</v>
          </cell>
          <cell r="AH1659">
            <v>114</v>
          </cell>
          <cell r="AI1659">
            <v>125</v>
          </cell>
          <cell r="AJ1659">
            <v>0.34223999999999999</v>
          </cell>
          <cell r="AK1659">
            <v>136</v>
          </cell>
          <cell r="AL1659">
            <v>147</v>
          </cell>
          <cell r="AM1659">
            <v>0.44068027210884353</v>
          </cell>
          <cell r="AN1659">
            <v>159</v>
          </cell>
          <cell r="AO1659">
            <v>171</v>
          </cell>
          <cell r="AP1659">
            <v>183</v>
          </cell>
          <cell r="AS1659">
            <v>195</v>
          </cell>
        </row>
        <row r="1660">
          <cell r="B1660" t="str">
            <v>AC</v>
          </cell>
          <cell r="C1660" t="str">
            <v>DOM</v>
          </cell>
          <cell r="D1660" t="str">
            <v>DOM</v>
          </cell>
          <cell r="E1660" t="str">
            <v>08</v>
          </cell>
          <cell r="F1660">
            <v>40997</v>
          </cell>
          <cell r="G1660">
            <v>40997</v>
          </cell>
          <cell r="H1660" t="str">
            <v>7640017520</v>
          </cell>
          <cell r="K1660" t="str">
            <v>DK-708 Small Copy Desk</v>
          </cell>
          <cell r="L1660">
            <v>160</v>
          </cell>
          <cell r="M1660">
            <v>65.98</v>
          </cell>
          <cell r="N1660">
            <v>67.959400000000002</v>
          </cell>
          <cell r="O1660">
            <v>8.8287227779796391E-6</v>
          </cell>
          <cell r="P1660">
            <v>67.959999999999994</v>
          </cell>
          <cell r="Q1660">
            <v>69.94</v>
          </cell>
          <cell r="R1660">
            <v>75.540000000000006</v>
          </cell>
          <cell r="S1660">
            <v>83</v>
          </cell>
          <cell r="T1660">
            <v>0.18121204819277106</v>
          </cell>
          <cell r="U1660">
            <v>71.38</v>
          </cell>
          <cell r="V1660">
            <v>4.7920986270663962E-2</v>
          </cell>
          <cell r="W1660">
            <v>67.959999999999994</v>
          </cell>
          <cell r="X1660">
            <v>0.81879518072289148</v>
          </cell>
          <cell r="AA1660">
            <v>82</v>
          </cell>
          <cell r="AB1660">
            <v>68</v>
          </cell>
          <cell r="AC1660">
            <v>76</v>
          </cell>
          <cell r="AD1660">
            <v>80</v>
          </cell>
          <cell r="AE1660">
            <v>83.9</v>
          </cell>
          <cell r="AF1660">
            <v>0.18998808104886783</v>
          </cell>
          <cell r="AG1660">
            <v>0.18999523241954711</v>
          </cell>
          <cell r="AH1660">
            <v>94</v>
          </cell>
          <cell r="AI1660">
            <v>103</v>
          </cell>
          <cell r="AJ1660">
            <v>0.34019417475728159</v>
          </cell>
          <cell r="AK1660">
            <v>112.5</v>
          </cell>
          <cell r="AL1660">
            <v>122</v>
          </cell>
          <cell r="AM1660">
            <v>0.44295081967213118</v>
          </cell>
          <cell r="AN1660">
            <v>131.5</v>
          </cell>
          <cell r="AO1660">
            <v>141</v>
          </cell>
          <cell r="AP1660">
            <v>150.5</v>
          </cell>
          <cell r="AS1660">
            <v>160</v>
          </cell>
        </row>
        <row r="1661">
          <cell r="B1661" t="str">
            <v>SPC</v>
          </cell>
          <cell r="C1661" t="str">
            <v>IMP</v>
          </cell>
          <cell r="D1661" t="str">
            <v>BT</v>
          </cell>
          <cell r="E1661" t="str">
            <v>08</v>
          </cell>
          <cell r="F1661">
            <v>40997</v>
          </cell>
          <cell r="G1661">
            <v>40997</v>
          </cell>
          <cell r="H1661" t="str">
            <v>A3VW030</v>
          </cell>
          <cell r="K1661" t="str">
            <v>TN-118 Black &amp; White Toner</v>
          </cell>
          <cell r="L1661">
            <v>107</v>
          </cell>
          <cell r="M1661">
            <v>34</v>
          </cell>
          <cell r="N1661">
            <v>35.36</v>
          </cell>
          <cell r="O1661">
            <v>0.1985494106980962</v>
          </cell>
          <cell r="P1661">
            <v>44.120000000000005</v>
          </cell>
          <cell r="Q1661">
            <v>36.04</v>
          </cell>
          <cell r="R1661">
            <v>38.92</v>
          </cell>
          <cell r="S1661">
            <v>55.15</v>
          </cell>
          <cell r="T1661">
            <v>0.35883952855847689</v>
          </cell>
          <cell r="W1661">
            <v>44.120000000000005</v>
          </cell>
          <cell r="X1661">
            <v>0.80000000000000016</v>
          </cell>
          <cell r="AA1661">
            <v>76</v>
          </cell>
          <cell r="AB1661">
            <v>52</v>
          </cell>
          <cell r="AC1661">
            <v>56</v>
          </cell>
          <cell r="AD1661">
            <v>67</v>
          </cell>
          <cell r="AE1661">
            <v>77.400000000000006</v>
          </cell>
          <cell r="AF1661">
            <v>0.4299741602067183</v>
          </cell>
          <cell r="AG1661">
            <v>0.54315245478036178</v>
          </cell>
          <cell r="AH1661">
            <v>86</v>
          </cell>
          <cell r="AI1661">
            <v>93</v>
          </cell>
          <cell r="AJ1661">
            <v>0.52559139784946229</v>
          </cell>
          <cell r="AK1661">
            <v>100</v>
          </cell>
          <cell r="AL1661">
            <v>107</v>
          </cell>
          <cell r="AM1661">
            <v>0.5876635514018691</v>
          </cell>
          <cell r="AN1661">
            <v>107</v>
          </cell>
          <cell r="AO1661">
            <v>107</v>
          </cell>
          <cell r="AP1661">
            <v>107</v>
          </cell>
          <cell r="AS1661">
            <v>107</v>
          </cell>
        </row>
        <row r="1663">
          <cell r="B1663" t="str">
            <v>AC</v>
          </cell>
          <cell r="C1663" t="str">
            <v>DOM</v>
          </cell>
          <cell r="D1663" t="str">
            <v>DOM</v>
          </cell>
          <cell r="E1663" t="str">
            <v>08</v>
          </cell>
          <cell r="F1663">
            <v>41023</v>
          </cell>
          <cell r="G1663">
            <v>41023</v>
          </cell>
          <cell r="H1663" t="str">
            <v>7640014558</v>
          </cell>
          <cell r="J1663" t="str">
            <v>RDR-7581AKO</v>
          </cell>
          <cell r="K1663" t="str">
            <v>MiFre Card Reader</v>
          </cell>
          <cell r="L1663">
            <v>399</v>
          </cell>
          <cell r="M1663">
            <v>99</v>
          </cell>
          <cell r="N1663">
            <v>101.97</v>
          </cell>
          <cell r="O1663">
            <v>0</v>
          </cell>
          <cell r="P1663">
            <v>101.97</v>
          </cell>
          <cell r="Q1663">
            <v>104.94</v>
          </cell>
          <cell r="R1663">
            <v>113.34</v>
          </cell>
          <cell r="S1663">
            <v>123.75</v>
          </cell>
          <cell r="T1663">
            <v>0.17600000000000002</v>
          </cell>
          <cell r="U1663">
            <v>106.425</v>
          </cell>
          <cell r="V1663">
            <v>4.1860465116279055E-2</v>
          </cell>
          <cell r="W1663">
            <v>101.97</v>
          </cell>
          <cell r="X1663">
            <v>0.82399999999999995</v>
          </cell>
          <cell r="AA1663">
            <v>123</v>
          </cell>
          <cell r="AB1663">
            <v>102</v>
          </cell>
          <cell r="AC1663">
            <v>114</v>
          </cell>
          <cell r="AD1663">
            <v>120</v>
          </cell>
          <cell r="AE1663">
            <v>125.89</v>
          </cell>
          <cell r="AF1663">
            <v>0.19000714909841926</v>
          </cell>
          <cell r="AG1663">
            <v>0.19000714909841926</v>
          </cell>
          <cell r="AH1663">
            <v>141</v>
          </cell>
          <cell r="AI1663">
            <v>155</v>
          </cell>
          <cell r="AJ1663">
            <v>0.34212903225806451</v>
          </cell>
          <cell r="AK1663">
            <v>169</v>
          </cell>
          <cell r="AL1663">
            <v>183</v>
          </cell>
          <cell r="AM1663">
            <v>0.44278688524590165</v>
          </cell>
          <cell r="AN1663">
            <v>237</v>
          </cell>
          <cell r="AO1663">
            <v>291</v>
          </cell>
          <cell r="AP1663">
            <v>345</v>
          </cell>
          <cell r="AQ1663">
            <v>0</v>
          </cell>
          <cell r="AS1663">
            <v>399</v>
          </cell>
        </row>
        <row r="1664">
          <cell r="B1664" t="str">
            <v>AC</v>
          </cell>
          <cell r="C1664" t="str">
            <v>DOM</v>
          </cell>
          <cell r="D1664" t="str">
            <v>DOM</v>
          </cell>
          <cell r="E1664" t="str">
            <v>08</v>
          </cell>
          <cell r="F1664">
            <v>41023</v>
          </cell>
          <cell r="G1664">
            <v>41023</v>
          </cell>
          <cell r="H1664" t="str">
            <v>7640014559</v>
          </cell>
          <cell r="J1664" t="str">
            <v>RDR-7581AKO</v>
          </cell>
          <cell r="K1664" t="str">
            <v>GE Security CasiRuso Card Reader</v>
          </cell>
          <cell r="L1664">
            <v>399</v>
          </cell>
          <cell r="M1664">
            <v>99</v>
          </cell>
          <cell r="N1664">
            <v>101.97</v>
          </cell>
          <cell r="O1664">
            <v>0</v>
          </cell>
          <cell r="P1664">
            <v>101.97</v>
          </cell>
          <cell r="Q1664">
            <v>104.94</v>
          </cell>
          <cell r="R1664">
            <v>113.34</v>
          </cell>
          <cell r="S1664">
            <v>123.75</v>
          </cell>
          <cell r="T1664">
            <v>0.17600000000000002</v>
          </cell>
          <cell r="U1664">
            <v>106.425</v>
          </cell>
          <cell r="V1664">
            <v>4.1860465116279055E-2</v>
          </cell>
          <cell r="W1664">
            <v>101.97</v>
          </cell>
          <cell r="X1664">
            <v>0.82399999999999995</v>
          </cell>
          <cell r="AA1664">
            <v>123</v>
          </cell>
          <cell r="AB1664">
            <v>102</v>
          </cell>
          <cell r="AC1664">
            <v>114</v>
          </cell>
          <cell r="AD1664">
            <v>120</v>
          </cell>
          <cell r="AE1664">
            <v>125.89</v>
          </cell>
          <cell r="AF1664">
            <v>0.19000714909841926</v>
          </cell>
          <cell r="AG1664">
            <v>0.19000714909841926</v>
          </cell>
          <cell r="AH1664">
            <v>141</v>
          </cell>
          <cell r="AI1664">
            <v>155</v>
          </cell>
          <cell r="AJ1664">
            <v>0.34212903225806451</v>
          </cell>
          <cell r="AK1664">
            <v>169</v>
          </cell>
          <cell r="AL1664">
            <v>183</v>
          </cell>
          <cell r="AM1664">
            <v>0.44278688524590165</v>
          </cell>
          <cell r="AN1664">
            <v>237</v>
          </cell>
          <cell r="AO1664">
            <v>291</v>
          </cell>
          <cell r="AP1664">
            <v>345</v>
          </cell>
          <cell r="AQ1664">
            <v>0</v>
          </cell>
          <cell r="AS1664">
            <v>399</v>
          </cell>
        </row>
        <row r="1665">
          <cell r="B1665" t="str">
            <v>AC</v>
          </cell>
          <cell r="C1665" t="str">
            <v>DOM</v>
          </cell>
          <cell r="D1665" t="str">
            <v>DOM</v>
          </cell>
          <cell r="E1665" t="str">
            <v>08</v>
          </cell>
          <cell r="F1665">
            <v>41023</v>
          </cell>
          <cell r="G1665">
            <v>41023</v>
          </cell>
          <cell r="H1665" t="str">
            <v>7640014560</v>
          </cell>
          <cell r="J1665" t="str">
            <v>RDR-7581AKO</v>
          </cell>
          <cell r="K1665" t="str">
            <v>Indala Card Reader</v>
          </cell>
          <cell r="L1665">
            <v>399</v>
          </cell>
          <cell r="M1665">
            <v>99</v>
          </cell>
          <cell r="N1665">
            <v>101.97</v>
          </cell>
          <cell r="O1665">
            <v>0</v>
          </cell>
          <cell r="P1665">
            <v>101.97</v>
          </cell>
          <cell r="Q1665">
            <v>104.94</v>
          </cell>
          <cell r="R1665">
            <v>113.34</v>
          </cell>
          <cell r="S1665">
            <v>123.75</v>
          </cell>
          <cell r="T1665">
            <v>0.17600000000000002</v>
          </cell>
          <cell r="U1665">
            <v>106.425</v>
          </cell>
          <cell r="V1665">
            <v>4.1860465116279055E-2</v>
          </cell>
          <cell r="W1665">
            <v>101.97</v>
          </cell>
          <cell r="X1665">
            <v>0.82399999999999995</v>
          </cell>
          <cell r="AA1665">
            <v>123</v>
          </cell>
          <cell r="AB1665">
            <v>102</v>
          </cell>
          <cell r="AC1665">
            <v>114</v>
          </cell>
          <cell r="AD1665">
            <v>120</v>
          </cell>
          <cell r="AE1665">
            <v>125.89</v>
          </cell>
          <cell r="AF1665">
            <v>0.19000714909841926</v>
          </cell>
          <cell r="AG1665">
            <v>0.19000714909841926</v>
          </cell>
          <cell r="AH1665">
            <v>141</v>
          </cell>
          <cell r="AI1665">
            <v>155</v>
          </cell>
          <cell r="AJ1665">
            <v>0.34212903225806451</v>
          </cell>
          <cell r="AK1665">
            <v>169</v>
          </cell>
          <cell r="AL1665">
            <v>183</v>
          </cell>
          <cell r="AM1665">
            <v>0.44278688524590165</v>
          </cell>
          <cell r="AN1665">
            <v>237</v>
          </cell>
          <cell r="AO1665">
            <v>291</v>
          </cell>
          <cell r="AP1665">
            <v>345</v>
          </cell>
          <cell r="AQ1665">
            <v>0</v>
          </cell>
          <cell r="AS1665">
            <v>399</v>
          </cell>
        </row>
        <row r="1666">
          <cell r="B1666" t="str">
            <v>AC</v>
          </cell>
          <cell r="C1666" t="str">
            <v>DOM</v>
          </cell>
          <cell r="D1666" t="str">
            <v>DOM</v>
          </cell>
          <cell r="E1666" t="str">
            <v>08</v>
          </cell>
          <cell r="F1666">
            <v>41023</v>
          </cell>
          <cell r="G1666">
            <v>41023</v>
          </cell>
          <cell r="H1666" t="str">
            <v>7640014561</v>
          </cell>
          <cell r="J1666" t="str">
            <v>RDR-7581AKO</v>
          </cell>
          <cell r="K1666" t="str">
            <v>Kantech IOProx Card Reader</v>
          </cell>
          <cell r="L1666">
            <v>399</v>
          </cell>
          <cell r="M1666">
            <v>99</v>
          </cell>
          <cell r="N1666">
            <v>101.97</v>
          </cell>
          <cell r="O1666">
            <v>0</v>
          </cell>
          <cell r="P1666">
            <v>101.97</v>
          </cell>
          <cell r="Q1666">
            <v>104.94</v>
          </cell>
          <cell r="R1666">
            <v>113.34</v>
          </cell>
          <cell r="S1666">
            <v>123.75</v>
          </cell>
          <cell r="T1666">
            <v>0.17600000000000002</v>
          </cell>
          <cell r="U1666">
            <v>106.425</v>
          </cell>
          <cell r="V1666">
            <v>4.1860465116279055E-2</v>
          </cell>
          <cell r="W1666">
            <v>101.97</v>
          </cell>
          <cell r="X1666">
            <v>0.82399999999999995</v>
          </cell>
          <cell r="AA1666">
            <v>123</v>
          </cell>
          <cell r="AB1666">
            <v>102</v>
          </cell>
          <cell r="AC1666">
            <v>114</v>
          </cell>
          <cell r="AD1666">
            <v>120</v>
          </cell>
          <cell r="AE1666">
            <v>125.89</v>
          </cell>
          <cell r="AF1666">
            <v>0.19000714909841926</v>
          </cell>
          <cell r="AG1666">
            <v>0.19000714909841926</v>
          </cell>
          <cell r="AH1666">
            <v>141</v>
          </cell>
          <cell r="AI1666">
            <v>155</v>
          </cell>
          <cell r="AJ1666">
            <v>0.34212903225806451</v>
          </cell>
          <cell r="AK1666">
            <v>169</v>
          </cell>
          <cell r="AL1666">
            <v>183</v>
          </cell>
          <cell r="AM1666">
            <v>0.44278688524590165</v>
          </cell>
          <cell r="AN1666">
            <v>237</v>
          </cell>
          <cell r="AO1666">
            <v>291</v>
          </cell>
          <cell r="AP1666">
            <v>345</v>
          </cell>
          <cell r="AQ1666">
            <v>0</v>
          </cell>
          <cell r="AS1666">
            <v>399</v>
          </cell>
        </row>
        <row r="1667">
          <cell r="B1667" t="str">
            <v>AC</v>
          </cell>
          <cell r="C1667" t="str">
            <v>DOM</v>
          </cell>
          <cell r="D1667" t="str">
            <v>DOM</v>
          </cell>
          <cell r="E1667" t="str">
            <v>08</v>
          </cell>
          <cell r="F1667">
            <v>41023</v>
          </cell>
          <cell r="G1667">
            <v>41023</v>
          </cell>
          <cell r="H1667" t="str">
            <v>7640014562</v>
          </cell>
          <cell r="J1667" t="str">
            <v>RDR-7581AKO</v>
          </cell>
          <cell r="K1667" t="str">
            <v>AWID Card Reader</v>
          </cell>
          <cell r="L1667">
            <v>399</v>
          </cell>
          <cell r="M1667">
            <v>99</v>
          </cell>
          <cell r="N1667">
            <v>101.97</v>
          </cell>
          <cell r="O1667">
            <v>0</v>
          </cell>
          <cell r="P1667">
            <v>101.97</v>
          </cell>
          <cell r="Q1667">
            <v>104.94</v>
          </cell>
          <cell r="R1667">
            <v>113.34</v>
          </cell>
          <cell r="S1667">
            <v>123.75</v>
          </cell>
          <cell r="T1667">
            <v>0.17600000000000002</v>
          </cell>
          <cell r="U1667">
            <v>106.425</v>
          </cell>
          <cell r="V1667">
            <v>4.1860465116279055E-2</v>
          </cell>
          <cell r="W1667">
            <v>101.97</v>
          </cell>
          <cell r="X1667">
            <v>0.82399999999999995</v>
          </cell>
          <cell r="AA1667">
            <v>123</v>
          </cell>
          <cell r="AB1667">
            <v>102</v>
          </cell>
          <cell r="AC1667">
            <v>114</v>
          </cell>
          <cell r="AD1667">
            <v>120</v>
          </cell>
          <cell r="AE1667">
            <v>125.89</v>
          </cell>
          <cell r="AF1667">
            <v>0.19000714909841926</v>
          </cell>
          <cell r="AG1667">
            <v>0.19000714909841926</v>
          </cell>
          <cell r="AH1667">
            <v>141</v>
          </cell>
          <cell r="AI1667">
            <v>155</v>
          </cell>
          <cell r="AJ1667">
            <v>0.34212903225806451</v>
          </cell>
          <cell r="AK1667">
            <v>169</v>
          </cell>
          <cell r="AL1667">
            <v>183</v>
          </cell>
          <cell r="AM1667">
            <v>0.44278688524590165</v>
          </cell>
          <cell r="AN1667">
            <v>237</v>
          </cell>
          <cell r="AO1667">
            <v>291</v>
          </cell>
          <cell r="AP1667">
            <v>345</v>
          </cell>
          <cell r="AQ1667">
            <v>0</v>
          </cell>
          <cell r="AS1667">
            <v>399</v>
          </cell>
        </row>
        <row r="1669">
          <cell r="B1669" t="str">
            <v>AC</v>
          </cell>
          <cell r="C1669" t="str">
            <v>DOM</v>
          </cell>
          <cell r="D1669" t="str">
            <v>DOM</v>
          </cell>
          <cell r="E1669" t="str">
            <v>08</v>
          </cell>
          <cell r="F1669">
            <v>41024</v>
          </cell>
          <cell r="G1669">
            <v>41024</v>
          </cell>
          <cell r="H1669" t="str">
            <v>7640016304</v>
          </cell>
          <cell r="K1669" t="str">
            <v>HD-516 HDD 250GB (MXI)</v>
          </cell>
          <cell r="L1669">
            <v>614.79999999999995</v>
          </cell>
          <cell r="M1669">
            <v>139</v>
          </cell>
          <cell r="N1669">
            <v>143.17000000000002</v>
          </cell>
          <cell r="O1669">
            <v>0.24288736118455834</v>
          </cell>
          <cell r="P1669">
            <v>189.1</v>
          </cell>
          <cell r="Q1669">
            <v>147.34</v>
          </cell>
          <cell r="R1669">
            <v>159.13</v>
          </cell>
          <cell r="S1669">
            <v>236.38</v>
          </cell>
          <cell r="T1669">
            <v>0.39432270073610282</v>
          </cell>
          <cell r="U1669">
            <v>183.052672</v>
          </cell>
          <cell r="V1669">
            <v>0.21787538834724021</v>
          </cell>
          <cell r="W1669">
            <v>189.1</v>
          </cell>
          <cell r="X1669">
            <v>0.79998307809459346</v>
          </cell>
          <cell r="AA1669">
            <v>229</v>
          </cell>
          <cell r="AB1669">
            <v>190</v>
          </cell>
          <cell r="AC1669">
            <v>211</v>
          </cell>
          <cell r="AD1669">
            <v>223</v>
          </cell>
          <cell r="AE1669">
            <v>233.46</v>
          </cell>
          <cell r="AF1669">
            <v>0.19001113681144527</v>
          </cell>
          <cell r="AG1669">
            <v>0.38674719438019356</v>
          </cell>
          <cell r="AH1669">
            <v>260</v>
          </cell>
          <cell r="AI1669">
            <v>286</v>
          </cell>
          <cell r="AJ1669">
            <v>0.33881118881118882</v>
          </cell>
          <cell r="AK1669">
            <v>312</v>
          </cell>
          <cell r="AL1669">
            <v>338</v>
          </cell>
          <cell r="AM1669">
            <v>0.44053254437869827</v>
          </cell>
          <cell r="AN1669">
            <v>407.2</v>
          </cell>
          <cell r="AO1669">
            <v>476.4</v>
          </cell>
          <cell r="AP1669">
            <v>545.6</v>
          </cell>
          <cell r="AS1669">
            <v>614.79999999999995</v>
          </cell>
        </row>
        <row r="1671">
          <cell r="B1671" t="str">
            <v>MB</v>
          </cell>
          <cell r="C1671" t="str">
            <v>IMP</v>
          </cell>
          <cell r="D1671" t="str">
            <v>BT</v>
          </cell>
          <cell r="E1671" t="str">
            <v>08</v>
          </cell>
          <cell r="F1671">
            <v>41059</v>
          </cell>
          <cell r="G1671">
            <v>41059</v>
          </cell>
          <cell r="H1671" t="str">
            <v>A2XK011</v>
          </cell>
          <cell r="I1671" t="str">
            <v>A161011</v>
          </cell>
          <cell r="K1671" t="str">
            <v>bizhub  C554</v>
          </cell>
          <cell r="L1671">
            <v>27500</v>
          </cell>
          <cell r="M1671">
            <v>4373.7</v>
          </cell>
          <cell r="N1671">
            <v>4548.6480000000001</v>
          </cell>
          <cell r="O1671">
            <v>0.46385572842998585</v>
          </cell>
          <cell r="P1671">
            <v>8484</v>
          </cell>
          <cell r="Q1671">
            <v>4636.12</v>
          </cell>
          <cell r="R1671">
            <v>5007.01</v>
          </cell>
          <cell r="S1671">
            <v>12120</v>
          </cell>
          <cell r="T1671">
            <v>0.62469900990099003</v>
          </cell>
          <cell r="U1671">
            <v>8484</v>
          </cell>
          <cell r="V1671">
            <v>0.46385572842998585</v>
          </cell>
          <cell r="W1671">
            <v>8484</v>
          </cell>
          <cell r="X1671">
            <v>0.7</v>
          </cell>
          <cell r="Y1671">
            <v>150</v>
          </cell>
          <cell r="Z1671">
            <v>300</v>
          </cell>
          <cell r="AA1671">
            <v>11236</v>
          </cell>
          <cell r="AB1671">
            <v>8484</v>
          </cell>
          <cell r="AC1671">
            <v>10347</v>
          </cell>
          <cell r="AD1671">
            <v>11049</v>
          </cell>
          <cell r="AE1671">
            <v>11464.86</v>
          </cell>
          <cell r="AF1671">
            <v>0.25999968599703793</v>
          </cell>
          <cell r="AG1671">
            <v>0.60325307068730016</v>
          </cell>
          <cell r="AH1671">
            <v>11950</v>
          </cell>
          <cell r="AI1671">
            <v>13257</v>
          </cell>
          <cell r="AJ1671">
            <v>0.36003620728671643</v>
          </cell>
          <cell r="AK1671">
            <v>14627.59</v>
          </cell>
          <cell r="AL1671">
            <v>16506</v>
          </cell>
          <cell r="AM1671">
            <v>0.48600508905852419</v>
          </cell>
          <cell r="AN1671">
            <v>19254.5</v>
          </cell>
          <cell r="AO1671">
            <v>22003</v>
          </cell>
          <cell r="AP1671">
            <v>24751.5</v>
          </cell>
          <cell r="AS1671">
            <v>27500</v>
          </cell>
        </row>
        <row r="1672">
          <cell r="B1672" t="str">
            <v>MB</v>
          </cell>
          <cell r="C1672" t="str">
            <v>IMP</v>
          </cell>
          <cell r="D1672" t="str">
            <v>BT</v>
          </cell>
          <cell r="E1672" t="str">
            <v>08</v>
          </cell>
          <cell r="F1672">
            <v>41059</v>
          </cell>
          <cell r="G1672">
            <v>41059</v>
          </cell>
          <cell r="H1672" t="str">
            <v>A2XK012</v>
          </cell>
          <cell r="K1672" t="str">
            <v>bizhub C554 GSA</v>
          </cell>
          <cell r="L1672">
            <v>27500</v>
          </cell>
          <cell r="M1672">
            <v>4373.7</v>
          </cell>
          <cell r="N1672">
            <v>4548.6480000000001</v>
          </cell>
          <cell r="O1672">
            <v>0.46385572842998585</v>
          </cell>
          <cell r="P1672">
            <v>8484</v>
          </cell>
          <cell r="Q1672">
            <v>4636.12</v>
          </cell>
          <cell r="R1672">
            <v>5007.01</v>
          </cell>
          <cell r="S1672">
            <v>12120</v>
          </cell>
          <cell r="T1672">
            <v>0.62469900990099003</v>
          </cell>
          <cell r="U1672">
            <v>8484</v>
          </cell>
          <cell r="V1672">
            <v>0.46385572842998585</v>
          </cell>
          <cell r="W1672">
            <v>8484</v>
          </cell>
          <cell r="X1672">
            <v>0.7</v>
          </cell>
          <cell r="Y1672">
            <v>150</v>
          </cell>
          <cell r="Z1672">
            <v>300</v>
          </cell>
          <cell r="AA1672">
            <v>11236</v>
          </cell>
          <cell r="AB1672">
            <v>8484</v>
          </cell>
          <cell r="AC1672">
            <v>10347</v>
          </cell>
          <cell r="AD1672">
            <v>11049</v>
          </cell>
          <cell r="AE1672">
            <v>11464.86</v>
          </cell>
          <cell r="AF1672">
            <v>0.25999968599703793</v>
          </cell>
          <cell r="AG1672">
            <v>0.60325307068730016</v>
          </cell>
          <cell r="AH1672">
            <v>11950</v>
          </cell>
          <cell r="AI1672">
            <v>13257</v>
          </cell>
          <cell r="AJ1672">
            <v>0.36003620728671643</v>
          </cell>
          <cell r="AK1672">
            <v>14627.59</v>
          </cell>
          <cell r="AL1672">
            <v>16506</v>
          </cell>
          <cell r="AM1672">
            <v>0.48600508905852419</v>
          </cell>
          <cell r="AN1672">
            <v>19254.5</v>
          </cell>
          <cell r="AO1672">
            <v>22003</v>
          </cell>
          <cell r="AP1672">
            <v>24751.5</v>
          </cell>
          <cell r="AS1672">
            <v>27500</v>
          </cell>
        </row>
        <row r="1673">
          <cell r="B1673" t="str">
            <v>MB</v>
          </cell>
          <cell r="C1673" t="str">
            <v>IMP</v>
          </cell>
          <cell r="D1673" t="str">
            <v>BT</v>
          </cell>
          <cell r="E1673" t="str">
            <v>08</v>
          </cell>
          <cell r="F1673">
            <v>41059</v>
          </cell>
          <cell r="G1673">
            <v>41059</v>
          </cell>
          <cell r="H1673" t="str">
            <v>A4FJ011</v>
          </cell>
          <cell r="K1673" t="str">
            <v>bizhub C454</v>
          </cell>
          <cell r="L1673">
            <v>22500</v>
          </cell>
          <cell r="M1673">
            <v>4072.9</v>
          </cell>
          <cell r="N1673">
            <v>4235.8159999999998</v>
          </cell>
          <cell r="O1673">
            <v>0.37936761904761906</v>
          </cell>
          <cell r="P1673">
            <v>6825</v>
          </cell>
          <cell r="Q1673">
            <v>4317.2700000000004</v>
          </cell>
          <cell r="R1673">
            <v>4662.6499999999996</v>
          </cell>
          <cell r="S1673">
            <v>9750</v>
          </cell>
          <cell r="T1673">
            <v>0.56555733333333336</v>
          </cell>
          <cell r="U1673">
            <v>6825</v>
          </cell>
          <cell r="V1673">
            <v>0.37936761904761906</v>
          </cell>
          <cell r="W1673">
            <v>6825</v>
          </cell>
          <cell r="X1673">
            <v>0.7</v>
          </cell>
          <cell r="Y1673">
            <v>150</v>
          </cell>
          <cell r="Z1673">
            <v>300</v>
          </cell>
          <cell r="AA1673">
            <v>9039</v>
          </cell>
          <cell r="AB1673">
            <v>6825</v>
          </cell>
          <cell r="AC1673">
            <v>8324</v>
          </cell>
          <cell r="AD1673">
            <v>8888</v>
          </cell>
          <cell r="AE1673">
            <v>9222.9699999999993</v>
          </cell>
          <cell r="AF1673">
            <v>0.25999976146512455</v>
          </cell>
          <cell r="AG1673">
            <v>0.54073189005277045</v>
          </cell>
          <cell r="AH1673">
            <v>9613</v>
          </cell>
          <cell r="AI1673">
            <v>10665</v>
          </cell>
          <cell r="AJ1673">
            <v>0.36005625879043601</v>
          </cell>
          <cell r="AK1673">
            <v>11767.24</v>
          </cell>
          <cell r="AL1673">
            <v>13279</v>
          </cell>
          <cell r="AM1673">
            <v>0.48603057459146021</v>
          </cell>
          <cell r="AN1673">
            <v>15584.25</v>
          </cell>
          <cell r="AO1673">
            <v>17889.5</v>
          </cell>
          <cell r="AP1673">
            <v>20194.75</v>
          </cell>
          <cell r="AS1673">
            <v>22500</v>
          </cell>
        </row>
        <row r="1674">
          <cell r="B1674" t="str">
            <v>MB</v>
          </cell>
          <cell r="C1674" t="str">
            <v>IMP</v>
          </cell>
          <cell r="D1674" t="str">
            <v>BT</v>
          </cell>
          <cell r="E1674" t="str">
            <v>08</v>
          </cell>
          <cell r="F1674">
            <v>41059</v>
          </cell>
          <cell r="G1674">
            <v>41059</v>
          </cell>
          <cell r="H1674" t="str">
            <v>A4FJ012</v>
          </cell>
          <cell r="K1674" t="str">
            <v>bizhub C454 GSA</v>
          </cell>
          <cell r="L1674">
            <v>22500</v>
          </cell>
          <cell r="M1674">
            <v>4072.9</v>
          </cell>
          <cell r="N1674">
            <v>4235.8159999999998</v>
          </cell>
          <cell r="O1674">
            <v>0.37936761904761906</v>
          </cell>
          <cell r="P1674">
            <v>6825</v>
          </cell>
          <cell r="Q1674">
            <v>4317.2700000000004</v>
          </cell>
          <cell r="R1674">
            <v>4662.6499999999996</v>
          </cell>
          <cell r="S1674">
            <v>9750</v>
          </cell>
          <cell r="T1674">
            <v>0.56555733333333336</v>
          </cell>
          <cell r="U1674">
            <v>6825</v>
          </cell>
          <cell r="V1674">
            <v>0.37936761904761906</v>
          </cell>
          <cell r="W1674">
            <v>6825</v>
          </cell>
          <cell r="X1674">
            <v>0.7</v>
          </cell>
          <cell r="Y1674">
            <v>150</v>
          </cell>
          <cell r="Z1674">
            <v>300</v>
          </cell>
          <cell r="AA1674">
            <v>9039</v>
          </cell>
          <cell r="AB1674">
            <v>6825</v>
          </cell>
          <cell r="AC1674">
            <v>8324</v>
          </cell>
          <cell r="AD1674">
            <v>8888</v>
          </cell>
          <cell r="AE1674">
            <v>9222.9699999999993</v>
          </cell>
          <cell r="AF1674">
            <v>0.25999976146512455</v>
          </cell>
          <cell r="AG1674">
            <v>0.54073189005277045</v>
          </cell>
          <cell r="AH1674">
            <v>9613</v>
          </cell>
          <cell r="AI1674">
            <v>10665</v>
          </cell>
          <cell r="AJ1674">
            <v>0.36005625879043601</v>
          </cell>
          <cell r="AK1674">
            <v>11767.24</v>
          </cell>
          <cell r="AL1674">
            <v>13279</v>
          </cell>
          <cell r="AM1674">
            <v>0.48603057459146021</v>
          </cell>
          <cell r="AN1674">
            <v>15584.25</v>
          </cell>
          <cell r="AO1674">
            <v>17889.5</v>
          </cell>
          <cell r="AP1674">
            <v>20194.75</v>
          </cell>
          <cell r="AS1674">
            <v>22500</v>
          </cell>
        </row>
        <row r="1675">
          <cell r="B1675" t="str">
            <v>MB</v>
          </cell>
          <cell r="C1675" t="str">
            <v>IMP</v>
          </cell>
          <cell r="D1675" t="str">
            <v>BT</v>
          </cell>
          <cell r="E1675" t="str">
            <v>08</v>
          </cell>
          <cell r="F1675">
            <v>41059</v>
          </cell>
          <cell r="G1675">
            <v>41059</v>
          </cell>
          <cell r="H1675" t="str">
            <v>A161011</v>
          </cell>
          <cell r="I1675" t="str">
            <v>A161011</v>
          </cell>
          <cell r="K1675" t="str">
            <v>bizhub  C364</v>
          </cell>
          <cell r="L1675">
            <v>14700</v>
          </cell>
          <cell r="M1675">
            <v>2747.9</v>
          </cell>
          <cell r="N1675">
            <v>2857.8160000000003</v>
          </cell>
          <cell r="O1675">
            <v>0.42690434221107237</v>
          </cell>
          <cell r="P1675">
            <v>4986.63</v>
          </cell>
          <cell r="Q1675">
            <v>2912.77</v>
          </cell>
          <cell r="R1675">
            <v>3145.79</v>
          </cell>
          <cell r="S1675">
            <v>7123.75</v>
          </cell>
          <cell r="T1675">
            <v>0.59883263730479019</v>
          </cell>
          <cell r="U1675">
            <v>4987</v>
          </cell>
          <cell r="V1675">
            <v>0.42694686184078601</v>
          </cell>
          <cell r="W1675">
            <v>4986.63</v>
          </cell>
          <cell r="X1675">
            <v>0.70000070187752239</v>
          </cell>
          <cell r="Y1675">
            <v>150</v>
          </cell>
          <cell r="Z1675">
            <v>300</v>
          </cell>
          <cell r="AA1675">
            <v>6604</v>
          </cell>
          <cell r="AB1675">
            <v>4987</v>
          </cell>
          <cell r="AC1675">
            <v>6082</v>
          </cell>
          <cell r="AD1675">
            <v>6494</v>
          </cell>
          <cell r="AE1675">
            <v>6738.69</v>
          </cell>
          <cell r="AF1675">
            <v>0.26000008903807709</v>
          </cell>
          <cell r="AG1675">
            <v>0.57590926426352895</v>
          </cell>
          <cell r="AH1675">
            <v>7024</v>
          </cell>
          <cell r="AI1675">
            <v>7792</v>
          </cell>
          <cell r="AJ1675">
            <v>0.36003208418891169</v>
          </cell>
          <cell r="AK1675">
            <v>8597.64</v>
          </cell>
          <cell r="AL1675">
            <v>9702</v>
          </cell>
          <cell r="AM1675">
            <v>0.48602040816326531</v>
          </cell>
          <cell r="AN1675">
            <v>10951.5</v>
          </cell>
          <cell r="AO1675">
            <v>12201</v>
          </cell>
          <cell r="AP1675">
            <v>13450.5</v>
          </cell>
          <cell r="AS1675">
            <v>14700</v>
          </cell>
        </row>
        <row r="1676">
          <cell r="B1676" t="str">
            <v>MB</v>
          </cell>
          <cell r="C1676" t="str">
            <v>IMP</v>
          </cell>
          <cell r="D1676" t="str">
            <v>BT</v>
          </cell>
          <cell r="E1676" t="str">
            <v>08</v>
          </cell>
          <cell r="F1676">
            <v>41059</v>
          </cell>
          <cell r="G1676">
            <v>41059</v>
          </cell>
          <cell r="H1676" t="str">
            <v>A161012</v>
          </cell>
          <cell r="I1676" t="str">
            <v>A161011</v>
          </cell>
          <cell r="K1676" t="str">
            <v>bizhub  C364 GSA</v>
          </cell>
          <cell r="L1676">
            <v>14700</v>
          </cell>
          <cell r="M1676">
            <v>2747.9</v>
          </cell>
          <cell r="N1676">
            <v>2857.8160000000003</v>
          </cell>
          <cell r="O1676">
            <v>0.42690434221107237</v>
          </cell>
          <cell r="P1676">
            <v>4986.63</v>
          </cell>
          <cell r="Q1676">
            <v>2912.77</v>
          </cell>
          <cell r="R1676">
            <v>3145.79</v>
          </cell>
          <cell r="S1676">
            <v>7123.75</v>
          </cell>
          <cell r="T1676">
            <v>0.59883263730479019</v>
          </cell>
          <cell r="U1676">
            <v>4987</v>
          </cell>
          <cell r="V1676">
            <v>0.42694686184078601</v>
          </cell>
          <cell r="W1676">
            <v>4986.63</v>
          </cell>
          <cell r="X1676">
            <v>0.70000070187752239</v>
          </cell>
          <cell r="Y1676">
            <v>150</v>
          </cell>
          <cell r="Z1676">
            <v>300</v>
          </cell>
          <cell r="AA1676">
            <v>6604</v>
          </cell>
          <cell r="AB1676">
            <v>4987</v>
          </cell>
          <cell r="AC1676">
            <v>6082</v>
          </cell>
          <cell r="AD1676">
            <v>6494</v>
          </cell>
          <cell r="AE1676">
            <v>6738.69</v>
          </cell>
          <cell r="AF1676">
            <v>0.26000008903807709</v>
          </cell>
          <cell r="AG1676">
            <v>0.57590926426352895</v>
          </cell>
          <cell r="AH1676">
            <v>7024</v>
          </cell>
          <cell r="AI1676">
            <v>7792</v>
          </cell>
          <cell r="AJ1676">
            <v>0.36003208418891169</v>
          </cell>
          <cell r="AK1676">
            <v>8597.64</v>
          </cell>
          <cell r="AL1676">
            <v>9702</v>
          </cell>
          <cell r="AM1676">
            <v>0.48602040816326531</v>
          </cell>
          <cell r="AN1676">
            <v>10951.5</v>
          </cell>
          <cell r="AO1676">
            <v>12201</v>
          </cell>
          <cell r="AP1676">
            <v>13450.5</v>
          </cell>
          <cell r="AS1676">
            <v>14700</v>
          </cell>
        </row>
        <row r="1677">
          <cell r="B1677" t="str">
            <v>MB</v>
          </cell>
          <cell r="C1677" t="str">
            <v>IMP</v>
          </cell>
          <cell r="D1677" t="str">
            <v>BT</v>
          </cell>
          <cell r="E1677" t="str">
            <v>08</v>
          </cell>
          <cell r="F1677">
            <v>41059</v>
          </cell>
          <cell r="G1677">
            <v>41059</v>
          </cell>
          <cell r="H1677" t="str">
            <v>A4FK011</v>
          </cell>
          <cell r="K1677" t="str">
            <v>bizhub C284</v>
          </cell>
          <cell r="L1677">
            <v>11140</v>
          </cell>
          <cell r="M1677">
            <v>2090.3000000000002</v>
          </cell>
          <cell r="N1677">
            <v>2173.9120000000003</v>
          </cell>
          <cell r="O1677">
            <v>0.40003201430708341</v>
          </cell>
          <cell r="P1677">
            <v>3623.38</v>
          </cell>
          <cell r="Q1677">
            <v>2215.7199999999998</v>
          </cell>
          <cell r="R1677">
            <v>2392.98</v>
          </cell>
          <cell r="S1677">
            <v>5176.25</v>
          </cell>
          <cell r="T1677">
            <v>0.58002183047573042</v>
          </cell>
          <cell r="U1677">
            <v>3623</v>
          </cell>
          <cell r="V1677">
            <v>0.39996908639249235</v>
          </cell>
          <cell r="W1677">
            <v>3623.38</v>
          </cell>
          <cell r="X1677">
            <v>0.70000096595025363</v>
          </cell>
          <cell r="Y1677">
            <v>150</v>
          </cell>
          <cell r="Z1677">
            <v>300</v>
          </cell>
          <cell r="AA1677">
            <v>4799</v>
          </cell>
          <cell r="AB1677">
            <v>3624</v>
          </cell>
          <cell r="AC1677">
            <v>4419</v>
          </cell>
          <cell r="AD1677">
            <v>4719</v>
          </cell>
          <cell r="AE1677">
            <v>4896.46</v>
          </cell>
          <cell r="AF1677">
            <v>0.2600000816916711</v>
          </cell>
          <cell r="AG1677">
            <v>0.55602373959962903</v>
          </cell>
          <cell r="AH1677">
            <v>5104</v>
          </cell>
          <cell r="AI1677">
            <v>5662</v>
          </cell>
          <cell r="AJ1677">
            <v>0.36005298481102083</v>
          </cell>
          <cell r="AK1677">
            <v>6247.21</v>
          </cell>
          <cell r="AL1677">
            <v>7050</v>
          </cell>
          <cell r="AM1677">
            <v>0.48604539007092196</v>
          </cell>
          <cell r="AN1677">
            <v>8072.5</v>
          </cell>
          <cell r="AO1677">
            <v>9095</v>
          </cell>
          <cell r="AP1677">
            <v>10117.5</v>
          </cell>
          <cell r="AS1677">
            <v>11140</v>
          </cell>
        </row>
        <row r="1678">
          <cell r="B1678" t="str">
            <v>MB</v>
          </cell>
          <cell r="C1678" t="str">
            <v>IMP</v>
          </cell>
          <cell r="D1678" t="str">
            <v>BT</v>
          </cell>
          <cell r="E1678" t="str">
            <v>08</v>
          </cell>
          <cell r="F1678">
            <v>41059</v>
          </cell>
          <cell r="G1678">
            <v>41059</v>
          </cell>
          <cell r="H1678" t="str">
            <v>A4FK012</v>
          </cell>
          <cell r="K1678" t="str">
            <v>bizhub C284 GSA</v>
          </cell>
          <cell r="L1678">
            <v>11140</v>
          </cell>
          <cell r="M1678">
            <v>2090.3000000000002</v>
          </cell>
          <cell r="N1678">
            <v>2173.9120000000003</v>
          </cell>
          <cell r="O1678">
            <v>0.40003201430708341</v>
          </cell>
          <cell r="P1678">
            <v>3623.38</v>
          </cell>
          <cell r="Q1678">
            <v>2215.7199999999998</v>
          </cell>
          <cell r="R1678">
            <v>2392.98</v>
          </cell>
          <cell r="S1678">
            <v>5176.25</v>
          </cell>
          <cell r="T1678">
            <v>0.58002183047573042</v>
          </cell>
          <cell r="U1678">
            <v>3623</v>
          </cell>
          <cell r="V1678">
            <v>0.39996908639249235</v>
          </cell>
          <cell r="W1678">
            <v>3623.38</v>
          </cell>
          <cell r="X1678">
            <v>0.70000096595025363</v>
          </cell>
          <cell r="Y1678">
            <v>150</v>
          </cell>
          <cell r="Z1678">
            <v>300</v>
          </cell>
          <cell r="AA1678">
            <v>4799</v>
          </cell>
          <cell r="AB1678">
            <v>3624</v>
          </cell>
          <cell r="AC1678">
            <v>4419</v>
          </cell>
          <cell r="AD1678">
            <v>4719</v>
          </cell>
          <cell r="AE1678">
            <v>4896.46</v>
          </cell>
          <cell r="AF1678">
            <v>0.2600000816916711</v>
          </cell>
          <cell r="AG1678">
            <v>0.55602373959962903</v>
          </cell>
          <cell r="AH1678">
            <v>5104</v>
          </cell>
          <cell r="AI1678">
            <v>5662</v>
          </cell>
          <cell r="AJ1678">
            <v>0.36005298481102083</v>
          </cell>
          <cell r="AK1678">
            <v>6247.21</v>
          </cell>
          <cell r="AL1678">
            <v>7050</v>
          </cell>
          <cell r="AM1678">
            <v>0.48604539007092196</v>
          </cell>
          <cell r="AN1678">
            <v>8072.5</v>
          </cell>
          <cell r="AO1678">
            <v>9095</v>
          </cell>
          <cell r="AP1678">
            <v>10117.5</v>
          </cell>
          <cell r="AS1678">
            <v>11140</v>
          </cell>
        </row>
        <row r="1679">
          <cell r="B1679" t="str">
            <v>MB</v>
          </cell>
          <cell r="C1679" t="str">
            <v>IMP</v>
          </cell>
          <cell r="D1679" t="str">
            <v>BT</v>
          </cell>
          <cell r="E1679" t="str">
            <v>08</v>
          </cell>
          <cell r="F1679">
            <v>41059</v>
          </cell>
          <cell r="G1679">
            <v>41059</v>
          </cell>
          <cell r="H1679" t="str">
            <v>A4FM011</v>
          </cell>
          <cell r="K1679" t="str">
            <v>bizhub C224</v>
          </cell>
          <cell r="L1679">
            <v>9500</v>
          </cell>
          <cell r="M1679">
            <v>1675.8</v>
          </cell>
          <cell r="N1679">
            <v>1742.8320000000001</v>
          </cell>
          <cell r="O1679">
            <v>0.30453631284916199</v>
          </cell>
          <cell r="P1679">
            <v>2506</v>
          </cell>
          <cell r="Q1679">
            <v>1776.35</v>
          </cell>
          <cell r="R1679">
            <v>1918.46</v>
          </cell>
          <cell r="S1679">
            <v>3580</v>
          </cell>
          <cell r="T1679">
            <v>0.51317541899441332</v>
          </cell>
          <cell r="U1679">
            <v>2506</v>
          </cell>
          <cell r="V1679">
            <v>0.30453631284916199</v>
          </cell>
          <cell r="W1679">
            <v>2506</v>
          </cell>
          <cell r="X1679">
            <v>0.7</v>
          </cell>
          <cell r="Y1679">
            <v>150</v>
          </cell>
          <cell r="Z1679">
            <v>300</v>
          </cell>
          <cell r="AA1679">
            <v>3319</v>
          </cell>
          <cell r="AB1679">
            <v>2506</v>
          </cell>
          <cell r="AC1679">
            <v>3057</v>
          </cell>
          <cell r="AD1679">
            <v>3264</v>
          </cell>
          <cell r="AE1679">
            <v>3386.49</v>
          </cell>
          <cell r="AF1679">
            <v>0.2600007677565857</v>
          </cell>
          <cell r="AG1679">
            <v>0.48535740545520578</v>
          </cell>
          <cell r="AH1679">
            <v>3530</v>
          </cell>
          <cell r="AI1679">
            <v>3916</v>
          </cell>
          <cell r="AJ1679">
            <v>0.36006128702757917</v>
          </cell>
          <cell r="AK1679">
            <v>4320.6899999999996</v>
          </cell>
          <cell r="AL1679">
            <v>4876</v>
          </cell>
          <cell r="AM1679">
            <v>0.48605414273995079</v>
          </cell>
          <cell r="AN1679">
            <v>6032</v>
          </cell>
          <cell r="AO1679">
            <v>7188</v>
          </cell>
          <cell r="AP1679">
            <v>8344</v>
          </cell>
          <cell r="AS1679">
            <v>9500</v>
          </cell>
        </row>
        <row r="1681">
          <cell r="B1681" t="str">
            <v>AC</v>
          </cell>
          <cell r="C1681" t="str">
            <v>IMP</v>
          </cell>
          <cell r="D1681" t="str">
            <v>BT</v>
          </cell>
          <cell r="E1681" t="str">
            <v>08</v>
          </cell>
          <cell r="F1681">
            <v>41059</v>
          </cell>
          <cell r="G1681">
            <v>41059</v>
          </cell>
          <cell r="H1681" t="str">
            <v>A3PMWY1</v>
          </cell>
          <cell r="K1681" t="str">
            <v>OC- 511 Original Cover</v>
          </cell>
          <cell r="L1681">
            <v>94</v>
          </cell>
          <cell r="M1681">
            <v>30</v>
          </cell>
          <cell r="N1681">
            <v>31.200000000000003</v>
          </cell>
          <cell r="O1681">
            <v>0.2040816326530612</v>
          </cell>
          <cell r="P1681">
            <v>39.200000000000003</v>
          </cell>
          <cell r="Q1681">
            <v>31.8</v>
          </cell>
          <cell r="R1681">
            <v>34.340000000000003</v>
          </cell>
          <cell r="S1681">
            <v>49</v>
          </cell>
          <cell r="T1681">
            <v>0.36326530612244889</v>
          </cell>
          <cell r="U1681">
            <v>37.945599999999999</v>
          </cell>
          <cell r="V1681">
            <v>0.17777028166638548</v>
          </cell>
          <cell r="W1681">
            <v>39.200000000000003</v>
          </cell>
          <cell r="X1681">
            <v>0.8</v>
          </cell>
          <cell r="AA1681">
            <v>47</v>
          </cell>
          <cell r="AB1681">
            <v>40</v>
          </cell>
          <cell r="AC1681">
            <v>44</v>
          </cell>
          <cell r="AD1681">
            <v>47</v>
          </cell>
          <cell r="AE1681">
            <v>48.4</v>
          </cell>
          <cell r="AF1681">
            <v>0.1900826446280991</v>
          </cell>
          <cell r="AG1681">
            <v>0.35537190082644621</v>
          </cell>
          <cell r="AH1681">
            <v>55</v>
          </cell>
          <cell r="AI1681">
            <v>60</v>
          </cell>
          <cell r="AJ1681">
            <v>0.34666666666666662</v>
          </cell>
          <cell r="AK1681">
            <v>65</v>
          </cell>
          <cell r="AL1681">
            <v>70</v>
          </cell>
          <cell r="AM1681">
            <v>0.43999999999999995</v>
          </cell>
          <cell r="AN1681">
            <v>76</v>
          </cell>
          <cell r="AO1681">
            <v>82</v>
          </cell>
          <cell r="AP1681">
            <v>88</v>
          </cell>
          <cell r="AS1681">
            <v>94</v>
          </cell>
        </row>
        <row r="1682">
          <cell r="B1682" t="str">
            <v>AC</v>
          </cell>
          <cell r="C1682" t="str">
            <v>IMP</v>
          </cell>
          <cell r="D1682" t="str">
            <v>BT</v>
          </cell>
          <cell r="E1682" t="str">
            <v>08</v>
          </cell>
          <cell r="F1682">
            <v>41059</v>
          </cell>
          <cell r="G1682">
            <v>41059</v>
          </cell>
          <cell r="H1682" t="str">
            <v>A3CFWY1</v>
          </cell>
          <cell r="K1682" t="str">
            <v>DF-624 Reverse Automatic Document Feeder</v>
          </cell>
          <cell r="L1682">
            <v>1631</v>
          </cell>
          <cell r="M1682">
            <v>605</v>
          </cell>
          <cell r="N1682">
            <v>629.20000000000005</v>
          </cell>
          <cell r="O1682">
            <v>0.19662921348314605</v>
          </cell>
          <cell r="P1682">
            <v>783.2</v>
          </cell>
          <cell r="Q1682">
            <v>641.29999999999995</v>
          </cell>
          <cell r="R1682">
            <v>692.6</v>
          </cell>
          <cell r="S1682">
            <v>979</v>
          </cell>
          <cell r="T1682">
            <v>0.35730337078651681</v>
          </cell>
          <cell r="U1682">
            <v>758.13760000000002</v>
          </cell>
          <cell r="V1682">
            <v>0.17007150153217565</v>
          </cell>
          <cell r="W1682">
            <v>783.2</v>
          </cell>
          <cell r="X1682">
            <v>0.8</v>
          </cell>
          <cell r="AA1682">
            <v>948</v>
          </cell>
          <cell r="AB1682">
            <v>784</v>
          </cell>
          <cell r="AC1682">
            <v>871</v>
          </cell>
          <cell r="AD1682">
            <v>931</v>
          </cell>
          <cell r="AE1682">
            <v>966.91</v>
          </cell>
          <cell r="AF1682">
            <v>0.1899970007549823</v>
          </cell>
          <cell r="AG1682">
            <v>0.34926725341551945</v>
          </cell>
          <cell r="AH1682">
            <v>1075</v>
          </cell>
          <cell r="AI1682">
            <v>1183</v>
          </cell>
          <cell r="AJ1682">
            <v>0.33795435333896867</v>
          </cell>
          <cell r="AK1682">
            <v>1291</v>
          </cell>
          <cell r="AL1682">
            <v>1399</v>
          </cell>
          <cell r="AM1682">
            <v>0.44017155110793421</v>
          </cell>
          <cell r="AN1682">
            <v>1457</v>
          </cell>
          <cell r="AO1682">
            <v>1515</v>
          </cell>
          <cell r="AP1682">
            <v>1573</v>
          </cell>
          <cell r="AS1682">
            <v>1631</v>
          </cell>
        </row>
        <row r="1683">
          <cell r="B1683" t="str">
            <v>AC</v>
          </cell>
          <cell r="C1683" t="str">
            <v>IMP</v>
          </cell>
          <cell r="D1683" t="str">
            <v>BT</v>
          </cell>
          <cell r="E1683" t="str">
            <v>08</v>
          </cell>
          <cell r="F1683">
            <v>41059</v>
          </cell>
          <cell r="G1683">
            <v>41059</v>
          </cell>
          <cell r="H1683" t="str">
            <v>A3CEWY1</v>
          </cell>
          <cell r="K1683" t="str">
            <v>DF-701 Single Pass Dual Scan Document Feeder</v>
          </cell>
          <cell r="L1683">
            <v>1802</v>
          </cell>
          <cell r="M1683">
            <v>631</v>
          </cell>
          <cell r="N1683">
            <v>656.24</v>
          </cell>
          <cell r="O1683">
            <v>0.22613207547169811</v>
          </cell>
          <cell r="P1683">
            <v>848</v>
          </cell>
          <cell r="Q1683">
            <v>668.86</v>
          </cell>
          <cell r="R1683">
            <v>722.37</v>
          </cell>
          <cell r="S1683">
            <v>1060</v>
          </cell>
          <cell r="T1683">
            <v>0.38090566037735846</v>
          </cell>
          <cell r="U1683">
            <v>820.86400000000003</v>
          </cell>
          <cell r="V1683">
            <v>0.20054966474348981</v>
          </cell>
          <cell r="W1683">
            <v>848</v>
          </cell>
          <cell r="X1683">
            <v>0.8</v>
          </cell>
          <cell r="AA1683">
            <v>1026</v>
          </cell>
          <cell r="AB1683">
            <v>848</v>
          </cell>
          <cell r="AC1683">
            <v>943</v>
          </cell>
          <cell r="AD1683">
            <v>1008</v>
          </cell>
          <cell r="AE1683">
            <v>1046.9100000000001</v>
          </cell>
          <cell r="AF1683">
            <v>0.18999722994335719</v>
          </cell>
          <cell r="AG1683">
            <v>0.37316483747409046</v>
          </cell>
          <cell r="AH1683">
            <v>1164</v>
          </cell>
          <cell r="AI1683">
            <v>1281</v>
          </cell>
          <cell r="AJ1683">
            <v>0.33801717408274784</v>
          </cell>
          <cell r="AK1683">
            <v>1398</v>
          </cell>
          <cell r="AL1683">
            <v>1515</v>
          </cell>
          <cell r="AM1683">
            <v>0.44026402640264028</v>
          </cell>
          <cell r="AN1683">
            <v>1586.75</v>
          </cell>
          <cell r="AO1683">
            <v>1658.5</v>
          </cell>
          <cell r="AP1683">
            <v>1730.25</v>
          </cell>
          <cell r="AS1683">
            <v>1802</v>
          </cell>
        </row>
        <row r="1684">
          <cell r="B1684" t="str">
            <v>AC</v>
          </cell>
          <cell r="C1684" t="str">
            <v>IMP</v>
          </cell>
          <cell r="D1684" t="str">
            <v>BT</v>
          </cell>
          <cell r="E1684" t="str">
            <v>08</v>
          </cell>
          <cell r="F1684">
            <v>41059</v>
          </cell>
          <cell r="G1684">
            <v>41059</v>
          </cell>
          <cell r="H1684" t="str">
            <v>A2XM013</v>
          </cell>
          <cell r="K1684" t="str">
            <v>PC-410 Large Capacity Cassette</v>
          </cell>
          <cell r="L1684">
            <v>1402</v>
          </cell>
          <cell r="M1684">
            <v>420</v>
          </cell>
          <cell r="N1684">
            <v>436.8</v>
          </cell>
          <cell r="O1684">
            <v>0.35</v>
          </cell>
          <cell r="P1684">
            <v>672</v>
          </cell>
          <cell r="Q1684">
            <v>445.2</v>
          </cell>
          <cell r="R1684">
            <v>480.82</v>
          </cell>
          <cell r="S1684">
            <v>840</v>
          </cell>
          <cell r="T1684">
            <v>0.48</v>
          </cell>
          <cell r="U1684">
            <v>650.49599999999998</v>
          </cell>
          <cell r="V1684">
            <v>0.32851239669421484</v>
          </cell>
          <cell r="W1684">
            <v>672</v>
          </cell>
          <cell r="X1684">
            <v>0.8</v>
          </cell>
          <cell r="AA1684">
            <v>813</v>
          </cell>
          <cell r="AB1684">
            <v>672</v>
          </cell>
          <cell r="AC1684">
            <v>747</v>
          </cell>
          <cell r="AD1684">
            <v>799</v>
          </cell>
          <cell r="AE1684">
            <v>829.63</v>
          </cell>
          <cell r="AF1684">
            <v>0.19000036160698142</v>
          </cell>
          <cell r="AG1684">
            <v>0.47350023504453792</v>
          </cell>
          <cell r="AH1684">
            <v>923</v>
          </cell>
          <cell r="AI1684">
            <v>1015</v>
          </cell>
          <cell r="AJ1684">
            <v>0.33793103448275863</v>
          </cell>
          <cell r="AK1684">
            <v>1107.5</v>
          </cell>
          <cell r="AL1684">
            <v>1200</v>
          </cell>
          <cell r="AM1684">
            <v>0.44</v>
          </cell>
          <cell r="AN1684">
            <v>1250.5</v>
          </cell>
          <cell r="AO1684">
            <v>1301</v>
          </cell>
          <cell r="AP1684">
            <v>1351.5</v>
          </cell>
          <cell r="AS1684">
            <v>1402</v>
          </cell>
        </row>
        <row r="1685">
          <cell r="B1685" t="str">
            <v>AC</v>
          </cell>
          <cell r="C1685" t="str">
            <v>IMP</v>
          </cell>
          <cell r="D1685" t="str">
            <v>BT</v>
          </cell>
          <cell r="E1685" t="str">
            <v>08</v>
          </cell>
          <cell r="F1685">
            <v>41059</v>
          </cell>
          <cell r="G1685">
            <v>41059</v>
          </cell>
          <cell r="H1685" t="str">
            <v>A2XMWY2</v>
          </cell>
          <cell r="K1685" t="str">
            <v>PC-210 2-way Paper Feed Cabinet</v>
          </cell>
          <cell r="L1685">
            <v>1191</v>
          </cell>
          <cell r="M1685">
            <v>420</v>
          </cell>
          <cell r="N1685">
            <v>436.8</v>
          </cell>
          <cell r="O1685">
            <v>0.23314606741573035</v>
          </cell>
          <cell r="P1685">
            <v>569.6</v>
          </cell>
          <cell r="Q1685">
            <v>445.2</v>
          </cell>
          <cell r="R1685">
            <v>480.82</v>
          </cell>
          <cell r="S1685">
            <v>712</v>
          </cell>
          <cell r="T1685">
            <v>0.38651685393258428</v>
          </cell>
          <cell r="U1685">
            <v>551.37279999999998</v>
          </cell>
          <cell r="V1685">
            <v>0.20779552418980402</v>
          </cell>
          <cell r="W1685">
            <v>569.6</v>
          </cell>
          <cell r="X1685">
            <v>0.8</v>
          </cell>
          <cell r="AA1685">
            <v>689</v>
          </cell>
          <cell r="AB1685">
            <v>570</v>
          </cell>
          <cell r="AC1685">
            <v>633</v>
          </cell>
          <cell r="AD1685">
            <v>677</v>
          </cell>
          <cell r="AE1685">
            <v>703.21</v>
          </cell>
          <cell r="AF1685">
            <v>0.19000014220503122</v>
          </cell>
          <cell r="AG1685">
            <v>0.37884842365722898</v>
          </cell>
          <cell r="AH1685">
            <v>783</v>
          </cell>
          <cell r="AI1685">
            <v>861</v>
          </cell>
          <cell r="AJ1685">
            <v>0.3384436701509872</v>
          </cell>
          <cell r="AK1685">
            <v>939.5</v>
          </cell>
          <cell r="AL1685">
            <v>1018</v>
          </cell>
          <cell r="AM1685">
            <v>0.44047151277013752</v>
          </cell>
          <cell r="AN1685">
            <v>1061.25</v>
          </cell>
          <cell r="AO1685">
            <v>1104.5</v>
          </cell>
          <cell r="AP1685">
            <v>1147.75</v>
          </cell>
          <cell r="AS1685">
            <v>1191</v>
          </cell>
        </row>
        <row r="1686">
          <cell r="B1686" t="str">
            <v>AC</v>
          </cell>
          <cell r="C1686" t="str">
            <v>IMP</v>
          </cell>
          <cell r="D1686" t="str">
            <v>BT</v>
          </cell>
          <cell r="E1686" t="str">
            <v>08</v>
          </cell>
          <cell r="F1686">
            <v>41059</v>
          </cell>
          <cell r="G1686">
            <v>41059</v>
          </cell>
          <cell r="H1686" t="str">
            <v>A2XMWY1</v>
          </cell>
          <cell r="K1686" t="str">
            <v>PC-110 Paper Feed Cabinet</v>
          </cell>
          <cell r="L1686">
            <v>913</v>
          </cell>
          <cell r="M1686">
            <v>295</v>
          </cell>
          <cell r="N1686">
            <v>306.8</v>
          </cell>
          <cell r="O1686">
            <v>0.29633027522935779</v>
          </cell>
          <cell r="P1686">
            <v>436</v>
          </cell>
          <cell r="Q1686">
            <v>312.7</v>
          </cell>
          <cell r="R1686">
            <v>337.72</v>
          </cell>
          <cell r="S1686">
            <v>545</v>
          </cell>
          <cell r="T1686">
            <v>0.43706422018348623</v>
          </cell>
          <cell r="U1686">
            <v>422.048</v>
          </cell>
          <cell r="V1686">
            <v>0.27306846614603075</v>
          </cell>
          <cell r="W1686">
            <v>436</v>
          </cell>
          <cell r="X1686">
            <v>0.8</v>
          </cell>
          <cell r="AA1686">
            <v>528</v>
          </cell>
          <cell r="AB1686">
            <v>436</v>
          </cell>
          <cell r="AC1686">
            <v>485</v>
          </cell>
          <cell r="AD1686">
            <v>519</v>
          </cell>
          <cell r="AE1686">
            <v>538.27</v>
          </cell>
          <cell r="AF1686">
            <v>0.18999758485518417</v>
          </cell>
          <cell r="AG1686">
            <v>0.43002582347149199</v>
          </cell>
          <cell r="AH1686">
            <v>599</v>
          </cell>
          <cell r="AI1686">
            <v>659</v>
          </cell>
          <cell r="AJ1686">
            <v>0.33839150227617604</v>
          </cell>
          <cell r="AK1686">
            <v>719</v>
          </cell>
          <cell r="AL1686">
            <v>779</v>
          </cell>
          <cell r="AM1686">
            <v>0.44030808729139925</v>
          </cell>
          <cell r="AN1686">
            <v>812.5</v>
          </cell>
          <cell r="AO1686">
            <v>846</v>
          </cell>
          <cell r="AP1686">
            <v>879.5</v>
          </cell>
          <cell r="AS1686">
            <v>913</v>
          </cell>
        </row>
        <row r="1687">
          <cell r="B1687" t="str">
            <v>AC</v>
          </cell>
          <cell r="C1687" t="str">
            <v>DOM</v>
          </cell>
          <cell r="D1687" t="str">
            <v>DOM</v>
          </cell>
          <cell r="E1687" t="str">
            <v>08</v>
          </cell>
          <cell r="F1687">
            <v>41059</v>
          </cell>
          <cell r="G1687">
            <v>41059</v>
          </cell>
          <cell r="H1687" t="str">
            <v>7640017610</v>
          </cell>
          <cell r="K1687" t="str">
            <v>DK-510 Copy Desk</v>
          </cell>
          <cell r="L1687">
            <v>222</v>
          </cell>
          <cell r="M1687">
            <v>59.37</v>
          </cell>
          <cell r="N1687">
            <v>0</v>
          </cell>
          <cell r="O1687">
            <v>1</v>
          </cell>
          <cell r="P1687">
            <v>80</v>
          </cell>
          <cell r="Q1687">
            <v>0</v>
          </cell>
          <cell r="R1687">
            <v>0</v>
          </cell>
          <cell r="S1687">
            <v>133</v>
          </cell>
          <cell r="T1687">
            <v>1</v>
          </cell>
          <cell r="U1687">
            <v>77.44</v>
          </cell>
          <cell r="V1687">
            <v>1</v>
          </cell>
          <cell r="W1687">
            <v>80</v>
          </cell>
          <cell r="X1687">
            <v>0.8</v>
          </cell>
          <cell r="AA1687">
            <v>97</v>
          </cell>
          <cell r="AB1687">
            <v>80</v>
          </cell>
          <cell r="AC1687">
            <v>89</v>
          </cell>
          <cell r="AD1687">
            <v>94</v>
          </cell>
          <cell r="AE1687">
            <v>98.77</v>
          </cell>
          <cell r="AF1687">
            <v>0.19003746076743946</v>
          </cell>
          <cell r="AG1687">
            <v>1</v>
          </cell>
          <cell r="AH1687">
            <v>110</v>
          </cell>
          <cell r="AI1687">
            <v>121</v>
          </cell>
          <cell r="AJ1687">
            <v>0.33884297520661155</v>
          </cell>
          <cell r="AK1687">
            <v>132</v>
          </cell>
          <cell r="AL1687">
            <v>143</v>
          </cell>
          <cell r="AM1687">
            <v>0.44055944055944057</v>
          </cell>
          <cell r="AN1687">
            <v>107.25</v>
          </cell>
          <cell r="AO1687">
            <v>71.5</v>
          </cell>
          <cell r="AP1687">
            <v>35.75</v>
          </cell>
          <cell r="AS1687">
            <v>222</v>
          </cell>
        </row>
        <row r="1688">
          <cell r="B1688" t="str">
            <v>AC</v>
          </cell>
          <cell r="C1688" t="str">
            <v>IMP</v>
          </cell>
          <cell r="D1688" t="str">
            <v>BT</v>
          </cell>
          <cell r="E1688" t="str">
            <v>08</v>
          </cell>
          <cell r="F1688">
            <v>41059</v>
          </cell>
          <cell r="G1688">
            <v>41059</v>
          </cell>
          <cell r="H1688" t="str">
            <v>A2YVWY1</v>
          </cell>
          <cell r="K1688" t="str">
            <v>JS-506 Job Separator Tray</v>
          </cell>
          <cell r="L1688">
            <v>500</v>
          </cell>
          <cell r="M1688">
            <v>158</v>
          </cell>
          <cell r="N1688">
            <v>164.32</v>
          </cell>
          <cell r="O1688">
            <v>0.21302681992337172</v>
          </cell>
          <cell r="P1688">
            <v>208.8</v>
          </cell>
          <cell r="Q1688">
            <v>167.48</v>
          </cell>
          <cell r="R1688">
            <v>180.88</v>
          </cell>
          <cell r="S1688">
            <v>261</v>
          </cell>
          <cell r="T1688">
            <v>0.37042145593869735</v>
          </cell>
          <cell r="U1688">
            <v>202.11840000000001</v>
          </cell>
          <cell r="V1688">
            <v>0.18701117760678895</v>
          </cell>
          <cell r="W1688">
            <v>208.8</v>
          </cell>
          <cell r="X1688">
            <v>0.8</v>
          </cell>
          <cell r="AA1688">
            <v>253</v>
          </cell>
          <cell r="AB1688">
            <v>209</v>
          </cell>
          <cell r="AC1688">
            <v>232</v>
          </cell>
          <cell r="AD1688">
            <v>249</v>
          </cell>
          <cell r="AE1688">
            <v>257.77999999999997</v>
          </cell>
          <cell r="AF1688">
            <v>0.19000698269842489</v>
          </cell>
          <cell r="AG1688">
            <v>0.36255721933431606</v>
          </cell>
          <cell r="AH1688">
            <v>287</v>
          </cell>
          <cell r="AI1688">
            <v>316</v>
          </cell>
          <cell r="AJ1688">
            <v>0.3392405063291139</v>
          </cell>
          <cell r="AK1688">
            <v>344.5</v>
          </cell>
          <cell r="AL1688">
            <v>373</v>
          </cell>
          <cell r="AM1688">
            <v>0.44021447721179624</v>
          </cell>
          <cell r="AN1688">
            <v>404.75</v>
          </cell>
          <cell r="AO1688">
            <v>436.5</v>
          </cell>
          <cell r="AP1688">
            <v>468.25</v>
          </cell>
          <cell r="AS1688">
            <v>500</v>
          </cell>
        </row>
        <row r="1689">
          <cell r="B1689" t="str">
            <v>AC</v>
          </cell>
          <cell r="C1689" t="str">
            <v>IMP</v>
          </cell>
          <cell r="D1689" t="str">
            <v>BT</v>
          </cell>
          <cell r="E1689" t="str">
            <v>08</v>
          </cell>
          <cell r="F1689">
            <v>41059</v>
          </cell>
          <cell r="G1689">
            <v>41059</v>
          </cell>
          <cell r="H1689" t="str">
            <v>A2YUWY1</v>
          </cell>
          <cell r="K1689" t="str">
            <v>FS-533 Inner Finisher</v>
          </cell>
          <cell r="L1689">
            <v>1553</v>
          </cell>
          <cell r="M1689">
            <v>547</v>
          </cell>
          <cell r="N1689">
            <v>568.88</v>
          </cell>
          <cell r="O1689">
            <v>0.15143198090692123</v>
          </cell>
          <cell r="P1689">
            <v>670.4</v>
          </cell>
          <cell r="Q1689">
            <v>579.82000000000005</v>
          </cell>
          <cell r="R1689">
            <v>626.21</v>
          </cell>
          <cell r="S1689">
            <v>838</v>
          </cell>
          <cell r="T1689">
            <v>0.321145584725537</v>
          </cell>
          <cell r="U1689">
            <v>648.94719999999995</v>
          </cell>
          <cell r="V1689">
            <v>0.12338014556500122</v>
          </cell>
          <cell r="W1689">
            <v>670.4</v>
          </cell>
          <cell r="X1689">
            <v>0.79999999999999993</v>
          </cell>
          <cell r="AA1689">
            <v>811</v>
          </cell>
          <cell r="AB1689">
            <v>671</v>
          </cell>
          <cell r="AC1689">
            <v>745</v>
          </cell>
          <cell r="AD1689">
            <v>797</v>
          </cell>
          <cell r="AE1689">
            <v>827.65</v>
          </cell>
          <cell r="AF1689">
            <v>0.18999577115930646</v>
          </cell>
          <cell r="AG1689">
            <v>0.31265631607563582</v>
          </cell>
          <cell r="AH1689">
            <v>921</v>
          </cell>
          <cell r="AI1689">
            <v>1013</v>
          </cell>
          <cell r="AJ1689">
            <v>0.33820335636722609</v>
          </cell>
          <cell r="AK1689">
            <v>1105.5</v>
          </cell>
          <cell r="AL1689">
            <v>1198</v>
          </cell>
          <cell r="AM1689">
            <v>0.44040066777963272</v>
          </cell>
          <cell r="AN1689">
            <v>1286.75</v>
          </cell>
          <cell r="AO1689">
            <v>1375.5</v>
          </cell>
          <cell r="AP1689">
            <v>1464.25</v>
          </cell>
          <cell r="AS1689">
            <v>1553</v>
          </cell>
        </row>
        <row r="1690">
          <cell r="B1690" t="str">
            <v>AC</v>
          </cell>
          <cell r="C1690" t="str">
            <v>IMP</v>
          </cell>
          <cell r="D1690" t="str">
            <v>BT</v>
          </cell>
          <cell r="E1690" t="str">
            <v>08</v>
          </cell>
          <cell r="F1690">
            <v>41059</v>
          </cell>
          <cell r="G1690">
            <v>41059</v>
          </cell>
          <cell r="H1690" t="str">
            <v>A3EUW11</v>
          </cell>
          <cell r="K1690" t="str">
            <v>PK-519 2/3 Hole Punch Unit (FS-533)</v>
          </cell>
          <cell r="L1690">
            <v>585</v>
          </cell>
          <cell r="M1690">
            <v>184</v>
          </cell>
          <cell r="N1690">
            <v>191.36</v>
          </cell>
          <cell r="O1690">
            <v>0.31851851851851848</v>
          </cell>
          <cell r="P1690">
            <v>280.8</v>
          </cell>
          <cell r="Q1690">
            <v>195.04</v>
          </cell>
          <cell r="R1690">
            <v>210.64</v>
          </cell>
          <cell r="S1690">
            <v>351</v>
          </cell>
          <cell r="T1690">
            <v>0.45481481481481478</v>
          </cell>
          <cell r="U1690">
            <v>271.81439999999998</v>
          </cell>
          <cell r="V1690">
            <v>0.29599020508111407</v>
          </cell>
          <cell r="W1690">
            <v>280.8</v>
          </cell>
          <cell r="X1690">
            <v>0.8</v>
          </cell>
          <cell r="AA1690">
            <v>340</v>
          </cell>
          <cell r="AB1690">
            <v>281</v>
          </cell>
          <cell r="AC1690">
            <v>312</v>
          </cell>
          <cell r="AD1690">
            <v>334</v>
          </cell>
          <cell r="AE1690">
            <v>346.67</v>
          </cell>
          <cell r="AF1690">
            <v>0.19000778838665014</v>
          </cell>
          <cell r="AG1690">
            <v>0.44800530764127267</v>
          </cell>
          <cell r="AH1690">
            <v>386</v>
          </cell>
          <cell r="AI1690">
            <v>425</v>
          </cell>
          <cell r="AJ1690">
            <v>0.3392941176470588</v>
          </cell>
          <cell r="AK1690">
            <v>463.5</v>
          </cell>
          <cell r="AL1690">
            <v>502</v>
          </cell>
          <cell r="AM1690">
            <v>0.44063745019920314</v>
          </cell>
          <cell r="AN1690">
            <v>522.75</v>
          </cell>
          <cell r="AO1690">
            <v>543.5</v>
          </cell>
          <cell r="AP1690">
            <v>564.25</v>
          </cell>
          <cell r="AS1690">
            <v>585</v>
          </cell>
        </row>
        <row r="1691">
          <cell r="B1691" t="str">
            <v>AC</v>
          </cell>
          <cell r="C1691" t="str">
            <v>IMP</v>
          </cell>
          <cell r="D1691" t="str">
            <v>BT</v>
          </cell>
          <cell r="E1691" t="str">
            <v>08</v>
          </cell>
          <cell r="F1691">
            <v>41059</v>
          </cell>
          <cell r="G1691">
            <v>41059</v>
          </cell>
          <cell r="H1691" t="str">
            <v>A4MEWY1</v>
          </cell>
          <cell r="K1691" t="str">
            <v>MK-730 Banner paper Guide</v>
          </cell>
          <cell r="L1691">
            <v>846</v>
          </cell>
          <cell r="M1691">
            <v>263</v>
          </cell>
          <cell r="N1691">
            <v>273.52</v>
          </cell>
          <cell r="O1691">
            <v>0.14950248756218917</v>
          </cell>
          <cell r="P1691">
            <v>321.60000000000002</v>
          </cell>
          <cell r="Q1691">
            <v>278.77999999999997</v>
          </cell>
          <cell r="R1691">
            <v>301.08</v>
          </cell>
          <cell r="S1691">
            <v>402</v>
          </cell>
          <cell r="T1691">
            <v>0.31960199004975132</v>
          </cell>
          <cell r="U1691">
            <v>311.30880000000002</v>
          </cell>
          <cell r="V1691">
            <v>0.12138686731631113</v>
          </cell>
          <cell r="W1691">
            <v>321.60000000000002</v>
          </cell>
          <cell r="X1691">
            <v>0.8</v>
          </cell>
          <cell r="AA1691">
            <v>389</v>
          </cell>
          <cell r="AB1691">
            <v>322</v>
          </cell>
          <cell r="AC1691">
            <v>358</v>
          </cell>
          <cell r="AD1691">
            <v>383</v>
          </cell>
          <cell r="AE1691">
            <v>397.04</v>
          </cell>
          <cell r="AF1691">
            <v>0.19000604473100946</v>
          </cell>
          <cell r="AG1691">
            <v>0.3111021559540601</v>
          </cell>
          <cell r="AH1691">
            <v>443</v>
          </cell>
          <cell r="AI1691">
            <v>487</v>
          </cell>
          <cell r="AJ1691">
            <v>0.33963039014373714</v>
          </cell>
          <cell r="AK1691">
            <v>531</v>
          </cell>
          <cell r="AL1691">
            <v>575</v>
          </cell>
          <cell r="AM1691">
            <v>0.44069565217391299</v>
          </cell>
          <cell r="AN1691">
            <v>642.75</v>
          </cell>
          <cell r="AO1691">
            <v>710.5</v>
          </cell>
          <cell r="AP1691">
            <v>778.25</v>
          </cell>
          <cell r="AS1691">
            <v>846</v>
          </cell>
        </row>
        <row r="1692">
          <cell r="B1692" t="str">
            <v>AC</v>
          </cell>
          <cell r="C1692" t="str">
            <v>IMP</v>
          </cell>
          <cell r="D1692" t="str">
            <v>BT</v>
          </cell>
          <cell r="E1692" t="str">
            <v>08</v>
          </cell>
          <cell r="F1692">
            <v>41059</v>
          </cell>
          <cell r="G1692">
            <v>41059</v>
          </cell>
          <cell r="H1692" t="str">
            <v>A4MJWY1</v>
          </cell>
          <cell r="K1692" t="str">
            <v>EK-606 Local USB Interface Kit</v>
          </cell>
          <cell r="L1692">
            <v>200</v>
          </cell>
          <cell r="M1692">
            <v>63</v>
          </cell>
          <cell r="N1692">
            <v>65.52</v>
          </cell>
          <cell r="O1692">
            <v>0.2621621621621622</v>
          </cell>
          <cell r="P1692">
            <v>88.8</v>
          </cell>
          <cell r="Q1692">
            <v>66.78</v>
          </cell>
          <cell r="R1692">
            <v>72.12</v>
          </cell>
          <cell r="S1692">
            <v>111</v>
          </cell>
          <cell r="T1692">
            <v>0.40972972972972976</v>
          </cell>
          <cell r="U1692">
            <v>85.958399999999997</v>
          </cell>
          <cell r="V1692">
            <v>0.23777082867991961</v>
          </cell>
          <cell r="W1692">
            <v>88.8</v>
          </cell>
          <cell r="X1692">
            <v>0.79999999999999993</v>
          </cell>
          <cell r="AA1692">
            <v>107</v>
          </cell>
          <cell r="AB1692">
            <v>89</v>
          </cell>
          <cell r="AC1692">
            <v>99</v>
          </cell>
          <cell r="AD1692">
            <v>106</v>
          </cell>
          <cell r="AE1692">
            <v>109.63</v>
          </cell>
          <cell r="AF1692">
            <v>0.19000273647724161</v>
          </cell>
          <cell r="AG1692">
            <v>0.40235337042780261</v>
          </cell>
          <cell r="AH1692">
            <v>123</v>
          </cell>
          <cell r="AI1692">
            <v>135</v>
          </cell>
          <cell r="AJ1692">
            <v>0.34222222222222226</v>
          </cell>
          <cell r="AK1692">
            <v>147</v>
          </cell>
          <cell r="AL1692">
            <v>159</v>
          </cell>
          <cell r="AM1692">
            <v>0.44150943396226416</v>
          </cell>
          <cell r="AN1692">
            <v>169.25</v>
          </cell>
          <cell r="AO1692">
            <v>179.5</v>
          </cell>
          <cell r="AP1692">
            <v>189.75</v>
          </cell>
          <cell r="AS1692">
            <v>200</v>
          </cell>
        </row>
        <row r="1693">
          <cell r="B1693" t="str">
            <v>AC</v>
          </cell>
          <cell r="C1693" t="str">
            <v>IMP</v>
          </cell>
          <cell r="D1693" t="str">
            <v>BT</v>
          </cell>
          <cell r="E1693" t="str">
            <v>08</v>
          </cell>
          <cell r="F1693">
            <v>41059</v>
          </cell>
          <cell r="G1693">
            <v>41059</v>
          </cell>
          <cell r="H1693" t="str">
            <v>A4MDWY1</v>
          </cell>
          <cell r="K1693" t="str">
            <v>OT-506 Output Tray</v>
          </cell>
          <cell r="L1693">
            <v>111</v>
          </cell>
          <cell r="M1693">
            <v>32</v>
          </cell>
          <cell r="N1693">
            <v>33.28</v>
          </cell>
          <cell r="O1693">
            <v>0.31803278688524583</v>
          </cell>
          <cell r="P1693">
            <v>48.8</v>
          </cell>
          <cell r="Q1693">
            <v>33.92</v>
          </cell>
          <cell r="R1693">
            <v>36.630000000000003</v>
          </cell>
          <cell r="S1693">
            <v>61</v>
          </cell>
          <cell r="T1693">
            <v>0.45442622950819672</v>
          </cell>
          <cell r="U1693">
            <v>47.238399999999999</v>
          </cell>
          <cell r="V1693">
            <v>0.29548841620376637</v>
          </cell>
          <cell r="W1693">
            <v>48.8</v>
          </cell>
          <cell r="X1693">
            <v>0.79999999999999993</v>
          </cell>
          <cell r="AA1693">
            <v>59</v>
          </cell>
          <cell r="AB1693">
            <v>49</v>
          </cell>
          <cell r="AC1693">
            <v>55</v>
          </cell>
          <cell r="AD1693">
            <v>59</v>
          </cell>
          <cell r="AE1693">
            <v>60.25</v>
          </cell>
          <cell r="AF1693">
            <v>0.19004149377593366</v>
          </cell>
          <cell r="AG1693">
            <v>0.44763485477178422</v>
          </cell>
          <cell r="AH1693">
            <v>68</v>
          </cell>
          <cell r="AI1693">
            <v>75</v>
          </cell>
          <cell r="AJ1693">
            <v>0.34933333333333338</v>
          </cell>
          <cell r="AK1693">
            <v>81.5</v>
          </cell>
          <cell r="AL1693">
            <v>88</v>
          </cell>
          <cell r="AM1693">
            <v>0.44545454545454549</v>
          </cell>
          <cell r="AN1693">
            <v>93.75</v>
          </cell>
          <cell r="AO1693">
            <v>99.5</v>
          </cell>
          <cell r="AP1693">
            <v>105.25</v>
          </cell>
          <cell r="AS1693">
            <v>111</v>
          </cell>
        </row>
        <row r="1694">
          <cell r="B1694" t="str">
            <v>AC</v>
          </cell>
          <cell r="C1694" t="str">
            <v>IMP</v>
          </cell>
          <cell r="D1694" t="str">
            <v>BT</v>
          </cell>
          <cell r="E1694" t="str">
            <v>08</v>
          </cell>
          <cell r="F1694">
            <v>41059</v>
          </cell>
          <cell r="G1694">
            <v>41059</v>
          </cell>
          <cell r="H1694" t="str">
            <v>A4FRWY2</v>
          </cell>
          <cell r="K1694" t="str">
            <v xml:space="preserve">IC-414 Fiery Image Controller </v>
          </cell>
          <cell r="L1694">
            <v>4158</v>
          </cell>
          <cell r="M1694">
            <v>2256</v>
          </cell>
          <cell r="N1694">
            <v>2346.2400000000002</v>
          </cell>
          <cell r="O1694">
            <v>-1.9381962241137486E-16</v>
          </cell>
          <cell r="P1694">
            <v>2346.2399999999998</v>
          </cell>
          <cell r="Q1694">
            <v>2391.36</v>
          </cell>
          <cell r="R1694">
            <v>2582.67</v>
          </cell>
          <cell r="S1694">
            <v>2572.5</v>
          </cell>
          <cell r="T1694">
            <v>8.7953352769679208E-2</v>
          </cell>
          <cell r="U1694">
            <v>2346.2400000000002</v>
          </cell>
          <cell r="V1694">
            <v>0</v>
          </cell>
          <cell r="W1694">
            <v>2346.2399999999998</v>
          </cell>
          <cell r="X1694">
            <v>0.91204664723032058</v>
          </cell>
          <cell r="AA1694">
            <v>2839</v>
          </cell>
          <cell r="AB1694">
            <v>2347</v>
          </cell>
          <cell r="AC1694">
            <v>2607</v>
          </cell>
          <cell r="AD1694">
            <v>2788</v>
          </cell>
          <cell r="AE1694">
            <v>2896.59</v>
          </cell>
          <cell r="AF1694">
            <v>0.18999927500958036</v>
          </cell>
          <cell r="AG1694">
            <v>0.18999927500958019</v>
          </cell>
          <cell r="AH1694">
            <v>3213</v>
          </cell>
          <cell r="AI1694">
            <v>3528</v>
          </cell>
          <cell r="AJ1694">
            <v>0.33496598639455788</v>
          </cell>
          <cell r="AK1694">
            <v>3843</v>
          </cell>
          <cell r="AL1694">
            <v>4158</v>
          </cell>
          <cell r="AM1694">
            <v>0.4357287157287158</v>
          </cell>
          <cell r="AN1694">
            <v>4158</v>
          </cell>
          <cell r="AO1694">
            <v>4158</v>
          </cell>
          <cell r="AP1694">
            <v>4158</v>
          </cell>
          <cell r="AS1694">
            <v>4158</v>
          </cell>
        </row>
        <row r="1695">
          <cell r="B1695" t="str">
            <v>AC</v>
          </cell>
          <cell r="C1695" t="str">
            <v>IMP</v>
          </cell>
          <cell r="D1695" t="str">
            <v>BT</v>
          </cell>
          <cell r="E1695" t="str">
            <v>08</v>
          </cell>
          <cell r="F1695">
            <v>41059</v>
          </cell>
          <cell r="G1695">
            <v>41059</v>
          </cell>
          <cell r="H1695" t="str">
            <v>A4MKWY1</v>
          </cell>
          <cell r="K1695" t="str">
            <v>EK-607 Local USB Interface Kit</v>
          </cell>
          <cell r="L1695">
            <v>279</v>
          </cell>
          <cell r="M1695">
            <v>95</v>
          </cell>
          <cell r="N1695">
            <v>98.8</v>
          </cell>
          <cell r="O1695">
            <v>0.22812500000000002</v>
          </cell>
          <cell r="P1695">
            <v>128</v>
          </cell>
          <cell r="Q1695">
            <v>100.7</v>
          </cell>
          <cell r="R1695">
            <v>108.76</v>
          </cell>
          <cell r="S1695">
            <v>160</v>
          </cell>
          <cell r="T1695">
            <v>0.38250000000000001</v>
          </cell>
          <cell r="U1695">
            <v>123.904</v>
          </cell>
          <cell r="V1695">
            <v>0.20260847107438015</v>
          </cell>
          <cell r="W1695">
            <v>128</v>
          </cell>
          <cell r="X1695">
            <v>0.8</v>
          </cell>
          <cell r="AA1695">
            <v>155</v>
          </cell>
          <cell r="AB1695">
            <v>128</v>
          </cell>
          <cell r="AC1695">
            <v>143</v>
          </cell>
          <cell r="AD1695">
            <v>153</v>
          </cell>
          <cell r="AE1695">
            <v>158.02000000000001</v>
          </cell>
          <cell r="AF1695">
            <v>0.18997595241108725</v>
          </cell>
          <cell r="AG1695">
            <v>0.37476268826730802</v>
          </cell>
          <cell r="AH1695">
            <v>177</v>
          </cell>
          <cell r="AI1695">
            <v>194</v>
          </cell>
          <cell r="AJ1695">
            <v>0.34020618556701032</v>
          </cell>
          <cell r="AK1695">
            <v>211.5</v>
          </cell>
          <cell r="AL1695">
            <v>229</v>
          </cell>
          <cell r="AM1695">
            <v>0.44104803493449779</v>
          </cell>
          <cell r="AN1695">
            <v>241.5</v>
          </cell>
          <cell r="AO1695">
            <v>254</v>
          </cell>
          <cell r="AP1695">
            <v>266.5</v>
          </cell>
          <cell r="AS1695">
            <v>279</v>
          </cell>
        </row>
        <row r="1697">
          <cell r="B1697" t="str">
            <v>SPC</v>
          </cell>
          <cell r="C1697" t="str">
            <v>IMP</v>
          </cell>
          <cell r="D1697" t="str">
            <v>BT</v>
          </cell>
          <cell r="E1697" t="str">
            <v>08</v>
          </cell>
          <cell r="F1697">
            <v>41059</v>
          </cell>
          <cell r="G1697">
            <v>41059</v>
          </cell>
          <cell r="H1697" t="str">
            <v>A33K130</v>
          </cell>
          <cell r="K1697" t="str">
            <v>TN-321K Toner Black (C364/C284/C224: 27K)</v>
          </cell>
          <cell r="L1697">
            <v>93.33</v>
          </cell>
          <cell r="M1697">
            <v>22</v>
          </cell>
          <cell r="N1697">
            <v>22.880000000000003</v>
          </cell>
          <cell r="O1697">
            <v>0.28499999999999992</v>
          </cell>
          <cell r="P1697">
            <v>32</v>
          </cell>
          <cell r="Q1697">
            <v>23.32</v>
          </cell>
          <cell r="R1697">
            <v>25.19</v>
          </cell>
          <cell r="S1697">
            <v>40</v>
          </cell>
          <cell r="T1697">
            <v>0.42799999999999994</v>
          </cell>
          <cell r="W1697">
            <v>32</v>
          </cell>
          <cell r="X1697">
            <v>0.8</v>
          </cell>
          <cell r="AA1697">
            <v>55</v>
          </cell>
          <cell r="AB1697">
            <v>38</v>
          </cell>
          <cell r="AC1697">
            <v>40</v>
          </cell>
          <cell r="AD1697">
            <v>49</v>
          </cell>
          <cell r="AE1697">
            <v>56.14</v>
          </cell>
          <cell r="AF1697">
            <v>0.42999643747773425</v>
          </cell>
          <cell r="AG1697">
            <v>0.59244745279657995</v>
          </cell>
          <cell r="AH1697">
            <v>67</v>
          </cell>
          <cell r="AI1697">
            <v>76</v>
          </cell>
          <cell r="AJ1697">
            <v>0.57894736842105265</v>
          </cell>
          <cell r="AK1697">
            <v>85</v>
          </cell>
          <cell r="AL1697">
            <v>94</v>
          </cell>
          <cell r="AM1697">
            <v>0.65957446808510634</v>
          </cell>
          <cell r="AN1697">
            <v>93.83</v>
          </cell>
          <cell r="AO1697">
            <v>93.66</v>
          </cell>
          <cell r="AP1697">
            <v>93.49</v>
          </cell>
          <cell r="AS1697">
            <v>93.33</v>
          </cell>
        </row>
        <row r="1698">
          <cell r="B1698" t="str">
            <v>SPC</v>
          </cell>
          <cell r="C1698" t="str">
            <v>IMP</v>
          </cell>
          <cell r="D1698" t="str">
            <v>BT</v>
          </cell>
          <cell r="E1698" t="str">
            <v>08</v>
          </cell>
          <cell r="F1698">
            <v>41059</v>
          </cell>
          <cell r="G1698">
            <v>41059</v>
          </cell>
          <cell r="H1698" t="str">
            <v>A33K430</v>
          </cell>
          <cell r="K1698" t="str">
            <v>TN-321C Toner Cyan (C364/C284/C224: 25K)</v>
          </cell>
          <cell r="L1698">
            <v>205</v>
          </cell>
          <cell r="M1698">
            <v>55</v>
          </cell>
          <cell r="N1698">
            <v>57.2</v>
          </cell>
          <cell r="O1698">
            <v>0.25714285714285712</v>
          </cell>
          <cell r="P1698">
            <v>77</v>
          </cell>
          <cell r="Q1698">
            <v>58.3</v>
          </cell>
          <cell r="R1698">
            <v>62.96</v>
          </cell>
          <cell r="S1698">
            <v>96.25</v>
          </cell>
          <cell r="T1698">
            <v>0.40571428571428569</v>
          </cell>
          <cell r="W1698">
            <v>77</v>
          </cell>
          <cell r="X1698">
            <v>0.8</v>
          </cell>
          <cell r="AA1698">
            <v>132</v>
          </cell>
          <cell r="AB1698">
            <v>91</v>
          </cell>
          <cell r="AC1698">
            <v>97</v>
          </cell>
          <cell r="AD1698">
            <v>117</v>
          </cell>
          <cell r="AE1698">
            <v>135.09</v>
          </cell>
          <cell r="AF1698">
            <v>0.43000962321415354</v>
          </cell>
          <cell r="AG1698">
            <v>0.57657857724479977</v>
          </cell>
          <cell r="AH1698">
            <v>154</v>
          </cell>
          <cell r="AI1698">
            <v>171</v>
          </cell>
          <cell r="AJ1698">
            <v>0.54970760233918126</v>
          </cell>
          <cell r="AK1698">
            <v>188</v>
          </cell>
          <cell r="AL1698">
            <v>205</v>
          </cell>
          <cell r="AM1698">
            <v>0.62439024390243902</v>
          </cell>
          <cell r="AN1698">
            <v>205</v>
          </cell>
          <cell r="AO1698">
            <v>205</v>
          </cell>
          <cell r="AP1698">
            <v>205</v>
          </cell>
          <cell r="AS1698">
            <v>205</v>
          </cell>
        </row>
        <row r="1699">
          <cell r="B1699" t="str">
            <v>SPC</v>
          </cell>
          <cell r="C1699" t="str">
            <v>IMP</v>
          </cell>
          <cell r="D1699" t="str">
            <v>BT</v>
          </cell>
          <cell r="E1699" t="str">
            <v>08</v>
          </cell>
          <cell r="F1699">
            <v>41059</v>
          </cell>
          <cell r="G1699">
            <v>41059</v>
          </cell>
          <cell r="H1699" t="str">
            <v>A33K330</v>
          </cell>
          <cell r="K1699" t="str">
            <v>TN-321M Toner Magenta (C364/C284/C224: 25K)</v>
          </cell>
          <cell r="L1699">
            <v>205</v>
          </cell>
          <cell r="M1699">
            <v>55</v>
          </cell>
          <cell r="N1699">
            <v>57.2</v>
          </cell>
          <cell r="O1699">
            <v>0.25714285714285712</v>
          </cell>
          <cell r="P1699">
            <v>77</v>
          </cell>
          <cell r="Q1699">
            <v>58.3</v>
          </cell>
          <cell r="R1699">
            <v>62.96</v>
          </cell>
          <cell r="S1699">
            <v>96.25</v>
          </cell>
          <cell r="T1699">
            <v>0.40571428571428569</v>
          </cell>
          <cell r="W1699">
            <v>77</v>
          </cell>
          <cell r="X1699">
            <v>0.8</v>
          </cell>
          <cell r="AA1699">
            <v>132</v>
          </cell>
          <cell r="AB1699">
            <v>91</v>
          </cell>
          <cell r="AC1699">
            <v>97</v>
          </cell>
          <cell r="AD1699">
            <v>117</v>
          </cell>
          <cell r="AE1699">
            <v>135.09</v>
          </cell>
          <cell r="AF1699">
            <v>0.43000962321415354</v>
          </cell>
          <cell r="AG1699">
            <v>0.57657857724479977</v>
          </cell>
          <cell r="AH1699">
            <v>154</v>
          </cell>
          <cell r="AI1699">
            <v>171</v>
          </cell>
          <cell r="AJ1699">
            <v>0.54970760233918126</v>
          </cell>
          <cell r="AK1699">
            <v>188</v>
          </cell>
          <cell r="AL1699">
            <v>205</v>
          </cell>
          <cell r="AM1699">
            <v>0.62439024390243902</v>
          </cell>
          <cell r="AN1699">
            <v>205</v>
          </cell>
          <cell r="AO1699">
            <v>205</v>
          </cell>
          <cell r="AP1699">
            <v>205</v>
          </cell>
          <cell r="AS1699">
            <v>205</v>
          </cell>
        </row>
        <row r="1700">
          <cell r="B1700" t="str">
            <v>SPC</v>
          </cell>
          <cell r="C1700" t="str">
            <v>IMP</v>
          </cell>
          <cell r="D1700" t="str">
            <v>BT</v>
          </cell>
          <cell r="E1700" t="str">
            <v>08</v>
          </cell>
          <cell r="F1700">
            <v>41059</v>
          </cell>
          <cell r="G1700">
            <v>41059</v>
          </cell>
          <cell r="H1700" t="str">
            <v>A33K230</v>
          </cell>
          <cell r="K1700" t="str">
            <v>TN-321Y Toner Yellow (C364/C284/C224: 25K)</v>
          </cell>
          <cell r="L1700">
            <v>205</v>
          </cell>
          <cell r="M1700">
            <v>55</v>
          </cell>
          <cell r="N1700">
            <v>57.2</v>
          </cell>
          <cell r="O1700">
            <v>0.25714285714285712</v>
          </cell>
          <cell r="P1700">
            <v>77</v>
          </cell>
          <cell r="Q1700">
            <v>58.3</v>
          </cell>
          <cell r="R1700">
            <v>62.96</v>
          </cell>
          <cell r="S1700">
            <v>96.25</v>
          </cell>
          <cell r="T1700">
            <v>0.40571428571428569</v>
          </cell>
          <cell r="W1700">
            <v>77</v>
          </cell>
          <cell r="X1700">
            <v>0.8</v>
          </cell>
          <cell r="AA1700">
            <v>132</v>
          </cell>
          <cell r="AB1700">
            <v>91</v>
          </cell>
          <cell r="AC1700">
            <v>97</v>
          </cell>
          <cell r="AD1700">
            <v>117</v>
          </cell>
          <cell r="AE1700">
            <v>135.09</v>
          </cell>
          <cell r="AF1700">
            <v>0.43000962321415354</v>
          </cell>
          <cell r="AG1700">
            <v>0.57657857724479977</v>
          </cell>
          <cell r="AH1700">
            <v>154</v>
          </cell>
          <cell r="AI1700">
            <v>171</v>
          </cell>
          <cell r="AJ1700">
            <v>0.54970760233918126</v>
          </cell>
          <cell r="AK1700">
            <v>188</v>
          </cell>
          <cell r="AL1700">
            <v>205</v>
          </cell>
          <cell r="AM1700">
            <v>0.62439024390243902</v>
          </cell>
          <cell r="AN1700">
            <v>205</v>
          </cell>
          <cell r="AO1700">
            <v>205</v>
          </cell>
          <cell r="AP1700">
            <v>205</v>
          </cell>
          <cell r="AS1700">
            <v>205</v>
          </cell>
        </row>
        <row r="1701">
          <cell r="B1701" t="str">
            <v>SPC</v>
          </cell>
          <cell r="C1701" t="str">
            <v>IMP</v>
          </cell>
          <cell r="D1701" t="str">
            <v>BT</v>
          </cell>
          <cell r="E1701" t="str">
            <v>08</v>
          </cell>
          <cell r="F1701">
            <v>41059</v>
          </cell>
          <cell r="G1701">
            <v>41059</v>
          </cell>
          <cell r="H1701" t="str">
            <v>A33K132</v>
          </cell>
          <cell r="K1701" t="str">
            <v>TN-512K Toner Black (C554/C454: 27.5K)</v>
          </cell>
          <cell r="L1701">
            <v>68.5</v>
          </cell>
          <cell r="M1701">
            <v>16</v>
          </cell>
          <cell r="N1701">
            <v>16.64</v>
          </cell>
          <cell r="O1701">
            <v>0.26371681415929205</v>
          </cell>
          <cell r="P1701">
            <v>22.6</v>
          </cell>
          <cell r="Q1701">
            <v>16.96</v>
          </cell>
          <cell r="R1701">
            <v>18.32</v>
          </cell>
          <cell r="S1701">
            <v>28.25</v>
          </cell>
          <cell r="T1701">
            <v>0.41097345132743363</v>
          </cell>
          <cell r="W1701">
            <v>22.6</v>
          </cell>
          <cell r="X1701">
            <v>0.8</v>
          </cell>
          <cell r="AA1701">
            <v>39</v>
          </cell>
          <cell r="AB1701">
            <v>27</v>
          </cell>
          <cell r="AC1701">
            <v>29</v>
          </cell>
          <cell r="AD1701">
            <v>35</v>
          </cell>
          <cell r="AE1701">
            <v>39.65</v>
          </cell>
          <cell r="AF1701">
            <v>0.43001261034047916</v>
          </cell>
          <cell r="AG1701">
            <v>0.58032786885245902</v>
          </cell>
          <cell r="AH1701">
            <v>48</v>
          </cell>
          <cell r="AI1701">
            <v>55</v>
          </cell>
          <cell r="AJ1701">
            <v>0.58909090909090911</v>
          </cell>
          <cell r="AK1701">
            <v>62</v>
          </cell>
          <cell r="AL1701">
            <v>69</v>
          </cell>
          <cell r="AM1701">
            <v>0.672463768115942</v>
          </cell>
          <cell r="AN1701">
            <v>68.88</v>
          </cell>
          <cell r="AO1701">
            <v>68.760000000000005</v>
          </cell>
          <cell r="AP1701">
            <v>68.64</v>
          </cell>
          <cell r="AS1701">
            <v>68.5</v>
          </cell>
        </row>
        <row r="1702">
          <cell r="B1702" t="str">
            <v>SPC</v>
          </cell>
          <cell r="C1702" t="str">
            <v>IMP</v>
          </cell>
          <cell r="D1702" t="str">
            <v>BT</v>
          </cell>
          <cell r="E1702" t="str">
            <v>08</v>
          </cell>
          <cell r="F1702">
            <v>41059</v>
          </cell>
          <cell r="G1702">
            <v>41059</v>
          </cell>
          <cell r="H1702" t="str">
            <v>A33K432</v>
          </cell>
          <cell r="K1702" t="str">
            <v>TN-512C Toner Cyan (C554/C454: 26K)</v>
          </cell>
          <cell r="L1702">
            <v>169.5</v>
          </cell>
          <cell r="M1702">
            <v>40</v>
          </cell>
          <cell r="N1702">
            <v>41.6</v>
          </cell>
          <cell r="O1702">
            <v>0.42857142857142855</v>
          </cell>
          <cell r="P1702">
            <v>72.8</v>
          </cell>
          <cell r="Q1702">
            <v>42.4</v>
          </cell>
          <cell r="R1702">
            <v>45.79</v>
          </cell>
          <cell r="S1702">
            <v>91</v>
          </cell>
          <cell r="T1702">
            <v>0.54285714285714282</v>
          </cell>
          <cell r="W1702">
            <v>72.8</v>
          </cell>
          <cell r="X1702">
            <v>0.79999999999999993</v>
          </cell>
          <cell r="AA1702">
            <v>125</v>
          </cell>
          <cell r="AB1702">
            <v>86</v>
          </cell>
          <cell r="AC1702">
            <v>91</v>
          </cell>
          <cell r="AD1702">
            <v>110</v>
          </cell>
          <cell r="AE1702">
            <v>127.72</v>
          </cell>
          <cell r="AF1702">
            <v>0.43000313185092393</v>
          </cell>
          <cell r="AG1702">
            <v>0.67428750391481374</v>
          </cell>
          <cell r="AH1702">
            <v>139</v>
          </cell>
          <cell r="AI1702">
            <v>149</v>
          </cell>
          <cell r="AJ1702">
            <v>0.51140939597315438</v>
          </cell>
          <cell r="AK1702">
            <v>159.5</v>
          </cell>
          <cell r="AL1702">
            <v>170</v>
          </cell>
          <cell r="AM1702">
            <v>0.57176470588235295</v>
          </cell>
          <cell r="AN1702">
            <v>169.88</v>
          </cell>
          <cell r="AO1702">
            <v>169.76</v>
          </cell>
          <cell r="AP1702">
            <v>169.64</v>
          </cell>
          <cell r="AS1702">
            <v>169.5</v>
          </cell>
        </row>
        <row r="1703">
          <cell r="B1703" t="str">
            <v>SPC</v>
          </cell>
          <cell r="C1703" t="str">
            <v>IMP</v>
          </cell>
          <cell r="D1703" t="str">
            <v>BT</v>
          </cell>
          <cell r="E1703" t="str">
            <v>08</v>
          </cell>
          <cell r="F1703">
            <v>41059</v>
          </cell>
          <cell r="G1703">
            <v>41059</v>
          </cell>
          <cell r="H1703" t="str">
            <v>A33K332</v>
          </cell>
          <cell r="K1703" t="str">
            <v>TN-512M Toner Magenta (C554/C454: 26K)</v>
          </cell>
          <cell r="L1703">
            <v>169.5</v>
          </cell>
          <cell r="M1703">
            <v>40</v>
          </cell>
          <cell r="N1703">
            <v>41.6</v>
          </cell>
          <cell r="O1703">
            <v>0.42857142857142855</v>
          </cell>
          <cell r="P1703">
            <v>72.8</v>
          </cell>
          <cell r="Q1703">
            <v>42.4</v>
          </cell>
          <cell r="R1703">
            <v>45.79</v>
          </cell>
          <cell r="S1703">
            <v>91</v>
          </cell>
          <cell r="T1703">
            <v>0.54285714285714282</v>
          </cell>
          <cell r="W1703">
            <v>72.8</v>
          </cell>
          <cell r="X1703">
            <v>0.79999999999999993</v>
          </cell>
          <cell r="AA1703">
            <v>125</v>
          </cell>
          <cell r="AB1703">
            <v>86</v>
          </cell>
          <cell r="AC1703">
            <v>91</v>
          </cell>
          <cell r="AD1703">
            <v>110</v>
          </cell>
          <cell r="AE1703">
            <v>127.72</v>
          </cell>
          <cell r="AF1703">
            <v>0.43000313185092393</v>
          </cell>
          <cell r="AG1703">
            <v>0.67428750391481374</v>
          </cell>
          <cell r="AH1703">
            <v>139</v>
          </cell>
          <cell r="AI1703">
            <v>149</v>
          </cell>
          <cell r="AJ1703">
            <v>0.51140939597315438</v>
          </cell>
          <cell r="AK1703">
            <v>159.5</v>
          </cell>
          <cell r="AL1703">
            <v>170</v>
          </cell>
          <cell r="AM1703">
            <v>0.57176470588235295</v>
          </cell>
          <cell r="AN1703">
            <v>169.88</v>
          </cell>
          <cell r="AO1703">
            <v>169.76</v>
          </cell>
          <cell r="AP1703">
            <v>169.64</v>
          </cell>
          <cell r="AS1703">
            <v>169.5</v>
          </cell>
        </row>
        <row r="1704">
          <cell r="B1704" t="str">
            <v>SPC</v>
          </cell>
          <cell r="C1704" t="str">
            <v>IMP</v>
          </cell>
          <cell r="D1704" t="str">
            <v>BT</v>
          </cell>
          <cell r="E1704" t="str">
            <v>08</v>
          </cell>
          <cell r="F1704">
            <v>41059</v>
          </cell>
          <cell r="G1704">
            <v>41059</v>
          </cell>
          <cell r="H1704" t="str">
            <v>A33K232</v>
          </cell>
          <cell r="K1704" t="str">
            <v>TN-512Y Toner Yellow (C554/C454: 26K)</v>
          </cell>
          <cell r="L1704">
            <v>169.5</v>
          </cell>
          <cell r="M1704">
            <v>40</v>
          </cell>
          <cell r="N1704">
            <v>41.6</v>
          </cell>
          <cell r="O1704">
            <v>0.42857142857142855</v>
          </cell>
          <cell r="P1704">
            <v>72.8</v>
          </cell>
          <cell r="Q1704">
            <v>42.4</v>
          </cell>
          <cell r="R1704">
            <v>45.79</v>
          </cell>
          <cell r="S1704">
            <v>91</v>
          </cell>
          <cell r="T1704">
            <v>0.54285714285714282</v>
          </cell>
          <cell r="W1704">
            <v>72.8</v>
          </cell>
          <cell r="X1704">
            <v>0.79999999999999993</v>
          </cell>
          <cell r="AA1704">
            <v>125</v>
          </cell>
          <cell r="AB1704">
            <v>86</v>
          </cell>
          <cell r="AC1704">
            <v>91</v>
          </cell>
          <cell r="AD1704">
            <v>110</v>
          </cell>
          <cell r="AE1704">
            <v>127.72</v>
          </cell>
          <cell r="AF1704">
            <v>0.43000313185092393</v>
          </cell>
          <cell r="AG1704">
            <v>0.67428750391481374</v>
          </cell>
          <cell r="AH1704">
            <v>139</v>
          </cell>
          <cell r="AI1704">
            <v>149</v>
          </cell>
          <cell r="AJ1704">
            <v>0.51140939597315438</v>
          </cell>
          <cell r="AK1704">
            <v>159.5</v>
          </cell>
          <cell r="AL1704">
            <v>170</v>
          </cell>
          <cell r="AM1704">
            <v>0.57176470588235295</v>
          </cell>
          <cell r="AN1704">
            <v>169.88</v>
          </cell>
          <cell r="AO1704">
            <v>169.76</v>
          </cell>
          <cell r="AP1704">
            <v>169.64</v>
          </cell>
          <cell r="AS1704">
            <v>169.5</v>
          </cell>
        </row>
        <row r="1705">
          <cell r="B1705" t="str">
            <v>SPC</v>
          </cell>
          <cell r="C1705" t="str">
            <v>IMP</v>
          </cell>
          <cell r="D1705" t="str">
            <v>BT</v>
          </cell>
          <cell r="E1705" t="str">
            <v>08</v>
          </cell>
          <cell r="F1705">
            <v>41059</v>
          </cell>
          <cell r="G1705">
            <v>41059</v>
          </cell>
          <cell r="H1705" t="str">
            <v>A4NNWY1</v>
          </cell>
          <cell r="K1705" t="str">
            <v>Waste Toner Box (C544/C454/C364/C284/C224: 40K)</v>
          </cell>
          <cell r="L1705">
            <v>48.15</v>
          </cell>
          <cell r="M1705">
            <v>15.32</v>
          </cell>
          <cell r="N1705">
            <v>15.9328</v>
          </cell>
          <cell r="O1705">
            <v>0.24158415841584166</v>
          </cell>
          <cell r="P1705">
            <v>21.008000000000003</v>
          </cell>
          <cell r="Q1705">
            <v>16.239999999999998</v>
          </cell>
          <cell r="R1705">
            <v>17.54</v>
          </cell>
          <cell r="S1705">
            <v>26.26</v>
          </cell>
          <cell r="T1705">
            <v>0.39326732673267328</v>
          </cell>
          <cell r="W1705">
            <v>21.008000000000003</v>
          </cell>
          <cell r="X1705">
            <v>0.8</v>
          </cell>
          <cell r="AA1705">
            <v>36</v>
          </cell>
          <cell r="AB1705">
            <v>25</v>
          </cell>
          <cell r="AC1705">
            <v>27</v>
          </cell>
          <cell r="AD1705">
            <v>32</v>
          </cell>
          <cell r="AE1705">
            <v>36.86</v>
          </cell>
          <cell r="AF1705">
            <v>0.43005968529571342</v>
          </cell>
          <cell r="AG1705">
            <v>0.56774823657080842</v>
          </cell>
          <cell r="AH1705">
            <v>40</v>
          </cell>
          <cell r="AI1705">
            <v>43</v>
          </cell>
          <cell r="AJ1705">
            <v>0.51144186046511619</v>
          </cell>
          <cell r="AK1705">
            <v>46</v>
          </cell>
          <cell r="AL1705">
            <v>49</v>
          </cell>
          <cell r="AM1705">
            <v>0.57126530612244897</v>
          </cell>
          <cell r="AN1705">
            <v>48.79</v>
          </cell>
          <cell r="AO1705">
            <v>48.58</v>
          </cell>
          <cell r="AP1705">
            <v>48.37</v>
          </cell>
          <cell r="AS1705">
            <v>48.15</v>
          </cell>
        </row>
        <row r="1706">
          <cell r="B1706" t="str">
            <v>SPC</v>
          </cell>
          <cell r="C1706" t="str">
            <v>IMP</v>
          </cell>
          <cell r="D1706" t="str">
            <v>BT</v>
          </cell>
          <cell r="E1706" t="str">
            <v>08</v>
          </cell>
          <cell r="F1706">
            <v>41059</v>
          </cell>
          <cell r="G1706">
            <v>41059</v>
          </cell>
          <cell r="H1706" t="str">
            <v>A2XN03D</v>
          </cell>
          <cell r="K1706" t="str">
            <v>DV-512K Developing Unit - Black (C544/C454/C364/C284/C224: 590K)</v>
          </cell>
          <cell r="L1706">
            <v>322.5</v>
          </cell>
          <cell r="M1706">
            <v>60</v>
          </cell>
          <cell r="N1706">
            <v>62.400000000000006</v>
          </cell>
          <cell r="O1706">
            <v>0.38823529411764701</v>
          </cell>
          <cell r="P1706">
            <v>102</v>
          </cell>
          <cell r="Q1706">
            <v>63.6</v>
          </cell>
          <cell r="R1706">
            <v>68.69</v>
          </cell>
          <cell r="S1706">
            <v>127.5</v>
          </cell>
          <cell r="T1706">
            <v>0.51058823529411757</v>
          </cell>
          <cell r="W1706">
            <v>102</v>
          </cell>
          <cell r="X1706">
            <v>0.8</v>
          </cell>
          <cell r="AA1706">
            <v>175</v>
          </cell>
          <cell r="AB1706">
            <v>120</v>
          </cell>
          <cell r="AC1706">
            <v>128</v>
          </cell>
          <cell r="AD1706">
            <v>154</v>
          </cell>
          <cell r="AE1706">
            <v>178.95</v>
          </cell>
          <cell r="AF1706">
            <v>0.43000838222967308</v>
          </cell>
          <cell r="AG1706">
            <v>0.65129924559932939</v>
          </cell>
          <cell r="AH1706">
            <v>215</v>
          </cell>
          <cell r="AI1706">
            <v>251</v>
          </cell>
          <cell r="AJ1706">
            <v>0.59362549800796816</v>
          </cell>
          <cell r="AK1706">
            <v>287</v>
          </cell>
          <cell r="AL1706">
            <v>323</v>
          </cell>
          <cell r="AM1706">
            <v>0.68421052631578949</v>
          </cell>
          <cell r="AN1706">
            <v>322.88</v>
          </cell>
          <cell r="AO1706">
            <v>322.76</v>
          </cell>
          <cell r="AP1706">
            <v>322.64</v>
          </cell>
          <cell r="AS1706">
            <v>322.5</v>
          </cell>
        </row>
        <row r="1707">
          <cell r="B1707" t="str">
            <v>SPC</v>
          </cell>
          <cell r="C1707" t="str">
            <v>IMP</v>
          </cell>
          <cell r="D1707" t="str">
            <v>BT</v>
          </cell>
          <cell r="E1707" t="str">
            <v>08</v>
          </cell>
          <cell r="F1707">
            <v>41059</v>
          </cell>
          <cell r="G1707">
            <v>41059</v>
          </cell>
          <cell r="H1707" t="str">
            <v>A2XN0KD</v>
          </cell>
          <cell r="K1707" t="str">
            <v>DV-512C Developing Unit - Cyan (C544/C454/C364/C284/C224: 590K)</v>
          </cell>
          <cell r="L1707">
            <v>1290</v>
          </cell>
          <cell r="M1707">
            <v>300</v>
          </cell>
          <cell r="N1707">
            <v>312</v>
          </cell>
          <cell r="O1707">
            <v>0.38095238095238093</v>
          </cell>
          <cell r="P1707">
            <v>504</v>
          </cell>
          <cell r="Q1707">
            <v>318</v>
          </cell>
          <cell r="R1707">
            <v>343.44</v>
          </cell>
          <cell r="S1707">
            <v>630</v>
          </cell>
          <cell r="T1707">
            <v>0.50476190476190474</v>
          </cell>
          <cell r="W1707">
            <v>504</v>
          </cell>
          <cell r="X1707">
            <v>0.8</v>
          </cell>
          <cell r="AA1707">
            <v>867</v>
          </cell>
          <cell r="AB1707">
            <v>593</v>
          </cell>
          <cell r="AC1707">
            <v>630</v>
          </cell>
          <cell r="AD1707">
            <v>758</v>
          </cell>
          <cell r="AE1707">
            <v>884.21</v>
          </cell>
          <cell r="AF1707">
            <v>0.4299996607140838</v>
          </cell>
          <cell r="AG1707">
            <v>0.64714264710871849</v>
          </cell>
          <cell r="AH1707">
            <v>987</v>
          </cell>
          <cell r="AI1707">
            <v>1088</v>
          </cell>
          <cell r="AJ1707">
            <v>0.53676470588235292</v>
          </cell>
          <cell r="AK1707">
            <v>1189</v>
          </cell>
          <cell r="AL1707">
            <v>1290</v>
          </cell>
          <cell r="AM1707">
            <v>0.6093023255813953</v>
          </cell>
          <cell r="AN1707">
            <v>1290</v>
          </cell>
          <cell r="AO1707">
            <v>1290</v>
          </cell>
          <cell r="AP1707">
            <v>1290</v>
          </cell>
          <cell r="AS1707">
            <v>1290</v>
          </cell>
        </row>
        <row r="1708">
          <cell r="B1708" t="str">
            <v>SPC</v>
          </cell>
          <cell r="C1708" t="str">
            <v>IMP</v>
          </cell>
          <cell r="D1708" t="str">
            <v>BT</v>
          </cell>
          <cell r="E1708" t="str">
            <v>08</v>
          </cell>
          <cell r="F1708">
            <v>41059</v>
          </cell>
          <cell r="G1708">
            <v>41059</v>
          </cell>
          <cell r="H1708" t="str">
            <v>A2XN0ED</v>
          </cell>
          <cell r="K1708" t="str">
            <v>DV-512M Developing Unit - Magenta  (C544/C454/C364/C284/C224: 590K)</v>
          </cell>
          <cell r="L1708">
            <v>1290</v>
          </cell>
          <cell r="M1708">
            <v>300</v>
          </cell>
          <cell r="N1708">
            <v>312</v>
          </cell>
          <cell r="O1708">
            <v>0.38095238095238093</v>
          </cell>
          <cell r="P1708">
            <v>504</v>
          </cell>
          <cell r="Q1708">
            <v>318</v>
          </cell>
          <cell r="R1708">
            <v>343.44</v>
          </cell>
          <cell r="S1708">
            <v>630</v>
          </cell>
          <cell r="T1708">
            <v>0.50476190476190474</v>
          </cell>
          <cell r="W1708">
            <v>504</v>
          </cell>
          <cell r="X1708">
            <v>0.8</v>
          </cell>
          <cell r="AA1708">
            <v>867</v>
          </cell>
          <cell r="AB1708">
            <v>593</v>
          </cell>
          <cell r="AC1708">
            <v>630</v>
          </cell>
          <cell r="AD1708">
            <v>758</v>
          </cell>
          <cell r="AE1708">
            <v>884.21</v>
          </cell>
          <cell r="AF1708">
            <v>0.4299996607140838</v>
          </cell>
          <cell r="AG1708">
            <v>0.64714264710871849</v>
          </cell>
          <cell r="AH1708">
            <v>987</v>
          </cell>
          <cell r="AI1708">
            <v>1088</v>
          </cell>
          <cell r="AJ1708">
            <v>0.53676470588235292</v>
          </cell>
          <cell r="AK1708">
            <v>1189</v>
          </cell>
          <cell r="AL1708">
            <v>1290</v>
          </cell>
          <cell r="AM1708">
            <v>0.6093023255813953</v>
          </cell>
          <cell r="AN1708">
            <v>1290</v>
          </cell>
          <cell r="AO1708">
            <v>1290</v>
          </cell>
          <cell r="AP1708">
            <v>1290</v>
          </cell>
          <cell r="AS1708">
            <v>1290</v>
          </cell>
        </row>
        <row r="1709">
          <cell r="B1709" t="str">
            <v>SPC</v>
          </cell>
          <cell r="C1709" t="str">
            <v>IMP</v>
          </cell>
          <cell r="D1709" t="str">
            <v>BT</v>
          </cell>
          <cell r="E1709" t="str">
            <v>08</v>
          </cell>
          <cell r="F1709">
            <v>41059</v>
          </cell>
          <cell r="G1709">
            <v>41059</v>
          </cell>
          <cell r="H1709" t="str">
            <v>A2XN08D</v>
          </cell>
          <cell r="K1709" t="str">
            <v>DV-512Y Developing Unit - Yellow  (C544/C454/C364/C284/C224: 590K)</v>
          </cell>
          <cell r="L1709">
            <v>1290</v>
          </cell>
          <cell r="M1709">
            <v>300</v>
          </cell>
          <cell r="N1709">
            <v>312</v>
          </cell>
          <cell r="O1709">
            <v>0.38095238095238093</v>
          </cell>
          <cell r="P1709">
            <v>504</v>
          </cell>
          <cell r="Q1709">
            <v>318</v>
          </cell>
          <cell r="R1709">
            <v>343.44</v>
          </cell>
          <cell r="S1709">
            <v>630</v>
          </cell>
          <cell r="T1709">
            <v>0.50476190476190474</v>
          </cell>
          <cell r="W1709">
            <v>504</v>
          </cell>
          <cell r="X1709">
            <v>0.8</v>
          </cell>
          <cell r="AA1709">
            <v>867</v>
          </cell>
          <cell r="AB1709">
            <v>593</v>
          </cell>
          <cell r="AC1709">
            <v>630</v>
          </cell>
          <cell r="AD1709">
            <v>758</v>
          </cell>
          <cell r="AE1709">
            <v>884.21</v>
          </cell>
          <cell r="AF1709">
            <v>0.4299996607140838</v>
          </cell>
          <cell r="AG1709">
            <v>0.64714264710871849</v>
          </cell>
          <cell r="AH1709">
            <v>987</v>
          </cell>
          <cell r="AI1709">
            <v>1088</v>
          </cell>
          <cell r="AJ1709">
            <v>0.53676470588235292</v>
          </cell>
          <cell r="AK1709">
            <v>1189</v>
          </cell>
          <cell r="AL1709">
            <v>1290</v>
          </cell>
          <cell r="AM1709">
            <v>0.6093023255813953</v>
          </cell>
          <cell r="AN1709">
            <v>1290</v>
          </cell>
          <cell r="AO1709">
            <v>1290</v>
          </cell>
          <cell r="AP1709">
            <v>1290</v>
          </cell>
          <cell r="AS1709">
            <v>1290</v>
          </cell>
        </row>
        <row r="1710">
          <cell r="B1710" t="str">
            <v>SPC</v>
          </cell>
          <cell r="C1710" t="str">
            <v>IMP</v>
          </cell>
          <cell r="D1710" t="str">
            <v>BT</v>
          </cell>
          <cell r="E1710" t="str">
            <v>08</v>
          </cell>
          <cell r="F1710">
            <v>41059</v>
          </cell>
          <cell r="G1710">
            <v>41059</v>
          </cell>
          <cell r="H1710" t="str">
            <v>A2XN0RD</v>
          </cell>
          <cell r="K1710" t="str">
            <v>DR-512K Black Drum Unit (C554:135K/C454:130K/C364,C284:120K/C224:70K)</v>
          </cell>
          <cell r="L1710">
            <v>158.68</v>
          </cell>
          <cell r="M1710">
            <v>40</v>
          </cell>
          <cell r="N1710">
            <v>41.6</v>
          </cell>
          <cell r="O1710">
            <v>0.28502681149456899</v>
          </cell>
          <cell r="P1710">
            <v>58.184000000000005</v>
          </cell>
          <cell r="Q1710">
            <v>42.4</v>
          </cell>
          <cell r="R1710">
            <v>45.79</v>
          </cell>
          <cell r="S1710">
            <v>72.73</v>
          </cell>
          <cell r="T1710">
            <v>0.42802144919565516</v>
          </cell>
          <cell r="W1710">
            <v>58.184000000000005</v>
          </cell>
          <cell r="X1710">
            <v>0.8</v>
          </cell>
          <cell r="AA1710">
            <v>100</v>
          </cell>
          <cell r="AB1710">
            <v>69</v>
          </cell>
          <cell r="AC1710">
            <v>73</v>
          </cell>
          <cell r="AD1710">
            <v>88</v>
          </cell>
          <cell r="AE1710">
            <v>102.08</v>
          </cell>
          <cell r="AF1710">
            <v>0.43001567398119117</v>
          </cell>
          <cell r="AG1710">
            <v>0.59247648902821315</v>
          </cell>
          <cell r="AH1710">
            <v>117</v>
          </cell>
          <cell r="AI1710">
            <v>131</v>
          </cell>
          <cell r="AJ1710">
            <v>0.55584732824427485</v>
          </cell>
          <cell r="AK1710">
            <v>145</v>
          </cell>
          <cell r="AL1710">
            <v>159</v>
          </cell>
          <cell r="AM1710">
            <v>0.634062893081761</v>
          </cell>
          <cell r="AN1710">
            <v>158.91999999999999</v>
          </cell>
          <cell r="AO1710">
            <v>158.84</v>
          </cell>
          <cell r="AP1710">
            <v>158.76</v>
          </cell>
          <cell r="AS1710">
            <v>158.68</v>
          </cell>
        </row>
        <row r="1711">
          <cell r="B1711" t="str">
            <v>SPC</v>
          </cell>
          <cell r="C1711" t="str">
            <v>IMP</v>
          </cell>
          <cell r="D1711" t="str">
            <v>BT</v>
          </cell>
          <cell r="E1711" t="str">
            <v>08</v>
          </cell>
          <cell r="F1711">
            <v>41059</v>
          </cell>
          <cell r="G1711">
            <v>41059</v>
          </cell>
          <cell r="H1711" t="str">
            <v>A2XN0TD</v>
          </cell>
          <cell r="K1711" t="str">
            <v>DR-512 Color Drum Unit (C554, C454:95K/C364:90K/C284:75K/C224:55K)</v>
          </cell>
          <cell r="L1711">
            <v>457.14</v>
          </cell>
          <cell r="M1711">
            <v>100</v>
          </cell>
          <cell r="N1711">
            <v>104</v>
          </cell>
          <cell r="O1711">
            <v>0.39334546642400492</v>
          </cell>
          <cell r="P1711">
            <v>171.43200000000002</v>
          </cell>
          <cell r="Q1711">
            <v>106</v>
          </cell>
          <cell r="R1711">
            <v>114.48</v>
          </cell>
          <cell r="S1711">
            <v>214.29</v>
          </cell>
          <cell r="T1711">
            <v>0.51467637313920389</v>
          </cell>
          <cell r="W1711">
            <v>171.43200000000002</v>
          </cell>
          <cell r="X1711">
            <v>0.80000000000000016</v>
          </cell>
          <cell r="AA1711">
            <v>295</v>
          </cell>
          <cell r="AB1711">
            <v>202</v>
          </cell>
          <cell r="AC1711">
            <v>215</v>
          </cell>
          <cell r="AD1711">
            <v>258</v>
          </cell>
          <cell r="AE1711">
            <v>300.76</v>
          </cell>
          <cell r="AF1711">
            <v>0.43000398989227284</v>
          </cell>
          <cell r="AG1711">
            <v>0.65420933634791856</v>
          </cell>
          <cell r="AH1711">
            <v>341</v>
          </cell>
          <cell r="AI1711">
            <v>380</v>
          </cell>
          <cell r="AJ1711">
            <v>0.54886315789473683</v>
          </cell>
          <cell r="AK1711">
            <v>419</v>
          </cell>
          <cell r="AL1711">
            <v>458</v>
          </cell>
          <cell r="AM1711">
            <v>0.62569432314410478</v>
          </cell>
          <cell r="AN1711">
            <v>457.79</v>
          </cell>
          <cell r="AO1711">
            <v>457.58</v>
          </cell>
          <cell r="AP1711">
            <v>457.37</v>
          </cell>
          <cell r="AS1711">
            <v>457.14</v>
          </cell>
        </row>
        <row r="1713">
          <cell r="B1713" t="str">
            <v>MB</v>
          </cell>
          <cell r="C1713" t="str">
            <v>IMP</v>
          </cell>
          <cell r="D1713" t="str">
            <v>BT</v>
          </cell>
          <cell r="E1713" t="str">
            <v>08</v>
          </cell>
          <cell r="F1713">
            <v>41073</v>
          </cell>
          <cell r="G1713">
            <v>41073</v>
          </cell>
          <cell r="H1713" t="str">
            <v>A4EW011</v>
          </cell>
          <cell r="K1713" t="str">
            <v>bizhub PRO 951</v>
          </cell>
          <cell r="L1713">
            <v>42000</v>
          </cell>
          <cell r="M1713">
            <v>9081</v>
          </cell>
          <cell r="N1713">
            <v>9444.24</v>
          </cell>
          <cell r="O1713">
            <v>0.25045714285714288</v>
          </cell>
          <cell r="P1713">
            <v>12600</v>
          </cell>
          <cell r="Q1713">
            <v>9625.86</v>
          </cell>
          <cell r="R1713">
            <v>10395.93</v>
          </cell>
          <cell r="S1713">
            <v>18000</v>
          </cell>
          <cell r="T1713">
            <v>0.47532000000000002</v>
          </cell>
          <cell r="U1713">
            <v>12600</v>
          </cell>
          <cell r="V1713">
            <v>0.25045714285714288</v>
          </cell>
          <cell r="W1713">
            <v>12600</v>
          </cell>
          <cell r="X1713">
            <v>0.7</v>
          </cell>
          <cell r="Y1713">
            <v>150</v>
          </cell>
          <cell r="Z1713">
            <v>300</v>
          </cell>
          <cell r="AA1713">
            <v>16686</v>
          </cell>
          <cell r="AB1713">
            <v>12600</v>
          </cell>
          <cell r="AC1713">
            <v>15366</v>
          </cell>
          <cell r="AD1713">
            <v>16408</v>
          </cell>
          <cell r="AE1713">
            <v>17027.03</v>
          </cell>
          <cell r="AF1713">
            <v>0.26000012920632659</v>
          </cell>
          <cell r="AG1713">
            <v>0.44533838255996494</v>
          </cell>
          <cell r="AH1713">
            <v>17747</v>
          </cell>
          <cell r="AI1713">
            <v>19688</v>
          </cell>
          <cell r="AJ1713">
            <v>0.36001625355546524</v>
          </cell>
          <cell r="AK1713">
            <v>21724.14</v>
          </cell>
          <cell r="AL1713">
            <v>24514</v>
          </cell>
          <cell r="AM1713">
            <v>0.48600799543118217</v>
          </cell>
          <cell r="AN1713">
            <v>28885.5</v>
          </cell>
          <cell r="AO1713">
            <v>33257</v>
          </cell>
          <cell r="AP1713">
            <v>37628.5</v>
          </cell>
          <cell r="AS1713">
            <v>42000</v>
          </cell>
        </row>
        <row r="1714">
          <cell r="B1714" t="str">
            <v>AC</v>
          </cell>
          <cell r="C1714" t="str">
            <v>IMP</v>
          </cell>
          <cell r="D1714" t="str">
            <v>BT</v>
          </cell>
          <cell r="E1714" t="str">
            <v>08</v>
          </cell>
          <cell r="F1714">
            <v>41073</v>
          </cell>
          <cell r="G1714">
            <v>41073</v>
          </cell>
          <cell r="H1714" t="str">
            <v>A4F3WY1</v>
          </cell>
          <cell r="K1714" t="str">
            <v>FS-532 100 sheet staple finisher</v>
          </cell>
          <cell r="L1714">
            <v>5205</v>
          </cell>
          <cell r="M1714">
            <v>2170</v>
          </cell>
          <cell r="N1714">
            <v>2256.8000000000002</v>
          </cell>
          <cell r="O1714">
            <v>0.20310734463276831</v>
          </cell>
          <cell r="P1714">
            <v>2832</v>
          </cell>
          <cell r="Q1714">
            <v>2300.1999999999998</v>
          </cell>
          <cell r="R1714">
            <v>2484.2199999999998</v>
          </cell>
          <cell r="S1714">
            <v>3540</v>
          </cell>
          <cell r="T1714">
            <v>0.36248587570621466</v>
          </cell>
          <cell r="U1714">
            <v>2741.3759999999997</v>
          </cell>
          <cell r="V1714">
            <v>0.17676378577765312</v>
          </cell>
          <cell r="W1714">
            <v>2832</v>
          </cell>
          <cell r="X1714">
            <v>0.8</v>
          </cell>
          <cell r="AA1714">
            <v>3426</v>
          </cell>
          <cell r="AB1714">
            <v>2832</v>
          </cell>
          <cell r="AC1714">
            <v>3147</v>
          </cell>
          <cell r="AD1714">
            <v>3365</v>
          </cell>
          <cell r="AE1714">
            <v>3496.3</v>
          </cell>
          <cell r="AF1714">
            <v>0.19000085804993855</v>
          </cell>
          <cell r="AG1714">
            <v>0.35451763292623628</v>
          </cell>
          <cell r="AH1714">
            <v>3888</v>
          </cell>
          <cell r="AI1714">
            <v>4278</v>
          </cell>
          <cell r="AJ1714">
            <v>0.3380084151472651</v>
          </cell>
          <cell r="AK1714">
            <v>4668</v>
          </cell>
          <cell r="AL1714">
            <v>5058</v>
          </cell>
          <cell r="AM1714">
            <v>0.44009489916963229</v>
          </cell>
          <cell r="AN1714">
            <v>5094.75</v>
          </cell>
          <cell r="AO1714">
            <v>5131.5</v>
          </cell>
          <cell r="AP1714">
            <v>5168.25</v>
          </cell>
          <cell r="AS1714">
            <v>5205</v>
          </cell>
        </row>
        <row r="1715">
          <cell r="B1715" t="str">
            <v>AC</v>
          </cell>
          <cell r="C1715" t="str">
            <v>IMP</v>
          </cell>
          <cell r="D1715" t="str">
            <v>BT</v>
          </cell>
          <cell r="E1715" t="str">
            <v>08</v>
          </cell>
          <cell r="F1715">
            <v>41073</v>
          </cell>
          <cell r="G1715">
            <v>41073</v>
          </cell>
          <cell r="H1715" t="str">
            <v>A4F4WY1</v>
          </cell>
          <cell r="K1715" t="str">
            <v>SD-510 Saddle Stitch Kit</v>
          </cell>
          <cell r="L1715">
            <v>1977.43</v>
          </cell>
          <cell r="M1715">
            <v>730.64</v>
          </cell>
          <cell r="N1715">
            <v>759.86559999999997</v>
          </cell>
          <cell r="O1715">
            <v>0.3443443146323365</v>
          </cell>
          <cell r="P1715">
            <v>1158.94</v>
          </cell>
          <cell r="Q1715">
            <v>774.48</v>
          </cell>
          <cell r="R1715">
            <v>836.44</v>
          </cell>
          <cell r="S1715">
            <v>1448.67</v>
          </cell>
          <cell r="T1715">
            <v>0.47547364133998776</v>
          </cell>
          <cell r="U1715">
            <v>1121.850048</v>
          </cell>
          <cell r="V1715">
            <v>0.32266740875514943</v>
          </cell>
          <cell r="W1715">
            <v>1158.94</v>
          </cell>
          <cell r="X1715">
            <v>0.8000027611533338</v>
          </cell>
          <cell r="AA1715">
            <v>1402</v>
          </cell>
          <cell r="AB1715">
            <v>1159</v>
          </cell>
          <cell r="AC1715">
            <v>1288</v>
          </cell>
          <cell r="AD1715">
            <v>1378</v>
          </cell>
          <cell r="AE1715">
            <v>1430.79</v>
          </cell>
          <cell r="AF1715">
            <v>0.18999993010854138</v>
          </cell>
          <cell r="AG1715">
            <v>0.46891884902746034</v>
          </cell>
          <cell r="AH1715">
            <v>1568</v>
          </cell>
          <cell r="AI1715">
            <v>1705</v>
          </cell>
          <cell r="AJ1715">
            <v>0.3202697947214076</v>
          </cell>
          <cell r="AK1715">
            <v>1841.5</v>
          </cell>
          <cell r="AL1715">
            <v>1978</v>
          </cell>
          <cell r="AM1715">
            <v>0.41408493427704751</v>
          </cell>
          <cell r="AN1715">
            <v>1977.86</v>
          </cell>
          <cell r="AO1715">
            <v>1977.72</v>
          </cell>
          <cell r="AP1715">
            <v>1977.58</v>
          </cell>
          <cell r="AS1715">
            <v>1977.43</v>
          </cell>
        </row>
        <row r="1716">
          <cell r="B1716" t="str">
            <v>AC</v>
          </cell>
          <cell r="C1716" t="str">
            <v>IMP</v>
          </cell>
          <cell r="D1716" t="str">
            <v>BT</v>
          </cell>
          <cell r="E1716" t="str">
            <v>08</v>
          </cell>
          <cell r="F1716">
            <v>41073</v>
          </cell>
          <cell r="G1716">
            <v>41073</v>
          </cell>
          <cell r="H1716" t="str">
            <v>A4FAW11</v>
          </cell>
          <cell r="K1716" t="str">
            <v>PK-522 punch kit</v>
          </cell>
          <cell r="L1716">
            <v>835.28</v>
          </cell>
          <cell r="M1716">
            <v>239.4</v>
          </cell>
          <cell r="N1716">
            <v>248.97600000000003</v>
          </cell>
          <cell r="O1716">
            <v>0.30753441802252812</v>
          </cell>
          <cell r="P1716">
            <v>359.55</v>
          </cell>
          <cell r="Q1716">
            <v>253.76</v>
          </cell>
          <cell r="R1716">
            <v>274.06</v>
          </cell>
          <cell r="S1716">
            <v>449.44</v>
          </cell>
          <cell r="T1716">
            <v>0.44603061587753645</v>
          </cell>
          <cell r="U1716">
            <v>348.046336</v>
          </cell>
          <cell r="V1716">
            <v>0.28464697298235592</v>
          </cell>
          <cell r="W1716">
            <v>359.55</v>
          </cell>
          <cell r="X1716">
            <v>0.79999555001779998</v>
          </cell>
          <cell r="AA1716">
            <v>435</v>
          </cell>
          <cell r="AB1716">
            <v>360</v>
          </cell>
          <cell r="AC1716">
            <v>400</v>
          </cell>
          <cell r="AD1716">
            <v>428</v>
          </cell>
          <cell r="AE1716">
            <v>443.89</v>
          </cell>
          <cell r="AF1716">
            <v>0.19000202752934281</v>
          </cell>
          <cell r="AG1716">
            <v>0.43910428259253409</v>
          </cell>
          <cell r="AH1716">
            <v>494</v>
          </cell>
          <cell r="AI1716">
            <v>544</v>
          </cell>
          <cell r="AJ1716">
            <v>0.33906249999999999</v>
          </cell>
          <cell r="AK1716">
            <v>593.5</v>
          </cell>
          <cell r="AL1716">
            <v>643</v>
          </cell>
          <cell r="AM1716">
            <v>0.44082426127527213</v>
          </cell>
          <cell r="AN1716">
            <v>691.07</v>
          </cell>
          <cell r="AO1716">
            <v>739.14</v>
          </cell>
          <cell r="AP1716">
            <v>787.21</v>
          </cell>
          <cell r="AS1716">
            <v>835.28</v>
          </cell>
        </row>
        <row r="1717">
          <cell r="B1717" t="str">
            <v>AC</v>
          </cell>
          <cell r="C1717" t="str">
            <v>IMP</v>
          </cell>
          <cell r="D1717" t="str">
            <v>BT</v>
          </cell>
          <cell r="E1717" t="str">
            <v>08</v>
          </cell>
          <cell r="F1717">
            <v>41073</v>
          </cell>
          <cell r="G1717">
            <v>41073</v>
          </cell>
          <cell r="H1717" t="str">
            <v>A4F8WY2</v>
          </cell>
          <cell r="K1717" t="str">
            <v>ZU-608 Z-folding unit</v>
          </cell>
          <cell r="L1717">
            <v>5509.88</v>
          </cell>
          <cell r="M1717">
            <v>1984.5</v>
          </cell>
          <cell r="N1717">
            <v>2063.88</v>
          </cell>
          <cell r="O1717">
            <v>0.23752595296325579</v>
          </cell>
          <cell r="P1717">
            <v>2706.82</v>
          </cell>
          <cell r="Q1717">
            <v>2103.5700000000002</v>
          </cell>
          <cell r="R1717">
            <v>2271.86</v>
          </cell>
          <cell r="S1717">
            <v>3383.52</v>
          </cell>
          <cell r="T1717">
            <v>0.39001986097318764</v>
          </cell>
          <cell r="U1717">
            <v>2620.1978879999997</v>
          </cell>
          <cell r="V1717">
            <v>0.21231903534760793</v>
          </cell>
          <cell r="W1717">
            <v>2706.82</v>
          </cell>
          <cell r="X1717">
            <v>0.80000118220078509</v>
          </cell>
          <cell r="AA1717">
            <v>3275</v>
          </cell>
          <cell r="AB1717">
            <v>2707</v>
          </cell>
          <cell r="AC1717">
            <v>3008</v>
          </cell>
          <cell r="AD1717">
            <v>3217</v>
          </cell>
          <cell r="AE1717">
            <v>3341.75</v>
          </cell>
          <cell r="AF1717">
            <v>0.18999925188898029</v>
          </cell>
          <cell r="AG1717">
            <v>0.38239545148500032</v>
          </cell>
          <cell r="AH1717">
            <v>3715</v>
          </cell>
          <cell r="AI1717">
            <v>4088</v>
          </cell>
          <cell r="AJ1717">
            <v>0.33786203522504887</v>
          </cell>
          <cell r="AK1717">
            <v>4461</v>
          </cell>
          <cell r="AL1717">
            <v>4834</v>
          </cell>
          <cell r="AM1717">
            <v>0.4400455109640049</v>
          </cell>
          <cell r="AN1717">
            <v>5002.97</v>
          </cell>
          <cell r="AO1717">
            <v>5171.9399999999996</v>
          </cell>
          <cell r="AP1717">
            <v>5340.91</v>
          </cell>
          <cell r="AS1717">
            <v>5509.88</v>
          </cell>
        </row>
        <row r="1718">
          <cell r="B1718" t="str">
            <v>AC</v>
          </cell>
          <cell r="C1718" t="str">
            <v>IMP</v>
          </cell>
          <cell r="D1718" t="str">
            <v>BT</v>
          </cell>
          <cell r="E1718" t="str">
            <v>08</v>
          </cell>
          <cell r="F1718">
            <v>41073</v>
          </cell>
          <cell r="G1718">
            <v>41073</v>
          </cell>
          <cell r="H1718" t="str">
            <v>A4EYWY1</v>
          </cell>
          <cell r="K1718" t="str">
            <v>PF-706 Large capacity paper feed unit</v>
          </cell>
          <cell r="L1718">
            <v>6455.4</v>
          </cell>
          <cell r="M1718">
            <v>1915.2</v>
          </cell>
          <cell r="N1718">
            <v>1991.8080000000002</v>
          </cell>
          <cell r="O1718">
            <v>0.31568980444432215</v>
          </cell>
          <cell r="P1718">
            <v>2910.68</v>
          </cell>
          <cell r="Q1718">
            <v>2030.11</v>
          </cell>
          <cell r="R1718">
            <v>2192.52</v>
          </cell>
          <cell r="S1718">
            <v>3638.3440000000005</v>
          </cell>
          <cell r="T1718">
            <v>0.45255094075766339</v>
          </cell>
          <cell r="U1718">
            <v>2817.5335936000001</v>
          </cell>
          <cell r="V1718">
            <v>0.29306681399491652</v>
          </cell>
          <cell r="W1718">
            <v>2910.68</v>
          </cell>
          <cell r="X1718">
            <v>0.80000131928151907</v>
          </cell>
          <cell r="AA1718">
            <v>3522</v>
          </cell>
          <cell r="AB1718">
            <v>2911</v>
          </cell>
          <cell r="AC1718">
            <v>3235</v>
          </cell>
          <cell r="AD1718">
            <v>3459</v>
          </cell>
          <cell r="AE1718">
            <v>3593.43</v>
          </cell>
          <cell r="AF1718">
            <v>0.18999952691439656</v>
          </cell>
          <cell r="AG1718">
            <v>0.44570841786259918</v>
          </cell>
          <cell r="AH1718">
            <v>3995</v>
          </cell>
          <cell r="AI1718">
            <v>4396</v>
          </cell>
          <cell r="AJ1718">
            <v>0.33787989080982717</v>
          </cell>
          <cell r="AK1718">
            <v>4797</v>
          </cell>
          <cell r="AL1718">
            <v>5198</v>
          </cell>
          <cell r="AM1718">
            <v>0.44003847633705273</v>
          </cell>
          <cell r="AN1718">
            <v>5512.35</v>
          </cell>
          <cell r="AO1718">
            <v>5826.7</v>
          </cell>
          <cell r="AP1718">
            <v>6141.05</v>
          </cell>
          <cell r="AS1718">
            <v>6455.4</v>
          </cell>
        </row>
        <row r="1719">
          <cell r="B1719" t="str">
            <v>AC</v>
          </cell>
          <cell r="C1719" t="str">
            <v>IMP</v>
          </cell>
          <cell r="D1719" t="str">
            <v>BT</v>
          </cell>
          <cell r="E1719" t="str">
            <v>08</v>
          </cell>
          <cell r="F1719">
            <v>41073</v>
          </cell>
          <cell r="G1719">
            <v>41073</v>
          </cell>
          <cell r="H1719" t="str">
            <v>A4F6W11</v>
          </cell>
          <cell r="K1719" t="str">
            <v>GP-502 Ring Binder</v>
          </cell>
          <cell r="L1719">
            <v>29000</v>
          </cell>
          <cell r="M1719">
            <v>17800</v>
          </cell>
          <cell r="N1719">
            <v>18512</v>
          </cell>
          <cell r="O1719">
            <v>2.5862068965517241E-3</v>
          </cell>
          <cell r="P1719">
            <v>18560</v>
          </cell>
          <cell r="Q1719">
            <v>18868</v>
          </cell>
          <cell r="R1719">
            <v>20377.439999999999</v>
          </cell>
          <cell r="S1719">
            <v>23200</v>
          </cell>
          <cell r="T1719">
            <v>0.20206896551724138</v>
          </cell>
          <cell r="U1719">
            <v>19952</v>
          </cell>
          <cell r="V1719">
            <v>7.2173215717722533E-2</v>
          </cell>
          <cell r="W1719">
            <v>18560</v>
          </cell>
          <cell r="X1719">
            <v>0.8</v>
          </cell>
          <cell r="AA1719">
            <v>22455</v>
          </cell>
          <cell r="AB1719">
            <v>18560</v>
          </cell>
          <cell r="AC1719">
            <v>20623</v>
          </cell>
          <cell r="AD1719">
            <v>22053</v>
          </cell>
          <cell r="AE1719">
            <v>22913.58</v>
          </cell>
          <cell r="AF1719">
            <v>0.1899999912715517</v>
          </cell>
          <cell r="AG1719">
            <v>0.19209481888033217</v>
          </cell>
          <cell r="AH1719">
            <v>24436</v>
          </cell>
          <cell r="AI1719">
            <v>25957</v>
          </cell>
          <cell r="AJ1719">
            <v>0.28497129868628884</v>
          </cell>
          <cell r="AK1719">
            <v>27478.5</v>
          </cell>
          <cell r="AL1719">
            <v>29000</v>
          </cell>
          <cell r="AM1719">
            <v>0.36</v>
          </cell>
          <cell r="AN1719">
            <v>29000</v>
          </cell>
          <cell r="AO1719">
            <v>29000</v>
          </cell>
          <cell r="AP1719">
            <v>29000</v>
          </cell>
          <cell r="AS1719">
            <v>29000</v>
          </cell>
        </row>
        <row r="1720">
          <cell r="B1720" t="str">
            <v>AC</v>
          </cell>
          <cell r="C1720" t="str">
            <v>IMP</v>
          </cell>
          <cell r="D1720" t="str">
            <v>BT</v>
          </cell>
          <cell r="E1720" t="str">
            <v>08</v>
          </cell>
          <cell r="F1720">
            <v>41073</v>
          </cell>
          <cell r="G1720">
            <v>41073</v>
          </cell>
          <cell r="H1720" t="str">
            <v>A4F5WY1</v>
          </cell>
          <cell r="K1720" t="str">
            <v>MK-732 (mount kit for PI-502)</v>
          </cell>
          <cell r="L1720">
            <v>445</v>
          </cell>
          <cell r="M1720">
            <v>168</v>
          </cell>
          <cell r="N1720">
            <v>174.72</v>
          </cell>
          <cell r="O1720">
            <v>6.2660944206008623E-2</v>
          </cell>
          <cell r="P1720">
            <v>186.4</v>
          </cell>
          <cell r="Q1720">
            <v>178.08</v>
          </cell>
          <cell r="R1720">
            <v>192.33</v>
          </cell>
          <cell r="S1720">
            <v>233</v>
          </cell>
          <cell r="T1720">
            <v>0.25012875536480689</v>
          </cell>
          <cell r="U1720">
            <v>200.38</v>
          </cell>
          <cell r="V1720">
            <v>0.12805669228465913</v>
          </cell>
          <cell r="W1720">
            <v>186.4</v>
          </cell>
          <cell r="X1720">
            <v>0.8</v>
          </cell>
          <cell r="AA1720">
            <v>226</v>
          </cell>
          <cell r="AB1720">
            <v>187</v>
          </cell>
          <cell r="AC1720">
            <v>208</v>
          </cell>
          <cell r="AD1720">
            <v>222</v>
          </cell>
          <cell r="AE1720">
            <v>230.12</v>
          </cell>
          <cell r="AF1720">
            <v>0.18998783243525116</v>
          </cell>
          <cell r="AG1720">
            <v>0.24074395967321399</v>
          </cell>
          <cell r="AH1720">
            <v>257</v>
          </cell>
          <cell r="AI1720">
            <v>282</v>
          </cell>
          <cell r="AJ1720">
            <v>0.33900709219858155</v>
          </cell>
          <cell r="AK1720">
            <v>307.5</v>
          </cell>
          <cell r="AL1720">
            <v>333</v>
          </cell>
          <cell r="AM1720">
            <v>0.44024024024024022</v>
          </cell>
          <cell r="AN1720">
            <v>361</v>
          </cell>
          <cell r="AO1720">
            <v>389</v>
          </cell>
          <cell r="AP1720">
            <v>417</v>
          </cell>
          <cell r="AS1720">
            <v>445</v>
          </cell>
        </row>
        <row r="1721">
          <cell r="B1721" t="str">
            <v>AC</v>
          </cell>
          <cell r="C1721" t="str">
            <v>IMP</v>
          </cell>
          <cell r="D1721" t="str">
            <v>BT</v>
          </cell>
          <cell r="E1721" t="str">
            <v>08</v>
          </cell>
          <cell r="F1721">
            <v>41073</v>
          </cell>
          <cell r="G1721">
            <v>41073</v>
          </cell>
          <cell r="H1721" t="str">
            <v>A5A8WY1</v>
          </cell>
          <cell r="K1721" t="str">
            <v>UK-205 (upgrade kit for eCopy)</v>
          </cell>
          <cell r="L1721">
            <v>35</v>
          </cell>
          <cell r="M1721">
            <v>20</v>
          </cell>
          <cell r="N1721">
            <v>20.8</v>
          </cell>
          <cell r="O1721">
            <v>7.1428571428571341E-2</v>
          </cell>
          <cell r="P1721">
            <v>22.4</v>
          </cell>
          <cell r="Q1721">
            <v>21.2</v>
          </cell>
          <cell r="R1721">
            <v>22.9</v>
          </cell>
          <cell r="S1721">
            <v>28</v>
          </cell>
          <cell r="T1721">
            <v>0.25714285714285712</v>
          </cell>
          <cell r="U1721">
            <v>24.08</v>
          </cell>
          <cell r="V1721">
            <v>0.13621262458471753</v>
          </cell>
          <cell r="W1721">
            <v>22.4</v>
          </cell>
          <cell r="X1721">
            <v>0.79999999999999993</v>
          </cell>
          <cell r="AA1721">
            <v>27</v>
          </cell>
          <cell r="AB1721">
            <v>23</v>
          </cell>
          <cell r="AC1721">
            <v>25</v>
          </cell>
          <cell r="AD1721">
            <v>27</v>
          </cell>
          <cell r="AE1721">
            <v>27.65</v>
          </cell>
          <cell r="AF1721">
            <v>0.189873417721519</v>
          </cell>
          <cell r="AG1721">
            <v>0.24773960216998187</v>
          </cell>
          <cell r="AH1721">
            <v>30</v>
          </cell>
          <cell r="AI1721">
            <v>32</v>
          </cell>
          <cell r="AJ1721">
            <v>0.30000000000000004</v>
          </cell>
          <cell r="AK1721">
            <v>33.5</v>
          </cell>
          <cell r="AL1721">
            <v>35</v>
          </cell>
          <cell r="AM1721">
            <v>0.36000000000000004</v>
          </cell>
          <cell r="AN1721">
            <v>35</v>
          </cell>
          <cell r="AO1721">
            <v>35</v>
          </cell>
          <cell r="AP1721">
            <v>35</v>
          </cell>
          <cell r="AS1721">
            <v>35</v>
          </cell>
        </row>
        <row r="1722">
          <cell r="B1722" t="str">
            <v>AC</v>
          </cell>
          <cell r="C1722" t="str">
            <v>IMP</v>
          </cell>
          <cell r="D1722" t="str">
            <v>BT</v>
          </cell>
          <cell r="E1722" t="str">
            <v>08</v>
          </cell>
          <cell r="F1722">
            <v>41073</v>
          </cell>
          <cell r="G1722">
            <v>41073</v>
          </cell>
          <cell r="H1722" t="str">
            <v>A4F0WY1</v>
          </cell>
          <cell r="K1722" t="str">
            <v>LU-409 Large capacity paper feed unit (letter size)</v>
          </cell>
          <cell r="L1722">
            <v>2226</v>
          </cell>
          <cell r="M1722">
            <v>711.9</v>
          </cell>
          <cell r="N1722">
            <v>740.37599999999998</v>
          </cell>
          <cell r="O1722">
            <v>0.23225384974335048</v>
          </cell>
          <cell r="P1722">
            <v>964.35</v>
          </cell>
          <cell r="Q1722">
            <v>754.61</v>
          </cell>
          <cell r="R1722">
            <v>814.98</v>
          </cell>
          <cell r="S1722">
            <v>1205.432</v>
          </cell>
          <cell r="T1722">
            <v>0.38580027741091993</v>
          </cell>
          <cell r="U1722">
            <v>933.48654079999994</v>
          </cell>
          <cell r="V1722">
            <v>0.20687019293765482</v>
          </cell>
          <cell r="W1722">
            <v>964.35</v>
          </cell>
          <cell r="X1722">
            <v>0.80000365014368291</v>
          </cell>
          <cell r="AA1722">
            <v>1167</v>
          </cell>
          <cell r="AB1722">
            <v>965</v>
          </cell>
          <cell r="AC1722">
            <v>1072</v>
          </cell>
          <cell r="AD1722">
            <v>1147</v>
          </cell>
          <cell r="AE1722">
            <v>1190.56</v>
          </cell>
          <cell r="AF1722">
            <v>0.19000302378712533</v>
          </cell>
          <cell r="AG1722">
            <v>0.37812793979303855</v>
          </cell>
          <cell r="AH1722">
            <v>1324</v>
          </cell>
          <cell r="AI1722">
            <v>1457</v>
          </cell>
          <cell r="AJ1722">
            <v>0.33812628689087165</v>
          </cell>
          <cell r="AK1722">
            <v>1590</v>
          </cell>
          <cell r="AL1722">
            <v>1723</v>
          </cell>
          <cell r="AM1722">
            <v>0.44030760301799188</v>
          </cell>
          <cell r="AN1722">
            <v>1848.75</v>
          </cell>
          <cell r="AO1722">
            <v>1974.5</v>
          </cell>
          <cell r="AP1722">
            <v>2100.25</v>
          </cell>
          <cell r="AS1722">
            <v>2226</v>
          </cell>
        </row>
        <row r="1723">
          <cell r="B1723" t="str">
            <v>AC</v>
          </cell>
          <cell r="C1723" t="str">
            <v>IMP</v>
          </cell>
          <cell r="D1723" t="str">
            <v>BT</v>
          </cell>
          <cell r="E1723" t="str">
            <v>08</v>
          </cell>
          <cell r="F1723">
            <v>41073</v>
          </cell>
          <cell r="G1723">
            <v>41073</v>
          </cell>
          <cell r="H1723" t="str">
            <v>A4F1WY1</v>
          </cell>
          <cell r="K1723" t="str">
            <v>LU-410 Large capacity paper feed unit (12x18)</v>
          </cell>
          <cell r="L1723">
            <v>3116.4</v>
          </cell>
          <cell r="M1723">
            <v>915.6</v>
          </cell>
          <cell r="N1723">
            <v>952.22400000000005</v>
          </cell>
          <cell r="O1723">
            <v>0.26903815153143468</v>
          </cell>
          <cell r="P1723">
            <v>1302.7</v>
          </cell>
          <cell r="Q1723">
            <v>970.54</v>
          </cell>
          <cell r="R1723">
            <v>1048.18</v>
          </cell>
          <cell r="S1723">
            <v>1628.3720000000001</v>
          </cell>
          <cell r="T1723">
            <v>0.41522944388628641</v>
          </cell>
          <cell r="U1723">
            <v>1261.0112767999999</v>
          </cell>
          <cell r="V1723">
            <v>0.24487273229117557</v>
          </cell>
          <cell r="W1723">
            <v>1302.7</v>
          </cell>
          <cell r="X1723">
            <v>0.80000147386469433</v>
          </cell>
          <cell r="AA1723">
            <v>1576</v>
          </cell>
          <cell r="AB1723">
            <v>1303</v>
          </cell>
          <cell r="AC1723">
            <v>1448</v>
          </cell>
          <cell r="AD1723">
            <v>1549</v>
          </cell>
          <cell r="AE1723">
            <v>1608.27</v>
          </cell>
          <cell r="AF1723">
            <v>0.18999919167801424</v>
          </cell>
          <cell r="AG1723">
            <v>0.40792031188792921</v>
          </cell>
          <cell r="AH1723">
            <v>1789</v>
          </cell>
          <cell r="AI1723">
            <v>1968</v>
          </cell>
          <cell r="AJ1723">
            <v>0.33805894308943085</v>
          </cell>
          <cell r="AK1723">
            <v>2147.5</v>
          </cell>
          <cell r="AL1723">
            <v>2327</v>
          </cell>
          <cell r="AM1723">
            <v>0.44018048990116027</v>
          </cell>
          <cell r="AN1723">
            <v>2524.35</v>
          </cell>
          <cell r="AO1723">
            <v>2721.7</v>
          </cell>
          <cell r="AP1723">
            <v>2919.05</v>
          </cell>
          <cell r="AS1723">
            <v>3116.4</v>
          </cell>
        </row>
        <row r="1724">
          <cell r="B1724" t="str">
            <v>AC</v>
          </cell>
          <cell r="C1724" t="str">
            <v>IMP</v>
          </cell>
          <cell r="D1724" t="str">
            <v>BT</v>
          </cell>
          <cell r="E1724" t="str">
            <v>08</v>
          </cell>
          <cell r="F1724">
            <v>41073</v>
          </cell>
          <cell r="G1724">
            <v>41073</v>
          </cell>
          <cell r="H1724" t="str">
            <v>A4F7WY1</v>
          </cell>
          <cell r="K1724" t="str">
            <v>RB-101 Element for ring binder - BLACK</v>
          </cell>
          <cell r="L1724">
            <v>600</v>
          </cell>
          <cell r="M1724">
            <v>270</v>
          </cell>
          <cell r="N1724">
            <v>280.8</v>
          </cell>
          <cell r="O1724">
            <v>0.12249999999999997</v>
          </cell>
          <cell r="P1724">
            <v>320</v>
          </cell>
          <cell r="Q1724">
            <v>286.2</v>
          </cell>
          <cell r="R1724">
            <v>309.10000000000002</v>
          </cell>
          <cell r="S1724">
            <v>400</v>
          </cell>
          <cell r="T1724">
            <v>0.29799999999999999</v>
          </cell>
          <cell r="U1724">
            <v>309.76</v>
          </cell>
          <cell r="V1724">
            <v>9.3491735537190021E-2</v>
          </cell>
          <cell r="W1724">
            <v>320</v>
          </cell>
          <cell r="X1724">
            <v>0.8</v>
          </cell>
          <cell r="AA1724">
            <v>387</v>
          </cell>
          <cell r="AB1724">
            <v>320</v>
          </cell>
          <cell r="AC1724">
            <v>356</v>
          </cell>
          <cell r="AD1724">
            <v>381</v>
          </cell>
          <cell r="AE1724">
            <v>395.06</v>
          </cell>
          <cell r="AF1724">
            <v>0.18999645623449604</v>
          </cell>
          <cell r="AG1724">
            <v>0.28922189034577023</v>
          </cell>
          <cell r="AH1724">
            <v>440</v>
          </cell>
          <cell r="AI1724">
            <v>484</v>
          </cell>
          <cell r="AJ1724">
            <v>0.33884297520661155</v>
          </cell>
          <cell r="AK1724">
            <v>528</v>
          </cell>
          <cell r="AL1724">
            <v>572</v>
          </cell>
          <cell r="AM1724">
            <v>0.44055944055944057</v>
          </cell>
          <cell r="AN1724">
            <v>579</v>
          </cell>
          <cell r="AO1724">
            <v>586</v>
          </cell>
          <cell r="AP1724">
            <v>593</v>
          </cell>
          <cell r="AS1724">
            <v>600</v>
          </cell>
        </row>
        <row r="1725">
          <cell r="B1725" t="str">
            <v>AC</v>
          </cell>
          <cell r="C1725" t="str">
            <v>IMP</v>
          </cell>
          <cell r="D1725" t="str">
            <v>BT</v>
          </cell>
          <cell r="E1725" t="str">
            <v>08</v>
          </cell>
          <cell r="F1725">
            <v>41073</v>
          </cell>
          <cell r="G1725">
            <v>41073</v>
          </cell>
          <cell r="H1725" t="str">
            <v>A4F7WY2</v>
          </cell>
          <cell r="K1725" t="str">
            <v>RB-101 Element for ring binder - CLEAR</v>
          </cell>
          <cell r="L1725">
            <v>600</v>
          </cell>
          <cell r="M1725">
            <v>270</v>
          </cell>
          <cell r="N1725">
            <v>280.8</v>
          </cell>
          <cell r="O1725">
            <v>0.12249999999999997</v>
          </cell>
          <cell r="P1725">
            <v>320</v>
          </cell>
          <cell r="Q1725">
            <v>286.2</v>
          </cell>
          <cell r="R1725">
            <v>309.10000000000002</v>
          </cell>
          <cell r="S1725">
            <v>400</v>
          </cell>
          <cell r="T1725">
            <v>0.29799999999999999</v>
          </cell>
          <cell r="U1725">
            <v>309.76</v>
          </cell>
          <cell r="V1725">
            <v>9.3491735537190021E-2</v>
          </cell>
          <cell r="W1725">
            <v>320</v>
          </cell>
          <cell r="X1725">
            <v>0.8</v>
          </cell>
          <cell r="AA1725">
            <v>387</v>
          </cell>
          <cell r="AB1725">
            <v>320</v>
          </cell>
          <cell r="AC1725">
            <v>356</v>
          </cell>
          <cell r="AD1725">
            <v>381</v>
          </cell>
          <cell r="AE1725">
            <v>395.06</v>
          </cell>
          <cell r="AF1725">
            <v>0.18999645623449604</v>
          </cell>
          <cell r="AG1725">
            <v>0.28922189034577023</v>
          </cell>
          <cell r="AH1725">
            <v>440</v>
          </cell>
          <cell r="AI1725">
            <v>484</v>
          </cell>
          <cell r="AJ1725">
            <v>0.33884297520661155</v>
          </cell>
          <cell r="AK1725">
            <v>528</v>
          </cell>
          <cell r="AL1725">
            <v>572</v>
          </cell>
          <cell r="AM1725">
            <v>0.44055944055944057</v>
          </cell>
          <cell r="AN1725">
            <v>579</v>
          </cell>
          <cell r="AO1725">
            <v>586</v>
          </cell>
          <cell r="AP1725">
            <v>593</v>
          </cell>
          <cell r="AS1725">
            <v>600</v>
          </cell>
        </row>
        <row r="1726">
          <cell r="B1726" t="str">
            <v>AC</v>
          </cell>
          <cell r="C1726" t="str">
            <v>IMP</v>
          </cell>
          <cell r="D1726" t="str">
            <v>BT</v>
          </cell>
          <cell r="E1726" t="str">
            <v>08</v>
          </cell>
          <cell r="F1726">
            <v>41073</v>
          </cell>
          <cell r="G1726">
            <v>41073</v>
          </cell>
          <cell r="H1726" t="str">
            <v>A4F7WY3</v>
          </cell>
          <cell r="K1726" t="str">
            <v>RB-101 Element for ring binder - WHITE</v>
          </cell>
          <cell r="L1726">
            <v>600</v>
          </cell>
          <cell r="M1726">
            <v>270</v>
          </cell>
          <cell r="N1726">
            <v>280.8</v>
          </cell>
          <cell r="O1726">
            <v>0.12249999999999997</v>
          </cell>
          <cell r="P1726">
            <v>320</v>
          </cell>
          <cell r="Q1726">
            <v>286.2</v>
          </cell>
          <cell r="R1726">
            <v>309.10000000000002</v>
          </cell>
          <cell r="S1726">
            <v>400</v>
          </cell>
          <cell r="T1726">
            <v>0.29799999999999999</v>
          </cell>
          <cell r="U1726">
            <v>309.76</v>
          </cell>
          <cell r="V1726">
            <v>9.3491735537190021E-2</v>
          </cell>
          <cell r="W1726">
            <v>320</v>
          </cell>
          <cell r="X1726">
            <v>0.8</v>
          </cell>
          <cell r="AA1726">
            <v>387</v>
          </cell>
          <cell r="AB1726">
            <v>320</v>
          </cell>
          <cell r="AC1726">
            <v>356</v>
          </cell>
          <cell r="AD1726">
            <v>381</v>
          </cell>
          <cell r="AE1726">
            <v>395.06</v>
          </cell>
          <cell r="AF1726">
            <v>0.18999645623449604</v>
          </cell>
          <cell r="AG1726">
            <v>0.28922189034577023</v>
          </cell>
          <cell r="AH1726">
            <v>440</v>
          </cell>
          <cell r="AI1726">
            <v>484</v>
          </cell>
          <cell r="AJ1726">
            <v>0.33884297520661155</v>
          </cell>
          <cell r="AK1726">
            <v>528</v>
          </cell>
          <cell r="AL1726">
            <v>572</v>
          </cell>
          <cell r="AM1726">
            <v>0.44055944055944057</v>
          </cell>
          <cell r="AN1726">
            <v>579</v>
          </cell>
          <cell r="AO1726">
            <v>586</v>
          </cell>
          <cell r="AP1726">
            <v>593</v>
          </cell>
          <cell r="AS1726">
            <v>600</v>
          </cell>
        </row>
        <row r="1727">
          <cell r="B1727" t="str">
            <v>AC</v>
          </cell>
          <cell r="C1727" t="str">
            <v>IMP</v>
          </cell>
          <cell r="D1727" t="str">
            <v>BT</v>
          </cell>
          <cell r="E1727" t="str">
            <v>08</v>
          </cell>
          <cell r="F1727">
            <v>41073</v>
          </cell>
          <cell r="G1727">
            <v>41073</v>
          </cell>
          <cell r="H1727" t="str">
            <v>A4F7WY4</v>
          </cell>
          <cell r="K1727" t="str">
            <v>RB-101 Element for ring binder - NAVY</v>
          </cell>
          <cell r="L1727">
            <v>600</v>
          </cell>
          <cell r="M1727">
            <v>270</v>
          </cell>
          <cell r="N1727">
            <v>280.8</v>
          </cell>
          <cell r="O1727">
            <v>0.12249999999999997</v>
          </cell>
          <cell r="P1727">
            <v>320</v>
          </cell>
          <cell r="Q1727">
            <v>286.2</v>
          </cell>
          <cell r="R1727">
            <v>309.10000000000002</v>
          </cell>
          <cell r="S1727">
            <v>400</v>
          </cell>
          <cell r="T1727">
            <v>0.29799999999999999</v>
          </cell>
          <cell r="U1727">
            <v>309.76</v>
          </cell>
          <cell r="V1727">
            <v>9.3491735537190021E-2</v>
          </cell>
          <cell r="W1727">
            <v>320</v>
          </cell>
          <cell r="X1727">
            <v>0.8</v>
          </cell>
          <cell r="AA1727">
            <v>387</v>
          </cell>
          <cell r="AB1727">
            <v>320</v>
          </cell>
          <cell r="AC1727">
            <v>356</v>
          </cell>
          <cell r="AD1727">
            <v>381</v>
          </cell>
          <cell r="AE1727">
            <v>395.06</v>
          </cell>
          <cell r="AF1727">
            <v>0.18999645623449604</v>
          </cell>
          <cell r="AG1727">
            <v>0.28922189034577023</v>
          </cell>
          <cell r="AH1727">
            <v>440</v>
          </cell>
          <cell r="AI1727">
            <v>484</v>
          </cell>
          <cell r="AJ1727">
            <v>0.33884297520661155</v>
          </cell>
          <cell r="AK1727">
            <v>528</v>
          </cell>
          <cell r="AL1727">
            <v>572</v>
          </cell>
          <cell r="AM1727">
            <v>0.44055944055944057</v>
          </cell>
          <cell r="AN1727">
            <v>579</v>
          </cell>
          <cell r="AO1727">
            <v>586</v>
          </cell>
          <cell r="AP1727">
            <v>593</v>
          </cell>
          <cell r="AS1727">
            <v>600</v>
          </cell>
        </row>
        <row r="1728">
          <cell r="B1728" t="str">
            <v>AC</v>
          </cell>
          <cell r="C1728" t="str">
            <v>IMP</v>
          </cell>
          <cell r="D1728" t="str">
            <v>BT</v>
          </cell>
          <cell r="E1728" t="str">
            <v>08</v>
          </cell>
          <cell r="F1728">
            <v>41073</v>
          </cell>
          <cell r="G1728">
            <v>41073</v>
          </cell>
          <cell r="H1728" t="str">
            <v>A4RCWY1</v>
          </cell>
          <cell r="K1728" t="str">
            <v>SK-703 (staples 5,000 x 3)</v>
          </cell>
          <cell r="L1728">
            <v>240</v>
          </cell>
          <cell r="M1728">
            <v>80</v>
          </cell>
          <cell r="N1728">
            <v>83.2</v>
          </cell>
          <cell r="O1728">
            <v>0.35</v>
          </cell>
          <cell r="P1728">
            <v>128</v>
          </cell>
          <cell r="Q1728">
            <v>84.8</v>
          </cell>
          <cell r="R1728">
            <v>91.58</v>
          </cell>
          <cell r="S1728">
            <v>160</v>
          </cell>
          <cell r="T1728">
            <v>0.48</v>
          </cell>
          <cell r="U1728">
            <v>123.904</v>
          </cell>
          <cell r="V1728">
            <v>0.32851239669421484</v>
          </cell>
          <cell r="W1728">
            <v>128</v>
          </cell>
          <cell r="X1728">
            <v>0.8</v>
          </cell>
          <cell r="AA1728">
            <v>155</v>
          </cell>
          <cell r="AB1728">
            <v>128</v>
          </cell>
          <cell r="AC1728">
            <v>143</v>
          </cell>
          <cell r="AD1728">
            <v>153</v>
          </cell>
          <cell r="AE1728">
            <v>158.02000000000001</v>
          </cell>
          <cell r="AF1728">
            <v>0.18997595241108725</v>
          </cell>
          <cell r="AG1728">
            <v>0.4734843690672067</v>
          </cell>
          <cell r="AH1728">
            <v>177</v>
          </cell>
          <cell r="AI1728">
            <v>194</v>
          </cell>
          <cell r="AJ1728">
            <v>0.34020618556701032</v>
          </cell>
          <cell r="AK1728">
            <v>211.5</v>
          </cell>
          <cell r="AL1728">
            <v>229</v>
          </cell>
          <cell r="AM1728">
            <v>0.44104803493449779</v>
          </cell>
          <cell r="AN1728">
            <v>231.75</v>
          </cell>
          <cell r="AO1728">
            <v>234.5</v>
          </cell>
          <cell r="AP1728">
            <v>237.25</v>
          </cell>
          <cell r="AS1728">
            <v>240</v>
          </cell>
        </row>
        <row r="1729">
          <cell r="B1729" t="str">
            <v>AC</v>
          </cell>
          <cell r="C1729" t="str">
            <v>IMP</v>
          </cell>
          <cell r="D1729" t="str">
            <v>BT</v>
          </cell>
          <cell r="E1729" t="str">
            <v>08</v>
          </cell>
          <cell r="F1729">
            <v>41073</v>
          </cell>
          <cell r="G1729">
            <v>41073</v>
          </cell>
          <cell r="H1729" t="str">
            <v>A04HWY2</v>
          </cell>
          <cell r="K1729" t="str">
            <v>PI-502 Multi-Post Inserter</v>
          </cell>
          <cell r="L1729">
            <v>1113</v>
          </cell>
          <cell r="M1729">
            <v>426</v>
          </cell>
          <cell r="N1729">
            <v>443.04</v>
          </cell>
          <cell r="O1729">
            <v>8.1173005931394884E-2</v>
          </cell>
          <cell r="P1729">
            <v>482.18</v>
          </cell>
          <cell r="Q1729">
            <v>451.56</v>
          </cell>
          <cell r="R1729">
            <v>487.68</v>
          </cell>
          <cell r="S1729">
            <v>602.72</v>
          </cell>
          <cell r="T1729">
            <v>0.26493230687549774</v>
          </cell>
          <cell r="U1729">
            <v>466.74636800000002</v>
          </cell>
          <cell r="V1729">
            <v>5.0790685531376209E-2</v>
          </cell>
          <cell r="W1729">
            <v>482.18</v>
          </cell>
          <cell r="X1729">
            <v>0.80000663658083349</v>
          </cell>
          <cell r="AA1729">
            <v>583</v>
          </cell>
          <cell r="AB1729">
            <v>483</v>
          </cell>
          <cell r="AC1729">
            <v>536</v>
          </cell>
          <cell r="AD1729">
            <v>574</v>
          </cell>
          <cell r="AE1729">
            <v>595.28</v>
          </cell>
          <cell r="AF1729">
            <v>0.18999462437844372</v>
          </cell>
          <cell r="AG1729">
            <v>0.25574519553823405</v>
          </cell>
          <cell r="AH1729">
            <v>663</v>
          </cell>
          <cell r="AI1729">
            <v>729</v>
          </cell>
          <cell r="AJ1729">
            <v>0.3385733882030178</v>
          </cell>
          <cell r="AK1729">
            <v>795.5</v>
          </cell>
          <cell r="AL1729">
            <v>862</v>
          </cell>
          <cell r="AM1729">
            <v>0.44062645011600926</v>
          </cell>
          <cell r="AN1729">
            <v>924.75</v>
          </cell>
          <cell r="AO1729">
            <v>987.5</v>
          </cell>
          <cell r="AP1729">
            <v>1050.25</v>
          </cell>
          <cell r="AS1729">
            <v>1113</v>
          </cell>
        </row>
        <row r="1730">
          <cell r="B1730" t="str">
            <v>AC</v>
          </cell>
          <cell r="C1730" t="str">
            <v>IMP</v>
          </cell>
          <cell r="D1730" t="str">
            <v>BT</v>
          </cell>
          <cell r="E1730" t="str">
            <v>08</v>
          </cell>
          <cell r="F1730">
            <v>41073</v>
          </cell>
          <cell r="G1730">
            <v>41073</v>
          </cell>
          <cell r="H1730" t="str">
            <v>A0W6WY2</v>
          </cell>
          <cell r="K1730" t="str">
            <v>RH-101 Removable HDD Kit</v>
          </cell>
          <cell r="L1730">
            <v>3487.34</v>
          </cell>
          <cell r="M1730">
            <v>1030</v>
          </cell>
          <cell r="N1730">
            <v>1071.2</v>
          </cell>
          <cell r="O1730">
            <v>0.31254011038377616</v>
          </cell>
          <cell r="P1730">
            <v>1558.2</v>
          </cell>
          <cell r="Q1730">
            <v>1091.8</v>
          </cell>
          <cell r="R1730">
            <v>1179.1400000000001</v>
          </cell>
          <cell r="S1730">
            <v>1947.75</v>
          </cell>
          <cell r="T1730">
            <v>0.45003208830702091</v>
          </cell>
          <cell r="U1730">
            <v>1508.3376000000001</v>
          </cell>
          <cell r="V1730">
            <v>0.28981416361960344</v>
          </cell>
          <cell r="W1730">
            <v>1558.2</v>
          </cell>
          <cell r="X1730">
            <v>0.8</v>
          </cell>
          <cell r="AA1730">
            <v>1885</v>
          </cell>
          <cell r="AB1730">
            <v>1559</v>
          </cell>
          <cell r="AC1730">
            <v>1732</v>
          </cell>
          <cell r="AD1730">
            <v>1852</v>
          </cell>
          <cell r="AE1730">
            <v>1923.7</v>
          </cell>
          <cell r="AF1730">
            <v>0.18999844050527628</v>
          </cell>
          <cell r="AG1730">
            <v>0.44315641732078803</v>
          </cell>
          <cell r="AH1730">
            <v>2139</v>
          </cell>
          <cell r="AI1730">
            <v>2354</v>
          </cell>
          <cell r="AJ1730">
            <v>0.33806287170773153</v>
          </cell>
          <cell r="AK1730">
            <v>2568.5</v>
          </cell>
          <cell r="AL1730">
            <v>2783</v>
          </cell>
          <cell r="AM1730">
            <v>0.44010061085159896</v>
          </cell>
          <cell r="AN1730">
            <v>2959.09</v>
          </cell>
          <cell r="AO1730">
            <v>3135.18</v>
          </cell>
          <cell r="AP1730">
            <v>3311.27</v>
          </cell>
          <cell r="AS1730">
            <v>3487.34</v>
          </cell>
        </row>
        <row r="1731">
          <cell r="B1731" t="str">
            <v>SPC</v>
          </cell>
          <cell r="C1731" t="str">
            <v>IMP</v>
          </cell>
          <cell r="D1731" t="str">
            <v>BT</v>
          </cell>
          <cell r="E1731" t="str">
            <v>08</v>
          </cell>
          <cell r="F1731">
            <v>41073</v>
          </cell>
          <cell r="G1731">
            <v>41073</v>
          </cell>
          <cell r="H1731" t="str">
            <v>A3VV171</v>
          </cell>
          <cell r="K1731" t="str">
            <v>TN015 Toner for 951 (Yield: 105K)</v>
          </cell>
          <cell r="L1731">
            <v>275</v>
          </cell>
          <cell r="M1731">
            <v>90</v>
          </cell>
          <cell r="N1731">
            <v>93.600000000000009</v>
          </cell>
          <cell r="O1731">
            <v>2.4999999999999911E-2</v>
          </cell>
          <cell r="P1731">
            <v>96</v>
          </cell>
          <cell r="Q1731">
            <v>95.4</v>
          </cell>
          <cell r="R1731">
            <v>103.03</v>
          </cell>
          <cell r="S1731">
            <v>120</v>
          </cell>
          <cell r="T1731">
            <v>0.21999999999999992</v>
          </cell>
          <cell r="W1731">
            <v>96</v>
          </cell>
          <cell r="X1731">
            <v>0.8</v>
          </cell>
          <cell r="AA1731">
            <v>165</v>
          </cell>
          <cell r="AB1731">
            <v>113</v>
          </cell>
          <cell r="AC1731">
            <v>120</v>
          </cell>
          <cell r="AD1731">
            <v>145</v>
          </cell>
          <cell r="AE1731">
            <v>168.42</v>
          </cell>
          <cell r="AF1731">
            <v>0.42999643747773419</v>
          </cell>
          <cell r="AG1731">
            <v>0.44424652654079078</v>
          </cell>
          <cell r="AH1731">
            <v>196</v>
          </cell>
          <cell r="AI1731">
            <v>222</v>
          </cell>
          <cell r="AJ1731">
            <v>0.56756756756756754</v>
          </cell>
          <cell r="AK1731">
            <v>248.5</v>
          </cell>
          <cell r="AL1731">
            <v>275</v>
          </cell>
          <cell r="AM1731">
            <v>0.65090909090909088</v>
          </cell>
          <cell r="AN1731">
            <v>275</v>
          </cell>
          <cell r="AO1731">
            <v>275</v>
          </cell>
          <cell r="AP1731">
            <v>275</v>
          </cell>
          <cell r="AS1731">
            <v>275</v>
          </cell>
        </row>
        <row r="1732">
          <cell r="B1732" t="str">
            <v>SP</v>
          </cell>
          <cell r="C1732" t="str">
            <v>IMP</v>
          </cell>
          <cell r="D1732" t="str">
            <v>BT</v>
          </cell>
          <cell r="E1732" t="str">
            <v>08</v>
          </cell>
          <cell r="F1732">
            <v>41073</v>
          </cell>
          <cell r="G1732">
            <v>41073</v>
          </cell>
          <cell r="H1732" t="str">
            <v>A3VVP00</v>
          </cell>
          <cell r="K1732" t="str">
            <v>DR012 Drum Unit for 1250/1052/951 (Yyield: 1M)</v>
          </cell>
          <cell r="L1732">
            <v>560</v>
          </cell>
          <cell r="M1732">
            <v>83.87</v>
          </cell>
          <cell r="N1732">
            <v>83.87</v>
          </cell>
          <cell r="O1732">
            <v>0.57209183673469388</v>
          </cell>
          <cell r="P1732">
            <v>196</v>
          </cell>
          <cell r="Q1732">
            <v>88.9</v>
          </cell>
          <cell r="R1732">
            <v>96.01</v>
          </cell>
          <cell r="S1732">
            <v>245</v>
          </cell>
          <cell r="T1732">
            <v>0.65767346938775506</v>
          </cell>
          <cell r="W1732">
            <v>196</v>
          </cell>
          <cell r="X1732">
            <v>0.8</v>
          </cell>
          <cell r="AA1732">
            <v>384</v>
          </cell>
          <cell r="AB1732">
            <v>280</v>
          </cell>
          <cell r="AC1732">
            <v>327</v>
          </cell>
          <cell r="AD1732">
            <v>360</v>
          </cell>
          <cell r="AE1732">
            <v>392</v>
          </cell>
          <cell r="AF1732">
            <v>0.5</v>
          </cell>
          <cell r="AG1732">
            <v>0.78604591836734694</v>
          </cell>
          <cell r="AH1732">
            <v>434</v>
          </cell>
          <cell r="AI1732">
            <v>476</v>
          </cell>
          <cell r="AJ1732">
            <v>0.58823529411764708</v>
          </cell>
          <cell r="AK1732">
            <v>518</v>
          </cell>
          <cell r="AL1732">
            <v>560</v>
          </cell>
          <cell r="AM1732">
            <v>0.65</v>
          </cell>
          <cell r="AN1732">
            <v>560</v>
          </cell>
          <cell r="AO1732">
            <v>560</v>
          </cell>
          <cell r="AP1732">
            <v>560</v>
          </cell>
          <cell r="AS1732">
            <v>560</v>
          </cell>
        </row>
        <row r="1733">
          <cell r="B1733" t="str">
            <v>SP</v>
          </cell>
          <cell r="C1733" t="str">
            <v>IMP</v>
          </cell>
          <cell r="D1733" t="str">
            <v>BT</v>
          </cell>
          <cell r="E1733" t="str">
            <v>08</v>
          </cell>
          <cell r="F1733">
            <v>41073</v>
          </cell>
          <cell r="G1733">
            <v>41073</v>
          </cell>
          <cell r="H1733" t="str">
            <v>A0TH500</v>
          </cell>
          <cell r="K1733" t="str">
            <v>DV011 Developer for 1250/1052/951, 1200/1051 (Yield: 1M)</v>
          </cell>
          <cell r="L1733">
            <v>350</v>
          </cell>
          <cell r="M1733">
            <v>78</v>
          </cell>
          <cell r="N1733">
            <v>78</v>
          </cell>
          <cell r="O1733">
            <v>0.34121621621621623</v>
          </cell>
          <cell r="P1733">
            <v>118.4</v>
          </cell>
          <cell r="Q1733">
            <v>82.68</v>
          </cell>
          <cell r="R1733">
            <v>89.29</v>
          </cell>
          <cell r="S1733">
            <v>148</v>
          </cell>
          <cell r="T1733">
            <v>0.47297297297297297</v>
          </cell>
          <cell r="W1733">
            <v>118.4</v>
          </cell>
          <cell r="X1733">
            <v>0.8</v>
          </cell>
          <cell r="AA1733">
            <v>232</v>
          </cell>
          <cell r="AB1733">
            <v>170</v>
          </cell>
          <cell r="AC1733">
            <v>198</v>
          </cell>
          <cell r="AD1733">
            <v>218</v>
          </cell>
          <cell r="AE1733">
            <v>236.8</v>
          </cell>
          <cell r="AF1733">
            <v>0.5</v>
          </cell>
          <cell r="AG1733">
            <v>0.67060810810810811</v>
          </cell>
          <cell r="AH1733">
            <v>266</v>
          </cell>
          <cell r="AI1733">
            <v>294</v>
          </cell>
          <cell r="AJ1733">
            <v>0.59727891156462587</v>
          </cell>
          <cell r="AK1733">
            <v>322</v>
          </cell>
          <cell r="AL1733">
            <v>350</v>
          </cell>
          <cell r="AM1733">
            <v>0.6617142857142857</v>
          </cell>
          <cell r="AN1733">
            <v>350</v>
          </cell>
          <cell r="AO1733">
            <v>350</v>
          </cell>
          <cell r="AP1733">
            <v>350</v>
          </cell>
          <cell r="AS1733">
            <v>350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mc:AlternateContent xmlns:mc="http://schemas.openxmlformats.org/markup-compatibility/2006">
        <mc:Choice Requires="x14">
          <x14:oleItem name="!Prism PrintPath!R39C2:R42C4" advise="1">
            <x14:values rows="4" cols="3">
              <value t="str">
                <val>PP50001</val>
              </value>
              <value t="str">
                <val>Installation of PrintPath Server only (each bizhub MFP connector also requires an installation charge)  NOTE: Requires a KMBS service technician to be on-site to verify installation and machine settings while installing PrintPath</val>
              </value>
              <value>
                <val>223.13</val>
              </value>
              <value t="str">
                <val>PP50005</val>
              </value>
              <value t="str">
                <val>Installation of PrintPath MFP Connector (each bizhub MFP connector requires an installation charge)  NOTE: Requires a KMBS service technician to be on-site to verify installation and machine settings while Prism is installing PrintPath</val>
              </value>
              <value>
                <val>174.03</val>
              </value>
              <value t="str">
                <val>7640019015</val>
              </value>
              <value t="str">
                <val>Installation, by KMBS, PrintPath Server</val>
              </value>
              <value>
                <val>250</val>
              </value>
              <value t="str">
                <val>7640019016</val>
              </value>
              <value t="str">
                <val>Installation, by KMBS, PrintPath MFP Connector</val>
              </value>
              <value>
                <val>195</val>
              </value>
            </x14:values>
          </x14:oleItem>
        </mc:Choice>
        <mc:Fallback>
          <oleItem name="!Prism PrintPath!R39C2:R42C4" advise="1"/>
        </mc:Fallback>
      </mc:AlternateContent>
    </oleItems>
  </ol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showGridLines="0" tabSelected="1" topLeftCell="A4" zoomScaleNormal="100" workbookViewId="0">
      <selection activeCell="A30" sqref="A30"/>
    </sheetView>
  </sheetViews>
  <sheetFormatPr defaultRowHeight="15"/>
  <cols>
    <col min="1" max="1" width="143.42578125" style="1" customWidth="1"/>
    <col min="2" max="16384" width="9.140625" style="1"/>
  </cols>
  <sheetData>
    <row r="1" spans="1:1" ht="15.75">
      <c r="A1" s="3" t="s">
        <v>1053</v>
      </c>
    </row>
    <row r="2" spans="1:1" ht="15.75">
      <c r="A2" s="2"/>
    </row>
    <row r="3" spans="1:1" ht="31.5">
      <c r="A3" s="2" t="s">
        <v>882</v>
      </c>
    </row>
    <row r="4" spans="1:1" ht="15.75">
      <c r="A4" s="2"/>
    </row>
    <row r="5" spans="1:1" ht="31.5">
      <c r="A5" s="2" t="s">
        <v>876</v>
      </c>
    </row>
    <row r="6" spans="1:1" ht="15.75">
      <c r="A6" s="2"/>
    </row>
    <row r="7" spans="1:1">
      <c r="A7" s="1" t="s">
        <v>877</v>
      </c>
    </row>
    <row r="9" spans="1:1" ht="30">
      <c r="A9" s="1" t="s">
        <v>878</v>
      </c>
    </row>
    <row r="11" spans="1:1" ht="18">
      <c r="A11" s="4"/>
    </row>
  </sheetData>
  <phoneticPr fontId="21" type="noConversion"/>
  <pageMargins left="0.7" right="0.7" top="0.75" bottom="0.75" header="0.3" footer="0.3"/>
  <pageSetup orientation="portrait" r:id="rId1"/>
  <headerFooter>
    <oddHeader>&amp;C&amp;"Times New Roman,Bold"&amp;14Konica Minolta Multifunction Copier Selection</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zoomScaleNormal="100" workbookViewId="0">
      <selection activeCell="B1" sqref="B1"/>
    </sheetView>
  </sheetViews>
  <sheetFormatPr defaultRowHeight="12"/>
  <cols>
    <col min="1" max="1" width="14" style="1174" customWidth="1"/>
    <col min="2" max="2" width="50.5703125" style="1174" customWidth="1"/>
    <col min="3" max="3" width="9.85546875" style="1170" bestFit="1" customWidth="1"/>
    <col min="4" max="4" width="7" style="1171" bestFit="1" customWidth="1"/>
    <col min="5" max="5" width="13.7109375" style="1172" bestFit="1" customWidth="1"/>
    <col min="6" max="8" width="10.42578125" style="1214" bestFit="1" customWidth="1"/>
    <col min="9" max="9" width="9.140625" style="1174" customWidth="1"/>
    <col min="10" max="16384" width="9.140625" style="1174"/>
  </cols>
  <sheetData>
    <row r="1" spans="1:9" ht="12.75" thickBot="1">
      <c r="A1" s="1168" t="s">
        <v>1052</v>
      </c>
      <c r="B1" s="1169" t="s">
        <v>971</v>
      </c>
      <c r="F1" s="1173">
        <v>4.5900000000000003E-2</v>
      </c>
      <c r="G1" s="1173">
        <v>2.92E-2</v>
      </c>
      <c r="H1" s="1173">
        <v>2.3800000000000002E-2</v>
      </c>
    </row>
    <row r="2" spans="1:9" s="1180" customFormat="1" ht="24.75" thickBot="1">
      <c r="A2" s="1175" t="s">
        <v>1054</v>
      </c>
      <c r="B2" s="1176" t="s">
        <v>1239</v>
      </c>
      <c r="C2" s="1177" t="s">
        <v>1240</v>
      </c>
      <c r="D2" s="1150" t="s">
        <v>1242</v>
      </c>
      <c r="E2" s="1178" t="s">
        <v>1244</v>
      </c>
      <c r="F2" s="1179" t="s">
        <v>1245</v>
      </c>
      <c r="G2" s="1179" t="s">
        <v>1246</v>
      </c>
      <c r="H2" s="1179" t="s">
        <v>1247</v>
      </c>
      <c r="I2" s="1174"/>
    </row>
    <row r="3" spans="1:9" ht="12.75" thickBot="1">
      <c r="A3" s="1234" t="s">
        <v>1243</v>
      </c>
      <c r="B3" s="1181"/>
      <c r="C3" s="1234"/>
      <c r="D3" s="1181"/>
      <c r="E3" s="1181"/>
      <c r="F3" s="1181"/>
      <c r="G3" s="1181"/>
      <c r="H3" s="1181"/>
    </row>
    <row r="4" spans="1:9" ht="108">
      <c r="A4" s="1235" t="s">
        <v>12014</v>
      </c>
      <c r="B4" s="1245" t="s">
        <v>12015</v>
      </c>
      <c r="C4" s="1248">
        <v>31622</v>
      </c>
      <c r="D4" s="1148">
        <f>100%-(E4/C4)</f>
        <v>0.78</v>
      </c>
      <c r="E4" s="1182">
        <f>C4*0.22</f>
        <v>6956.84</v>
      </c>
      <c r="F4" s="1129">
        <f>ROUND((E4*$F$1),2)</f>
        <v>319.32</v>
      </c>
      <c r="G4" s="1129">
        <f>ROUND((E4*$G$1),2)</f>
        <v>203.14</v>
      </c>
      <c r="H4" s="1129">
        <f>ROUND((E4*$H$1),2)</f>
        <v>165.57</v>
      </c>
    </row>
    <row r="5" spans="1:9">
      <c r="A5" s="1236" t="s">
        <v>2868</v>
      </c>
      <c r="B5" s="1246" t="s">
        <v>11979</v>
      </c>
      <c r="C5" s="1141">
        <v>222</v>
      </c>
      <c r="D5" s="1148">
        <f>100%-(E5/C5)</f>
        <v>0.78</v>
      </c>
      <c r="E5" s="1182">
        <f>C5*0.22</f>
        <v>48.84</v>
      </c>
      <c r="F5" s="1129">
        <f>ROUND((E5*$F$1),2)</f>
        <v>2.2400000000000002</v>
      </c>
      <c r="G5" s="1129">
        <f>ROUND((E5*$G$1),2)</f>
        <v>1.43</v>
      </c>
      <c r="H5" s="1129">
        <f>ROUND((E5*$H$1),2)</f>
        <v>1.1599999999999999</v>
      </c>
    </row>
    <row r="6" spans="1:9" ht="12.75" thickBot="1">
      <c r="A6" s="1237" t="s">
        <v>194</v>
      </c>
      <c r="B6" s="1247" t="s">
        <v>195</v>
      </c>
      <c r="C6" s="1243">
        <v>111</v>
      </c>
      <c r="D6" s="1149">
        <f>100%-(E6/C6)</f>
        <v>0.78</v>
      </c>
      <c r="E6" s="1249">
        <f>C6*0.22</f>
        <v>24.42</v>
      </c>
      <c r="F6" s="1250">
        <f>ROUND((E6*$F$1),2)</f>
        <v>1.1200000000000001</v>
      </c>
      <c r="G6" s="1250">
        <f>ROUND((E6*$G$1),2)</f>
        <v>0.71</v>
      </c>
      <c r="H6" s="1250">
        <f>ROUND((E6*$H$1),2)</f>
        <v>0.57999999999999996</v>
      </c>
    </row>
    <row r="7" spans="1:9" ht="12.75" thickBot="1">
      <c r="A7" s="1361" t="s">
        <v>1241</v>
      </c>
      <c r="B7" s="1362"/>
      <c r="C7" s="1177">
        <f>SUM(C4:C6)</f>
        <v>31955</v>
      </c>
      <c r="D7" s="1151">
        <f>100%-(E7/C7)</f>
        <v>0.78</v>
      </c>
      <c r="E7" s="1186">
        <f>SUM(E4:E6)</f>
        <v>7030.1</v>
      </c>
      <c r="F7" s="1187">
        <f>SUM(F4:F6)</f>
        <v>322.68</v>
      </c>
      <c r="G7" s="1187">
        <f>SUM(G4:G6)</f>
        <v>205.28</v>
      </c>
      <c r="H7" s="1187">
        <f>SUM(H4:H6)</f>
        <v>167.31</v>
      </c>
      <c r="I7" s="1111"/>
    </row>
    <row r="8" spans="1:9">
      <c r="A8" s="1188" t="s">
        <v>1255</v>
      </c>
      <c r="B8" s="1189"/>
      <c r="C8" s="1125"/>
      <c r="D8" s="1190"/>
      <c r="E8" s="1191"/>
      <c r="F8" s="1125"/>
      <c r="G8" s="1192"/>
      <c r="H8" s="1125"/>
    </row>
    <row r="9" spans="1:9">
      <c r="A9" s="1193"/>
      <c r="B9" s="1194" t="s">
        <v>977</v>
      </c>
      <c r="C9" s="1123"/>
      <c r="D9" s="1148"/>
      <c r="E9" s="1195"/>
      <c r="F9" s="1123"/>
      <c r="G9" s="1196"/>
      <c r="H9" s="1123"/>
    </row>
    <row r="10" spans="1:9" ht="12.75" thickBot="1">
      <c r="A10" s="1197" t="s">
        <v>1254</v>
      </c>
      <c r="B10" s="1198"/>
      <c r="C10" s="1120"/>
      <c r="D10" s="1199"/>
      <c r="E10" s="1200"/>
      <c r="F10" s="1120"/>
      <c r="G10" s="1201"/>
      <c r="H10" s="1120"/>
    </row>
    <row r="11" spans="1:9">
      <c r="A11" s="1183" t="s">
        <v>11980</v>
      </c>
      <c r="B11" s="1185" t="s">
        <v>11981</v>
      </c>
      <c r="C11" s="1280">
        <v>1402</v>
      </c>
      <c r="D11" s="1148">
        <f>100%-(E11/C11)</f>
        <v>0.78</v>
      </c>
      <c r="E11" s="1277">
        <f>C11*0.22</f>
        <v>308.44</v>
      </c>
      <c r="F11" s="1278">
        <f>E11*$F$1</f>
        <v>14.157396</v>
      </c>
      <c r="G11" s="1279">
        <f>E11*$G$1</f>
        <v>9.0064480000000007</v>
      </c>
      <c r="H11" s="1278">
        <f>E11*$H$1</f>
        <v>7.3408720000000001</v>
      </c>
    </row>
    <row r="12" spans="1:9">
      <c r="A12" s="1202" t="s">
        <v>11982</v>
      </c>
      <c r="B12" s="1185" t="s">
        <v>11983</v>
      </c>
      <c r="C12" s="1280">
        <v>1191</v>
      </c>
      <c r="D12" s="1148">
        <f>100%-(E12/C12)</f>
        <v>0.78</v>
      </c>
      <c r="E12" s="1277">
        <f>C12*0.22</f>
        <v>262.02</v>
      </c>
      <c r="F12" s="1278">
        <f>E12*$F$1</f>
        <v>12.026718000000001</v>
      </c>
      <c r="G12" s="1279">
        <f>E12*$G$1</f>
        <v>7.6509839999999993</v>
      </c>
      <c r="H12" s="1278">
        <f>E12*$H$1</f>
        <v>6.2360759999999997</v>
      </c>
    </row>
    <row r="13" spans="1:9">
      <c r="A13" s="1202" t="s">
        <v>11984</v>
      </c>
      <c r="B13" s="1185" t="s">
        <v>11985</v>
      </c>
      <c r="C13" s="1280">
        <v>913</v>
      </c>
      <c r="D13" s="1148">
        <f>100%-(E13/C13)</f>
        <v>0.78</v>
      </c>
      <c r="E13" s="1277">
        <f>C13*0.22</f>
        <v>200.86</v>
      </c>
      <c r="F13" s="1278">
        <f>E13*$F$1</f>
        <v>9.2194740000000017</v>
      </c>
      <c r="G13" s="1279">
        <f>E13*$G$1</f>
        <v>5.8651120000000008</v>
      </c>
      <c r="H13" s="1278">
        <f>E13*$H$1</f>
        <v>4.7804680000000008</v>
      </c>
    </row>
    <row r="14" spans="1:9">
      <c r="A14" s="1202" t="s">
        <v>11986</v>
      </c>
      <c r="B14" s="1185" t="s">
        <v>11987</v>
      </c>
      <c r="C14" s="1280">
        <v>3339</v>
      </c>
      <c r="D14" s="1148">
        <f>100%-(E14/C14)</f>
        <v>0.78</v>
      </c>
      <c r="E14" s="1277">
        <f>C14*0.22</f>
        <v>734.58</v>
      </c>
      <c r="F14" s="1278">
        <f>E14*$F$1</f>
        <v>33.717222000000007</v>
      </c>
      <c r="G14" s="1279">
        <f>E14*$G$1</f>
        <v>21.449736000000001</v>
      </c>
      <c r="H14" s="1278">
        <f>E14*$H$1</f>
        <v>17.483004000000001</v>
      </c>
    </row>
    <row r="15" spans="1:9">
      <c r="A15" s="1202" t="s">
        <v>10670</v>
      </c>
      <c r="B15" s="1185" t="s">
        <v>10671</v>
      </c>
      <c r="C15" s="1280">
        <v>1780.8</v>
      </c>
      <c r="D15" s="1148">
        <f>100%-(E15/C15)</f>
        <v>0.78</v>
      </c>
      <c r="E15" s="1277">
        <f>C15*0.22</f>
        <v>391.77600000000001</v>
      </c>
      <c r="F15" s="1278">
        <f>E15*$F$1</f>
        <v>17.9825184</v>
      </c>
      <c r="G15" s="1279">
        <f>E15*$G$1</f>
        <v>11.439859200000001</v>
      </c>
      <c r="H15" s="1278">
        <f>E15*$H$1</f>
        <v>9.3242688000000005</v>
      </c>
    </row>
    <row r="16" spans="1:9">
      <c r="A16" s="1117" t="s">
        <v>1253</v>
      </c>
      <c r="B16" s="1203"/>
      <c r="C16" s="1120"/>
      <c r="D16" s="1199"/>
      <c r="E16" s="1204"/>
      <c r="F16" s="1120"/>
      <c r="G16" s="1201"/>
      <c r="H16" s="1120"/>
    </row>
    <row r="17" spans="1:8" s="1207" customFormat="1">
      <c r="A17" s="1205" t="s">
        <v>211</v>
      </c>
      <c r="B17" s="1206" t="s">
        <v>212</v>
      </c>
      <c r="C17" s="1281">
        <v>500</v>
      </c>
      <c r="D17" s="1148">
        <f>100%-(E17/C17)</f>
        <v>0.78</v>
      </c>
      <c r="E17" s="1277">
        <f t="shared" ref="E17:E71" si="0">C17*0.22</f>
        <v>110</v>
      </c>
      <c r="F17" s="1278">
        <f>E17*$F$1</f>
        <v>5.0490000000000004</v>
      </c>
      <c r="G17" s="1279">
        <f>E17*$G$1</f>
        <v>3.2120000000000002</v>
      </c>
      <c r="H17" s="1278">
        <f>E17*$H$1</f>
        <v>2.6180000000000003</v>
      </c>
    </row>
    <row r="18" spans="1:8" s="1207" customFormat="1">
      <c r="A18" s="1202" t="s">
        <v>11988</v>
      </c>
      <c r="B18" s="1185" t="s">
        <v>11989</v>
      </c>
      <c r="C18" s="1281">
        <v>500</v>
      </c>
      <c r="D18" s="1148">
        <f>100%-(E18/C18)</f>
        <v>0.78</v>
      </c>
      <c r="E18" s="1277">
        <f t="shared" si="0"/>
        <v>110</v>
      </c>
      <c r="F18" s="1278">
        <f>E18*$F$1</f>
        <v>5.0490000000000004</v>
      </c>
      <c r="G18" s="1279">
        <f>E18*$G$1</f>
        <v>3.2120000000000002</v>
      </c>
      <c r="H18" s="1278">
        <f>E18*$H$1</f>
        <v>2.6180000000000003</v>
      </c>
    </row>
    <row r="19" spans="1:8">
      <c r="A19" s="1117" t="s">
        <v>1252</v>
      </c>
      <c r="B19" s="1203"/>
      <c r="C19" s="1120"/>
      <c r="D19" s="1199"/>
      <c r="E19" s="1204"/>
      <c r="F19" s="1120"/>
      <c r="G19" s="1201"/>
      <c r="H19" s="1120"/>
    </row>
    <row r="20" spans="1:8" ht="24">
      <c r="A20" s="1349" t="s">
        <v>12188</v>
      </c>
      <c r="B20" s="1185" t="s">
        <v>11990</v>
      </c>
      <c r="C20" s="1281">
        <v>3230</v>
      </c>
      <c r="D20" s="1148">
        <f>100%-(E20/C20)</f>
        <v>0.78</v>
      </c>
      <c r="E20" s="1277">
        <f t="shared" si="0"/>
        <v>710.6</v>
      </c>
      <c r="F20" s="1278">
        <f>E20*$F$1</f>
        <v>32.616540000000001</v>
      </c>
      <c r="G20" s="1279">
        <f>E20*$G$1</f>
        <v>20.74952</v>
      </c>
      <c r="H20" s="1278">
        <f>E20*$H$1</f>
        <v>16.912280000000003</v>
      </c>
    </row>
    <row r="21" spans="1:8" ht="24">
      <c r="A21" s="1349" t="s">
        <v>12189</v>
      </c>
      <c r="B21" s="1185" t="s">
        <v>11991</v>
      </c>
      <c r="C21" s="1281">
        <v>4710</v>
      </c>
      <c r="D21" s="1148">
        <f>100%-(E21/C21)</f>
        <v>0.78</v>
      </c>
      <c r="E21" s="1277">
        <f>C21*0.22</f>
        <v>1036.2</v>
      </c>
      <c r="F21" s="1278">
        <f>E21*$F$1</f>
        <v>47.561580000000006</v>
      </c>
      <c r="G21" s="1279">
        <f>E21*$G$1</f>
        <v>30.25704</v>
      </c>
      <c r="H21" s="1278">
        <f>E21*$H$1</f>
        <v>24.661560000000001</v>
      </c>
    </row>
    <row r="22" spans="1:8">
      <c r="A22" s="1202" t="s">
        <v>11955</v>
      </c>
      <c r="B22" s="1185" t="s">
        <v>11956</v>
      </c>
      <c r="C22" s="1280">
        <v>850</v>
      </c>
      <c r="D22" s="1148">
        <f t="shared" ref="D22:D25" si="1">100%-(E22/C22)</f>
        <v>0.78</v>
      </c>
      <c r="E22" s="1277">
        <f t="shared" ref="E22:E24" si="2">C22*0.22</f>
        <v>187</v>
      </c>
      <c r="F22" s="1278">
        <f t="shared" ref="F22:F29" si="3">E22*$F$1</f>
        <v>8.5833000000000013</v>
      </c>
      <c r="G22" s="1279">
        <f t="shared" ref="G22:G29" si="4">E22*$G$1</f>
        <v>5.4603999999999999</v>
      </c>
      <c r="H22" s="1278">
        <f t="shared" ref="H22:H29" si="5">E22*$H$1</f>
        <v>4.4506000000000006</v>
      </c>
    </row>
    <row r="23" spans="1:8">
      <c r="A23" s="1205" t="s">
        <v>173</v>
      </c>
      <c r="B23" s="1208" t="s">
        <v>174</v>
      </c>
      <c r="C23" s="1281">
        <v>586</v>
      </c>
      <c r="D23" s="1148">
        <f t="shared" si="1"/>
        <v>0.78</v>
      </c>
      <c r="E23" s="1277">
        <f t="shared" si="2"/>
        <v>128.91999999999999</v>
      </c>
      <c r="F23" s="1278">
        <f t="shared" si="3"/>
        <v>5.9174280000000001</v>
      </c>
      <c r="G23" s="1279">
        <f t="shared" si="4"/>
        <v>3.7644639999999998</v>
      </c>
      <c r="H23" s="1278">
        <f t="shared" si="5"/>
        <v>3.0682960000000001</v>
      </c>
    </row>
    <row r="24" spans="1:8">
      <c r="A24" s="1202" t="s">
        <v>6088</v>
      </c>
      <c r="B24" s="1185" t="s">
        <v>11992</v>
      </c>
      <c r="C24" s="1281">
        <v>586</v>
      </c>
      <c r="D24" s="1148">
        <f t="shared" si="1"/>
        <v>0.78</v>
      </c>
      <c r="E24" s="1277">
        <f t="shared" si="2"/>
        <v>128.91999999999999</v>
      </c>
      <c r="F24" s="1278">
        <f t="shared" si="3"/>
        <v>5.9174280000000001</v>
      </c>
      <c r="G24" s="1279">
        <f t="shared" si="4"/>
        <v>3.7644639999999998</v>
      </c>
      <c r="H24" s="1278">
        <f t="shared" si="5"/>
        <v>3.0682960000000001</v>
      </c>
    </row>
    <row r="25" spans="1:8">
      <c r="A25" s="1202" t="s">
        <v>11957</v>
      </c>
      <c r="B25" s="1185" t="s">
        <v>11958</v>
      </c>
      <c r="C25" s="1280">
        <v>5010</v>
      </c>
      <c r="D25" s="1148">
        <f t="shared" si="1"/>
        <v>0.78</v>
      </c>
      <c r="E25" s="1277">
        <f>C25*0.22</f>
        <v>1102.2</v>
      </c>
      <c r="F25" s="1278">
        <f t="shared" si="3"/>
        <v>50.590980000000009</v>
      </c>
      <c r="G25" s="1279">
        <f t="shared" si="4"/>
        <v>32.184240000000003</v>
      </c>
      <c r="H25" s="1278">
        <f t="shared" si="5"/>
        <v>26.232360000000003</v>
      </c>
    </row>
    <row r="26" spans="1:8" s="1207" customFormat="1">
      <c r="A26" s="1856" t="s">
        <v>11959</v>
      </c>
      <c r="B26" s="1185" t="s">
        <v>11960</v>
      </c>
      <c r="C26" s="1280">
        <v>1110</v>
      </c>
      <c r="D26" s="1855">
        <f>100%-(E26/C26)</f>
        <v>0.78</v>
      </c>
      <c r="E26" s="1277">
        <f t="shared" ref="E26:E29" si="6">C26*0.22</f>
        <v>244.2</v>
      </c>
      <c r="F26" s="1278">
        <f t="shared" si="3"/>
        <v>11.208780000000001</v>
      </c>
      <c r="G26" s="1279">
        <f t="shared" si="4"/>
        <v>7.1306399999999996</v>
      </c>
      <c r="H26" s="1278">
        <f t="shared" si="5"/>
        <v>5.81196</v>
      </c>
    </row>
    <row r="27" spans="1:8" s="1207" customFormat="1" ht="24">
      <c r="A27" s="1854" t="s">
        <v>12174</v>
      </c>
      <c r="B27" s="1185" t="s">
        <v>11993</v>
      </c>
      <c r="C27" s="1281">
        <v>1860</v>
      </c>
      <c r="D27" s="1855">
        <f>100%-(E27/C27)</f>
        <v>0.78</v>
      </c>
      <c r="E27" s="1277">
        <f t="shared" si="6"/>
        <v>409.2</v>
      </c>
      <c r="F27" s="1278">
        <f t="shared" si="3"/>
        <v>18.78228</v>
      </c>
      <c r="G27" s="1279">
        <f t="shared" si="4"/>
        <v>11.948639999999999</v>
      </c>
      <c r="H27" s="1278">
        <f t="shared" si="5"/>
        <v>9.7389600000000005</v>
      </c>
    </row>
    <row r="28" spans="1:8" s="1207" customFormat="1" ht="24">
      <c r="A28" s="1854" t="s">
        <v>12175</v>
      </c>
      <c r="B28" s="1185" t="s">
        <v>11994</v>
      </c>
      <c r="C28" s="1281">
        <v>3305</v>
      </c>
      <c r="D28" s="1855">
        <f>100%-(E28/C28)</f>
        <v>0.78</v>
      </c>
      <c r="E28" s="1277">
        <f t="shared" si="6"/>
        <v>727.1</v>
      </c>
      <c r="F28" s="1278">
        <f t="shared" si="3"/>
        <v>33.373890000000003</v>
      </c>
      <c r="G28" s="1279">
        <f t="shared" si="4"/>
        <v>21.23132</v>
      </c>
      <c r="H28" s="1278">
        <f t="shared" si="5"/>
        <v>17.30498</v>
      </c>
    </row>
    <row r="29" spans="1:8">
      <c r="A29" s="1202" t="s">
        <v>6087</v>
      </c>
      <c r="B29" s="1185" t="s">
        <v>11995</v>
      </c>
      <c r="C29" s="1280">
        <v>1553</v>
      </c>
      <c r="D29" s="1148">
        <f>100%-(E29/C29)</f>
        <v>0.78</v>
      </c>
      <c r="E29" s="1277">
        <f t="shared" si="6"/>
        <v>341.66</v>
      </c>
      <c r="F29" s="1278">
        <f t="shared" si="3"/>
        <v>15.682194000000003</v>
      </c>
      <c r="G29" s="1279">
        <f t="shared" si="4"/>
        <v>9.9764720000000011</v>
      </c>
      <c r="H29" s="1278">
        <f t="shared" si="5"/>
        <v>8.131508000000002</v>
      </c>
    </row>
    <row r="30" spans="1:8">
      <c r="A30" s="1118" t="s">
        <v>1251</v>
      </c>
      <c r="B30" s="1209"/>
      <c r="C30" s="1120"/>
      <c r="D30" s="1199"/>
      <c r="E30" s="1204"/>
      <c r="F30" s="1120"/>
      <c r="G30" s="1201"/>
      <c r="H30" s="1120"/>
    </row>
    <row r="31" spans="1:8">
      <c r="A31" s="1202" t="s">
        <v>11996</v>
      </c>
      <c r="B31" s="1185" t="s">
        <v>11997</v>
      </c>
      <c r="C31" s="1280">
        <v>4158</v>
      </c>
      <c r="D31" s="1148">
        <f t="shared" ref="D31:D40" si="7">100%-(E31/C31)</f>
        <v>0.78</v>
      </c>
      <c r="E31" s="1277">
        <f t="shared" ref="E31:E40" si="8">C31*0.22</f>
        <v>914.76</v>
      </c>
      <c r="F31" s="1278">
        <f t="shared" ref="F31:F40" si="9">E31*$F$1</f>
        <v>41.987484000000002</v>
      </c>
      <c r="G31" s="1279">
        <f t="shared" ref="G31:G40" si="10">E31*$G$1</f>
        <v>26.710992000000001</v>
      </c>
      <c r="H31" s="1278">
        <f t="shared" ref="H31:H40" si="11">E31*$H$1</f>
        <v>21.771288000000002</v>
      </c>
    </row>
    <row r="32" spans="1:8">
      <c r="A32" s="1202" t="s">
        <v>11998</v>
      </c>
      <c r="B32" s="1185" t="s">
        <v>11999</v>
      </c>
      <c r="C32" s="1280">
        <v>296</v>
      </c>
      <c r="D32" s="1148">
        <f t="shared" si="7"/>
        <v>0.78</v>
      </c>
      <c r="E32" s="1277">
        <f t="shared" si="8"/>
        <v>65.12</v>
      </c>
      <c r="F32" s="1278">
        <f t="shared" si="9"/>
        <v>2.9890080000000006</v>
      </c>
      <c r="G32" s="1279">
        <f t="shared" si="10"/>
        <v>1.9015040000000001</v>
      </c>
      <c r="H32" s="1278">
        <f t="shared" si="11"/>
        <v>1.5498560000000001</v>
      </c>
    </row>
    <row r="33" spans="1:8">
      <c r="A33" s="1202" t="s">
        <v>10334</v>
      </c>
      <c r="B33" s="1185" t="s">
        <v>10335</v>
      </c>
      <c r="C33" s="1280">
        <v>995</v>
      </c>
      <c r="D33" s="1148">
        <f t="shared" si="7"/>
        <v>0.78</v>
      </c>
      <c r="E33" s="1277">
        <f t="shared" si="8"/>
        <v>218.9</v>
      </c>
      <c r="F33" s="1278">
        <f t="shared" si="9"/>
        <v>10.047510000000001</v>
      </c>
      <c r="G33" s="1279">
        <f t="shared" si="10"/>
        <v>6.3918800000000005</v>
      </c>
      <c r="H33" s="1278">
        <f t="shared" si="11"/>
        <v>5.2098200000000006</v>
      </c>
    </row>
    <row r="34" spans="1:8">
      <c r="A34" s="1202" t="s">
        <v>958</v>
      </c>
      <c r="B34" s="1185" t="s">
        <v>973</v>
      </c>
      <c r="C34" s="1280">
        <v>874.5</v>
      </c>
      <c r="D34" s="1148">
        <f t="shared" si="7"/>
        <v>0.78</v>
      </c>
      <c r="E34" s="1277">
        <f t="shared" si="8"/>
        <v>192.39000000000001</v>
      </c>
      <c r="F34" s="1278">
        <f t="shared" si="9"/>
        <v>8.8307010000000012</v>
      </c>
      <c r="G34" s="1279">
        <f t="shared" si="10"/>
        <v>5.6177880000000009</v>
      </c>
      <c r="H34" s="1278">
        <f t="shared" si="11"/>
        <v>4.578882000000001</v>
      </c>
    </row>
    <row r="35" spans="1:8">
      <c r="A35" s="1202" t="s">
        <v>1607</v>
      </c>
      <c r="B35" s="1185" t="s">
        <v>1608</v>
      </c>
      <c r="C35" s="1280">
        <v>1348</v>
      </c>
      <c r="D35" s="1148">
        <f t="shared" si="7"/>
        <v>0.78</v>
      </c>
      <c r="E35" s="1277">
        <f t="shared" si="8"/>
        <v>296.56</v>
      </c>
      <c r="F35" s="1278">
        <f t="shared" si="9"/>
        <v>13.612104</v>
      </c>
      <c r="G35" s="1279">
        <f t="shared" si="10"/>
        <v>8.6595519999999997</v>
      </c>
      <c r="H35" s="1278">
        <f t="shared" si="11"/>
        <v>7.0581280000000008</v>
      </c>
    </row>
    <row r="36" spans="1:8">
      <c r="A36" s="1202" t="s">
        <v>775</v>
      </c>
      <c r="B36" s="1185" t="s">
        <v>776</v>
      </c>
      <c r="C36" s="1280">
        <v>2650</v>
      </c>
      <c r="D36" s="1148">
        <f t="shared" si="7"/>
        <v>0.78</v>
      </c>
      <c r="E36" s="1277">
        <f t="shared" si="8"/>
        <v>583</v>
      </c>
      <c r="F36" s="1278">
        <f t="shared" si="9"/>
        <v>26.759700000000002</v>
      </c>
      <c r="G36" s="1279">
        <f t="shared" si="10"/>
        <v>17.023600000000002</v>
      </c>
      <c r="H36" s="1278">
        <f t="shared" si="11"/>
        <v>13.875400000000001</v>
      </c>
    </row>
    <row r="37" spans="1:8" s="1207" customFormat="1">
      <c r="A37" s="1856" t="s">
        <v>10328</v>
      </c>
      <c r="B37" s="1185" t="s">
        <v>10329</v>
      </c>
      <c r="C37" s="1280">
        <v>1166</v>
      </c>
      <c r="D37" s="1855">
        <f t="shared" si="7"/>
        <v>0.78</v>
      </c>
      <c r="E37" s="1277">
        <f t="shared" si="8"/>
        <v>256.52</v>
      </c>
      <c r="F37" s="1278">
        <f t="shared" si="9"/>
        <v>11.774267999999999</v>
      </c>
      <c r="G37" s="1279">
        <f t="shared" si="10"/>
        <v>7.4903839999999997</v>
      </c>
      <c r="H37" s="1278">
        <f t="shared" si="11"/>
        <v>6.1051760000000002</v>
      </c>
    </row>
    <row r="38" spans="1:8">
      <c r="A38" s="1202" t="s">
        <v>777</v>
      </c>
      <c r="B38" s="1185" t="s">
        <v>778</v>
      </c>
      <c r="C38" s="1280">
        <v>3178.94</v>
      </c>
      <c r="D38" s="1148">
        <f t="shared" si="7"/>
        <v>0.78</v>
      </c>
      <c r="E38" s="1277">
        <f t="shared" si="8"/>
        <v>699.36680000000001</v>
      </c>
      <c r="F38" s="1278">
        <f t="shared" si="9"/>
        <v>32.10093612</v>
      </c>
      <c r="G38" s="1279">
        <f t="shared" si="10"/>
        <v>20.421510560000002</v>
      </c>
      <c r="H38" s="1278">
        <f t="shared" si="11"/>
        <v>16.644929840000003</v>
      </c>
    </row>
    <row r="39" spans="1:8" ht="24">
      <c r="A39" s="1202" t="s">
        <v>1611</v>
      </c>
      <c r="B39" s="1185" t="s">
        <v>1612</v>
      </c>
      <c r="C39" s="1280">
        <v>3400</v>
      </c>
      <c r="D39" s="1148">
        <f t="shared" si="7"/>
        <v>0.78</v>
      </c>
      <c r="E39" s="1277">
        <f t="shared" si="8"/>
        <v>748</v>
      </c>
      <c r="F39" s="1278">
        <f t="shared" si="9"/>
        <v>34.333200000000005</v>
      </c>
      <c r="G39" s="1279">
        <f t="shared" si="10"/>
        <v>21.8416</v>
      </c>
      <c r="H39" s="1278">
        <f t="shared" si="11"/>
        <v>17.802400000000002</v>
      </c>
    </row>
    <row r="40" spans="1:8">
      <c r="A40" s="1202" t="s">
        <v>10326</v>
      </c>
      <c r="B40" s="1185" t="s">
        <v>10327</v>
      </c>
      <c r="C40" s="1280">
        <v>5300</v>
      </c>
      <c r="D40" s="1148">
        <f t="shared" si="7"/>
        <v>0.78</v>
      </c>
      <c r="E40" s="1277">
        <f t="shared" si="8"/>
        <v>1166</v>
      </c>
      <c r="F40" s="1278">
        <f t="shared" si="9"/>
        <v>53.519400000000005</v>
      </c>
      <c r="G40" s="1279">
        <f t="shared" si="10"/>
        <v>34.047200000000004</v>
      </c>
      <c r="H40" s="1278">
        <f t="shared" si="11"/>
        <v>27.750800000000002</v>
      </c>
    </row>
    <row r="41" spans="1:8">
      <c r="A41" s="1118" t="s">
        <v>1250</v>
      </c>
      <c r="B41" s="1209"/>
      <c r="C41" s="1120"/>
      <c r="D41" s="1199"/>
      <c r="E41" s="1204"/>
      <c r="F41" s="1120"/>
      <c r="G41" s="1201"/>
      <c r="H41" s="1120"/>
    </row>
    <row r="42" spans="1:8" ht="24">
      <c r="A42" s="1202" t="s">
        <v>12000</v>
      </c>
      <c r="B42" s="1185" t="s">
        <v>12001</v>
      </c>
      <c r="C42" s="1280">
        <v>1070</v>
      </c>
      <c r="D42" s="1148">
        <f>100%-(E42/C42)</f>
        <v>0.78</v>
      </c>
      <c r="E42" s="1277">
        <f t="shared" si="0"/>
        <v>235.4</v>
      </c>
      <c r="F42" s="1278">
        <f>E42*$F$1</f>
        <v>10.804860000000001</v>
      </c>
      <c r="G42" s="1279">
        <f>E42*$G$1</f>
        <v>6.8736800000000002</v>
      </c>
      <c r="H42" s="1278">
        <f>E42*$H$1</f>
        <v>5.6025200000000002</v>
      </c>
    </row>
    <row r="43" spans="1:8">
      <c r="A43" s="1202" t="s">
        <v>6093</v>
      </c>
      <c r="B43" s="1185" t="s">
        <v>11966</v>
      </c>
      <c r="C43" s="1280">
        <v>1068.48</v>
      </c>
      <c r="D43" s="1148">
        <f>100%-(E43/C43)</f>
        <v>0.78</v>
      </c>
      <c r="E43" s="1277">
        <f>C43*0.22</f>
        <v>235.06560000000002</v>
      </c>
      <c r="F43" s="1278">
        <f>E43*$F$1</f>
        <v>10.789511040000001</v>
      </c>
      <c r="G43" s="1279">
        <f>E43*$G$1</f>
        <v>6.8639155200000008</v>
      </c>
      <c r="H43" s="1278">
        <f>E43*$H$1</f>
        <v>5.5945612800000006</v>
      </c>
    </row>
    <row r="44" spans="1:8">
      <c r="A44" s="1202" t="s">
        <v>955</v>
      </c>
      <c r="B44" s="1185" t="s">
        <v>505</v>
      </c>
      <c r="C44" s="1280">
        <v>47.7</v>
      </c>
      <c r="D44" s="1148">
        <f>100%-(E44/C44)</f>
        <v>0.78</v>
      </c>
      <c r="E44" s="1277">
        <f>C44*0.22</f>
        <v>10.494000000000002</v>
      </c>
      <c r="F44" s="1278">
        <f>E44*$F$1</f>
        <v>0.48167460000000012</v>
      </c>
      <c r="G44" s="1279">
        <f>E44*$G$1</f>
        <v>0.30642480000000005</v>
      </c>
      <c r="H44" s="1278">
        <f>E44*$H$1</f>
        <v>0.24975720000000007</v>
      </c>
    </row>
    <row r="45" spans="1:8">
      <c r="A45" s="1202" t="s">
        <v>956</v>
      </c>
      <c r="B45" s="1185" t="s">
        <v>970</v>
      </c>
      <c r="C45" s="1280">
        <v>26.5</v>
      </c>
      <c r="D45" s="1148">
        <f>100%-(E45/C45)</f>
        <v>0.78</v>
      </c>
      <c r="E45" s="1277">
        <f t="shared" si="0"/>
        <v>5.83</v>
      </c>
      <c r="F45" s="1278">
        <f>E45*$F$1</f>
        <v>0.26759700000000003</v>
      </c>
      <c r="G45" s="1279">
        <f>E45*$G$1</f>
        <v>0.170236</v>
      </c>
      <c r="H45" s="1278">
        <f>E45*$H$1</f>
        <v>0.13875400000000002</v>
      </c>
    </row>
    <row r="46" spans="1:8">
      <c r="A46" s="1202" t="s">
        <v>6091</v>
      </c>
      <c r="B46" s="1185" t="s">
        <v>11965</v>
      </c>
      <c r="C46" s="1280">
        <v>120</v>
      </c>
      <c r="D46" s="1148">
        <f>100%-(E46/C46)</f>
        <v>0.78</v>
      </c>
      <c r="E46" s="1277">
        <f t="shared" si="0"/>
        <v>26.4</v>
      </c>
      <c r="F46" s="1278">
        <f>E46*$F$1</f>
        <v>1.2117599999999999</v>
      </c>
      <c r="G46" s="1279">
        <f>E46*$G$1</f>
        <v>0.77088000000000001</v>
      </c>
      <c r="H46" s="1278">
        <f>E46*$H$1</f>
        <v>0.62831999999999999</v>
      </c>
    </row>
    <row r="47" spans="1:8">
      <c r="A47" s="1118" t="s">
        <v>1613</v>
      </c>
      <c r="B47" s="1209"/>
      <c r="C47" s="1120"/>
      <c r="D47" s="1199"/>
      <c r="E47" s="1204"/>
      <c r="F47" s="1120"/>
      <c r="G47" s="1201"/>
      <c r="H47" s="1120"/>
    </row>
    <row r="48" spans="1:8" s="1207" customFormat="1">
      <c r="A48" s="1856" t="s">
        <v>12178</v>
      </c>
      <c r="B48" s="1857" t="s">
        <v>12179</v>
      </c>
      <c r="C48" s="1278">
        <v>1100</v>
      </c>
      <c r="D48" s="1855">
        <f t="shared" ref="D48:D55" si="12">100%-(E48/C48)</f>
        <v>0.78</v>
      </c>
      <c r="E48" s="1277">
        <f t="shared" si="0"/>
        <v>242</v>
      </c>
      <c r="F48" s="1278">
        <f t="shared" ref="F48:F55" si="13">E48*$F$1</f>
        <v>11.107800000000001</v>
      </c>
      <c r="G48" s="1279">
        <f t="shared" ref="G48:G55" si="14">E48*$G$1</f>
        <v>7.0663999999999998</v>
      </c>
      <c r="H48" s="1278">
        <f t="shared" ref="H48:H55" si="15">E48*$H$1</f>
        <v>5.7596000000000007</v>
      </c>
    </row>
    <row r="49" spans="1:8" s="1207" customFormat="1">
      <c r="A49" s="1142" t="s">
        <v>180</v>
      </c>
      <c r="B49" s="1857" t="s">
        <v>181</v>
      </c>
      <c r="C49" s="1278">
        <v>785</v>
      </c>
      <c r="D49" s="1855">
        <f t="shared" si="12"/>
        <v>0.78</v>
      </c>
      <c r="E49" s="1277">
        <f t="shared" si="0"/>
        <v>172.7</v>
      </c>
      <c r="F49" s="1278">
        <f t="shared" si="13"/>
        <v>7.9269300000000005</v>
      </c>
      <c r="G49" s="1279">
        <f t="shared" si="14"/>
        <v>5.04284</v>
      </c>
      <c r="H49" s="1278">
        <f t="shared" si="15"/>
        <v>4.1102600000000002</v>
      </c>
    </row>
    <row r="50" spans="1:8" s="1207" customFormat="1">
      <c r="A50" s="1142" t="s">
        <v>9415</v>
      </c>
      <c r="B50" s="1857" t="s">
        <v>12108</v>
      </c>
      <c r="C50" s="1278">
        <v>668</v>
      </c>
      <c r="D50" s="1855">
        <f t="shared" si="12"/>
        <v>0.78</v>
      </c>
      <c r="E50" s="1277">
        <f t="shared" si="0"/>
        <v>146.96</v>
      </c>
      <c r="F50" s="1278">
        <f t="shared" si="13"/>
        <v>6.745464000000001</v>
      </c>
      <c r="G50" s="1279">
        <f t="shared" si="14"/>
        <v>4.2912319999999999</v>
      </c>
      <c r="H50" s="1278">
        <f t="shared" si="15"/>
        <v>3.4976480000000003</v>
      </c>
    </row>
    <row r="51" spans="1:8" s="1207" customFormat="1">
      <c r="A51" s="1142" t="s">
        <v>10668</v>
      </c>
      <c r="B51" s="1857" t="s">
        <v>182</v>
      </c>
      <c r="C51" s="1278">
        <v>821</v>
      </c>
      <c r="D51" s="1855">
        <f t="shared" si="12"/>
        <v>0.78</v>
      </c>
      <c r="E51" s="1277">
        <f t="shared" si="0"/>
        <v>180.62</v>
      </c>
      <c r="F51" s="1278">
        <f t="shared" si="13"/>
        <v>8.290458000000001</v>
      </c>
      <c r="G51" s="1279">
        <f t="shared" si="14"/>
        <v>5.2741040000000003</v>
      </c>
      <c r="H51" s="1278">
        <f t="shared" si="15"/>
        <v>4.298756</v>
      </c>
    </row>
    <row r="52" spans="1:8" s="1207" customFormat="1">
      <c r="A52" s="1142" t="s">
        <v>12183</v>
      </c>
      <c r="B52" s="1857" t="s">
        <v>183</v>
      </c>
      <c r="C52" s="1278">
        <v>690</v>
      </c>
      <c r="D52" s="1855">
        <f t="shared" si="12"/>
        <v>0.78</v>
      </c>
      <c r="E52" s="1277">
        <f t="shared" si="0"/>
        <v>151.80000000000001</v>
      </c>
      <c r="F52" s="1278">
        <f t="shared" si="13"/>
        <v>6.967620000000001</v>
      </c>
      <c r="G52" s="1279">
        <f t="shared" si="14"/>
        <v>4.4325600000000005</v>
      </c>
      <c r="H52" s="1278">
        <f t="shared" si="15"/>
        <v>3.6128400000000007</v>
      </c>
    </row>
    <row r="53" spans="1:8" s="1207" customFormat="1">
      <c r="A53" s="1856" t="s">
        <v>9416</v>
      </c>
      <c r="B53" s="1857" t="s">
        <v>184</v>
      </c>
      <c r="C53" s="1278">
        <v>191</v>
      </c>
      <c r="D53" s="1855">
        <f t="shared" si="12"/>
        <v>0.78</v>
      </c>
      <c r="E53" s="1277">
        <f t="shared" si="0"/>
        <v>42.02</v>
      </c>
      <c r="F53" s="1278">
        <f t="shared" si="13"/>
        <v>1.9287180000000004</v>
      </c>
      <c r="G53" s="1279">
        <f t="shared" si="14"/>
        <v>1.2269840000000001</v>
      </c>
      <c r="H53" s="1278">
        <f t="shared" si="15"/>
        <v>1.0000760000000002</v>
      </c>
    </row>
    <row r="54" spans="1:8" s="1207" customFormat="1">
      <c r="A54" s="1856" t="s">
        <v>9417</v>
      </c>
      <c r="B54" s="1185" t="s">
        <v>12002</v>
      </c>
      <c r="C54" s="1278">
        <v>1500</v>
      </c>
      <c r="D54" s="1855">
        <f t="shared" si="12"/>
        <v>0.78</v>
      </c>
      <c r="E54" s="1277">
        <f t="shared" si="0"/>
        <v>330</v>
      </c>
      <c r="F54" s="1278">
        <f t="shared" si="13"/>
        <v>15.147</v>
      </c>
      <c r="G54" s="1279">
        <f t="shared" si="14"/>
        <v>9.6359999999999992</v>
      </c>
      <c r="H54" s="1278">
        <f t="shared" si="15"/>
        <v>7.854000000000001</v>
      </c>
    </row>
    <row r="55" spans="1:8" s="1207" customFormat="1">
      <c r="A55" s="1142" t="s">
        <v>12180</v>
      </c>
      <c r="B55" s="1857" t="s">
        <v>12003</v>
      </c>
      <c r="C55" s="1278">
        <v>250</v>
      </c>
      <c r="D55" s="1855">
        <f t="shared" si="12"/>
        <v>0.78</v>
      </c>
      <c r="E55" s="1277">
        <f t="shared" si="0"/>
        <v>55</v>
      </c>
      <c r="F55" s="1278">
        <f t="shared" si="13"/>
        <v>2.5245000000000002</v>
      </c>
      <c r="G55" s="1279">
        <f t="shared" si="14"/>
        <v>1.6060000000000001</v>
      </c>
      <c r="H55" s="1278">
        <f t="shared" si="15"/>
        <v>1.3090000000000002</v>
      </c>
    </row>
    <row r="56" spans="1:8">
      <c r="A56" s="1118" t="s">
        <v>1248</v>
      </c>
      <c r="B56" s="1209"/>
      <c r="C56" s="1120"/>
      <c r="D56" s="1199"/>
      <c r="E56" s="1204"/>
      <c r="F56" s="1120"/>
      <c r="G56" s="1201"/>
      <c r="H56" s="1120"/>
    </row>
    <row r="57" spans="1:8">
      <c r="A57" s="1119" t="s">
        <v>959</v>
      </c>
      <c r="B57" s="1210" t="s">
        <v>975</v>
      </c>
      <c r="C57" s="1123">
        <v>947</v>
      </c>
      <c r="D57" s="1148">
        <f t="shared" ref="D57:D72" si="16">100%-(E57/C57)</f>
        <v>0.78</v>
      </c>
      <c r="E57" s="1277">
        <f t="shared" si="0"/>
        <v>208.34</v>
      </c>
      <c r="F57" s="1278">
        <f t="shared" ref="F57:F72" si="17">E57*$F$1</f>
        <v>9.5628060000000001</v>
      </c>
      <c r="G57" s="1279">
        <f t="shared" ref="G57:G72" si="18">E57*$G$1</f>
        <v>6.0835280000000003</v>
      </c>
      <c r="H57" s="1278">
        <f t="shared" ref="H57:H72" si="19">E57*$H$1</f>
        <v>4.9584920000000006</v>
      </c>
    </row>
    <row r="58" spans="1:8">
      <c r="A58" s="1202" t="s">
        <v>186</v>
      </c>
      <c r="B58" s="1185" t="s">
        <v>187</v>
      </c>
      <c r="C58" s="1280">
        <v>60</v>
      </c>
      <c r="D58" s="1148">
        <f t="shared" si="16"/>
        <v>0.78</v>
      </c>
      <c r="E58" s="1277">
        <f t="shared" si="0"/>
        <v>13.2</v>
      </c>
      <c r="F58" s="1278">
        <f t="shared" si="17"/>
        <v>0.60587999999999997</v>
      </c>
      <c r="G58" s="1279">
        <f t="shared" si="18"/>
        <v>0.38544</v>
      </c>
      <c r="H58" s="1278">
        <f t="shared" si="19"/>
        <v>0.31415999999999999</v>
      </c>
    </row>
    <row r="59" spans="1:8">
      <c r="A59" s="1202" t="s">
        <v>9418</v>
      </c>
      <c r="B59" s="1185" t="s">
        <v>12004</v>
      </c>
      <c r="C59" s="1280">
        <v>846</v>
      </c>
      <c r="D59" s="1148">
        <f t="shared" si="16"/>
        <v>0.78</v>
      </c>
      <c r="E59" s="1277">
        <f t="shared" si="0"/>
        <v>186.12</v>
      </c>
      <c r="F59" s="1278">
        <f t="shared" si="17"/>
        <v>8.5429080000000006</v>
      </c>
      <c r="G59" s="1279">
        <f t="shared" si="18"/>
        <v>5.434704</v>
      </c>
      <c r="H59" s="1278">
        <f t="shared" si="19"/>
        <v>4.4296560000000005</v>
      </c>
    </row>
    <row r="60" spans="1:8">
      <c r="A60" s="1202" t="s">
        <v>12005</v>
      </c>
      <c r="B60" s="1185" t="s">
        <v>12006</v>
      </c>
      <c r="C60" s="1280">
        <v>200</v>
      </c>
      <c r="D60" s="1148">
        <f t="shared" si="16"/>
        <v>0.78</v>
      </c>
      <c r="E60" s="1277">
        <f t="shared" si="0"/>
        <v>44</v>
      </c>
      <c r="F60" s="1278">
        <f t="shared" si="17"/>
        <v>2.0196000000000001</v>
      </c>
      <c r="G60" s="1279">
        <f t="shared" si="18"/>
        <v>1.2847999999999999</v>
      </c>
      <c r="H60" s="1278">
        <f t="shared" si="19"/>
        <v>1.0472000000000001</v>
      </c>
    </row>
    <row r="61" spans="1:8">
      <c r="A61" s="1202" t="s">
        <v>12007</v>
      </c>
      <c r="B61" s="1185" t="s">
        <v>12008</v>
      </c>
      <c r="C61" s="1280">
        <v>279</v>
      </c>
      <c r="D61" s="1148">
        <f t="shared" si="16"/>
        <v>0.78</v>
      </c>
      <c r="E61" s="1277">
        <f t="shared" si="0"/>
        <v>61.38</v>
      </c>
      <c r="F61" s="1278">
        <f t="shared" si="17"/>
        <v>2.8173420000000005</v>
      </c>
      <c r="G61" s="1279">
        <f t="shared" si="18"/>
        <v>1.7922960000000001</v>
      </c>
      <c r="H61" s="1278">
        <f t="shared" si="19"/>
        <v>1.4608440000000003</v>
      </c>
    </row>
    <row r="62" spans="1:8" s="1207" customFormat="1">
      <c r="A62" s="1856" t="s">
        <v>960</v>
      </c>
      <c r="B62" s="1185" t="s">
        <v>188</v>
      </c>
      <c r="C62" s="1280">
        <v>222.60000000000002</v>
      </c>
      <c r="D62" s="1855">
        <f t="shared" si="16"/>
        <v>0.78</v>
      </c>
      <c r="E62" s="1277">
        <f t="shared" si="0"/>
        <v>48.972000000000008</v>
      </c>
      <c r="F62" s="1278">
        <f t="shared" si="17"/>
        <v>2.2478148000000004</v>
      </c>
      <c r="G62" s="1279">
        <f t="shared" si="18"/>
        <v>1.4299824000000003</v>
      </c>
      <c r="H62" s="1278">
        <f t="shared" si="19"/>
        <v>1.1655336000000003</v>
      </c>
    </row>
    <row r="63" spans="1:8" s="1207" customFormat="1">
      <c r="A63" s="1856" t="s">
        <v>773</v>
      </c>
      <c r="B63" s="1185" t="s">
        <v>774</v>
      </c>
      <c r="C63" s="1280">
        <v>129</v>
      </c>
      <c r="D63" s="1855">
        <f t="shared" si="16"/>
        <v>0.78</v>
      </c>
      <c r="E63" s="1277">
        <f t="shared" si="0"/>
        <v>28.38</v>
      </c>
      <c r="F63" s="1278">
        <f t="shared" si="17"/>
        <v>1.3026420000000001</v>
      </c>
      <c r="G63" s="1279">
        <f t="shared" si="18"/>
        <v>0.82869599999999999</v>
      </c>
      <c r="H63" s="1278">
        <f t="shared" si="19"/>
        <v>0.67544400000000004</v>
      </c>
    </row>
    <row r="64" spans="1:8" s="1207" customFormat="1">
      <c r="A64" s="1856" t="s">
        <v>189</v>
      </c>
      <c r="B64" s="1185" t="s">
        <v>190</v>
      </c>
      <c r="C64" s="1280">
        <v>123</v>
      </c>
      <c r="D64" s="1855">
        <f t="shared" si="16"/>
        <v>0.78</v>
      </c>
      <c r="E64" s="1277">
        <f t="shared" si="0"/>
        <v>27.06</v>
      </c>
      <c r="F64" s="1278">
        <f t="shared" si="17"/>
        <v>1.242054</v>
      </c>
      <c r="G64" s="1279">
        <f t="shared" si="18"/>
        <v>0.79015199999999997</v>
      </c>
      <c r="H64" s="1278">
        <f t="shared" si="19"/>
        <v>0.64402800000000004</v>
      </c>
    </row>
    <row r="65" spans="1:8" s="1207" customFormat="1">
      <c r="A65" s="1856" t="s">
        <v>12009</v>
      </c>
      <c r="B65" s="1185" t="s">
        <v>12010</v>
      </c>
      <c r="C65" s="1280">
        <v>126</v>
      </c>
      <c r="D65" s="1855">
        <f t="shared" si="16"/>
        <v>0.78</v>
      </c>
      <c r="E65" s="1277">
        <f t="shared" si="0"/>
        <v>27.72</v>
      </c>
      <c r="F65" s="1278">
        <f t="shared" si="17"/>
        <v>1.272348</v>
      </c>
      <c r="G65" s="1279">
        <f t="shared" si="18"/>
        <v>0.80942399999999992</v>
      </c>
      <c r="H65" s="1278">
        <f t="shared" si="19"/>
        <v>0.65973599999999999</v>
      </c>
    </row>
    <row r="66" spans="1:8" s="1207" customFormat="1">
      <c r="A66" s="1856" t="s">
        <v>12182</v>
      </c>
      <c r="B66" s="1185" t="s">
        <v>191</v>
      </c>
      <c r="C66" s="1280">
        <v>86</v>
      </c>
      <c r="D66" s="1855">
        <f t="shared" si="16"/>
        <v>0.78</v>
      </c>
      <c r="E66" s="1277">
        <f t="shared" si="0"/>
        <v>18.920000000000002</v>
      </c>
      <c r="F66" s="1278">
        <f t="shared" si="17"/>
        <v>0.86842800000000009</v>
      </c>
      <c r="G66" s="1279">
        <f t="shared" si="18"/>
        <v>0.55246400000000007</v>
      </c>
      <c r="H66" s="1278">
        <f t="shared" si="19"/>
        <v>0.45029600000000009</v>
      </c>
    </row>
    <row r="67" spans="1:8" s="1207" customFormat="1">
      <c r="A67" s="1856" t="s">
        <v>9419</v>
      </c>
      <c r="B67" s="1185" t="s">
        <v>974</v>
      </c>
      <c r="C67" s="1280">
        <v>112</v>
      </c>
      <c r="D67" s="1855">
        <f t="shared" si="16"/>
        <v>0.78</v>
      </c>
      <c r="E67" s="1277">
        <f t="shared" si="0"/>
        <v>24.64</v>
      </c>
      <c r="F67" s="1278">
        <f t="shared" si="17"/>
        <v>1.1309760000000002</v>
      </c>
      <c r="G67" s="1279">
        <f t="shared" si="18"/>
        <v>0.71948800000000002</v>
      </c>
      <c r="H67" s="1278">
        <f t="shared" si="19"/>
        <v>0.58643200000000006</v>
      </c>
    </row>
    <row r="68" spans="1:8" s="1207" customFormat="1">
      <c r="A68" s="1856" t="s">
        <v>12011</v>
      </c>
      <c r="B68" s="1185" t="s">
        <v>193</v>
      </c>
      <c r="C68" s="1280">
        <v>1225</v>
      </c>
      <c r="D68" s="1855">
        <f t="shared" si="16"/>
        <v>0.78</v>
      </c>
      <c r="E68" s="1277">
        <f t="shared" si="0"/>
        <v>269.5</v>
      </c>
      <c r="F68" s="1278">
        <f t="shared" si="17"/>
        <v>12.370050000000001</v>
      </c>
      <c r="G68" s="1279">
        <f t="shared" si="18"/>
        <v>7.8693999999999997</v>
      </c>
      <c r="H68" s="1278">
        <f t="shared" si="19"/>
        <v>6.4141000000000004</v>
      </c>
    </row>
    <row r="69" spans="1:8" s="1207" customFormat="1">
      <c r="A69" s="1856" t="s">
        <v>12012</v>
      </c>
      <c r="B69" s="1185" t="s">
        <v>12013</v>
      </c>
      <c r="C69" s="1280">
        <v>260</v>
      </c>
      <c r="D69" s="1855">
        <f t="shared" si="16"/>
        <v>0.78</v>
      </c>
      <c r="E69" s="1277">
        <f t="shared" si="0"/>
        <v>57.2</v>
      </c>
      <c r="F69" s="1278">
        <f t="shared" si="17"/>
        <v>2.6254800000000005</v>
      </c>
      <c r="G69" s="1279">
        <f t="shared" si="18"/>
        <v>1.6702400000000002</v>
      </c>
      <c r="H69" s="1278">
        <f t="shared" si="19"/>
        <v>1.3613600000000001</v>
      </c>
    </row>
    <row r="70" spans="1:8" s="1207" customFormat="1">
      <c r="A70" s="1856" t="s">
        <v>11973</v>
      </c>
      <c r="B70" s="1185" t="s">
        <v>11974</v>
      </c>
      <c r="C70" s="1280">
        <v>325</v>
      </c>
      <c r="D70" s="1855">
        <f t="shared" si="16"/>
        <v>0.78</v>
      </c>
      <c r="E70" s="1277">
        <f t="shared" si="0"/>
        <v>71.5</v>
      </c>
      <c r="F70" s="1278">
        <f t="shared" si="17"/>
        <v>3.2818500000000004</v>
      </c>
      <c r="G70" s="1279">
        <f t="shared" si="18"/>
        <v>2.0878000000000001</v>
      </c>
      <c r="H70" s="1278">
        <f t="shared" si="19"/>
        <v>1.7017000000000002</v>
      </c>
    </row>
    <row r="71" spans="1:8" s="1207" customFormat="1">
      <c r="A71" s="1856" t="s">
        <v>771</v>
      </c>
      <c r="B71" s="1185" t="s">
        <v>772</v>
      </c>
      <c r="C71" s="1280">
        <v>316.94</v>
      </c>
      <c r="D71" s="1855">
        <f t="shared" si="16"/>
        <v>0.78</v>
      </c>
      <c r="E71" s="1277">
        <f t="shared" si="0"/>
        <v>69.726799999999997</v>
      </c>
      <c r="F71" s="1278">
        <f t="shared" si="17"/>
        <v>3.2004601200000002</v>
      </c>
      <c r="G71" s="1279">
        <f t="shared" si="18"/>
        <v>2.0360225600000001</v>
      </c>
      <c r="H71" s="1278">
        <f t="shared" si="19"/>
        <v>1.65949784</v>
      </c>
    </row>
    <row r="72" spans="1:8" s="1207" customFormat="1" ht="12.75" thickBot="1">
      <c r="A72" s="1858" t="s">
        <v>12181</v>
      </c>
      <c r="B72" s="1859" t="s">
        <v>1606</v>
      </c>
      <c r="C72" s="1243">
        <v>30</v>
      </c>
      <c r="D72" s="1860">
        <f t="shared" si="16"/>
        <v>0.78</v>
      </c>
      <c r="E72" s="1861">
        <f>C72*0.22</f>
        <v>6.6</v>
      </c>
      <c r="F72" s="1862">
        <f t="shared" si="17"/>
        <v>0.30293999999999999</v>
      </c>
      <c r="G72" s="1863">
        <f t="shared" si="18"/>
        <v>0.19272</v>
      </c>
      <c r="H72" s="1862">
        <f t="shared" si="19"/>
        <v>0.15708</v>
      </c>
    </row>
    <row r="73" spans="1:8">
      <c r="A73" s="1211"/>
      <c r="B73" s="1211"/>
      <c r="C73" s="1212"/>
      <c r="D73" s="1213"/>
    </row>
  </sheetData>
  <mergeCells count="1">
    <mergeCell ref="A7:B7"/>
  </mergeCells>
  <pageMargins left="0.75" right="0.75" top="0.71" bottom="1" header="0.5" footer="0.5"/>
  <pageSetup scale="74"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21" zoomScaleNormal="100" workbookViewId="0">
      <selection activeCell="G36" sqref="G36"/>
    </sheetView>
  </sheetViews>
  <sheetFormatPr defaultRowHeight="12"/>
  <cols>
    <col min="1" max="1" width="13.7109375" style="7" customWidth="1"/>
    <col min="2" max="2" width="49" style="7" bestFit="1" customWidth="1"/>
    <col min="3" max="3" width="10" style="8" customWidth="1"/>
    <col min="4" max="4" width="10.28515625" style="38" bestFit="1" customWidth="1"/>
    <col min="5" max="5" width="13.7109375" style="34" bestFit="1" customWidth="1"/>
    <col min="6" max="8" width="10.42578125" style="10" bestFit="1" customWidth="1"/>
    <col min="9" max="9" width="14.7109375" style="7" bestFit="1" customWidth="1"/>
    <col min="10" max="10" width="13.85546875" style="7" customWidth="1"/>
    <col min="11" max="16384" width="9.140625" style="7"/>
  </cols>
  <sheetData>
    <row r="1" spans="1:12" ht="12.75" thickBot="1">
      <c r="A1" s="18" t="s">
        <v>1052</v>
      </c>
      <c r="B1" s="53" t="s">
        <v>971</v>
      </c>
      <c r="F1" s="189">
        <v>4.5900000000000003E-2</v>
      </c>
      <c r="G1" s="189">
        <v>2.92E-2</v>
      </c>
      <c r="H1" s="189">
        <v>2.3800000000000002E-2</v>
      </c>
    </row>
    <row r="2" spans="1:12" s="22" customFormat="1" ht="24.75" thickBot="1">
      <c r="A2" s="19" t="s">
        <v>1054</v>
      </c>
      <c r="B2" s="1165" t="s">
        <v>1239</v>
      </c>
      <c r="C2" s="88" t="s">
        <v>1240</v>
      </c>
      <c r="D2" s="45" t="s">
        <v>1242</v>
      </c>
      <c r="E2" s="54" t="s">
        <v>1244</v>
      </c>
      <c r="F2" s="55" t="s">
        <v>1245</v>
      </c>
      <c r="G2" s="55" t="s">
        <v>1246</v>
      </c>
      <c r="H2" s="55" t="s">
        <v>1247</v>
      </c>
    </row>
    <row r="3" spans="1:12" ht="12.75" thickBot="1">
      <c r="A3" s="1251" t="s">
        <v>1243</v>
      </c>
      <c r="B3" s="1166"/>
      <c r="C3" s="1166"/>
      <c r="D3" s="1166"/>
      <c r="E3" s="1166"/>
      <c r="F3" s="1166"/>
      <c r="G3" s="1166"/>
      <c r="H3" s="1166"/>
    </row>
    <row r="4" spans="1:12" ht="48">
      <c r="A4" s="1253" t="s">
        <v>11947</v>
      </c>
      <c r="B4" s="1167" t="s">
        <v>11948</v>
      </c>
      <c r="C4" s="90">
        <v>35280</v>
      </c>
      <c r="D4" s="41">
        <f>100%-(E4/C4)</f>
        <v>0.79</v>
      </c>
      <c r="E4" s="1154">
        <f>C4*0.21</f>
        <v>7408.7999999999993</v>
      </c>
      <c r="F4" s="179">
        <f>ROUND((E4*$F$1),2)</f>
        <v>340.06</v>
      </c>
      <c r="G4" s="179">
        <f>ROUND((E4*$G$1),2)</f>
        <v>216.34</v>
      </c>
      <c r="H4" s="179">
        <f>ROUND((E4*$H$1),2)</f>
        <v>176.33</v>
      </c>
    </row>
    <row r="5" spans="1:12" s="32" customFormat="1" ht="12.75" thickBot="1">
      <c r="A5" s="1254" t="s">
        <v>11949</v>
      </c>
      <c r="B5" s="1252" t="s">
        <v>11950</v>
      </c>
      <c r="C5" s="1164">
        <v>450</v>
      </c>
      <c r="D5" s="1158">
        <f>100%-(E5/C5)</f>
        <v>0.79</v>
      </c>
      <c r="E5" s="1154">
        <f>C5*0.21</f>
        <v>94.5</v>
      </c>
      <c r="F5" s="1108">
        <f>ROUND((E5*$F$1),2)</f>
        <v>4.34</v>
      </c>
      <c r="G5" s="1108">
        <f>ROUND((E5*$G$1),2)</f>
        <v>2.76</v>
      </c>
      <c r="H5" s="1108">
        <f>ROUND((E5*$H$1),2)</f>
        <v>2.25</v>
      </c>
    </row>
    <row r="6" spans="1:12" ht="12.75" thickBot="1">
      <c r="A6" s="1357" t="s">
        <v>1241</v>
      </c>
      <c r="B6" s="1358"/>
      <c r="C6" s="47">
        <f>SUM(C4:C5)</f>
        <v>35730</v>
      </c>
      <c r="D6" s="46">
        <f>100%-(E6/C6)</f>
        <v>0.79</v>
      </c>
      <c r="E6" s="56">
        <f>SUM(E4:E5)</f>
        <v>7503.2999999999993</v>
      </c>
      <c r="F6" s="57">
        <v>262.06</v>
      </c>
      <c r="G6" s="57">
        <f>SUM(G4:G5)</f>
        <v>219.1</v>
      </c>
      <c r="H6" s="57">
        <f>SUM(H4:H5)</f>
        <v>178.58</v>
      </c>
      <c r="I6" s="26"/>
      <c r="J6" s="26"/>
      <c r="K6" s="26"/>
      <c r="L6" s="26"/>
    </row>
    <row r="7" spans="1:12">
      <c r="A7" s="1312" t="s">
        <v>1599</v>
      </c>
      <c r="B7" s="1311"/>
      <c r="C7" s="1155"/>
      <c r="D7" s="338"/>
      <c r="E7" s="339"/>
      <c r="F7" s="340"/>
      <c r="G7" s="341"/>
      <c r="H7" s="340"/>
    </row>
    <row r="8" spans="1:12" s="32" customFormat="1">
      <c r="A8" s="1313" t="s">
        <v>11951</v>
      </c>
      <c r="B8" s="1252" t="s">
        <v>11952</v>
      </c>
      <c r="C8" s="1163">
        <v>3330</v>
      </c>
      <c r="D8" s="1158">
        <f>100%-(E8/C8)</f>
        <v>0.78</v>
      </c>
      <c r="E8" s="1159">
        <f>C8*0.22</f>
        <v>732.6</v>
      </c>
      <c r="F8" s="1109">
        <f>E8*$F$1</f>
        <v>33.626340000000006</v>
      </c>
      <c r="G8" s="423">
        <f>E8*$G$1</f>
        <v>21.391920000000002</v>
      </c>
      <c r="H8" s="1109">
        <f>E8*$H$1</f>
        <v>17.435880000000001</v>
      </c>
    </row>
    <row r="9" spans="1:12" s="32" customFormat="1">
      <c r="A9" s="1313" t="s">
        <v>11953</v>
      </c>
      <c r="B9" s="1252" t="s">
        <v>11954</v>
      </c>
      <c r="C9" s="1157">
        <v>1770</v>
      </c>
      <c r="D9" s="1158">
        <f>100%-(E9/C9)</f>
        <v>0.78</v>
      </c>
      <c r="E9" s="1159">
        <f>C9*0.22</f>
        <v>389.4</v>
      </c>
      <c r="F9" s="1109">
        <f>E9*$F$1</f>
        <v>17.873460000000001</v>
      </c>
      <c r="G9" s="423">
        <f>E9*$G$1</f>
        <v>11.370479999999999</v>
      </c>
      <c r="H9" s="1109">
        <f>E9*$H$1</f>
        <v>9.2677200000000006</v>
      </c>
    </row>
    <row r="10" spans="1:12">
      <c r="A10" s="1314" t="s">
        <v>1600</v>
      </c>
      <c r="B10" s="1311"/>
      <c r="C10" s="1156"/>
      <c r="D10" s="338"/>
      <c r="E10" s="339"/>
      <c r="F10" s="340"/>
      <c r="G10" s="341"/>
      <c r="H10" s="340"/>
    </row>
    <row r="11" spans="1:12" s="32" customFormat="1" ht="24">
      <c r="A11" s="1316" t="s">
        <v>12190</v>
      </c>
      <c r="B11" s="1252" t="s">
        <v>11975</v>
      </c>
      <c r="C11" s="1163">
        <v>3315</v>
      </c>
      <c r="D11" s="1158">
        <f t="shared" ref="D11:D17" si="0">100%-(E11/C11)</f>
        <v>0.78</v>
      </c>
      <c r="E11" s="1159">
        <f>C11*0.22</f>
        <v>729.3</v>
      </c>
      <c r="F11" s="1109">
        <f t="shared" ref="F11:F17" si="1">E11*$F$1</f>
        <v>33.474870000000003</v>
      </c>
      <c r="G11" s="423">
        <f t="shared" ref="G11:G17" si="2">E11*$G$1</f>
        <v>21.295559999999998</v>
      </c>
      <c r="H11" s="1109">
        <f t="shared" ref="H11:H17" si="3">E11*$H$1</f>
        <v>17.357340000000001</v>
      </c>
    </row>
    <row r="12" spans="1:12" s="32" customFormat="1" ht="24">
      <c r="A12" s="1316" t="s">
        <v>12191</v>
      </c>
      <c r="B12" s="1252" t="s">
        <v>11976</v>
      </c>
      <c r="C12" s="1163">
        <v>4795</v>
      </c>
      <c r="D12" s="1158">
        <f t="shared" si="0"/>
        <v>0.78</v>
      </c>
      <c r="E12" s="1159">
        <f t="shared" ref="E12:E16" si="4">C12*0.22</f>
        <v>1054.9000000000001</v>
      </c>
      <c r="F12" s="1109">
        <f t="shared" si="1"/>
        <v>48.419910000000009</v>
      </c>
      <c r="G12" s="423">
        <f t="shared" si="2"/>
        <v>30.803080000000001</v>
      </c>
      <c r="H12" s="1109">
        <f t="shared" si="3"/>
        <v>25.106620000000003</v>
      </c>
    </row>
    <row r="13" spans="1:12" s="32" customFormat="1">
      <c r="A13" s="1313" t="s">
        <v>11955</v>
      </c>
      <c r="B13" s="1252" t="s">
        <v>11956</v>
      </c>
      <c r="C13" s="1163">
        <v>850</v>
      </c>
      <c r="D13" s="1158">
        <f t="shared" si="0"/>
        <v>0.78</v>
      </c>
      <c r="E13" s="1159">
        <f t="shared" si="4"/>
        <v>187</v>
      </c>
      <c r="F13" s="1109">
        <f t="shared" si="1"/>
        <v>8.5833000000000013</v>
      </c>
      <c r="G13" s="423">
        <f t="shared" si="2"/>
        <v>5.4603999999999999</v>
      </c>
      <c r="H13" s="1109">
        <f t="shared" si="3"/>
        <v>4.4506000000000006</v>
      </c>
    </row>
    <row r="14" spans="1:12" s="32" customFormat="1">
      <c r="A14" s="1315" t="s">
        <v>11988</v>
      </c>
      <c r="B14" s="1307" t="s">
        <v>1601</v>
      </c>
      <c r="C14" s="1157">
        <v>500</v>
      </c>
      <c r="D14" s="1158">
        <f t="shared" si="0"/>
        <v>0.78</v>
      </c>
      <c r="E14" s="1159">
        <f t="shared" si="4"/>
        <v>110</v>
      </c>
      <c r="F14" s="1109">
        <f t="shared" si="1"/>
        <v>5.0490000000000004</v>
      </c>
      <c r="G14" s="423">
        <f t="shared" si="2"/>
        <v>3.2120000000000002</v>
      </c>
      <c r="H14" s="1109">
        <f t="shared" si="3"/>
        <v>2.6180000000000003</v>
      </c>
    </row>
    <row r="15" spans="1:12" s="32" customFormat="1">
      <c r="A15" s="1313" t="s">
        <v>11957</v>
      </c>
      <c r="B15" s="1252" t="s">
        <v>11958</v>
      </c>
      <c r="C15" s="1163">
        <v>5010</v>
      </c>
      <c r="D15" s="1158">
        <f t="shared" si="0"/>
        <v>0.78</v>
      </c>
      <c r="E15" s="1159">
        <f t="shared" si="4"/>
        <v>1102.2</v>
      </c>
      <c r="F15" s="1109">
        <f t="shared" si="1"/>
        <v>50.590980000000009</v>
      </c>
      <c r="G15" s="423">
        <f t="shared" si="2"/>
        <v>32.184240000000003</v>
      </c>
      <c r="H15" s="1109">
        <f t="shared" si="3"/>
        <v>26.232360000000003</v>
      </c>
    </row>
    <row r="16" spans="1:12" s="32" customFormat="1">
      <c r="A16" s="1313" t="s">
        <v>11959</v>
      </c>
      <c r="B16" s="1252" t="s">
        <v>11960</v>
      </c>
      <c r="C16" s="1157">
        <v>1110</v>
      </c>
      <c r="D16" s="1158">
        <f t="shared" si="0"/>
        <v>0.78</v>
      </c>
      <c r="E16" s="1159">
        <f t="shared" si="4"/>
        <v>244.2</v>
      </c>
      <c r="F16" s="1109">
        <f t="shared" si="1"/>
        <v>11.208780000000001</v>
      </c>
      <c r="G16" s="423">
        <f t="shared" si="2"/>
        <v>7.1306399999999996</v>
      </c>
      <c r="H16" s="1109">
        <f t="shared" si="3"/>
        <v>5.81196</v>
      </c>
    </row>
    <row r="17" spans="1:8" s="32" customFormat="1" ht="24">
      <c r="A17" s="1864" t="s">
        <v>12174</v>
      </c>
      <c r="B17" s="1307" t="s">
        <v>11961</v>
      </c>
      <c r="C17" s="1157">
        <v>1945</v>
      </c>
      <c r="D17" s="1158">
        <f t="shared" si="0"/>
        <v>0.78</v>
      </c>
      <c r="E17" s="1159">
        <f>C17*0.22</f>
        <v>427.9</v>
      </c>
      <c r="F17" s="1109">
        <f t="shared" si="1"/>
        <v>19.640609999999999</v>
      </c>
      <c r="G17" s="423">
        <f t="shared" si="2"/>
        <v>12.494679999999999</v>
      </c>
      <c r="H17" s="1109">
        <f t="shared" si="3"/>
        <v>10.18402</v>
      </c>
    </row>
    <row r="18" spans="1:8" s="32" customFormat="1" ht="24">
      <c r="A18" s="1316" t="s">
        <v>12175</v>
      </c>
      <c r="B18" s="1307" t="s">
        <v>11962</v>
      </c>
      <c r="C18" s="1157">
        <v>3390</v>
      </c>
      <c r="D18" s="1158">
        <v>0.78</v>
      </c>
      <c r="E18" s="1159">
        <f>C18*0.22</f>
        <v>745.8</v>
      </c>
      <c r="F18" s="1109">
        <f>E18*$F$1</f>
        <v>34.232219999999998</v>
      </c>
      <c r="G18" s="423">
        <f>E18*$G$1</f>
        <v>21.777359999999998</v>
      </c>
      <c r="H18" s="1109">
        <f>E18*$H$1</f>
        <v>17.750039999999998</v>
      </c>
    </row>
    <row r="19" spans="1:8" s="32" customFormat="1">
      <c r="A19" s="1315" t="s">
        <v>173</v>
      </c>
      <c r="B19" s="1307" t="s">
        <v>174</v>
      </c>
      <c r="C19" s="1157">
        <v>586</v>
      </c>
      <c r="D19" s="1158">
        <f>100%-(E19/C19)</f>
        <v>0.78</v>
      </c>
      <c r="E19" s="1159">
        <f>C19*0.22</f>
        <v>128.91999999999999</v>
      </c>
      <c r="F19" s="1109">
        <f>E19*$F$1</f>
        <v>5.9174280000000001</v>
      </c>
      <c r="G19" s="423">
        <f>E19*$G$1</f>
        <v>3.7644639999999998</v>
      </c>
      <c r="H19" s="1109">
        <f>E19*$H$1</f>
        <v>3.0682960000000001</v>
      </c>
    </row>
    <row r="20" spans="1:8">
      <c r="A20" s="1317" t="s">
        <v>1602</v>
      </c>
      <c r="B20" s="1160"/>
      <c r="C20" s="1161"/>
      <c r="D20" s="338"/>
      <c r="E20" s="339"/>
      <c r="F20" s="340"/>
      <c r="G20" s="341"/>
      <c r="H20" s="340"/>
    </row>
    <row r="21" spans="1:8" s="32" customFormat="1">
      <c r="A21" s="1313" t="s">
        <v>11963</v>
      </c>
      <c r="B21" s="1252" t="s">
        <v>11964</v>
      </c>
      <c r="C21" s="1157">
        <v>1070</v>
      </c>
      <c r="D21" s="1158">
        <f>100%-(E21/C21)</f>
        <v>0.78</v>
      </c>
      <c r="E21" s="1159">
        <f>C21*0.22</f>
        <v>235.4</v>
      </c>
      <c r="F21" s="1109">
        <f>E21*$F$1</f>
        <v>10.804860000000001</v>
      </c>
      <c r="G21" s="423">
        <f>E21*$G$1</f>
        <v>6.8736800000000002</v>
      </c>
      <c r="H21" s="1109">
        <f>E21*$H$1</f>
        <v>5.6025200000000002</v>
      </c>
    </row>
    <row r="22" spans="1:8" s="32" customFormat="1">
      <c r="A22" s="1315" t="s">
        <v>955</v>
      </c>
      <c r="B22" s="1307" t="s">
        <v>505</v>
      </c>
      <c r="C22" s="1157">
        <v>48</v>
      </c>
      <c r="D22" s="1158">
        <f>100%-(E22/C22)</f>
        <v>0.78</v>
      </c>
      <c r="E22" s="1159">
        <f>C22*0.22</f>
        <v>10.56</v>
      </c>
      <c r="F22" s="1109">
        <f>E22*$F$1</f>
        <v>0.48470400000000008</v>
      </c>
      <c r="G22" s="423">
        <f>E22*$G$1</f>
        <v>0.30835200000000001</v>
      </c>
      <c r="H22" s="1109">
        <f>E22*$H$1</f>
        <v>0.25132800000000005</v>
      </c>
    </row>
    <row r="23" spans="1:8" s="32" customFormat="1">
      <c r="A23" s="1315" t="s">
        <v>956</v>
      </c>
      <c r="B23" s="1307" t="s">
        <v>970</v>
      </c>
      <c r="C23" s="1157">
        <v>27</v>
      </c>
      <c r="D23" s="1158">
        <f>100%-(E23/C23)</f>
        <v>0.78</v>
      </c>
      <c r="E23" s="1159">
        <f>C23*0.22</f>
        <v>5.94</v>
      </c>
      <c r="F23" s="1109">
        <f>E23*$F$1</f>
        <v>0.27264600000000005</v>
      </c>
      <c r="G23" s="423">
        <f>E23*$G$1</f>
        <v>0.17344800000000002</v>
      </c>
      <c r="H23" s="1109">
        <f>E23*$H$1</f>
        <v>0.14137200000000003</v>
      </c>
    </row>
    <row r="24" spans="1:8" s="32" customFormat="1">
      <c r="A24" s="1313" t="s">
        <v>6091</v>
      </c>
      <c r="B24" s="1252" t="s">
        <v>11965</v>
      </c>
      <c r="C24" s="1157">
        <v>120</v>
      </c>
      <c r="D24" s="1158">
        <f>100%-(E24/C24)</f>
        <v>0.78</v>
      </c>
      <c r="E24" s="1159">
        <f>C24*0.22</f>
        <v>26.4</v>
      </c>
      <c r="F24" s="1109">
        <f>E24*$F$1</f>
        <v>1.2117599999999999</v>
      </c>
      <c r="G24" s="423">
        <f>E24*$G$1</f>
        <v>0.77088000000000001</v>
      </c>
      <c r="H24" s="1109">
        <f>E24*$H$1</f>
        <v>0.62831999999999999</v>
      </c>
    </row>
    <row r="25" spans="1:8" s="32" customFormat="1">
      <c r="A25" s="1313" t="s">
        <v>6093</v>
      </c>
      <c r="B25" s="1252" t="s">
        <v>11966</v>
      </c>
      <c r="C25" s="1157">
        <v>1068</v>
      </c>
      <c r="D25" s="1158">
        <f>100%-(E25/C25)</f>
        <v>0.78</v>
      </c>
      <c r="E25" s="1159">
        <f>C25*0.22</f>
        <v>234.96</v>
      </c>
      <c r="F25" s="1109">
        <f>E25*$F$1</f>
        <v>10.784664000000001</v>
      </c>
      <c r="G25" s="423">
        <f>E25*$G$1</f>
        <v>6.8608320000000003</v>
      </c>
      <c r="H25" s="1109">
        <f>E25*$H$1</f>
        <v>5.592048000000001</v>
      </c>
    </row>
    <row r="26" spans="1:8">
      <c r="A26" s="1314" t="s">
        <v>1603</v>
      </c>
      <c r="B26" s="1162"/>
      <c r="C26" s="1156"/>
      <c r="D26" s="338"/>
      <c r="E26" s="339"/>
      <c r="F26" s="340"/>
      <c r="G26" s="341"/>
      <c r="H26" s="340"/>
    </row>
    <row r="27" spans="1:8" s="32" customFormat="1">
      <c r="A27" s="1315" t="s">
        <v>12178</v>
      </c>
      <c r="B27" s="1307" t="s">
        <v>12179</v>
      </c>
      <c r="C27" s="1157">
        <v>1100</v>
      </c>
      <c r="D27" s="1158">
        <f t="shared" ref="D27:D34" si="5">100%-(E27/C27)</f>
        <v>0.78</v>
      </c>
      <c r="E27" s="1159">
        <f t="shared" ref="E27:E34" si="6">C27*0.22</f>
        <v>242</v>
      </c>
      <c r="F27" s="1109">
        <f t="shared" ref="F27:F34" si="7">E27*$F$1</f>
        <v>11.107800000000001</v>
      </c>
      <c r="G27" s="423">
        <f t="shared" ref="G27:G34" si="8">E27*$G$1</f>
        <v>7.0663999999999998</v>
      </c>
      <c r="H27" s="1109">
        <f t="shared" ref="H27:H34" si="9">E27*$H$1</f>
        <v>5.7596000000000007</v>
      </c>
    </row>
    <row r="28" spans="1:8" s="32" customFormat="1">
      <c r="A28" s="1315" t="s">
        <v>180</v>
      </c>
      <c r="B28" s="1307" t="s">
        <v>181</v>
      </c>
      <c r="C28" s="1157">
        <v>785</v>
      </c>
      <c r="D28" s="1158">
        <f t="shared" si="5"/>
        <v>0.78</v>
      </c>
      <c r="E28" s="1159">
        <f t="shared" si="6"/>
        <v>172.7</v>
      </c>
      <c r="F28" s="1109">
        <f t="shared" si="7"/>
        <v>7.9269300000000005</v>
      </c>
      <c r="G28" s="423">
        <f t="shared" si="8"/>
        <v>5.04284</v>
      </c>
      <c r="H28" s="1109">
        <f t="shared" si="9"/>
        <v>4.1102600000000002</v>
      </c>
    </row>
    <row r="29" spans="1:8" s="32" customFormat="1">
      <c r="A29" s="1315" t="s">
        <v>9415</v>
      </c>
      <c r="B29" s="1307" t="s">
        <v>12147</v>
      </c>
      <c r="C29" s="1157">
        <v>668</v>
      </c>
      <c r="D29" s="1158">
        <f t="shared" si="5"/>
        <v>0.78</v>
      </c>
      <c r="E29" s="1159">
        <f t="shared" si="6"/>
        <v>146.96</v>
      </c>
      <c r="F29" s="1109">
        <f t="shared" si="7"/>
        <v>6.745464000000001</v>
      </c>
      <c r="G29" s="423">
        <f t="shared" si="8"/>
        <v>4.2912319999999999</v>
      </c>
      <c r="H29" s="1109">
        <f t="shared" si="9"/>
        <v>3.4976480000000003</v>
      </c>
    </row>
    <row r="30" spans="1:8" s="32" customFormat="1">
      <c r="A30" s="1315" t="s">
        <v>10668</v>
      </c>
      <c r="B30" s="1307" t="s">
        <v>182</v>
      </c>
      <c r="C30" s="1157">
        <v>821</v>
      </c>
      <c r="D30" s="1158">
        <f t="shared" si="5"/>
        <v>0.78</v>
      </c>
      <c r="E30" s="1159">
        <f t="shared" si="6"/>
        <v>180.62</v>
      </c>
      <c r="F30" s="1109">
        <f t="shared" si="7"/>
        <v>8.290458000000001</v>
      </c>
      <c r="G30" s="423">
        <f t="shared" si="8"/>
        <v>5.2741040000000003</v>
      </c>
      <c r="H30" s="1109">
        <f t="shared" si="9"/>
        <v>4.298756</v>
      </c>
    </row>
    <row r="31" spans="1:8" s="32" customFormat="1">
      <c r="A31" s="1315" t="s">
        <v>12183</v>
      </c>
      <c r="B31" s="1307" t="s">
        <v>183</v>
      </c>
      <c r="C31" s="1157">
        <v>690</v>
      </c>
      <c r="D31" s="1158">
        <f t="shared" si="5"/>
        <v>0.78</v>
      </c>
      <c r="E31" s="1159">
        <f t="shared" si="6"/>
        <v>151.80000000000001</v>
      </c>
      <c r="F31" s="1109">
        <f t="shared" si="7"/>
        <v>6.967620000000001</v>
      </c>
      <c r="G31" s="423">
        <f t="shared" si="8"/>
        <v>4.4325600000000005</v>
      </c>
      <c r="H31" s="1109">
        <f t="shared" si="9"/>
        <v>3.6128400000000007</v>
      </c>
    </row>
    <row r="32" spans="1:8" s="32" customFormat="1">
      <c r="A32" s="1315" t="s">
        <v>9416</v>
      </c>
      <c r="B32" s="1307" t="s">
        <v>12110</v>
      </c>
      <c r="C32" s="1157">
        <v>191</v>
      </c>
      <c r="D32" s="1158">
        <f t="shared" si="5"/>
        <v>0.78</v>
      </c>
      <c r="E32" s="1159">
        <f t="shared" si="6"/>
        <v>42.02</v>
      </c>
      <c r="F32" s="1109">
        <f t="shared" si="7"/>
        <v>1.9287180000000004</v>
      </c>
      <c r="G32" s="423">
        <f t="shared" si="8"/>
        <v>1.2269840000000001</v>
      </c>
      <c r="H32" s="1109">
        <f t="shared" si="9"/>
        <v>1.0000760000000002</v>
      </c>
    </row>
    <row r="33" spans="1:8" s="32" customFormat="1">
      <c r="A33" s="1315" t="s">
        <v>9417</v>
      </c>
      <c r="B33" s="1307" t="s">
        <v>12002</v>
      </c>
      <c r="C33" s="1157">
        <v>1500</v>
      </c>
      <c r="D33" s="1158">
        <f t="shared" si="5"/>
        <v>0.78</v>
      </c>
      <c r="E33" s="1159">
        <f t="shared" si="6"/>
        <v>330</v>
      </c>
      <c r="F33" s="1109">
        <f t="shared" si="7"/>
        <v>15.147</v>
      </c>
      <c r="G33" s="423">
        <f t="shared" si="8"/>
        <v>9.6359999999999992</v>
      </c>
      <c r="H33" s="1109">
        <f t="shared" si="9"/>
        <v>7.854000000000001</v>
      </c>
    </row>
    <row r="34" spans="1:8" s="32" customFormat="1">
      <c r="A34" s="1315" t="s">
        <v>12180</v>
      </c>
      <c r="B34" s="1307" t="s">
        <v>2867</v>
      </c>
      <c r="C34" s="1157">
        <v>250</v>
      </c>
      <c r="D34" s="1158">
        <f t="shared" si="5"/>
        <v>0.78</v>
      </c>
      <c r="E34" s="1159">
        <f t="shared" si="6"/>
        <v>55</v>
      </c>
      <c r="F34" s="1109">
        <f t="shared" si="7"/>
        <v>2.5245000000000002</v>
      </c>
      <c r="G34" s="423">
        <f t="shared" si="8"/>
        <v>1.6060000000000001</v>
      </c>
      <c r="H34" s="1109">
        <f t="shared" si="9"/>
        <v>1.3090000000000002</v>
      </c>
    </row>
    <row r="35" spans="1:8">
      <c r="A35" s="1317" t="s">
        <v>1604</v>
      </c>
      <c r="B35" s="1162"/>
      <c r="C35" s="1156"/>
      <c r="D35" s="338"/>
      <c r="E35" s="339"/>
      <c r="F35" s="340"/>
      <c r="G35" s="341"/>
      <c r="H35" s="340"/>
    </row>
    <row r="36" spans="1:8">
      <c r="A36" s="1318" t="s">
        <v>959</v>
      </c>
      <c r="B36" s="1252" t="s">
        <v>975</v>
      </c>
      <c r="C36" s="1163">
        <v>947</v>
      </c>
      <c r="D36" s="1158">
        <v>0.78</v>
      </c>
      <c r="E36" s="1159">
        <f t="shared" ref="E36:E51" si="10">C36*0.22</f>
        <v>208.34</v>
      </c>
      <c r="F36" s="1109">
        <f>E36*F1</f>
        <v>9.5628060000000001</v>
      </c>
      <c r="G36" s="423">
        <f>E36*G1</f>
        <v>6.0835280000000003</v>
      </c>
      <c r="H36" s="1109">
        <f>E36*H1</f>
        <v>4.9584920000000006</v>
      </c>
    </row>
    <row r="37" spans="1:8">
      <c r="A37" s="1315" t="s">
        <v>186</v>
      </c>
      <c r="B37" s="1307" t="s">
        <v>187</v>
      </c>
      <c r="C37" s="1157">
        <v>60</v>
      </c>
      <c r="D37" s="41">
        <f t="shared" ref="D37:D51" si="11">100%-(E37/C37)</f>
        <v>0.78</v>
      </c>
      <c r="E37" s="190">
        <f t="shared" si="10"/>
        <v>13.2</v>
      </c>
      <c r="F37" s="187">
        <f t="shared" ref="F37:F51" si="12">E37*$F$1</f>
        <v>0.60587999999999997</v>
      </c>
      <c r="G37" s="186">
        <f t="shared" ref="G37:G51" si="13">E37*$G$1</f>
        <v>0.38544</v>
      </c>
      <c r="H37" s="187">
        <f t="shared" ref="H37:H51" si="14">E37*$H$1</f>
        <v>0.31415999999999999</v>
      </c>
    </row>
    <row r="38" spans="1:8">
      <c r="A38" s="1318" t="s">
        <v>11967</v>
      </c>
      <c r="B38" s="1252" t="s">
        <v>11968</v>
      </c>
      <c r="C38" s="1157">
        <v>279</v>
      </c>
      <c r="D38" s="41">
        <f t="shared" si="11"/>
        <v>0.78</v>
      </c>
      <c r="E38" s="190">
        <f t="shared" si="10"/>
        <v>61.38</v>
      </c>
      <c r="F38" s="187">
        <f t="shared" si="12"/>
        <v>2.8173420000000005</v>
      </c>
      <c r="G38" s="186">
        <f t="shared" si="13"/>
        <v>1.7922960000000001</v>
      </c>
      <c r="H38" s="187">
        <f t="shared" si="14"/>
        <v>1.4608440000000003</v>
      </c>
    </row>
    <row r="39" spans="1:8">
      <c r="A39" s="1318" t="s">
        <v>11969</v>
      </c>
      <c r="B39" s="1252" t="s">
        <v>11970</v>
      </c>
      <c r="C39" s="1157">
        <v>200</v>
      </c>
      <c r="D39" s="41">
        <f t="shared" si="11"/>
        <v>0.78</v>
      </c>
      <c r="E39" s="190">
        <f t="shared" si="10"/>
        <v>44</v>
      </c>
      <c r="F39" s="187">
        <f t="shared" si="12"/>
        <v>2.0196000000000001</v>
      </c>
      <c r="G39" s="186">
        <f t="shared" si="13"/>
        <v>1.2847999999999999</v>
      </c>
      <c r="H39" s="187">
        <f t="shared" si="14"/>
        <v>1.0472000000000001</v>
      </c>
    </row>
    <row r="40" spans="1:8">
      <c r="A40" s="1315" t="s">
        <v>960</v>
      </c>
      <c r="B40" s="1307" t="s">
        <v>188</v>
      </c>
      <c r="C40" s="1157">
        <v>223</v>
      </c>
      <c r="D40" s="41">
        <f t="shared" si="11"/>
        <v>0.78</v>
      </c>
      <c r="E40" s="190">
        <f t="shared" si="10"/>
        <v>49.06</v>
      </c>
      <c r="F40" s="187">
        <f t="shared" si="12"/>
        <v>2.2518540000000002</v>
      </c>
      <c r="G40" s="186">
        <f t="shared" si="13"/>
        <v>1.432552</v>
      </c>
      <c r="H40" s="187">
        <f t="shared" si="14"/>
        <v>1.1676280000000001</v>
      </c>
    </row>
    <row r="41" spans="1:8">
      <c r="A41" s="1315" t="s">
        <v>773</v>
      </c>
      <c r="B41" s="1307" t="s">
        <v>774</v>
      </c>
      <c r="C41" s="1157">
        <v>129</v>
      </c>
      <c r="D41" s="41">
        <f t="shared" si="11"/>
        <v>0.78</v>
      </c>
      <c r="E41" s="190">
        <f t="shared" si="10"/>
        <v>28.38</v>
      </c>
      <c r="F41" s="187">
        <f t="shared" si="12"/>
        <v>1.3026420000000001</v>
      </c>
      <c r="G41" s="186">
        <f t="shared" si="13"/>
        <v>0.82869599999999999</v>
      </c>
      <c r="H41" s="187">
        <f t="shared" si="14"/>
        <v>0.67544400000000004</v>
      </c>
    </row>
    <row r="42" spans="1:8">
      <c r="A42" s="1315" t="s">
        <v>189</v>
      </c>
      <c r="B42" s="1307" t="s">
        <v>190</v>
      </c>
      <c r="C42" s="1157">
        <v>123</v>
      </c>
      <c r="D42" s="41">
        <f t="shared" si="11"/>
        <v>0.78</v>
      </c>
      <c r="E42" s="190">
        <f t="shared" si="10"/>
        <v>27.06</v>
      </c>
      <c r="F42" s="187">
        <f t="shared" si="12"/>
        <v>1.242054</v>
      </c>
      <c r="G42" s="186">
        <f t="shared" si="13"/>
        <v>0.79015199999999997</v>
      </c>
      <c r="H42" s="187">
        <f t="shared" si="14"/>
        <v>0.64402800000000004</v>
      </c>
    </row>
    <row r="43" spans="1:8" s="32" customFormat="1">
      <c r="A43" s="1315" t="s">
        <v>12009</v>
      </c>
      <c r="B43" s="1307" t="s">
        <v>1605</v>
      </c>
      <c r="C43" s="1157">
        <v>126</v>
      </c>
      <c r="D43" s="1158">
        <f t="shared" si="11"/>
        <v>0.78</v>
      </c>
      <c r="E43" s="1159">
        <f t="shared" si="10"/>
        <v>27.72</v>
      </c>
      <c r="F43" s="1109">
        <f t="shared" si="12"/>
        <v>1.272348</v>
      </c>
      <c r="G43" s="423">
        <f t="shared" si="13"/>
        <v>0.80942399999999992</v>
      </c>
      <c r="H43" s="1109">
        <f t="shared" si="14"/>
        <v>0.65973599999999999</v>
      </c>
    </row>
    <row r="44" spans="1:8" s="32" customFormat="1">
      <c r="A44" s="1315" t="s">
        <v>12182</v>
      </c>
      <c r="B44" s="1307" t="s">
        <v>191</v>
      </c>
      <c r="C44" s="1157">
        <v>86</v>
      </c>
      <c r="D44" s="1158">
        <f t="shared" si="11"/>
        <v>0.78</v>
      </c>
      <c r="E44" s="1159">
        <f t="shared" si="10"/>
        <v>18.920000000000002</v>
      </c>
      <c r="F44" s="1109">
        <f t="shared" si="12"/>
        <v>0.86842800000000009</v>
      </c>
      <c r="G44" s="423">
        <f t="shared" si="13"/>
        <v>0.55246400000000007</v>
      </c>
      <c r="H44" s="1109">
        <f t="shared" si="14"/>
        <v>0.45029600000000009</v>
      </c>
    </row>
    <row r="45" spans="1:8" s="32" customFormat="1">
      <c r="A45" s="1315" t="s">
        <v>9419</v>
      </c>
      <c r="B45" s="1307" t="s">
        <v>974</v>
      </c>
      <c r="C45" s="1157">
        <v>112</v>
      </c>
      <c r="D45" s="1158">
        <f t="shared" si="11"/>
        <v>0.78</v>
      </c>
      <c r="E45" s="1159">
        <f t="shared" si="10"/>
        <v>24.64</v>
      </c>
      <c r="F45" s="1109">
        <f t="shared" si="12"/>
        <v>1.1309760000000002</v>
      </c>
      <c r="G45" s="423">
        <f t="shared" si="13"/>
        <v>0.71948800000000002</v>
      </c>
      <c r="H45" s="1109">
        <f t="shared" si="14"/>
        <v>0.58643200000000006</v>
      </c>
    </row>
    <row r="46" spans="1:8" s="32" customFormat="1">
      <c r="A46" s="1313" t="s">
        <v>11971</v>
      </c>
      <c r="B46" s="1252" t="s">
        <v>11972</v>
      </c>
      <c r="C46" s="1157">
        <v>2750</v>
      </c>
      <c r="D46" s="1158">
        <f t="shared" si="11"/>
        <v>0.78</v>
      </c>
      <c r="E46" s="1159">
        <f t="shared" si="10"/>
        <v>605</v>
      </c>
      <c r="F46" s="1109">
        <f t="shared" si="12"/>
        <v>27.769500000000001</v>
      </c>
      <c r="G46" s="423">
        <f t="shared" si="13"/>
        <v>17.666</v>
      </c>
      <c r="H46" s="1109">
        <f t="shared" si="14"/>
        <v>14.399000000000001</v>
      </c>
    </row>
    <row r="47" spans="1:8" s="32" customFormat="1">
      <c r="A47" s="1315" t="s">
        <v>12011</v>
      </c>
      <c r="B47" s="1307" t="s">
        <v>193</v>
      </c>
      <c r="C47" s="1157">
        <v>1225</v>
      </c>
      <c r="D47" s="1158">
        <f t="shared" si="11"/>
        <v>0.78</v>
      </c>
      <c r="E47" s="1159">
        <f t="shared" si="10"/>
        <v>269.5</v>
      </c>
      <c r="F47" s="1109">
        <f t="shared" si="12"/>
        <v>12.370050000000001</v>
      </c>
      <c r="G47" s="423">
        <f t="shared" si="13"/>
        <v>7.8693999999999997</v>
      </c>
      <c r="H47" s="1109">
        <f t="shared" si="14"/>
        <v>6.4141000000000004</v>
      </c>
    </row>
    <row r="48" spans="1:8" s="32" customFormat="1">
      <c r="A48" s="1313" t="s">
        <v>12012</v>
      </c>
      <c r="B48" s="1252" t="s">
        <v>10669</v>
      </c>
      <c r="C48" s="1157">
        <v>260</v>
      </c>
      <c r="D48" s="1158">
        <f t="shared" si="11"/>
        <v>0.78</v>
      </c>
      <c r="E48" s="1159">
        <f t="shared" si="10"/>
        <v>57.2</v>
      </c>
      <c r="F48" s="1109">
        <f t="shared" si="12"/>
        <v>2.6254800000000005</v>
      </c>
      <c r="G48" s="423">
        <f t="shared" si="13"/>
        <v>1.6702400000000002</v>
      </c>
      <c r="H48" s="1109">
        <f t="shared" si="14"/>
        <v>1.3613600000000001</v>
      </c>
    </row>
    <row r="49" spans="1:8" s="32" customFormat="1">
      <c r="A49" s="1313" t="s">
        <v>11973</v>
      </c>
      <c r="B49" s="1252" t="s">
        <v>11974</v>
      </c>
      <c r="C49" s="1157">
        <v>325</v>
      </c>
      <c r="D49" s="1158">
        <f t="shared" si="11"/>
        <v>0.78</v>
      </c>
      <c r="E49" s="1159">
        <f t="shared" si="10"/>
        <v>71.5</v>
      </c>
      <c r="F49" s="1109">
        <f t="shared" si="12"/>
        <v>3.2818500000000004</v>
      </c>
      <c r="G49" s="423">
        <f t="shared" si="13"/>
        <v>2.0878000000000001</v>
      </c>
      <c r="H49" s="1109">
        <f t="shared" si="14"/>
        <v>1.7017000000000002</v>
      </c>
    </row>
    <row r="50" spans="1:8" s="32" customFormat="1">
      <c r="A50" s="1315" t="s">
        <v>771</v>
      </c>
      <c r="B50" s="1307" t="s">
        <v>772</v>
      </c>
      <c r="C50" s="1157">
        <v>317</v>
      </c>
      <c r="D50" s="1158">
        <f t="shared" si="11"/>
        <v>0.78</v>
      </c>
      <c r="E50" s="1159">
        <f t="shared" si="10"/>
        <v>69.739999999999995</v>
      </c>
      <c r="F50" s="1109">
        <f t="shared" si="12"/>
        <v>3.201066</v>
      </c>
      <c r="G50" s="423">
        <f t="shared" si="13"/>
        <v>2.0364079999999998</v>
      </c>
      <c r="H50" s="1109">
        <f t="shared" si="14"/>
        <v>1.6598120000000001</v>
      </c>
    </row>
    <row r="51" spans="1:8" s="32" customFormat="1" ht="12.75" thickBot="1">
      <c r="A51" s="1865" t="s">
        <v>12181</v>
      </c>
      <c r="B51" s="1866" t="s">
        <v>1606</v>
      </c>
      <c r="C51" s="1867">
        <v>30</v>
      </c>
      <c r="D51" s="1836">
        <f t="shared" si="11"/>
        <v>0.78</v>
      </c>
      <c r="E51" s="1309">
        <f t="shared" si="10"/>
        <v>6.6</v>
      </c>
      <c r="F51" s="1108">
        <f t="shared" si="12"/>
        <v>0.30293999999999999</v>
      </c>
      <c r="G51" s="1310">
        <f t="shared" si="13"/>
        <v>0.19272</v>
      </c>
      <c r="H51" s="1108">
        <f t="shared" si="14"/>
        <v>0.15708</v>
      </c>
    </row>
  </sheetData>
  <mergeCells count="1">
    <mergeCell ref="A6:B6"/>
  </mergeCells>
  <pageMargins left="0.57999999999999996" right="0.75" top="0.75" bottom="1" header="0.5" footer="0.5"/>
  <pageSetup scale="76"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topLeftCell="A24" workbookViewId="0">
      <selection activeCell="I9" sqref="I9"/>
    </sheetView>
  </sheetViews>
  <sheetFormatPr defaultRowHeight="12.75"/>
  <cols>
    <col min="1" max="1" width="14" customWidth="1"/>
    <col min="2" max="2" width="53.85546875" bestFit="1" customWidth="1"/>
    <col min="3" max="3" width="9.85546875" style="142" bestFit="1" customWidth="1"/>
    <col min="4" max="4" width="7" bestFit="1" customWidth="1"/>
    <col min="5" max="5" width="13.7109375" bestFit="1" customWidth="1"/>
    <col min="6" max="8" width="10.42578125" bestFit="1" customWidth="1"/>
  </cols>
  <sheetData>
    <row r="1" spans="1:8" ht="13.5" thickBot="1">
      <c r="A1" s="62" t="s">
        <v>1052</v>
      </c>
      <c r="B1" s="84" t="s">
        <v>971</v>
      </c>
      <c r="C1" s="140"/>
      <c r="D1" s="60"/>
      <c r="E1" s="60"/>
      <c r="F1" s="72">
        <v>4.5900000000000003E-2</v>
      </c>
      <c r="G1" s="72">
        <v>2.92E-2</v>
      </c>
      <c r="H1" s="72">
        <v>2.3800000000000002E-2</v>
      </c>
    </row>
    <row r="2" spans="1:8" ht="24.75" thickBot="1">
      <c r="A2" s="63" t="s">
        <v>1054</v>
      </c>
      <c r="B2" s="138" t="s">
        <v>1239</v>
      </c>
      <c r="C2" s="66" t="s">
        <v>1240</v>
      </c>
      <c r="D2" s="78" t="s">
        <v>1242</v>
      </c>
      <c r="E2" s="85" t="s">
        <v>1244</v>
      </c>
      <c r="F2" s="86" t="s">
        <v>1245</v>
      </c>
      <c r="G2" s="86" t="s">
        <v>1246</v>
      </c>
      <c r="H2" s="86" t="s">
        <v>1247</v>
      </c>
    </row>
    <row r="3" spans="1:8" ht="13.5" thickBot="1">
      <c r="A3" s="64" t="s">
        <v>1243</v>
      </c>
      <c r="B3" s="65"/>
      <c r="C3" s="141"/>
      <c r="D3" s="65"/>
      <c r="E3" s="65"/>
      <c r="F3" s="65"/>
      <c r="G3" s="65"/>
      <c r="H3" s="65"/>
    </row>
    <row r="4" spans="1:8" ht="48">
      <c r="A4" s="144" t="s">
        <v>2854</v>
      </c>
      <c r="B4" s="146" t="s">
        <v>2855</v>
      </c>
      <c r="C4" s="139">
        <v>39621.01</v>
      </c>
      <c r="D4" s="73">
        <f>100%-(E4/C4)</f>
        <v>0.79</v>
      </c>
      <c r="E4" s="76">
        <f>C4*0.21</f>
        <v>8320.4120999999996</v>
      </c>
      <c r="F4" s="184">
        <f>ROUND((E4*$F$1),2)</f>
        <v>381.91</v>
      </c>
      <c r="G4" s="184">
        <f>ROUND((E4*$G$1),2)</f>
        <v>242.96</v>
      </c>
      <c r="H4" s="184">
        <f>ROUND((E4*$H$1),2)</f>
        <v>198.03</v>
      </c>
    </row>
    <row r="5" spans="1:8" ht="13.5" thickBot="1">
      <c r="A5" s="145" t="s">
        <v>159</v>
      </c>
      <c r="B5" s="147" t="s">
        <v>160</v>
      </c>
      <c r="C5" s="143">
        <v>112</v>
      </c>
      <c r="D5" s="73">
        <f>100%-(E5/C5)</f>
        <v>0.79</v>
      </c>
      <c r="E5" s="76">
        <f>C5*0.21</f>
        <v>23.52</v>
      </c>
      <c r="F5" s="180">
        <f>ROUND((E5*$F$1),2)</f>
        <v>1.08</v>
      </c>
      <c r="G5" s="180">
        <f>ROUND((E5*$G$1),2)</f>
        <v>0.69</v>
      </c>
      <c r="H5" s="180">
        <f>ROUND((E5*$H$1),2)</f>
        <v>0.56000000000000005</v>
      </c>
    </row>
    <row r="6" spans="1:8" ht="13.5" thickBot="1">
      <c r="A6" s="1363" t="s">
        <v>1241</v>
      </c>
      <c r="B6" s="1364"/>
      <c r="C6" s="167">
        <f>SUM(C4:C5)</f>
        <v>39733.01</v>
      </c>
      <c r="D6" s="80">
        <f>100%-(E6/C6)</f>
        <v>0.79</v>
      </c>
      <c r="E6" s="87">
        <f>SUM(E4:E5)</f>
        <v>8343.9321</v>
      </c>
      <c r="F6" s="137">
        <f>SUM(F4:F5)</f>
        <v>382.99</v>
      </c>
      <c r="G6" s="137">
        <f>SUM(G4:G5)</f>
        <v>243.65</v>
      </c>
      <c r="H6" s="137">
        <f>SUM(H4:H5)</f>
        <v>198.59</v>
      </c>
    </row>
    <row r="7" spans="1:8">
      <c r="A7" s="157" t="s">
        <v>1255</v>
      </c>
      <c r="B7" s="158"/>
      <c r="C7" s="162"/>
      <c r="D7" s="77"/>
      <c r="E7" s="70"/>
      <c r="F7" s="68"/>
      <c r="G7" s="68"/>
      <c r="H7" s="68"/>
    </row>
    <row r="8" spans="1:8">
      <c r="A8" s="144"/>
      <c r="B8" s="152" t="s">
        <v>977</v>
      </c>
      <c r="C8" s="153"/>
      <c r="D8" s="73"/>
      <c r="E8" s="79"/>
      <c r="F8" s="67"/>
      <c r="G8" s="67"/>
      <c r="H8" s="67"/>
    </row>
    <row r="9" spans="1:8">
      <c r="A9" s="83" t="s">
        <v>1254</v>
      </c>
      <c r="B9" s="150"/>
      <c r="C9" s="163"/>
      <c r="D9" s="74"/>
      <c r="E9" s="71"/>
      <c r="F9" s="61"/>
      <c r="G9" s="61"/>
      <c r="H9" s="61"/>
    </row>
    <row r="10" spans="1:8">
      <c r="A10" s="144" t="s">
        <v>161</v>
      </c>
      <c r="B10" s="152" t="s">
        <v>162</v>
      </c>
      <c r="C10" s="153">
        <v>3339</v>
      </c>
      <c r="D10" s="73">
        <f>100%-(E10/C10)</f>
        <v>0.78</v>
      </c>
      <c r="E10" s="76">
        <f>C10*0.22</f>
        <v>734.58</v>
      </c>
      <c r="F10" s="67">
        <f>E10*$F$1</f>
        <v>33.717222000000007</v>
      </c>
      <c r="G10" s="67">
        <f>E10*$G$1</f>
        <v>21.449736000000001</v>
      </c>
      <c r="H10" s="67">
        <f>E10*$H$1</f>
        <v>17.483004000000001</v>
      </c>
    </row>
    <row r="11" spans="1:8">
      <c r="A11" s="144" t="s">
        <v>163</v>
      </c>
      <c r="B11" s="152" t="s">
        <v>164</v>
      </c>
      <c r="C11" s="153">
        <v>1780.8</v>
      </c>
      <c r="D11" s="73">
        <f t="shared" ref="D11:D23" si="0">100%-(E11/C11)</f>
        <v>0.78</v>
      </c>
      <c r="E11" s="76">
        <f>C11*0.22</f>
        <v>391.77600000000001</v>
      </c>
      <c r="F11" s="67">
        <f>E11*$F$1</f>
        <v>17.9825184</v>
      </c>
      <c r="G11" s="67">
        <f>E11*$G$1</f>
        <v>11.439859200000001</v>
      </c>
      <c r="H11" s="67">
        <f>E11*$H$1</f>
        <v>9.3242688000000005</v>
      </c>
    </row>
    <row r="12" spans="1:8">
      <c r="A12" s="83" t="s">
        <v>1252</v>
      </c>
      <c r="B12" s="150"/>
      <c r="C12" s="163"/>
      <c r="D12" s="74"/>
      <c r="E12" s="81"/>
      <c r="F12" s="61"/>
      <c r="G12" s="61"/>
      <c r="H12" s="61"/>
    </row>
    <row r="13" spans="1:8">
      <c r="A13" s="148" t="s">
        <v>165</v>
      </c>
      <c r="B13" s="149" t="s">
        <v>166</v>
      </c>
      <c r="C13" s="164">
        <v>3020</v>
      </c>
      <c r="D13" s="73">
        <f t="shared" si="0"/>
        <v>0.78</v>
      </c>
      <c r="E13" s="76">
        <f>C13*0.22</f>
        <v>664.4</v>
      </c>
      <c r="F13" s="67">
        <f>E13*$F$1</f>
        <v>30.49596</v>
      </c>
      <c r="G13" s="67">
        <f>E13*$G$1</f>
        <v>19.400479999999998</v>
      </c>
      <c r="H13" s="67">
        <f>E13*$H$1</f>
        <v>15.812720000000001</v>
      </c>
    </row>
    <row r="14" spans="1:8">
      <c r="A14" s="148" t="s">
        <v>167</v>
      </c>
      <c r="B14" s="149" t="s">
        <v>168</v>
      </c>
      <c r="C14" s="164">
        <v>1670</v>
      </c>
      <c r="D14" s="73">
        <f t="shared" si="0"/>
        <v>0.78</v>
      </c>
      <c r="E14" s="76">
        <f t="shared" ref="E14:E23" si="1">C14*0.22</f>
        <v>367.4</v>
      </c>
      <c r="F14" s="67">
        <f t="shared" ref="F14:F23" si="2">E14*$F$1</f>
        <v>16.863659999999999</v>
      </c>
      <c r="G14" s="67">
        <f t="shared" ref="G14:G23" si="3">E14*$G$1</f>
        <v>10.72808</v>
      </c>
      <c r="H14" s="67">
        <f t="shared" ref="H14:H23" si="4">E14*$H$1</f>
        <v>8.7441200000000006</v>
      </c>
    </row>
    <row r="15" spans="1:8">
      <c r="A15" s="148" t="s">
        <v>169</v>
      </c>
      <c r="B15" s="149" t="s">
        <v>170</v>
      </c>
      <c r="C15" s="164">
        <v>863</v>
      </c>
      <c r="D15" s="73">
        <f t="shared" si="0"/>
        <v>0.78</v>
      </c>
      <c r="E15" s="76">
        <f t="shared" si="1"/>
        <v>189.86</v>
      </c>
      <c r="F15" s="67">
        <f t="shared" si="2"/>
        <v>8.7145740000000007</v>
      </c>
      <c r="G15" s="67">
        <f t="shared" si="3"/>
        <v>5.5439120000000006</v>
      </c>
      <c r="H15" s="67">
        <f t="shared" si="4"/>
        <v>4.5186680000000008</v>
      </c>
    </row>
    <row r="16" spans="1:8">
      <c r="A16" s="148" t="s">
        <v>159</v>
      </c>
      <c r="B16" s="149" t="s">
        <v>160</v>
      </c>
      <c r="C16" s="164">
        <v>112</v>
      </c>
      <c r="D16" s="73">
        <f t="shared" si="0"/>
        <v>0.78</v>
      </c>
      <c r="E16" s="76">
        <f t="shared" si="1"/>
        <v>24.64</v>
      </c>
      <c r="F16" s="67">
        <f t="shared" si="2"/>
        <v>1.1309760000000002</v>
      </c>
      <c r="G16" s="67">
        <f t="shared" si="3"/>
        <v>0.71948800000000002</v>
      </c>
      <c r="H16" s="67">
        <f t="shared" si="4"/>
        <v>0.58643200000000006</v>
      </c>
    </row>
    <row r="17" spans="1:9" s="1879" customFormat="1">
      <c r="A17" s="148" t="s">
        <v>11988</v>
      </c>
      <c r="B17" s="149" t="s">
        <v>879</v>
      </c>
      <c r="C17" s="164">
        <v>500</v>
      </c>
      <c r="D17" s="1873">
        <f t="shared" si="0"/>
        <v>0.78</v>
      </c>
      <c r="E17" s="1106">
        <f t="shared" si="1"/>
        <v>110</v>
      </c>
      <c r="F17" s="1874">
        <f t="shared" si="2"/>
        <v>5.0490000000000004</v>
      </c>
      <c r="G17" s="1874">
        <f t="shared" si="3"/>
        <v>3.2120000000000002</v>
      </c>
      <c r="H17" s="1874">
        <f t="shared" si="4"/>
        <v>2.6180000000000003</v>
      </c>
    </row>
    <row r="18" spans="1:9" s="1879" customFormat="1">
      <c r="A18" s="148" t="s">
        <v>171</v>
      </c>
      <c r="B18" s="149" t="s">
        <v>172</v>
      </c>
      <c r="C18" s="164">
        <v>5509.88</v>
      </c>
      <c r="D18" s="1873">
        <f t="shared" si="0"/>
        <v>0.78</v>
      </c>
      <c r="E18" s="1106">
        <f t="shared" si="1"/>
        <v>1212.1736000000001</v>
      </c>
      <c r="F18" s="1874">
        <f t="shared" si="2"/>
        <v>55.638768240000005</v>
      </c>
      <c r="G18" s="1874">
        <f t="shared" si="3"/>
        <v>35.395469120000001</v>
      </c>
      <c r="H18" s="1874">
        <f t="shared" si="4"/>
        <v>28.849731680000005</v>
      </c>
    </row>
    <row r="19" spans="1:9" s="1879" customFormat="1">
      <c r="A19" s="148" t="s">
        <v>880</v>
      </c>
      <c r="B19" s="149" t="s">
        <v>881</v>
      </c>
      <c r="C19" s="164">
        <v>1113</v>
      </c>
      <c r="D19" s="1873">
        <f t="shared" si="0"/>
        <v>0.78</v>
      </c>
      <c r="E19" s="1106">
        <f t="shared" si="1"/>
        <v>244.86</v>
      </c>
      <c r="F19" s="1874">
        <f t="shared" si="2"/>
        <v>11.239074000000002</v>
      </c>
      <c r="G19" s="1874">
        <f t="shared" si="3"/>
        <v>7.1499120000000005</v>
      </c>
      <c r="H19" s="1874">
        <f t="shared" si="4"/>
        <v>5.827668000000001</v>
      </c>
    </row>
    <row r="20" spans="1:9" s="1879" customFormat="1" ht="24">
      <c r="A20" s="383" t="s">
        <v>12186</v>
      </c>
      <c r="B20" s="149" t="s">
        <v>6103</v>
      </c>
      <c r="C20" s="164">
        <v>1855</v>
      </c>
      <c r="D20" s="1873">
        <f t="shared" si="0"/>
        <v>0.78</v>
      </c>
      <c r="E20" s="1106">
        <f t="shared" si="1"/>
        <v>408.1</v>
      </c>
      <c r="F20" s="1874">
        <f t="shared" si="2"/>
        <v>18.731790000000004</v>
      </c>
      <c r="G20" s="1874">
        <f t="shared" si="3"/>
        <v>11.91652</v>
      </c>
      <c r="H20" s="1874">
        <f t="shared" si="4"/>
        <v>9.7127800000000004</v>
      </c>
    </row>
    <row r="21" spans="1:9" s="1879" customFormat="1" ht="24">
      <c r="A21" s="383" t="s">
        <v>2872</v>
      </c>
      <c r="B21" s="149" t="s">
        <v>2873</v>
      </c>
      <c r="C21" s="164">
        <v>1535</v>
      </c>
      <c r="D21" s="1873">
        <v>0.78</v>
      </c>
      <c r="E21" s="1106">
        <v>337.7</v>
      </c>
      <c r="F21" s="1874">
        <v>15.50043</v>
      </c>
      <c r="G21" s="1874">
        <v>9.8608399999999996</v>
      </c>
      <c r="H21" s="1874">
        <v>8.0372599999999998</v>
      </c>
    </row>
    <row r="22" spans="1:9" s="32" customFormat="1" ht="24">
      <c r="A22" s="1884" t="s">
        <v>12184</v>
      </c>
      <c r="B22" s="381" t="s">
        <v>6102</v>
      </c>
      <c r="C22" s="1870">
        <v>3305</v>
      </c>
      <c r="D22" s="1158">
        <f t="shared" ref="D22" si="5">100%-(E22/C22)</f>
        <v>0.78</v>
      </c>
      <c r="E22" s="1159">
        <f t="shared" ref="E22" si="6">C22*0.22</f>
        <v>727.1</v>
      </c>
      <c r="F22" s="1109">
        <f t="shared" ref="F22" si="7">E22*$F$1</f>
        <v>33.373890000000003</v>
      </c>
      <c r="G22" s="423">
        <f t="shared" ref="G22" si="8">E22*$G$1</f>
        <v>21.23132</v>
      </c>
      <c r="H22" s="1109">
        <f t="shared" ref="H22" si="9">E22*$H$1</f>
        <v>17.30498</v>
      </c>
    </row>
    <row r="23" spans="1:9">
      <c r="A23" s="148" t="s">
        <v>173</v>
      </c>
      <c r="B23" s="149" t="s">
        <v>174</v>
      </c>
      <c r="C23" s="164">
        <v>586</v>
      </c>
      <c r="D23" s="73">
        <f t="shared" si="0"/>
        <v>0.78</v>
      </c>
      <c r="E23" s="76">
        <f t="shared" si="1"/>
        <v>128.91999999999999</v>
      </c>
      <c r="F23" s="67">
        <f t="shared" si="2"/>
        <v>5.9174280000000001</v>
      </c>
      <c r="G23" s="67">
        <f t="shared" si="3"/>
        <v>3.7644639999999998</v>
      </c>
      <c r="H23" s="67">
        <f t="shared" si="4"/>
        <v>3.0682960000000001</v>
      </c>
    </row>
    <row r="24" spans="1:9">
      <c r="A24" s="82" t="s">
        <v>1251</v>
      </c>
      <c r="B24" s="151"/>
      <c r="C24" s="163"/>
      <c r="D24" s="74"/>
      <c r="E24" s="81"/>
      <c r="F24" s="61"/>
      <c r="G24" s="61"/>
      <c r="H24" s="61"/>
    </row>
    <row r="25" spans="1:9" s="1879" customFormat="1">
      <c r="A25" s="1877" t="s">
        <v>12192</v>
      </c>
      <c r="B25" s="1878" t="s">
        <v>176</v>
      </c>
      <c r="C25" s="164">
        <v>4158</v>
      </c>
      <c r="D25" s="1873">
        <f t="shared" ref="D25:D60" si="10">100%-(E25/C25)</f>
        <v>0.78</v>
      </c>
      <c r="E25" s="1106">
        <f t="shared" ref="E25:E32" si="11">C25*0.22</f>
        <v>914.76</v>
      </c>
      <c r="F25" s="1874">
        <f t="shared" ref="F25:F33" si="12">E25*$F$1</f>
        <v>41.987484000000002</v>
      </c>
      <c r="G25" s="1874">
        <f t="shared" ref="G25:G33" si="13">E25*$G$1</f>
        <v>26.710992000000001</v>
      </c>
      <c r="H25" s="1874">
        <f t="shared" ref="H25:H33" si="14">E25*$H$1</f>
        <v>21.771288000000002</v>
      </c>
    </row>
    <row r="26" spans="1:9" s="1879" customFormat="1">
      <c r="A26" s="1877" t="s">
        <v>177</v>
      </c>
      <c r="B26" s="1878" t="s">
        <v>178</v>
      </c>
      <c r="C26" s="164">
        <v>296</v>
      </c>
      <c r="D26" s="1873">
        <f t="shared" si="10"/>
        <v>0.78</v>
      </c>
      <c r="E26" s="1106">
        <f t="shared" si="11"/>
        <v>65.12</v>
      </c>
      <c r="F26" s="1874">
        <f t="shared" si="12"/>
        <v>2.9890080000000006</v>
      </c>
      <c r="G26" s="1874">
        <f t="shared" si="13"/>
        <v>1.9015040000000001</v>
      </c>
      <c r="H26" s="1874">
        <f t="shared" si="14"/>
        <v>1.5498560000000001</v>
      </c>
    </row>
    <row r="27" spans="1:9" s="1879" customFormat="1">
      <c r="A27" s="1877" t="s">
        <v>957</v>
      </c>
      <c r="B27" s="1878" t="s">
        <v>972</v>
      </c>
      <c r="C27" s="164">
        <v>874.5</v>
      </c>
      <c r="D27" s="1873">
        <f t="shared" si="10"/>
        <v>0.78</v>
      </c>
      <c r="E27" s="1106">
        <f t="shared" si="11"/>
        <v>192.39000000000001</v>
      </c>
      <c r="F27" s="1874">
        <f t="shared" si="12"/>
        <v>8.8307010000000012</v>
      </c>
      <c r="G27" s="1874">
        <f t="shared" si="13"/>
        <v>5.6177880000000009</v>
      </c>
      <c r="H27" s="1874">
        <f t="shared" si="14"/>
        <v>4.578882000000001</v>
      </c>
    </row>
    <row r="28" spans="1:9" s="1879" customFormat="1">
      <c r="A28" s="1877" t="s">
        <v>958</v>
      </c>
      <c r="B28" s="1878" t="s">
        <v>973</v>
      </c>
      <c r="C28" s="164">
        <v>874.5</v>
      </c>
      <c r="D28" s="1873">
        <f t="shared" si="10"/>
        <v>0.78</v>
      </c>
      <c r="E28" s="1106">
        <f t="shared" si="11"/>
        <v>192.39000000000001</v>
      </c>
      <c r="F28" s="1874">
        <f t="shared" si="12"/>
        <v>8.8307010000000012</v>
      </c>
      <c r="G28" s="1874">
        <f t="shared" si="13"/>
        <v>5.6177880000000009</v>
      </c>
      <c r="H28" s="1874">
        <f t="shared" si="14"/>
        <v>4.578882000000001</v>
      </c>
    </row>
    <row r="29" spans="1:9" s="1879" customFormat="1" ht="15">
      <c r="A29" s="1877" t="s">
        <v>1607</v>
      </c>
      <c r="B29" s="1878" t="s">
        <v>1608</v>
      </c>
      <c r="C29" s="164">
        <v>1348</v>
      </c>
      <c r="D29" s="1873">
        <v>0.78</v>
      </c>
      <c r="E29" s="1106">
        <v>296.56</v>
      </c>
      <c r="F29" s="1874">
        <f t="shared" si="12"/>
        <v>13.612104</v>
      </c>
      <c r="G29" s="1874">
        <f t="shared" si="13"/>
        <v>8.6595519999999997</v>
      </c>
      <c r="H29" s="1874">
        <f t="shared" si="14"/>
        <v>7.0581280000000008</v>
      </c>
      <c r="I29" s="1883"/>
    </row>
    <row r="30" spans="1:9" s="1879" customFormat="1">
      <c r="A30" s="1877" t="s">
        <v>775</v>
      </c>
      <c r="B30" s="1878" t="s">
        <v>776</v>
      </c>
      <c r="C30" s="164">
        <v>2650</v>
      </c>
      <c r="D30" s="1873">
        <f t="shared" si="10"/>
        <v>0.78</v>
      </c>
      <c r="E30" s="1106">
        <f t="shared" si="11"/>
        <v>583</v>
      </c>
      <c r="F30" s="1874">
        <f t="shared" si="12"/>
        <v>26.759700000000002</v>
      </c>
      <c r="G30" s="1874">
        <f t="shared" si="13"/>
        <v>17.023600000000002</v>
      </c>
      <c r="H30" s="1874">
        <f t="shared" si="14"/>
        <v>13.875400000000001</v>
      </c>
    </row>
    <row r="31" spans="1:9" s="1879" customFormat="1">
      <c r="A31" s="148">
        <v>45111136</v>
      </c>
      <c r="B31" s="1878" t="s">
        <v>10329</v>
      </c>
      <c r="C31" s="164">
        <v>1166</v>
      </c>
      <c r="D31" s="1873">
        <f t="shared" si="10"/>
        <v>0.78</v>
      </c>
      <c r="E31" s="1106">
        <f t="shared" si="11"/>
        <v>256.52</v>
      </c>
      <c r="F31" s="1874">
        <f t="shared" si="12"/>
        <v>11.774267999999999</v>
      </c>
      <c r="G31" s="1874">
        <f t="shared" si="13"/>
        <v>7.4903839999999997</v>
      </c>
      <c r="H31" s="1874">
        <f t="shared" si="14"/>
        <v>6.1051760000000002</v>
      </c>
    </row>
    <row r="32" spans="1:9">
      <c r="A32" s="144" t="s">
        <v>777</v>
      </c>
      <c r="B32" s="152" t="s">
        <v>778</v>
      </c>
      <c r="C32" s="330">
        <v>3178.94</v>
      </c>
      <c r="D32" s="331">
        <f t="shared" si="10"/>
        <v>0.78</v>
      </c>
      <c r="E32" s="332">
        <f t="shared" si="11"/>
        <v>699.36680000000001</v>
      </c>
      <c r="F32" s="333">
        <f t="shared" si="12"/>
        <v>32.10093612</v>
      </c>
      <c r="G32" s="333">
        <f t="shared" si="13"/>
        <v>20.421510560000002</v>
      </c>
      <c r="H32" s="333">
        <f t="shared" si="14"/>
        <v>16.644929840000003</v>
      </c>
    </row>
    <row r="33" spans="1:9">
      <c r="A33" s="210" t="s">
        <v>1611</v>
      </c>
      <c r="B33" s="211" t="s">
        <v>1612</v>
      </c>
      <c r="C33" s="330">
        <v>3400</v>
      </c>
      <c r="D33" s="331">
        <v>0.78</v>
      </c>
      <c r="E33" s="332">
        <v>748</v>
      </c>
      <c r="F33" s="333">
        <f t="shared" si="12"/>
        <v>34.333200000000005</v>
      </c>
      <c r="G33" s="333">
        <f t="shared" si="13"/>
        <v>21.8416</v>
      </c>
      <c r="H33" s="333">
        <f t="shared" si="14"/>
        <v>17.802400000000002</v>
      </c>
      <c r="I33" s="165"/>
    </row>
    <row r="34" spans="1:9">
      <c r="A34" s="82" t="s">
        <v>1250</v>
      </c>
      <c r="B34" s="151"/>
      <c r="C34" s="163"/>
      <c r="D34" s="74"/>
      <c r="E34" s="81"/>
      <c r="F34" s="61"/>
      <c r="G34" s="61"/>
      <c r="H34" s="61"/>
    </row>
    <row r="35" spans="1:9">
      <c r="A35" s="210" t="s">
        <v>1610</v>
      </c>
      <c r="B35" s="211" t="s">
        <v>175</v>
      </c>
      <c r="C35" s="153">
        <v>1070</v>
      </c>
      <c r="D35" s="73">
        <f t="shared" si="10"/>
        <v>0.78</v>
      </c>
      <c r="E35" s="76">
        <f>C35*0.22</f>
        <v>235.4</v>
      </c>
      <c r="F35" s="67">
        <f>E35*$F$1</f>
        <v>10.804860000000001</v>
      </c>
      <c r="G35" s="67">
        <f>E35*$G$1</f>
        <v>6.8736800000000002</v>
      </c>
      <c r="H35" s="67">
        <f>E35*$H$1</f>
        <v>5.6025200000000002</v>
      </c>
      <c r="I35" s="165"/>
    </row>
    <row r="36" spans="1:9">
      <c r="A36" s="144" t="s">
        <v>955</v>
      </c>
      <c r="B36" s="152" t="s">
        <v>505</v>
      </c>
      <c r="C36" s="153">
        <v>48</v>
      </c>
      <c r="D36" s="73">
        <f t="shared" si="10"/>
        <v>0.78</v>
      </c>
      <c r="E36" s="76">
        <f>C36*0.22</f>
        <v>10.56</v>
      </c>
      <c r="F36" s="67">
        <f>E36*$F$1</f>
        <v>0.48470400000000008</v>
      </c>
      <c r="G36" s="67">
        <f>E36*$G$1</f>
        <v>0.30835200000000001</v>
      </c>
      <c r="H36" s="67">
        <f>E36*$H$1</f>
        <v>0.25132800000000005</v>
      </c>
    </row>
    <row r="37" spans="1:9">
      <c r="A37" s="144" t="s">
        <v>956</v>
      </c>
      <c r="B37" s="152" t="s">
        <v>970</v>
      </c>
      <c r="C37" s="153">
        <v>26.5</v>
      </c>
      <c r="D37" s="73">
        <f t="shared" si="10"/>
        <v>0.78</v>
      </c>
      <c r="E37" s="76">
        <f>C37*0.22</f>
        <v>5.83</v>
      </c>
      <c r="F37" s="67">
        <f>E37*$F$1</f>
        <v>0.26759700000000003</v>
      </c>
      <c r="G37" s="67">
        <f>E37*$G$1</f>
        <v>0.170236</v>
      </c>
      <c r="H37" s="67">
        <f>E37*$H$1</f>
        <v>0.13875400000000002</v>
      </c>
    </row>
    <row r="38" spans="1:9">
      <c r="A38" s="82" t="s">
        <v>1249</v>
      </c>
      <c r="B38" s="151"/>
      <c r="C38" s="163"/>
      <c r="D38" s="74"/>
      <c r="E38" s="81"/>
      <c r="F38" s="61"/>
      <c r="G38" s="61"/>
      <c r="H38" s="61"/>
    </row>
    <row r="39" spans="1:9" s="1879" customFormat="1">
      <c r="A39" s="1877" t="s">
        <v>12178</v>
      </c>
      <c r="B39" s="1878" t="s">
        <v>12179</v>
      </c>
      <c r="C39" s="164">
        <v>1100</v>
      </c>
      <c r="D39" s="1873">
        <f t="shared" si="10"/>
        <v>0.78</v>
      </c>
      <c r="E39" s="1106">
        <f t="shared" ref="E39:E48" si="15">C39*0.22</f>
        <v>242</v>
      </c>
      <c r="F39" s="1874">
        <f t="shared" ref="F39:F60" si="16">E39*$F$1</f>
        <v>11.107800000000001</v>
      </c>
      <c r="G39" s="1874">
        <f t="shared" ref="G39:G48" si="17">E39*$G$1</f>
        <v>7.0663999999999998</v>
      </c>
      <c r="H39" s="1874">
        <f t="shared" ref="H39:H48" si="18">E39*$H$1</f>
        <v>5.7596000000000007</v>
      </c>
    </row>
    <row r="40" spans="1:9" s="1879" customFormat="1">
      <c r="A40" s="1877" t="s">
        <v>12193</v>
      </c>
      <c r="B40" s="1878" t="s">
        <v>179</v>
      </c>
      <c r="C40" s="164">
        <v>53</v>
      </c>
      <c r="D40" s="1873">
        <f t="shared" si="10"/>
        <v>0.78</v>
      </c>
      <c r="E40" s="1106">
        <f t="shared" si="15"/>
        <v>11.66</v>
      </c>
      <c r="F40" s="1874">
        <f t="shared" si="16"/>
        <v>0.53519400000000006</v>
      </c>
      <c r="G40" s="1874">
        <f t="shared" si="17"/>
        <v>0.340472</v>
      </c>
      <c r="H40" s="1874">
        <f t="shared" si="18"/>
        <v>0.27750800000000003</v>
      </c>
    </row>
    <row r="41" spans="1:9" s="1879" customFormat="1">
      <c r="A41" s="1877" t="s">
        <v>180</v>
      </c>
      <c r="B41" s="1878" t="s">
        <v>181</v>
      </c>
      <c r="C41" s="164">
        <v>785</v>
      </c>
      <c r="D41" s="1873">
        <f t="shared" si="10"/>
        <v>0.78</v>
      </c>
      <c r="E41" s="1106">
        <f t="shared" si="15"/>
        <v>172.7</v>
      </c>
      <c r="F41" s="1874">
        <f t="shared" si="16"/>
        <v>7.9269300000000005</v>
      </c>
      <c r="G41" s="1874">
        <f t="shared" si="17"/>
        <v>5.04284</v>
      </c>
      <c r="H41" s="1874">
        <f t="shared" si="18"/>
        <v>4.1102600000000002</v>
      </c>
    </row>
    <row r="42" spans="1:9" s="1879" customFormat="1">
      <c r="A42" s="1877" t="s">
        <v>9415</v>
      </c>
      <c r="B42" s="1878" t="s">
        <v>12147</v>
      </c>
      <c r="C42" s="164">
        <v>668</v>
      </c>
      <c r="D42" s="1873">
        <f t="shared" si="10"/>
        <v>0.78</v>
      </c>
      <c r="E42" s="1106">
        <f t="shared" si="15"/>
        <v>146.96</v>
      </c>
      <c r="F42" s="1874">
        <f t="shared" si="16"/>
        <v>6.745464000000001</v>
      </c>
      <c r="G42" s="1874">
        <f t="shared" si="17"/>
        <v>4.2912319999999999</v>
      </c>
      <c r="H42" s="1874">
        <f t="shared" si="18"/>
        <v>3.4976480000000003</v>
      </c>
    </row>
    <row r="43" spans="1:9" s="1879" customFormat="1">
      <c r="A43" s="1877" t="s">
        <v>10668</v>
      </c>
      <c r="B43" s="1878" t="s">
        <v>182</v>
      </c>
      <c r="C43" s="164">
        <v>821</v>
      </c>
      <c r="D43" s="1873">
        <f t="shared" si="10"/>
        <v>0.78</v>
      </c>
      <c r="E43" s="1106">
        <f t="shared" si="15"/>
        <v>180.62</v>
      </c>
      <c r="F43" s="1874">
        <f t="shared" si="16"/>
        <v>8.290458000000001</v>
      </c>
      <c r="G43" s="1874">
        <f t="shared" si="17"/>
        <v>5.2741040000000003</v>
      </c>
      <c r="H43" s="1874">
        <f t="shared" si="18"/>
        <v>4.298756</v>
      </c>
    </row>
    <row r="44" spans="1:9" s="1879" customFormat="1">
      <c r="A44" s="1877" t="s">
        <v>12183</v>
      </c>
      <c r="B44" s="1878" t="s">
        <v>183</v>
      </c>
      <c r="C44" s="164">
        <v>690</v>
      </c>
      <c r="D44" s="1873">
        <f t="shared" si="10"/>
        <v>0.78</v>
      </c>
      <c r="E44" s="1106">
        <f t="shared" si="15"/>
        <v>151.80000000000001</v>
      </c>
      <c r="F44" s="1874">
        <f t="shared" si="16"/>
        <v>6.967620000000001</v>
      </c>
      <c r="G44" s="1874">
        <f t="shared" si="17"/>
        <v>4.4325600000000005</v>
      </c>
      <c r="H44" s="1874">
        <f t="shared" si="18"/>
        <v>3.6128400000000007</v>
      </c>
    </row>
    <row r="45" spans="1:9" s="1879" customFormat="1">
      <c r="A45" s="1877" t="s">
        <v>9416</v>
      </c>
      <c r="B45" s="1878" t="s">
        <v>184</v>
      </c>
      <c r="C45" s="164">
        <v>191</v>
      </c>
      <c r="D45" s="1873">
        <f t="shared" si="10"/>
        <v>0.78</v>
      </c>
      <c r="E45" s="1106">
        <f t="shared" si="15"/>
        <v>42.02</v>
      </c>
      <c r="F45" s="1874">
        <f t="shared" si="16"/>
        <v>1.9287180000000004</v>
      </c>
      <c r="G45" s="1874">
        <f t="shared" si="17"/>
        <v>1.2269840000000001</v>
      </c>
      <c r="H45" s="1874">
        <f t="shared" si="18"/>
        <v>1.0000760000000002</v>
      </c>
    </row>
    <row r="46" spans="1:9" s="32" customFormat="1" ht="12">
      <c r="A46" s="1868" t="s">
        <v>9417</v>
      </c>
      <c r="B46" s="381" t="s">
        <v>12002</v>
      </c>
      <c r="C46" s="1870">
        <v>1500</v>
      </c>
      <c r="D46" s="1158">
        <f t="shared" si="10"/>
        <v>0.78</v>
      </c>
      <c r="E46" s="1159">
        <f t="shared" si="15"/>
        <v>330</v>
      </c>
      <c r="F46" s="1109">
        <f t="shared" si="16"/>
        <v>15.147</v>
      </c>
      <c r="G46" s="423">
        <f t="shared" si="17"/>
        <v>9.6359999999999992</v>
      </c>
      <c r="H46" s="1109">
        <f t="shared" si="18"/>
        <v>7.854000000000001</v>
      </c>
    </row>
    <row r="47" spans="1:9" s="32" customFormat="1" ht="12">
      <c r="A47" s="1868" t="s">
        <v>12180</v>
      </c>
      <c r="B47" s="381" t="s">
        <v>2867</v>
      </c>
      <c r="C47" s="1870">
        <v>250</v>
      </c>
      <c r="D47" s="1158">
        <f t="shared" si="10"/>
        <v>0.78</v>
      </c>
      <c r="E47" s="1159">
        <f t="shared" si="15"/>
        <v>55</v>
      </c>
      <c r="F47" s="1109">
        <f t="shared" si="16"/>
        <v>2.5245000000000002</v>
      </c>
      <c r="G47" s="423">
        <f t="shared" si="17"/>
        <v>1.6060000000000001</v>
      </c>
      <c r="H47" s="1109">
        <f t="shared" si="18"/>
        <v>1.3090000000000002</v>
      </c>
    </row>
    <row r="48" spans="1:9" s="1348" customFormat="1" ht="12">
      <c r="A48" s="1880">
        <v>7640017928</v>
      </c>
      <c r="B48" s="1881" t="s">
        <v>185</v>
      </c>
      <c r="C48" s="1882">
        <v>290</v>
      </c>
      <c r="D48" s="1873">
        <f t="shared" si="10"/>
        <v>0.78</v>
      </c>
      <c r="E48" s="1106">
        <f t="shared" si="15"/>
        <v>63.8</v>
      </c>
      <c r="F48" s="1874">
        <f t="shared" si="16"/>
        <v>2.92842</v>
      </c>
      <c r="G48" s="1874">
        <f t="shared" si="17"/>
        <v>1.8629599999999999</v>
      </c>
      <c r="H48" s="1874">
        <f t="shared" si="18"/>
        <v>1.51844</v>
      </c>
      <c r="I48" s="32"/>
    </row>
    <row r="49" spans="1:9">
      <c r="A49" s="82" t="s">
        <v>1248</v>
      </c>
      <c r="B49" s="151"/>
      <c r="C49" s="163"/>
      <c r="D49" s="74"/>
      <c r="E49" s="81"/>
      <c r="F49" s="61"/>
      <c r="G49" s="61"/>
      <c r="H49" s="61"/>
    </row>
    <row r="50" spans="1:9">
      <c r="A50" s="144" t="s">
        <v>186</v>
      </c>
      <c r="B50" s="152" t="s">
        <v>187</v>
      </c>
      <c r="C50" s="153">
        <v>60</v>
      </c>
      <c r="D50" s="73">
        <f t="shared" si="10"/>
        <v>0.78</v>
      </c>
      <c r="E50" s="76">
        <f t="shared" ref="E50:E60" si="19">C50*0.22</f>
        <v>13.2</v>
      </c>
      <c r="F50" s="67">
        <f t="shared" si="16"/>
        <v>0.60587999999999997</v>
      </c>
      <c r="G50" s="67">
        <f t="shared" ref="G50:G60" si="20">E50*$G$1</f>
        <v>0.38544</v>
      </c>
      <c r="H50" s="67">
        <f t="shared" ref="H50:H60" si="21">E50*$H$1</f>
        <v>0.31415999999999999</v>
      </c>
      <c r="I50" s="165"/>
    </row>
    <row r="51" spans="1:9" ht="24">
      <c r="A51" s="144" t="s">
        <v>909</v>
      </c>
      <c r="B51" s="152" t="s">
        <v>978</v>
      </c>
      <c r="C51" s="153">
        <v>278.78000000000003</v>
      </c>
      <c r="D51" s="73">
        <f t="shared" si="10"/>
        <v>0.78</v>
      </c>
      <c r="E51" s="76">
        <f t="shared" si="19"/>
        <v>61.331600000000009</v>
      </c>
      <c r="F51" s="67">
        <f t="shared" si="16"/>
        <v>2.8151204400000007</v>
      </c>
      <c r="G51" s="67">
        <f t="shared" si="20"/>
        <v>1.7908827200000004</v>
      </c>
      <c r="H51" s="67">
        <f t="shared" si="21"/>
        <v>1.4596920800000004</v>
      </c>
      <c r="I51" s="165"/>
    </row>
    <row r="52" spans="1:9">
      <c r="A52" s="144" t="s">
        <v>908</v>
      </c>
      <c r="B52" s="152" t="s">
        <v>976</v>
      </c>
      <c r="C52" s="153">
        <v>200.34</v>
      </c>
      <c r="D52" s="73">
        <f t="shared" si="10"/>
        <v>0.78</v>
      </c>
      <c r="E52" s="76">
        <f t="shared" si="19"/>
        <v>44.074800000000003</v>
      </c>
      <c r="F52" s="67">
        <f t="shared" si="16"/>
        <v>2.0230333200000001</v>
      </c>
      <c r="G52" s="67">
        <f t="shared" si="20"/>
        <v>1.28698416</v>
      </c>
      <c r="H52" s="67">
        <f t="shared" si="21"/>
        <v>1.0489802400000001</v>
      </c>
      <c r="I52" s="165"/>
    </row>
    <row r="53" spans="1:9" s="7" customFormat="1" ht="12">
      <c r="A53" s="120" t="s">
        <v>960</v>
      </c>
      <c r="B53" s="121" t="s">
        <v>188</v>
      </c>
      <c r="C53" s="119">
        <v>222.60000000000002</v>
      </c>
      <c r="D53" s="73">
        <f t="shared" si="10"/>
        <v>0.78</v>
      </c>
      <c r="E53" s="76">
        <f t="shared" si="19"/>
        <v>48.972000000000008</v>
      </c>
      <c r="F53" s="67">
        <f t="shared" si="16"/>
        <v>2.2478148000000004</v>
      </c>
      <c r="G53" s="67">
        <f t="shared" si="20"/>
        <v>1.4299824000000003</v>
      </c>
      <c r="H53" s="67">
        <f t="shared" si="21"/>
        <v>1.1655336000000003</v>
      </c>
    </row>
    <row r="54" spans="1:9">
      <c r="A54" s="160" t="s">
        <v>773</v>
      </c>
      <c r="B54" s="159" t="s">
        <v>774</v>
      </c>
      <c r="C54" s="156">
        <v>129</v>
      </c>
      <c r="D54" s="73">
        <f t="shared" si="10"/>
        <v>0.78</v>
      </c>
      <c r="E54" s="76">
        <f t="shared" si="19"/>
        <v>28.38</v>
      </c>
      <c r="F54" s="67">
        <f t="shared" si="16"/>
        <v>1.3026420000000001</v>
      </c>
      <c r="G54" s="67">
        <f t="shared" si="20"/>
        <v>0.82869599999999999</v>
      </c>
      <c r="H54" s="67">
        <f t="shared" si="21"/>
        <v>0.67544400000000004</v>
      </c>
      <c r="I54" s="165"/>
    </row>
    <row r="55" spans="1:9">
      <c r="A55" s="1356" t="s">
        <v>189</v>
      </c>
      <c r="B55" s="1355" t="s">
        <v>190</v>
      </c>
      <c r="C55" s="1354">
        <v>123</v>
      </c>
      <c r="D55" s="73">
        <f t="shared" si="10"/>
        <v>0.78</v>
      </c>
      <c r="E55" s="76">
        <f t="shared" si="19"/>
        <v>27.06</v>
      </c>
      <c r="F55" s="67">
        <f t="shared" si="16"/>
        <v>1.242054</v>
      </c>
      <c r="G55" s="67">
        <f t="shared" si="20"/>
        <v>0.79015199999999997</v>
      </c>
      <c r="H55" s="67">
        <f t="shared" si="21"/>
        <v>0.64402800000000004</v>
      </c>
      <c r="I55" s="165"/>
    </row>
    <row r="56" spans="1:9" s="32" customFormat="1" ht="12">
      <c r="A56" s="1868" t="s">
        <v>12009</v>
      </c>
      <c r="B56" s="1869" t="s">
        <v>1605</v>
      </c>
      <c r="C56" s="1870">
        <v>126</v>
      </c>
      <c r="D56" s="1158">
        <f t="shared" si="10"/>
        <v>0.78</v>
      </c>
      <c r="E56" s="1159">
        <f t="shared" si="19"/>
        <v>27.72</v>
      </c>
      <c r="F56" s="1109">
        <f t="shared" si="16"/>
        <v>1.272348</v>
      </c>
      <c r="G56" s="423">
        <f t="shared" si="20"/>
        <v>0.80942399999999992</v>
      </c>
      <c r="H56" s="1109">
        <f t="shared" si="21"/>
        <v>0.65973599999999999</v>
      </c>
    </row>
    <row r="57" spans="1:9" s="1875" customFormat="1" ht="12">
      <c r="A57" s="1871">
        <v>4623485</v>
      </c>
      <c r="B57" s="1869" t="s">
        <v>191</v>
      </c>
      <c r="C57" s="1872">
        <v>86</v>
      </c>
      <c r="D57" s="1873">
        <f t="shared" si="10"/>
        <v>0.78</v>
      </c>
      <c r="E57" s="1106">
        <f t="shared" si="19"/>
        <v>18.920000000000002</v>
      </c>
      <c r="F57" s="1874">
        <f t="shared" si="16"/>
        <v>0.86842800000000009</v>
      </c>
      <c r="G57" s="1874">
        <f t="shared" si="20"/>
        <v>0.55246400000000007</v>
      </c>
      <c r="H57" s="1874">
        <f t="shared" si="21"/>
        <v>0.45029600000000009</v>
      </c>
    </row>
    <row r="58" spans="1:9" s="1875" customFormat="1" ht="12">
      <c r="A58" s="1876" t="s">
        <v>9419</v>
      </c>
      <c r="B58" s="1869" t="s">
        <v>974</v>
      </c>
      <c r="C58" s="1872">
        <v>112</v>
      </c>
      <c r="D58" s="1873">
        <f t="shared" si="10"/>
        <v>0.78</v>
      </c>
      <c r="E58" s="1106">
        <f t="shared" si="19"/>
        <v>24.64</v>
      </c>
      <c r="F58" s="1874">
        <f t="shared" si="16"/>
        <v>1.1309760000000002</v>
      </c>
      <c r="G58" s="1874">
        <f t="shared" si="20"/>
        <v>0.71948800000000002</v>
      </c>
      <c r="H58" s="1874">
        <f t="shared" si="21"/>
        <v>0.58643200000000006</v>
      </c>
    </row>
    <row r="59" spans="1:9" s="1875" customFormat="1" ht="12">
      <c r="A59" s="1876" t="s">
        <v>12011</v>
      </c>
      <c r="B59" s="1869" t="s">
        <v>193</v>
      </c>
      <c r="C59" s="1872">
        <v>1225</v>
      </c>
      <c r="D59" s="1873">
        <f t="shared" si="10"/>
        <v>0.78</v>
      </c>
      <c r="E59" s="1106">
        <f t="shared" si="19"/>
        <v>269.5</v>
      </c>
      <c r="F59" s="1874">
        <f t="shared" si="16"/>
        <v>12.370050000000001</v>
      </c>
      <c r="G59" s="1874">
        <f t="shared" si="20"/>
        <v>7.8693999999999997</v>
      </c>
      <c r="H59" s="1874">
        <f t="shared" si="21"/>
        <v>6.4141000000000004</v>
      </c>
    </row>
    <row r="60" spans="1:9" s="1353" customFormat="1" thickBot="1">
      <c r="A60" s="1352" t="s">
        <v>771</v>
      </c>
      <c r="B60" s="1351" t="s">
        <v>772</v>
      </c>
      <c r="C60" s="1350">
        <v>316.94</v>
      </c>
      <c r="D60" s="75">
        <f t="shared" si="10"/>
        <v>0.78</v>
      </c>
      <c r="E60" s="161">
        <f t="shared" si="19"/>
        <v>69.726799999999997</v>
      </c>
      <c r="F60" s="69">
        <f t="shared" si="16"/>
        <v>3.2004601200000002</v>
      </c>
      <c r="G60" s="69">
        <f t="shared" si="20"/>
        <v>2.0360225600000001</v>
      </c>
      <c r="H60" s="69">
        <f t="shared" si="21"/>
        <v>1.65949784</v>
      </c>
    </row>
    <row r="61" spans="1:9">
      <c r="A61" s="165"/>
      <c r="B61" s="165"/>
      <c r="C61" s="166"/>
      <c r="D61" s="165"/>
      <c r="E61" s="165"/>
      <c r="F61" s="165"/>
      <c r="G61" s="165"/>
      <c r="H61" s="165"/>
      <c r="I61" s="165"/>
    </row>
    <row r="62" spans="1:9">
      <c r="A62" s="165"/>
      <c r="B62" s="165"/>
      <c r="C62" s="166"/>
      <c r="D62" s="165"/>
      <c r="E62" s="165"/>
      <c r="F62" s="165"/>
      <c r="G62" s="165"/>
      <c r="H62" s="165"/>
      <c r="I62" s="165"/>
    </row>
    <row r="63" spans="1:9">
      <c r="A63" s="165"/>
      <c r="B63" s="165"/>
      <c r="C63" s="166"/>
      <c r="D63" s="165"/>
      <c r="E63" s="165"/>
      <c r="F63" s="165"/>
      <c r="G63" s="165"/>
      <c r="H63" s="165"/>
      <c r="I63" s="165"/>
    </row>
    <row r="64" spans="1:9">
      <c r="A64" s="165"/>
      <c r="B64" s="165"/>
      <c r="C64" s="166"/>
      <c r="D64" s="165"/>
      <c r="E64" s="165"/>
      <c r="F64" s="165"/>
      <c r="G64" s="165"/>
      <c r="H64" s="165"/>
      <c r="I64" s="165"/>
    </row>
    <row r="66" spans="2:3">
      <c r="B66" s="165"/>
      <c r="C66"/>
    </row>
  </sheetData>
  <mergeCells count="1">
    <mergeCell ref="A6:B6"/>
  </mergeCells>
  <phoneticPr fontId="32" type="noConversion"/>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workbookViewId="0">
      <selection activeCell="A15" sqref="A15:XFD18"/>
    </sheetView>
  </sheetViews>
  <sheetFormatPr defaultRowHeight="12.75"/>
  <cols>
    <col min="1" max="1" width="14" style="1045" customWidth="1"/>
    <col min="2" max="2" width="53.85546875" style="1045" bestFit="1" customWidth="1"/>
    <col min="3" max="3" width="9.85546875" style="142" bestFit="1" customWidth="1"/>
    <col min="4" max="4" width="7" style="1045" bestFit="1" customWidth="1"/>
    <col min="5" max="5" width="13.7109375" style="1045" bestFit="1" customWidth="1"/>
    <col min="6" max="8" width="10.42578125" style="1045" bestFit="1" customWidth="1"/>
    <col min="9" max="16384" width="9.140625" style="1045"/>
  </cols>
  <sheetData>
    <row r="1" spans="1:8" ht="13.5" thickBot="1">
      <c r="A1" s="62" t="s">
        <v>1052</v>
      </c>
      <c r="B1" s="84" t="s">
        <v>971</v>
      </c>
      <c r="C1" s="140"/>
      <c r="D1" s="60"/>
      <c r="E1" s="60"/>
      <c r="F1" s="72">
        <v>4.5900000000000003E-2</v>
      </c>
      <c r="G1" s="72">
        <v>2.92E-2</v>
      </c>
      <c r="H1" s="72">
        <v>2.3800000000000002E-2</v>
      </c>
    </row>
    <row r="2" spans="1:8" ht="24.75" thickBot="1">
      <c r="A2" s="63" t="s">
        <v>1054</v>
      </c>
      <c r="B2" s="138" t="s">
        <v>1239</v>
      </c>
      <c r="C2" s="66" t="s">
        <v>1240</v>
      </c>
      <c r="D2" s="1150" t="s">
        <v>1242</v>
      </c>
      <c r="E2" s="85" t="s">
        <v>1244</v>
      </c>
      <c r="F2" s="86" t="s">
        <v>1245</v>
      </c>
      <c r="G2" s="86" t="s">
        <v>1246</v>
      </c>
      <c r="H2" s="86" t="s">
        <v>1247</v>
      </c>
    </row>
    <row r="3" spans="1:8" ht="13.5" thickBot="1">
      <c r="A3" s="64" t="s">
        <v>1243</v>
      </c>
      <c r="B3" s="65"/>
      <c r="C3" s="141"/>
      <c r="D3" s="65"/>
      <c r="E3" s="65"/>
      <c r="F3" s="65"/>
      <c r="G3" s="65"/>
      <c r="H3" s="65"/>
    </row>
    <row r="4" spans="1:8" ht="48">
      <c r="A4" s="1121" t="s">
        <v>11887</v>
      </c>
      <c r="B4" s="1128" t="s">
        <v>11888</v>
      </c>
      <c r="C4" s="1126">
        <v>44100</v>
      </c>
      <c r="D4" s="1148">
        <v>0.8</v>
      </c>
      <c r="E4" s="1106">
        <f>C4*(100%-D4)</f>
        <v>8819.9999999999982</v>
      </c>
      <c r="F4" s="1110">
        <f>ROUND((E4*$F$1),2)</f>
        <v>404.84</v>
      </c>
      <c r="G4" s="1110">
        <f>ROUND((E4*$G$1),2)</f>
        <v>257.54000000000002</v>
      </c>
      <c r="H4" s="1110">
        <f>ROUND((E4*$H$1),2)</f>
        <v>209.92</v>
      </c>
    </row>
    <row r="5" spans="1:8" ht="13.5" thickBot="1">
      <c r="A5" s="1122" t="s">
        <v>11889</v>
      </c>
      <c r="B5" s="1114" t="s">
        <v>11890</v>
      </c>
      <c r="C5" s="1112">
        <v>830</v>
      </c>
      <c r="D5" s="1149">
        <v>0.8</v>
      </c>
      <c r="E5" s="1106">
        <f>C5*(100%-D5)</f>
        <v>165.99999999999997</v>
      </c>
      <c r="F5" s="1108">
        <f>ROUND((E5*$F$1),2)</f>
        <v>7.62</v>
      </c>
      <c r="G5" s="1108">
        <f>ROUND((E5*$G$1),2)</f>
        <v>4.8499999999999996</v>
      </c>
      <c r="H5" s="1108">
        <f>ROUND((E5*$H$1),2)</f>
        <v>3.95</v>
      </c>
    </row>
    <row r="6" spans="1:8" ht="13.5" thickBot="1">
      <c r="A6" s="1361" t="s">
        <v>1241</v>
      </c>
      <c r="B6" s="1362"/>
      <c r="C6" s="1127">
        <v>44930</v>
      </c>
      <c r="D6" s="1151">
        <v>0.8</v>
      </c>
      <c r="E6" s="87">
        <f>SUM(E4:E5)</f>
        <v>8985.9999999999982</v>
      </c>
      <c r="F6" s="137">
        <f>SUM(F4:F5)</f>
        <v>412.46</v>
      </c>
      <c r="G6" s="137">
        <f>SUM(G4:G5)</f>
        <v>262.39000000000004</v>
      </c>
      <c r="H6" s="137">
        <f>SUM(H4:H5)</f>
        <v>213.86999999999998</v>
      </c>
    </row>
    <row r="7" spans="1:8">
      <c r="A7" s="1116" t="s">
        <v>1255</v>
      </c>
      <c r="B7" s="1124"/>
      <c r="C7" s="1125"/>
      <c r="D7" s="1152"/>
      <c r="E7" s="70"/>
      <c r="F7" s="68"/>
      <c r="G7" s="68"/>
      <c r="H7" s="68"/>
    </row>
    <row r="8" spans="1:8">
      <c r="A8" s="1193"/>
      <c r="B8" s="1130" t="s">
        <v>977</v>
      </c>
      <c r="C8" s="1123"/>
      <c r="D8" s="1147"/>
      <c r="E8" s="79"/>
      <c r="F8" s="67"/>
      <c r="G8" s="67"/>
      <c r="H8" s="67"/>
    </row>
    <row r="9" spans="1:8">
      <c r="A9" s="1117" t="s">
        <v>1254</v>
      </c>
      <c r="B9" s="1131"/>
      <c r="C9" s="1120"/>
      <c r="D9" s="1153"/>
      <c r="E9" s="71"/>
      <c r="F9" s="61"/>
      <c r="G9" s="61"/>
      <c r="H9" s="61"/>
    </row>
    <row r="10" spans="1:8">
      <c r="A10" s="1132" t="s">
        <v>11891</v>
      </c>
      <c r="B10" s="1133" t="s">
        <v>11892</v>
      </c>
      <c r="C10" s="1139">
        <v>6455</v>
      </c>
      <c r="D10" s="1147">
        <v>0.8</v>
      </c>
      <c r="E10" s="76">
        <f>C10*(100%-D10)</f>
        <v>1290.9999999999998</v>
      </c>
      <c r="F10" s="179">
        <f t="shared" ref="F10:F13" si="0">ROUND((E10*$F$1),2)</f>
        <v>59.26</v>
      </c>
      <c r="G10" s="179">
        <f t="shared" ref="G10:G13" si="1">ROUND((E10*$G$1),2)</f>
        <v>37.700000000000003</v>
      </c>
      <c r="H10" s="179">
        <f t="shared" ref="H10:H13" si="2">ROUND((E10*$H$1),2)</f>
        <v>30.73</v>
      </c>
    </row>
    <row r="11" spans="1:8">
      <c r="A11" s="1134" t="s">
        <v>11893</v>
      </c>
      <c r="B11" s="1133" t="s">
        <v>11894</v>
      </c>
      <c r="C11" s="1139">
        <v>2226</v>
      </c>
      <c r="D11" s="1147">
        <v>0.8</v>
      </c>
      <c r="E11" s="76">
        <f t="shared" ref="E11:E38" si="3">C11*(100%-D11)</f>
        <v>445.19999999999987</v>
      </c>
      <c r="F11" s="179">
        <f t="shared" si="0"/>
        <v>20.43</v>
      </c>
      <c r="G11" s="179">
        <f t="shared" si="1"/>
        <v>13</v>
      </c>
      <c r="H11" s="179">
        <f t="shared" si="2"/>
        <v>10.6</v>
      </c>
    </row>
    <row r="12" spans="1:8">
      <c r="A12" s="1134" t="s">
        <v>11895</v>
      </c>
      <c r="B12" s="1133" t="s">
        <v>11896</v>
      </c>
      <c r="C12" s="1139">
        <v>3116</v>
      </c>
      <c r="D12" s="1147">
        <v>0.8</v>
      </c>
      <c r="E12" s="76">
        <f t="shared" si="3"/>
        <v>623.19999999999982</v>
      </c>
      <c r="F12" s="179">
        <f t="shared" si="0"/>
        <v>28.6</v>
      </c>
      <c r="G12" s="179">
        <f t="shared" si="1"/>
        <v>18.2</v>
      </c>
      <c r="H12" s="179">
        <f t="shared" si="2"/>
        <v>14.83</v>
      </c>
    </row>
    <row r="13" spans="1:8">
      <c r="A13" s="1135" t="s">
        <v>11897</v>
      </c>
      <c r="B13" s="1136" t="s">
        <v>11898</v>
      </c>
      <c r="C13" s="1140">
        <v>2900</v>
      </c>
      <c r="D13" s="1147">
        <v>0.8</v>
      </c>
      <c r="E13" s="76">
        <f t="shared" si="3"/>
        <v>579.99999999999989</v>
      </c>
      <c r="F13" s="179">
        <f t="shared" si="0"/>
        <v>26.62</v>
      </c>
      <c r="G13" s="179">
        <f t="shared" si="1"/>
        <v>16.940000000000001</v>
      </c>
      <c r="H13" s="179">
        <f t="shared" si="2"/>
        <v>13.8</v>
      </c>
    </row>
    <row r="14" spans="1:8">
      <c r="A14" s="1117" t="s">
        <v>11899</v>
      </c>
      <c r="B14" s="1131"/>
      <c r="C14" s="1120"/>
      <c r="D14" s="1153"/>
      <c r="E14" s="71"/>
      <c r="F14" s="61"/>
      <c r="G14" s="61"/>
      <c r="H14" s="61"/>
    </row>
    <row r="15" spans="1:8" s="1879" customFormat="1">
      <c r="A15" s="1142" t="s">
        <v>12194</v>
      </c>
      <c r="B15" s="1143" t="s">
        <v>11900</v>
      </c>
      <c r="C15" s="1141">
        <v>5205</v>
      </c>
      <c r="D15" s="1144">
        <v>0.8</v>
      </c>
      <c r="E15" s="1106">
        <f t="shared" si="3"/>
        <v>1040.9999999999998</v>
      </c>
      <c r="F15" s="1109">
        <f t="shared" ref="F15:F38" si="4">ROUND((E15*$F$1),2)</f>
        <v>47.78</v>
      </c>
      <c r="G15" s="1109">
        <f t="shared" ref="G15:G38" si="5">ROUND((E15*$G$1),2)</f>
        <v>30.4</v>
      </c>
      <c r="H15" s="1109">
        <f t="shared" ref="H15:H38" si="6">ROUND((E15*$H$1),2)</f>
        <v>24.78</v>
      </c>
    </row>
    <row r="16" spans="1:8" s="1879" customFormat="1">
      <c r="A16" s="1142" t="s">
        <v>12195</v>
      </c>
      <c r="B16" s="1143" t="s">
        <v>11901</v>
      </c>
      <c r="C16" s="1141">
        <v>8018</v>
      </c>
      <c r="D16" s="1144">
        <v>0.8</v>
      </c>
      <c r="E16" s="1106">
        <f t="shared" si="3"/>
        <v>1603.5999999999997</v>
      </c>
      <c r="F16" s="1109">
        <f t="shared" si="4"/>
        <v>73.61</v>
      </c>
      <c r="G16" s="1109">
        <f t="shared" si="5"/>
        <v>46.83</v>
      </c>
      <c r="H16" s="1109">
        <f t="shared" si="6"/>
        <v>38.17</v>
      </c>
    </row>
    <row r="17" spans="1:9" s="1879" customFormat="1">
      <c r="A17" s="1142" t="s">
        <v>11902</v>
      </c>
      <c r="B17" s="1143" t="s">
        <v>11903</v>
      </c>
      <c r="C17" s="1141">
        <v>1977</v>
      </c>
      <c r="D17" s="1144">
        <v>0.8</v>
      </c>
      <c r="E17" s="1106">
        <f t="shared" si="3"/>
        <v>395.39999999999992</v>
      </c>
      <c r="F17" s="1109">
        <f t="shared" si="4"/>
        <v>18.149999999999999</v>
      </c>
      <c r="G17" s="1109">
        <f t="shared" si="5"/>
        <v>11.55</v>
      </c>
      <c r="H17" s="1109">
        <f t="shared" si="6"/>
        <v>9.41</v>
      </c>
    </row>
    <row r="18" spans="1:9" s="1879" customFormat="1">
      <c r="A18" s="1142" t="s">
        <v>12196</v>
      </c>
      <c r="B18" s="1143" t="s">
        <v>11904</v>
      </c>
      <c r="C18" s="1141">
        <v>835</v>
      </c>
      <c r="D18" s="1144">
        <v>0.8</v>
      </c>
      <c r="E18" s="1106">
        <f t="shared" si="3"/>
        <v>166.99999999999997</v>
      </c>
      <c r="F18" s="1109">
        <f t="shared" si="4"/>
        <v>7.67</v>
      </c>
      <c r="G18" s="1109">
        <f t="shared" si="5"/>
        <v>4.88</v>
      </c>
      <c r="H18" s="1109">
        <f t="shared" si="6"/>
        <v>3.97</v>
      </c>
    </row>
    <row r="19" spans="1:9">
      <c r="A19" s="1142" t="s">
        <v>11905</v>
      </c>
      <c r="B19" s="1143" t="s">
        <v>11906</v>
      </c>
      <c r="C19" s="1141">
        <v>5510</v>
      </c>
      <c r="D19" s="1144">
        <v>0.8</v>
      </c>
      <c r="E19" s="1106">
        <f t="shared" si="3"/>
        <v>1101.9999999999998</v>
      </c>
      <c r="F19" s="1109">
        <f t="shared" si="4"/>
        <v>50.58</v>
      </c>
      <c r="G19" s="1109">
        <f t="shared" si="5"/>
        <v>32.18</v>
      </c>
      <c r="H19" s="1109">
        <f t="shared" si="6"/>
        <v>26.23</v>
      </c>
    </row>
    <row r="20" spans="1:9">
      <c r="A20" s="1142" t="s">
        <v>11907</v>
      </c>
      <c r="B20" s="1143" t="s">
        <v>11908</v>
      </c>
      <c r="C20" s="1141">
        <v>445</v>
      </c>
      <c r="D20" s="1144">
        <v>0.8</v>
      </c>
      <c r="E20" s="1106">
        <f t="shared" si="3"/>
        <v>88.999999999999986</v>
      </c>
      <c r="F20" s="1109">
        <f t="shared" si="4"/>
        <v>4.09</v>
      </c>
      <c r="G20" s="1109">
        <f t="shared" si="5"/>
        <v>2.6</v>
      </c>
      <c r="H20" s="1109">
        <f t="shared" si="6"/>
        <v>2.12</v>
      </c>
    </row>
    <row r="21" spans="1:9">
      <c r="A21" s="1142" t="s">
        <v>11909</v>
      </c>
      <c r="B21" s="1143" t="s">
        <v>11910</v>
      </c>
      <c r="C21" s="1141">
        <v>1113</v>
      </c>
      <c r="D21" s="1144">
        <v>0.8</v>
      </c>
      <c r="E21" s="1106">
        <f t="shared" si="3"/>
        <v>222.59999999999994</v>
      </c>
      <c r="F21" s="1109">
        <f t="shared" si="4"/>
        <v>10.220000000000001</v>
      </c>
      <c r="G21" s="1109">
        <f t="shared" si="5"/>
        <v>6.5</v>
      </c>
      <c r="H21" s="1109">
        <f t="shared" si="6"/>
        <v>5.3</v>
      </c>
    </row>
    <row r="22" spans="1:9" s="7" customFormat="1" ht="12">
      <c r="A22" s="1142" t="s">
        <v>11889</v>
      </c>
      <c r="B22" s="1143" t="s">
        <v>11890</v>
      </c>
      <c r="C22" s="1141">
        <v>830</v>
      </c>
      <c r="D22" s="1144">
        <v>0.8</v>
      </c>
      <c r="E22" s="1106">
        <f t="shared" si="3"/>
        <v>165.99999999999997</v>
      </c>
      <c r="F22" s="1109">
        <f t="shared" si="4"/>
        <v>7.62</v>
      </c>
      <c r="G22" s="1109">
        <f t="shared" si="5"/>
        <v>4.8499999999999996</v>
      </c>
      <c r="H22" s="1109">
        <f t="shared" si="6"/>
        <v>3.95</v>
      </c>
    </row>
    <row r="23" spans="1:9">
      <c r="A23" s="1142" t="s">
        <v>11911</v>
      </c>
      <c r="B23" s="1143" t="s">
        <v>11912</v>
      </c>
      <c r="C23" s="1141">
        <v>29000</v>
      </c>
      <c r="D23" s="1144">
        <v>0.8</v>
      </c>
      <c r="E23" s="1106">
        <f t="shared" si="3"/>
        <v>5799.9999999999991</v>
      </c>
      <c r="F23" s="1109">
        <f t="shared" si="4"/>
        <v>266.22000000000003</v>
      </c>
      <c r="G23" s="1109">
        <f t="shared" si="5"/>
        <v>169.36</v>
      </c>
      <c r="H23" s="1109">
        <f t="shared" si="6"/>
        <v>138.04</v>
      </c>
    </row>
    <row r="24" spans="1:9">
      <c r="A24" s="1142" t="s">
        <v>11913</v>
      </c>
      <c r="B24" s="1143" t="s">
        <v>11914</v>
      </c>
      <c r="C24" s="1141">
        <v>600</v>
      </c>
      <c r="D24" s="1144">
        <v>0.8</v>
      </c>
      <c r="E24" s="1106">
        <f t="shared" si="3"/>
        <v>119.99999999999997</v>
      </c>
      <c r="F24" s="1109">
        <f t="shared" si="4"/>
        <v>5.51</v>
      </c>
      <c r="G24" s="1109">
        <f t="shared" si="5"/>
        <v>3.5</v>
      </c>
      <c r="H24" s="1109">
        <f t="shared" si="6"/>
        <v>2.86</v>
      </c>
    </row>
    <row r="25" spans="1:9">
      <c r="A25" s="1142" t="s">
        <v>11915</v>
      </c>
      <c r="B25" s="1143" t="s">
        <v>11916</v>
      </c>
      <c r="C25" s="1141">
        <v>600</v>
      </c>
      <c r="D25" s="1144">
        <v>0.8</v>
      </c>
      <c r="E25" s="1106">
        <f t="shared" si="3"/>
        <v>119.99999999999997</v>
      </c>
      <c r="F25" s="1109">
        <f t="shared" si="4"/>
        <v>5.51</v>
      </c>
      <c r="G25" s="1109">
        <f t="shared" si="5"/>
        <v>3.5</v>
      </c>
      <c r="H25" s="1109">
        <f t="shared" si="6"/>
        <v>2.86</v>
      </c>
    </row>
    <row r="26" spans="1:9">
      <c r="A26" s="1142" t="s">
        <v>11917</v>
      </c>
      <c r="B26" s="1143" t="s">
        <v>11918</v>
      </c>
      <c r="C26" s="1141">
        <v>600</v>
      </c>
      <c r="D26" s="1144">
        <v>0.8</v>
      </c>
      <c r="E26" s="1106">
        <f t="shared" si="3"/>
        <v>119.99999999999997</v>
      </c>
      <c r="F26" s="1109">
        <f t="shared" si="4"/>
        <v>5.51</v>
      </c>
      <c r="G26" s="1109">
        <f t="shared" si="5"/>
        <v>3.5</v>
      </c>
      <c r="H26" s="1109">
        <f t="shared" si="6"/>
        <v>2.86</v>
      </c>
    </row>
    <row r="27" spans="1:9">
      <c r="A27" s="1142" t="s">
        <v>11919</v>
      </c>
      <c r="B27" s="1143" t="s">
        <v>11920</v>
      </c>
      <c r="C27" s="1141">
        <v>600</v>
      </c>
      <c r="D27" s="1144">
        <v>0.8</v>
      </c>
      <c r="E27" s="1106">
        <f t="shared" si="3"/>
        <v>119.99999999999997</v>
      </c>
      <c r="F27" s="1109">
        <f t="shared" si="4"/>
        <v>5.51</v>
      </c>
      <c r="G27" s="1109">
        <f t="shared" si="5"/>
        <v>3.5</v>
      </c>
      <c r="H27" s="1109">
        <f t="shared" si="6"/>
        <v>2.86</v>
      </c>
    </row>
    <row r="28" spans="1:9">
      <c r="A28" s="1142" t="s">
        <v>11921</v>
      </c>
      <c r="B28" s="1143" t="s">
        <v>11922</v>
      </c>
      <c r="C28" s="1141">
        <v>18232</v>
      </c>
      <c r="D28" s="1144">
        <v>0.8</v>
      </c>
      <c r="E28" s="1106">
        <f t="shared" si="3"/>
        <v>3646.3999999999992</v>
      </c>
      <c r="F28" s="1109">
        <f t="shared" si="4"/>
        <v>167.37</v>
      </c>
      <c r="G28" s="1109">
        <f t="shared" si="5"/>
        <v>106.47</v>
      </c>
      <c r="H28" s="1109">
        <f t="shared" si="6"/>
        <v>86.78</v>
      </c>
    </row>
    <row r="29" spans="1:9" ht="15">
      <c r="A29" s="1142" t="s">
        <v>11923</v>
      </c>
      <c r="B29" s="1143" t="s">
        <v>11924</v>
      </c>
      <c r="C29" s="1141">
        <v>1484</v>
      </c>
      <c r="D29" s="1144">
        <v>0.8</v>
      </c>
      <c r="E29" s="1106">
        <f t="shared" si="3"/>
        <v>296.79999999999995</v>
      </c>
      <c r="F29" s="1109">
        <f t="shared" si="4"/>
        <v>13.62</v>
      </c>
      <c r="G29" s="1109">
        <f t="shared" si="5"/>
        <v>8.67</v>
      </c>
      <c r="H29" s="1109">
        <f t="shared" si="6"/>
        <v>7.06</v>
      </c>
      <c r="I29" s="192"/>
    </row>
    <row r="30" spans="1:9">
      <c r="A30" s="1142" t="s">
        <v>11925</v>
      </c>
      <c r="B30" s="1143" t="s">
        <v>11926</v>
      </c>
      <c r="C30" s="1141">
        <v>1484</v>
      </c>
      <c r="D30" s="1144">
        <v>0.8</v>
      </c>
      <c r="E30" s="1106">
        <f t="shared" si="3"/>
        <v>296.79999999999995</v>
      </c>
      <c r="F30" s="1109">
        <f t="shared" si="4"/>
        <v>13.62</v>
      </c>
      <c r="G30" s="1109">
        <f t="shared" si="5"/>
        <v>8.67</v>
      </c>
      <c r="H30" s="1109">
        <f t="shared" si="6"/>
        <v>7.06</v>
      </c>
    </row>
    <row r="31" spans="1:9">
      <c r="A31" s="1142" t="s">
        <v>11927</v>
      </c>
      <c r="B31" s="1143" t="s">
        <v>11928</v>
      </c>
      <c r="C31" s="1141">
        <v>1484</v>
      </c>
      <c r="D31" s="1144">
        <v>0.8</v>
      </c>
      <c r="E31" s="1106">
        <f t="shared" si="3"/>
        <v>296.79999999999995</v>
      </c>
      <c r="F31" s="1109">
        <f t="shared" si="4"/>
        <v>13.62</v>
      </c>
      <c r="G31" s="1109">
        <f t="shared" si="5"/>
        <v>8.67</v>
      </c>
      <c r="H31" s="1109">
        <f t="shared" si="6"/>
        <v>7.06</v>
      </c>
    </row>
    <row r="32" spans="1:9">
      <c r="A32" s="1142" t="s">
        <v>11929</v>
      </c>
      <c r="B32" s="1143" t="s">
        <v>11930</v>
      </c>
      <c r="C32" s="1141">
        <v>1484</v>
      </c>
      <c r="D32" s="1144">
        <v>0.8</v>
      </c>
      <c r="E32" s="1106">
        <f t="shared" si="3"/>
        <v>296.79999999999995</v>
      </c>
      <c r="F32" s="1109">
        <f t="shared" si="4"/>
        <v>13.62</v>
      </c>
      <c r="G32" s="1109">
        <f t="shared" si="5"/>
        <v>8.67</v>
      </c>
      <c r="H32" s="1109">
        <f t="shared" si="6"/>
        <v>7.06</v>
      </c>
    </row>
    <row r="33" spans="1:10">
      <c r="A33" s="1142" t="s">
        <v>11931</v>
      </c>
      <c r="B33" s="1143" t="s">
        <v>11932</v>
      </c>
      <c r="C33" s="1141">
        <v>1484</v>
      </c>
      <c r="D33" s="1144">
        <v>0.8</v>
      </c>
      <c r="E33" s="1106">
        <f t="shared" si="3"/>
        <v>296.79999999999995</v>
      </c>
      <c r="F33" s="1109">
        <f t="shared" si="4"/>
        <v>13.62</v>
      </c>
      <c r="G33" s="1109">
        <f t="shared" si="5"/>
        <v>8.67</v>
      </c>
      <c r="H33" s="1109">
        <f t="shared" si="6"/>
        <v>7.06</v>
      </c>
      <c r="I33" s="165"/>
    </row>
    <row r="34" spans="1:10">
      <c r="A34" s="1142" t="s">
        <v>11933</v>
      </c>
      <c r="B34" s="1143" t="s">
        <v>11934</v>
      </c>
      <c r="C34" s="1141">
        <v>1484</v>
      </c>
      <c r="D34" s="1144">
        <v>0.8</v>
      </c>
      <c r="E34" s="1106">
        <f t="shared" si="3"/>
        <v>296.79999999999995</v>
      </c>
      <c r="F34" s="1109">
        <f t="shared" si="4"/>
        <v>13.62</v>
      </c>
      <c r="G34" s="1109">
        <f t="shared" si="5"/>
        <v>8.67</v>
      </c>
      <c r="H34" s="1109">
        <f t="shared" si="6"/>
        <v>7.06</v>
      </c>
    </row>
    <row r="35" spans="1:10">
      <c r="A35" s="1142" t="s">
        <v>11935</v>
      </c>
      <c r="B35" s="1143" t="s">
        <v>11936</v>
      </c>
      <c r="C35" s="1141">
        <v>1484</v>
      </c>
      <c r="D35" s="1144">
        <v>0.8</v>
      </c>
      <c r="E35" s="1106">
        <f t="shared" si="3"/>
        <v>296.79999999999995</v>
      </c>
      <c r="F35" s="1109">
        <f t="shared" si="4"/>
        <v>13.62</v>
      </c>
      <c r="G35" s="1109">
        <f t="shared" si="5"/>
        <v>8.67</v>
      </c>
      <c r="H35" s="1109">
        <f t="shared" si="6"/>
        <v>7.06</v>
      </c>
      <c r="I35" s="165"/>
    </row>
    <row r="36" spans="1:10">
      <c r="A36" s="1105">
        <v>7714357</v>
      </c>
      <c r="B36" s="1143" t="s">
        <v>11937</v>
      </c>
      <c r="C36" s="1141">
        <v>2124</v>
      </c>
      <c r="D36" s="1144">
        <v>0.8</v>
      </c>
      <c r="E36" s="1106">
        <f t="shared" si="3"/>
        <v>424.7999999999999</v>
      </c>
      <c r="F36" s="1109">
        <f t="shared" si="4"/>
        <v>19.5</v>
      </c>
      <c r="G36" s="1109">
        <f t="shared" si="5"/>
        <v>12.4</v>
      </c>
      <c r="H36" s="1109">
        <f t="shared" si="6"/>
        <v>10.11</v>
      </c>
    </row>
    <row r="37" spans="1:10">
      <c r="A37" s="1105">
        <v>7714355</v>
      </c>
      <c r="B37" s="1143" t="s">
        <v>11938</v>
      </c>
      <c r="C37" s="1141">
        <v>4265</v>
      </c>
      <c r="D37" s="1144">
        <v>0.8</v>
      </c>
      <c r="E37" s="1106">
        <f t="shared" si="3"/>
        <v>852.99999999999977</v>
      </c>
      <c r="F37" s="1109">
        <f t="shared" si="4"/>
        <v>39.15</v>
      </c>
      <c r="G37" s="1109">
        <f t="shared" si="5"/>
        <v>24.91</v>
      </c>
      <c r="H37" s="1109">
        <f t="shared" si="6"/>
        <v>20.3</v>
      </c>
    </row>
    <row r="38" spans="1:10">
      <c r="A38" s="1105">
        <v>7640017527</v>
      </c>
      <c r="B38" s="1143" t="s">
        <v>11939</v>
      </c>
      <c r="C38" s="1141">
        <v>2015</v>
      </c>
      <c r="D38" s="1144">
        <v>0.8</v>
      </c>
      <c r="E38" s="1106">
        <f t="shared" si="3"/>
        <v>402.99999999999989</v>
      </c>
      <c r="F38" s="1109">
        <f t="shared" si="4"/>
        <v>18.5</v>
      </c>
      <c r="G38" s="1109">
        <f t="shared" si="5"/>
        <v>11.77</v>
      </c>
      <c r="H38" s="1109">
        <f t="shared" si="6"/>
        <v>9.59</v>
      </c>
    </row>
    <row r="39" spans="1:10">
      <c r="A39" s="1118" t="s">
        <v>1251</v>
      </c>
      <c r="B39" s="1137"/>
      <c r="C39" s="1120"/>
      <c r="D39" s="1153"/>
      <c r="E39" s="71"/>
      <c r="F39" s="61"/>
      <c r="G39" s="61"/>
      <c r="H39" s="61"/>
    </row>
    <row r="40" spans="1:10">
      <c r="A40" s="1119"/>
      <c r="B40" s="1255"/>
      <c r="C40" s="1115"/>
      <c r="D40" s="1147"/>
      <c r="E40" s="76"/>
      <c r="F40" s="67"/>
      <c r="G40" s="67"/>
      <c r="H40" s="67"/>
    </row>
    <row r="41" spans="1:10">
      <c r="A41" s="1118" t="s">
        <v>1250</v>
      </c>
      <c r="B41" s="1137"/>
      <c r="C41" s="1120"/>
      <c r="D41" s="1153"/>
      <c r="E41" s="71"/>
      <c r="F41" s="61"/>
      <c r="G41" s="61"/>
      <c r="H41" s="61"/>
    </row>
    <row r="42" spans="1:10">
      <c r="A42" s="1138"/>
      <c r="B42" s="1130" t="s">
        <v>11940</v>
      </c>
      <c r="C42" s="1123"/>
      <c r="D42" s="1147"/>
      <c r="E42" s="76"/>
      <c r="F42" s="67"/>
      <c r="G42" s="67"/>
      <c r="H42" s="67"/>
    </row>
    <row r="43" spans="1:10">
      <c r="A43" s="1118" t="s">
        <v>1249</v>
      </c>
      <c r="B43" s="1137"/>
      <c r="C43" s="1120"/>
      <c r="D43" s="1153"/>
      <c r="E43" s="71"/>
      <c r="F43" s="61"/>
      <c r="G43" s="61"/>
      <c r="H43" s="61"/>
    </row>
    <row r="44" spans="1:10">
      <c r="A44" s="1119"/>
      <c r="B44" s="1130"/>
      <c r="C44" s="1123"/>
      <c r="D44" s="1147"/>
      <c r="E44" s="76"/>
      <c r="F44" s="67"/>
      <c r="G44" s="67"/>
      <c r="H44" s="67"/>
    </row>
    <row r="45" spans="1:10">
      <c r="A45" s="1118" t="s">
        <v>1248</v>
      </c>
      <c r="B45" s="1137"/>
      <c r="C45" s="1120"/>
      <c r="D45" s="1153"/>
      <c r="E45" s="71"/>
      <c r="F45" s="61"/>
      <c r="G45" s="61"/>
      <c r="H45" s="61"/>
    </row>
    <row r="46" spans="1:10" s="7" customFormat="1" ht="12">
      <c r="A46" s="1146" t="s">
        <v>11941</v>
      </c>
      <c r="B46" s="1145" t="s">
        <v>11942</v>
      </c>
      <c r="C46" s="1113">
        <v>350</v>
      </c>
      <c r="D46" s="1148">
        <v>0.8</v>
      </c>
      <c r="E46" s="76">
        <f t="shared" ref="E46:E48" si="7">C46*(100%-D46)</f>
        <v>69.999999999999986</v>
      </c>
      <c r="F46" s="1109">
        <f t="shared" ref="F46:F48" si="8">ROUND((E46*$F$1),2)</f>
        <v>3.21</v>
      </c>
      <c r="G46" s="1109">
        <f t="shared" ref="G46:G48" si="9">ROUND((E46*$G$1),2)</f>
        <v>2.04</v>
      </c>
      <c r="H46" s="1109">
        <f t="shared" ref="H46:H48" si="10">ROUND((E46*$H$1),2)</f>
        <v>1.67</v>
      </c>
    </row>
    <row r="47" spans="1:10" s="7" customFormat="1" ht="12">
      <c r="A47" s="1146" t="s">
        <v>11943</v>
      </c>
      <c r="B47" s="1145" t="s">
        <v>11944</v>
      </c>
      <c r="C47" s="1129">
        <v>1410</v>
      </c>
      <c r="D47" s="1147">
        <v>0.8</v>
      </c>
      <c r="E47" s="76">
        <f t="shared" si="7"/>
        <v>281.99999999999994</v>
      </c>
      <c r="F47" s="1109">
        <f t="shared" si="8"/>
        <v>12.94</v>
      </c>
      <c r="G47" s="1109">
        <f t="shared" si="9"/>
        <v>8.23</v>
      </c>
      <c r="H47" s="1109">
        <f t="shared" si="10"/>
        <v>6.71</v>
      </c>
    </row>
    <row r="48" spans="1:10" s="6" customFormat="1" thickBot="1">
      <c r="A48" s="1107" t="s">
        <v>11945</v>
      </c>
      <c r="B48" s="1256" t="s">
        <v>11946</v>
      </c>
      <c r="C48" s="173">
        <v>3487</v>
      </c>
      <c r="D48" s="1257">
        <v>0.8</v>
      </c>
      <c r="E48" s="161">
        <f t="shared" si="7"/>
        <v>697.39999999999986</v>
      </c>
      <c r="F48" s="1108">
        <f t="shared" si="8"/>
        <v>32.01</v>
      </c>
      <c r="G48" s="1108">
        <f t="shared" si="9"/>
        <v>20.36</v>
      </c>
      <c r="H48" s="1108">
        <f t="shared" si="10"/>
        <v>16.600000000000001</v>
      </c>
      <c r="I48" s="154"/>
      <c r="J48" s="155"/>
    </row>
    <row r="49" spans="1:9">
      <c r="A49" s="165"/>
      <c r="B49" s="165"/>
      <c r="C49" s="166"/>
      <c r="D49" s="165"/>
      <c r="E49" s="165"/>
      <c r="F49" s="165"/>
      <c r="G49" s="165"/>
      <c r="H49" s="165"/>
      <c r="I49" s="165"/>
    </row>
    <row r="50" spans="1:9">
      <c r="A50" s="165"/>
      <c r="B50" s="165"/>
      <c r="C50" s="166"/>
      <c r="D50" s="165"/>
      <c r="E50" s="165"/>
      <c r="F50" s="165"/>
      <c r="G50" s="165"/>
      <c r="H50" s="165"/>
      <c r="I50" s="165"/>
    </row>
    <row r="51" spans="1:9">
      <c r="A51" s="165"/>
      <c r="B51" s="165"/>
      <c r="C51" s="166"/>
      <c r="D51" s="165"/>
      <c r="E51" s="165"/>
      <c r="F51" s="165"/>
      <c r="G51" s="165"/>
      <c r="H51" s="165"/>
      <c r="I51" s="165"/>
    </row>
    <row r="52" spans="1:9">
      <c r="A52" s="165"/>
      <c r="B52" s="165"/>
      <c r="C52" s="166"/>
      <c r="D52" s="165"/>
      <c r="E52" s="165"/>
      <c r="F52" s="165"/>
      <c r="G52" s="165"/>
      <c r="H52" s="165"/>
      <c r="I52" s="165"/>
    </row>
    <row r="54" spans="1:9">
      <c r="B54" s="165"/>
      <c r="C54" s="1045"/>
    </row>
  </sheetData>
  <mergeCells count="1">
    <mergeCell ref="A6:B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activeCell="R38" sqref="R38"/>
    </sheetView>
  </sheetViews>
  <sheetFormatPr defaultRowHeight="12.75"/>
  <cols>
    <col min="1" max="1" width="16" style="122" customWidth="1"/>
    <col min="2" max="2" width="60.42578125" style="122" customWidth="1"/>
    <col min="3" max="3" width="10.5703125" style="122" customWidth="1"/>
    <col min="4" max="4" width="12.42578125" style="122" customWidth="1"/>
    <col min="5" max="5" width="10.5703125" style="122" bestFit="1" customWidth="1"/>
    <col min="6" max="8" width="8.5703125" style="122" customWidth="1"/>
    <col min="9" max="16384" width="9.140625" style="122"/>
  </cols>
  <sheetData>
    <row r="1" spans="1:11" ht="15.75" thickBot="1">
      <c r="A1" s="1365" t="s">
        <v>779</v>
      </c>
      <c r="B1" s="1366"/>
      <c r="C1" s="1366"/>
      <c r="D1" s="1366"/>
      <c r="E1" s="1366"/>
      <c r="F1" s="1366"/>
      <c r="G1" s="1366"/>
      <c r="H1" s="1367"/>
    </row>
    <row r="2" spans="1:11" ht="30.75" thickBot="1">
      <c r="A2" s="123" t="s">
        <v>1055</v>
      </c>
      <c r="B2" s="124" t="s">
        <v>1256</v>
      </c>
      <c r="C2" s="125" t="s">
        <v>1257</v>
      </c>
      <c r="D2" s="126" t="s">
        <v>1259</v>
      </c>
      <c r="E2" s="125" t="s">
        <v>1258</v>
      </c>
      <c r="F2" s="127" t="s">
        <v>780</v>
      </c>
      <c r="G2" s="127" t="s">
        <v>781</v>
      </c>
      <c r="H2" s="128" t="s">
        <v>782</v>
      </c>
    </row>
    <row r="3" spans="1:11" ht="15">
      <c r="A3" s="129" t="s">
        <v>1269</v>
      </c>
      <c r="B3" s="130"/>
      <c r="C3" s="131"/>
      <c r="D3" s="132"/>
      <c r="E3" s="131"/>
      <c r="F3" s="133"/>
      <c r="G3" s="134"/>
      <c r="H3" s="135"/>
    </row>
    <row r="4" spans="1:11" ht="45">
      <c r="A4" s="1089" t="s">
        <v>2870</v>
      </c>
      <c r="B4" s="1090" t="s">
        <v>12148</v>
      </c>
      <c r="C4" s="1091">
        <v>275</v>
      </c>
      <c r="D4" s="1092">
        <f>100%-(E4/C4)</f>
        <v>0.21999999999999997</v>
      </c>
      <c r="E4" s="1093">
        <f>C4*0.78</f>
        <v>214.5</v>
      </c>
      <c r="F4" s="1094">
        <f>E4*$I$4</f>
        <v>9.8455500000000011</v>
      </c>
      <c r="G4" s="1095">
        <f>E4*$J$4</f>
        <v>6.2633999999999999</v>
      </c>
      <c r="H4" s="1096">
        <f>E4*$K$4</f>
        <v>5.1051000000000002</v>
      </c>
      <c r="I4" s="136">
        <v>4.5900000000000003E-2</v>
      </c>
      <c r="J4" s="136">
        <v>2.92E-2</v>
      </c>
      <c r="K4" s="136">
        <v>2.3800000000000002E-2</v>
      </c>
    </row>
    <row r="5" spans="1:11" ht="27" customHeight="1">
      <c r="A5" s="1089" t="s">
        <v>10664</v>
      </c>
      <c r="B5" s="1090" t="s">
        <v>10665</v>
      </c>
      <c r="C5" s="1091">
        <v>197</v>
      </c>
      <c r="D5" s="1092">
        <f>100%-(E5/C5)</f>
        <v>0.19999999999999984</v>
      </c>
      <c r="E5" s="1093">
        <v>157.60000000000002</v>
      </c>
      <c r="F5" s="1094">
        <f>E5*$I$4</f>
        <v>7.2338400000000016</v>
      </c>
      <c r="G5" s="1095">
        <f>E5*$J$4</f>
        <v>4.6019200000000007</v>
      </c>
      <c r="H5" s="1096">
        <f>E5*$K$4</f>
        <v>3.7508800000000009</v>
      </c>
      <c r="I5" s="136"/>
      <c r="J5" s="136"/>
      <c r="K5" s="136"/>
    </row>
    <row r="6" spans="1:11" ht="45" customHeight="1">
      <c r="A6" s="1089" t="s">
        <v>2871</v>
      </c>
      <c r="B6" s="1090" t="s">
        <v>12016</v>
      </c>
      <c r="C6" s="1091">
        <v>307</v>
      </c>
      <c r="D6" s="1092">
        <f>100%-(E6/C6)</f>
        <v>0.21999999999999997</v>
      </c>
      <c r="E6" s="1093">
        <f>C6*0.78</f>
        <v>239.46</v>
      </c>
      <c r="F6" s="1094">
        <f>E6*$I$4</f>
        <v>10.991214000000001</v>
      </c>
      <c r="G6" s="1095">
        <f>E6*$J$4</f>
        <v>6.9922320000000004</v>
      </c>
      <c r="H6" s="1096">
        <f>E6*$K$4</f>
        <v>5.699148000000001</v>
      </c>
    </row>
    <row r="7" spans="1:11" ht="30.75" thickBot="1">
      <c r="A7" s="1097" t="s">
        <v>11886</v>
      </c>
      <c r="B7" s="1098" t="s">
        <v>12017</v>
      </c>
      <c r="C7" s="1099">
        <v>381</v>
      </c>
      <c r="D7" s="1100">
        <f>100%-(E7/C7)</f>
        <v>0.29449999999999998</v>
      </c>
      <c r="E7" s="1101">
        <f>C7*0.7055</f>
        <v>268.7955</v>
      </c>
      <c r="F7" s="1102">
        <f>E7*$I$4</f>
        <v>12.337713450000001</v>
      </c>
      <c r="G7" s="1103">
        <f>E7*$J$4</f>
        <v>7.8488286</v>
      </c>
      <c r="H7" s="1104">
        <f>E7*$K$4</f>
        <v>6.3973329000000003</v>
      </c>
    </row>
    <row r="9" spans="1:11">
      <c r="A9" s="378"/>
      <c r="B9" s="377"/>
      <c r="C9" s="379"/>
      <c r="D9" s="380"/>
    </row>
    <row r="10" spans="1:11">
      <c r="A10" s="378"/>
      <c r="B10" s="377"/>
      <c r="C10" s="379"/>
    </row>
  </sheetData>
  <mergeCells count="1">
    <mergeCell ref="A1:H1"/>
  </mergeCells>
  <phoneticPr fontId="32"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sheetPr>
  <dimension ref="A6:M8818"/>
  <sheetViews>
    <sheetView zoomScaleNormal="100" workbookViewId="0">
      <selection activeCell="B906" sqref="B906"/>
    </sheetView>
  </sheetViews>
  <sheetFormatPr defaultColWidth="9.140625" defaultRowHeight="15"/>
  <cols>
    <col min="1" max="1" width="19.42578125" style="659" customWidth="1"/>
    <col min="2" max="2" width="78.28515625" style="462" customWidth="1"/>
    <col min="3" max="3" width="13.42578125" style="463" customWidth="1"/>
    <col min="4" max="4" width="11.42578125" style="732" bestFit="1" customWidth="1"/>
    <col min="5" max="5" width="13.42578125" style="463" customWidth="1"/>
    <col min="6" max="6" width="11.42578125" style="465" customWidth="1"/>
    <col min="7" max="7" width="25.42578125" style="465" customWidth="1"/>
    <col min="8" max="8" width="9.140625" style="884"/>
    <col min="9" max="13" width="9.140625" style="1007"/>
    <col min="14" max="16384" width="9.140625" style="462"/>
  </cols>
  <sheetData>
    <row r="6" spans="1:13">
      <c r="A6" s="461" t="s">
        <v>196</v>
      </c>
      <c r="D6" s="464"/>
    </row>
    <row r="7" spans="1:13">
      <c r="A7" s="466" t="s">
        <v>197</v>
      </c>
      <c r="D7" s="464"/>
    </row>
    <row r="8" spans="1:13">
      <c r="A8" s="466" t="s">
        <v>12659</v>
      </c>
      <c r="D8" s="464"/>
    </row>
    <row r="9" spans="1:13">
      <c r="A9" s="466"/>
      <c r="D9" s="464"/>
    </row>
    <row r="10" spans="1:13" ht="15.75" thickBot="1">
      <c r="A10" s="1506" t="s">
        <v>198</v>
      </c>
      <c r="B10" s="1506"/>
      <c r="C10" s="1506"/>
      <c r="D10" s="1506"/>
      <c r="E10" s="1506"/>
      <c r="F10" s="1506"/>
      <c r="G10" s="1506"/>
    </row>
    <row r="11" spans="1:13" s="473" customFormat="1" ht="30.75" thickBot="1">
      <c r="A11" s="467" t="s">
        <v>1055</v>
      </c>
      <c r="B11" s="468" t="s">
        <v>1256</v>
      </c>
      <c r="C11" s="469" t="s">
        <v>1257</v>
      </c>
      <c r="D11" s="470" t="s">
        <v>1259</v>
      </c>
      <c r="E11" s="469" t="s">
        <v>1258</v>
      </c>
      <c r="F11" s="471" t="s">
        <v>1260</v>
      </c>
      <c r="G11" s="472" t="s">
        <v>1261</v>
      </c>
      <c r="H11" s="1008"/>
      <c r="I11" s="1009"/>
      <c r="J11" s="1009"/>
      <c r="K11" s="1009"/>
      <c r="L11" s="1009"/>
      <c r="M11" s="1009"/>
    </row>
    <row r="12" spans="1:13">
      <c r="A12" s="1507" t="s">
        <v>12098</v>
      </c>
      <c r="B12" s="1508"/>
      <c r="C12" s="1508"/>
      <c r="D12" s="1508"/>
      <c r="E12" s="1508"/>
      <c r="F12" s="1508"/>
      <c r="G12" s="1509"/>
    </row>
    <row r="13" spans="1:13">
      <c r="A13" s="493" t="s">
        <v>964</v>
      </c>
      <c r="B13" s="494"/>
      <c r="C13" s="495"/>
      <c r="D13" s="496"/>
      <c r="E13" s="495"/>
      <c r="F13" s="497"/>
      <c r="G13" s="498"/>
    </row>
    <row r="14" spans="1:13">
      <c r="A14" s="499" t="s">
        <v>1626</v>
      </c>
      <c r="B14" s="500"/>
      <c r="C14" s="501"/>
      <c r="D14" s="502"/>
      <c r="E14" s="501"/>
      <c r="F14" s="503"/>
      <c r="G14" s="504"/>
    </row>
    <row r="15" spans="1:13" s="505" customFormat="1" ht="15" customHeight="1">
      <c r="A15" s="1482" t="s">
        <v>1627</v>
      </c>
      <c r="B15" s="1483"/>
      <c r="C15" s="1483"/>
      <c r="D15" s="1483"/>
      <c r="E15" s="1483"/>
      <c r="F15" s="1483"/>
      <c r="G15" s="1484"/>
      <c r="H15" s="884"/>
      <c r="I15" s="1007"/>
      <c r="J15" s="1007"/>
      <c r="K15" s="1007"/>
      <c r="L15" s="1007"/>
      <c r="M15" s="1007"/>
    </row>
    <row r="16" spans="1:13" s="505" customFormat="1">
      <c r="A16" s="1470" t="s">
        <v>1628</v>
      </c>
      <c r="B16" s="1471"/>
      <c r="C16" s="1471"/>
      <c r="D16" s="1471"/>
      <c r="E16" s="1471"/>
      <c r="F16" s="1471"/>
      <c r="G16" s="1472"/>
      <c r="H16" s="884"/>
      <c r="I16" s="1007"/>
      <c r="J16" s="1007"/>
      <c r="K16" s="1007"/>
      <c r="L16" s="1007"/>
      <c r="M16" s="1007"/>
    </row>
    <row r="17" spans="1:13" s="505" customFormat="1" ht="15" customHeight="1">
      <c r="A17" s="1482" t="s">
        <v>1629</v>
      </c>
      <c r="B17" s="1483"/>
      <c r="C17" s="1483"/>
      <c r="D17" s="1483"/>
      <c r="E17" s="1483"/>
      <c r="F17" s="1483"/>
      <c r="G17" s="1484"/>
      <c r="H17" s="884"/>
      <c r="I17" s="1007"/>
      <c r="J17" s="1007"/>
      <c r="K17" s="1007"/>
      <c r="L17" s="1007"/>
      <c r="M17" s="1007"/>
    </row>
    <row r="18" spans="1:13" s="505" customFormat="1" ht="15" customHeight="1">
      <c r="A18" s="1482" t="s">
        <v>1646</v>
      </c>
      <c r="B18" s="1483"/>
      <c r="C18" s="1483"/>
      <c r="D18" s="1483"/>
      <c r="E18" s="1483"/>
      <c r="F18" s="1483"/>
      <c r="G18" s="1484"/>
      <c r="H18" s="884"/>
      <c r="I18" s="1007"/>
      <c r="J18" s="1007"/>
      <c r="K18" s="1007"/>
      <c r="L18" s="1007"/>
      <c r="M18" s="1007"/>
    </row>
    <row r="19" spans="1:13" ht="45">
      <c r="A19" s="1337" t="s">
        <v>5653</v>
      </c>
      <c r="B19" s="270" t="s">
        <v>1630</v>
      </c>
      <c r="C19" s="407">
        <v>5705</v>
      </c>
      <c r="D19" s="453">
        <f>100%-(E19:E19/C19)</f>
        <v>0</v>
      </c>
      <c r="E19" s="407">
        <f>C19</f>
        <v>5705</v>
      </c>
      <c r="F19" s="268" t="s">
        <v>1623</v>
      </c>
      <c r="G19" s="475" t="s">
        <v>1650</v>
      </c>
    </row>
    <row r="20" spans="1:13">
      <c r="A20" s="506" t="s">
        <v>12086</v>
      </c>
      <c r="B20" s="270" t="s">
        <v>12087</v>
      </c>
      <c r="C20" s="407">
        <v>6187</v>
      </c>
      <c r="D20" s="453">
        <f>100%-(E20:E20/C20)</f>
        <v>0</v>
      </c>
      <c r="E20" s="407">
        <f>C20</f>
        <v>6187</v>
      </c>
      <c r="F20" s="268" t="s">
        <v>1625</v>
      </c>
      <c r="G20" s="475" t="s">
        <v>1625</v>
      </c>
    </row>
    <row r="21" spans="1:13">
      <c r="A21" s="506" t="s">
        <v>12088</v>
      </c>
      <c r="B21" s="270" t="s">
        <v>12089</v>
      </c>
      <c r="C21" s="407">
        <v>6649</v>
      </c>
      <c r="D21" s="453">
        <f>100%-(E21:E21/C21)</f>
        <v>0</v>
      </c>
      <c r="E21" s="407">
        <f>C21</f>
        <v>6649</v>
      </c>
      <c r="F21" s="268" t="s">
        <v>1625</v>
      </c>
      <c r="G21" s="475" t="s">
        <v>1625</v>
      </c>
      <c r="H21" s="1007"/>
    </row>
    <row r="22" spans="1:13" ht="15" customHeight="1">
      <c r="A22" s="1479" t="s">
        <v>462</v>
      </c>
      <c r="B22" s="1480"/>
      <c r="C22" s="1480"/>
      <c r="D22" s="1480"/>
      <c r="E22" s="1480"/>
      <c r="F22" s="1480"/>
      <c r="G22" s="1481"/>
      <c r="H22" s="1007"/>
    </row>
    <row r="23" spans="1:13" ht="15" customHeight="1">
      <c r="A23" s="1482" t="s">
        <v>1631</v>
      </c>
      <c r="B23" s="1483"/>
      <c r="C23" s="1483"/>
      <c r="D23" s="1483"/>
      <c r="E23" s="1483"/>
      <c r="F23" s="1483"/>
      <c r="G23" s="1484"/>
      <c r="H23" s="1007"/>
      <c r="J23" s="884"/>
    </row>
    <row r="24" spans="1:13">
      <c r="A24" s="1470" t="s">
        <v>1627</v>
      </c>
      <c r="B24" s="1471"/>
      <c r="C24" s="1471"/>
      <c r="D24" s="1471"/>
      <c r="E24" s="1471"/>
      <c r="F24" s="1471"/>
      <c r="G24" s="1472"/>
      <c r="H24" s="1007"/>
    </row>
    <row r="25" spans="1:13" ht="15" customHeight="1">
      <c r="A25" s="1482" t="s">
        <v>1628</v>
      </c>
      <c r="B25" s="1483"/>
      <c r="C25" s="1483"/>
      <c r="D25" s="1483"/>
      <c r="E25" s="1483"/>
      <c r="F25" s="1483"/>
      <c r="G25" s="1484"/>
      <c r="H25" s="1007"/>
    </row>
    <row r="26" spans="1:13" ht="15" customHeight="1">
      <c r="A26" s="1482" t="s">
        <v>1632</v>
      </c>
      <c r="B26" s="1483"/>
      <c r="C26" s="1483"/>
      <c r="D26" s="1483"/>
      <c r="E26" s="1483"/>
      <c r="F26" s="1483"/>
      <c r="G26" s="1484"/>
      <c r="H26" s="1007"/>
    </row>
    <row r="27" spans="1:13" ht="15" customHeight="1">
      <c r="A27" s="1482" t="s">
        <v>1647</v>
      </c>
      <c r="B27" s="1483"/>
      <c r="C27" s="1483"/>
      <c r="D27" s="1483"/>
      <c r="E27" s="1483"/>
      <c r="F27" s="1483"/>
      <c r="G27" s="1484"/>
      <c r="H27" s="1007"/>
    </row>
    <row r="28" spans="1:13">
      <c r="A28" s="506" t="s">
        <v>12090</v>
      </c>
      <c r="B28" s="270" t="s">
        <v>1633</v>
      </c>
      <c r="C28" s="407">
        <v>5704</v>
      </c>
      <c r="D28" s="453">
        <f>100%-(E28:E28/C28)</f>
        <v>0</v>
      </c>
      <c r="E28" s="407">
        <f>C28</f>
        <v>5704</v>
      </c>
      <c r="F28" s="268" t="s">
        <v>1625</v>
      </c>
      <c r="G28" s="475" t="s">
        <v>1625</v>
      </c>
      <c r="H28" s="1007"/>
    </row>
    <row r="29" spans="1:13">
      <c r="A29" s="506" t="s">
        <v>12091</v>
      </c>
      <c r="B29" s="270" t="s">
        <v>1634</v>
      </c>
      <c r="C29" s="407">
        <v>6187</v>
      </c>
      <c r="D29" s="453">
        <f>100%-(E29:E29/C29)</f>
        <v>0</v>
      </c>
      <c r="E29" s="407">
        <f>C29</f>
        <v>6187</v>
      </c>
      <c r="F29" s="268" t="s">
        <v>1625</v>
      </c>
      <c r="G29" s="475" t="s">
        <v>1625</v>
      </c>
      <c r="H29" s="1007"/>
    </row>
    <row r="30" spans="1:13">
      <c r="A30" s="506" t="s">
        <v>12092</v>
      </c>
      <c r="B30" s="270" t="s">
        <v>1635</v>
      </c>
      <c r="C30" s="407">
        <v>6649</v>
      </c>
      <c r="D30" s="453">
        <f>100%-(E30:E30/C30)</f>
        <v>0</v>
      </c>
      <c r="E30" s="407">
        <f>C30</f>
        <v>6649</v>
      </c>
      <c r="F30" s="268" t="s">
        <v>1625</v>
      </c>
      <c r="G30" s="475" t="s">
        <v>1625</v>
      </c>
      <c r="H30" s="1007"/>
    </row>
    <row r="31" spans="1:13" ht="15" customHeight="1">
      <c r="A31" s="1479" t="s">
        <v>1636</v>
      </c>
      <c r="B31" s="1480"/>
      <c r="C31" s="1480"/>
      <c r="D31" s="1480"/>
      <c r="E31" s="1480"/>
      <c r="F31" s="1480"/>
      <c r="G31" s="1481"/>
      <c r="H31" s="1007"/>
    </row>
    <row r="32" spans="1:13" ht="36.75" customHeight="1">
      <c r="A32" s="1482" t="s">
        <v>1648</v>
      </c>
      <c r="B32" s="1483"/>
      <c r="C32" s="1483"/>
      <c r="D32" s="1483"/>
      <c r="E32" s="1483"/>
      <c r="F32" s="1483"/>
      <c r="G32" s="1484"/>
      <c r="H32" s="1007"/>
    </row>
    <row r="33" spans="1:8">
      <c r="A33" s="1225" t="s">
        <v>11505</v>
      </c>
      <c r="B33" s="1226" t="s">
        <v>11506</v>
      </c>
      <c r="C33" s="1217">
        <v>1291</v>
      </c>
      <c r="D33" s="1216">
        <f t="shared" ref="D33:D38" si="0">100%-(E33:E33/C33)</f>
        <v>0</v>
      </c>
      <c r="E33" s="1217">
        <f t="shared" ref="E33:E38" si="1">C33</f>
        <v>1291</v>
      </c>
      <c r="F33" s="847" t="s">
        <v>1625</v>
      </c>
      <c r="G33" s="1227" t="s">
        <v>1625</v>
      </c>
      <c r="H33" s="1007"/>
    </row>
    <row r="34" spans="1:8">
      <c r="A34" s="1225" t="s">
        <v>11507</v>
      </c>
      <c r="B34" s="1226" t="s">
        <v>11508</v>
      </c>
      <c r="C34" s="1217">
        <v>1405</v>
      </c>
      <c r="D34" s="1216">
        <f t="shared" si="0"/>
        <v>0</v>
      </c>
      <c r="E34" s="1217">
        <f t="shared" si="1"/>
        <v>1405</v>
      </c>
      <c r="F34" s="847" t="s">
        <v>1625</v>
      </c>
      <c r="G34" s="1227" t="s">
        <v>1625</v>
      </c>
      <c r="H34" s="1007"/>
    </row>
    <row r="35" spans="1:8">
      <c r="A35" s="1225" t="s">
        <v>11509</v>
      </c>
      <c r="B35" s="1226" t="s">
        <v>11510</v>
      </c>
      <c r="C35" s="1217">
        <v>1519</v>
      </c>
      <c r="D35" s="1216">
        <f t="shared" si="0"/>
        <v>0</v>
      </c>
      <c r="E35" s="1217">
        <f t="shared" si="1"/>
        <v>1519</v>
      </c>
      <c r="F35" s="847" t="s">
        <v>1625</v>
      </c>
      <c r="G35" s="1227" t="s">
        <v>1625</v>
      </c>
      <c r="H35" s="1007"/>
    </row>
    <row r="36" spans="1:8">
      <c r="A36" s="1225" t="s">
        <v>11511</v>
      </c>
      <c r="B36" s="1226" t="s">
        <v>11512</v>
      </c>
      <c r="C36" s="1217">
        <v>25160</v>
      </c>
      <c r="D36" s="1216">
        <f t="shared" si="0"/>
        <v>0</v>
      </c>
      <c r="E36" s="1217">
        <f t="shared" si="1"/>
        <v>25160</v>
      </c>
      <c r="F36" s="847" t="s">
        <v>1625</v>
      </c>
      <c r="G36" s="1227" t="s">
        <v>1625</v>
      </c>
      <c r="H36" s="1007"/>
    </row>
    <row r="37" spans="1:8">
      <c r="A37" s="1225" t="s">
        <v>11513</v>
      </c>
      <c r="B37" s="1226" t="s">
        <v>11514</v>
      </c>
      <c r="C37" s="1217">
        <v>27380</v>
      </c>
      <c r="D37" s="1216">
        <f t="shared" si="0"/>
        <v>0</v>
      </c>
      <c r="E37" s="1217">
        <f t="shared" si="1"/>
        <v>27380</v>
      </c>
      <c r="F37" s="847" t="s">
        <v>1625</v>
      </c>
      <c r="G37" s="1227" t="s">
        <v>1625</v>
      </c>
      <c r="H37" s="1007"/>
    </row>
    <row r="38" spans="1:8">
      <c r="A38" s="1225" t="s">
        <v>11515</v>
      </c>
      <c r="B38" s="1226" t="s">
        <v>11516</v>
      </c>
      <c r="C38" s="1217">
        <v>29600</v>
      </c>
      <c r="D38" s="1216">
        <f t="shared" si="0"/>
        <v>0</v>
      </c>
      <c r="E38" s="1217">
        <f t="shared" si="1"/>
        <v>29600</v>
      </c>
      <c r="F38" s="847" t="s">
        <v>1625</v>
      </c>
      <c r="G38" s="1227" t="s">
        <v>1625</v>
      </c>
      <c r="H38" s="1007"/>
    </row>
    <row r="39" spans="1:8" ht="15" customHeight="1">
      <c r="A39" s="1479" t="s">
        <v>500</v>
      </c>
      <c r="B39" s="1480"/>
      <c r="C39" s="1480"/>
      <c r="D39" s="1480"/>
      <c r="E39" s="1480"/>
      <c r="F39" s="1480"/>
      <c r="G39" s="1481"/>
      <c r="H39" s="1007"/>
    </row>
    <row r="40" spans="1:8" ht="15" customHeight="1">
      <c r="A40" s="1482" t="s">
        <v>1637</v>
      </c>
      <c r="B40" s="1483"/>
      <c r="C40" s="1483"/>
      <c r="D40" s="1483"/>
      <c r="E40" s="1483"/>
      <c r="F40" s="1483"/>
      <c r="G40" s="1484"/>
      <c r="H40" s="1007"/>
    </row>
    <row r="41" spans="1:8" ht="15" customHeight="1">
      <c r="A41" s="1482" t="s">
        <v>1638</v>
      </c>
      <c r="B41" s="1483"/>
      <c r="C41" s="1483"/>
      <c r="D41" s="1483"/>
      <c r="E41" s="1483"/>
      <c r="F41" s="1483"/>
      <c r="G41" s="1484"/>
      <c r="H41" s="1007"/>
    </row>
    <row r="42" spans="1:8">
      <c r="A42" s="506" t="s">
        <v>1639</v>
      </c>
      <c r="B42" s="270" t="s">
        <v>1640</v>
      </c>
      <c r="C42" s="407">
        <v>359</v>
      </c>
      <c r="D42" s="453">
        <f>100%-(E42:E42/C42)</f>
        <v>0</v>
      </c>
      <c r="E42" s="407">
        <f>C42</f>
        <v>359</v>
      </c>
      <c r="F42" s="268" t="s">
        <v>1625</v>
      </c>
      <c r="G42" s="475" t="s">
        <v>1625</v>
      </c>
      <c r="H42" s="1007"/>
    </row>
    <row r="43" spans="1:8">
      <c r="A43" s="506" t="s">
        <v>11521</v>
      </c>
      <c r="B43" s="270" t="s">
        <v>11522</v>
      </c>
      <c r="C43" s="407">
        <v>95</v>
      </c>
      <c r="D43" s="453">
        <v>0</v>
      </c>
      <c r="E43" s="407">
        <v>95</v>
      </c>
      <c r="F43" s="268"/>
      <c r="G43" s="475"/>
      <c r="H43" s="1007"/>
    </row>
    <row r="44" spans="1:8">
      <c r="A44" s="506" t="s">
        <v>11523</v>
      </c>
      <c r="B44" s="270" t="s">
        <v>11524</v>
      </c>
      <c r="C44" s="407">
        <v>114</v>
      </c>
      <c r="D44" s="453">
        <f>100%-(E44:E44/C44)</f>
        <v>0</v>
      </c>
      <c r="E44" s="407">
        <f>C44</f>
        <v>114</v>
      </c>
      <c r="F44" s="268" t="s">
        <v>1625</v>
      </c>
      <c r="G44" s="475" t="s">
        <v>1625</v>
      </c>
      <c r="H44" s="1007"/>
    </row>
    <row r="45" spans="1:8">
      <c r="A45" s="506" t="s">
        <v>11525</v>
      </c>
      <c r="B45" s="270" t="s">
        <v>11526</v>
      </c>
      <c r="C45" s="407">
        <v>2220</v>
      </c>
      <c r="D45" s="453">
        <f>100%-(E45:E45/C45)</f>
        <v>0</v>
      </c>
      <c r="E45" s="407">
        <f>C45</f>
        <v>2220</v>
      </c>
      <c r="F45" s="268" t="s">
        <v>1625</v>
      </c>
      <c r="G45" s="475" t="s">
        <v>1625</v>
      </c>
      <c r="H45" s="1007"/>
    </row>
    <row r="46" spans="1:8" ht="15" customHeight="1">
      <c r="A46" s="1479" t="s">
        <v>501</v>
      </c>
      <c r="B46" s="1480"/>
      <c r="C46" s="1480"/>
      <c r="D46" s="1480"/>
      <c r="E46" s="1480"/>
      <c r="F46" s="1480"/>
      <c r="G46" s="1481"/>
      <c r="H46" s="1007"/>
    </row>
    <row r="47" spans="1:8" ht="30" customHeight="1">
      <c r="A47" s="1482" t="s">
        <v>1649</v>
      </c>
      <c r="B47" s="1483"/>
      <c r="C47" s="1483"/>
      <c r="D47" s="1483"/>
      <c r="E47" s="1483"/>
      <c r="F47" s="1483"/>
      <c r="G47" s="1484"/>
      <c r="H47" s="1007"/>
    </row>
    <row r="48" spans="1:8" ht="15" customHeight="1">
      <c r="A48" s="1482" t="s">
        <v>1643</v>
      </c>
      <c r="B48" s="1483"/>
      <c r="C48" s="1483"/>
      <c r="D48" s="1483"/>
      <c r="E48" s="1483"/>
      <c r="F48" s="1483"/>
      <c r="G48" s="1484"/>
      <c r="H48" s="1007"/>
    </row>
    <row r="49" spans="1:8">
      <c r="A49" s="506" t="s">
        <v>502</v>
      </c>
      <c r="B49" s="270" t="s">
        <v>503</v>
      </c>
      <c r="C49" s="407">
        <v>200</v>
      </c>
      <c r="D49" s="453">
        <f>100%-(E49:E49/C49)</f>
        <v>0</v>
      </c>
      <c r="E49" s="407">
        <f>C49</f>
        <v>200</v>
      </c>
      <c r="F49" s="268" t="s">
        <v>1625</v>
      </c>
      <c r="G49" s="475" t="s">
        <v>1625</v>
      </c>
      <c r="H49" s="1007"/>
    </row>
    <row r="50" spans="1:8">
      <c r="A50" s="493" t="s">
        <v>12093</v>
      </c>
      <c r="B50" s="1230"/>
      <c r="C50" s="518"/>
      <c r="D50" s="450"/>
      <c r="E50" s="518"/>
      <c r="F50" s="519"/>
      <c r="G50" s="520"/>
      <c r="H50" s="1007"/>
    </row>
    <row r="51" spans="1:8">
      <c r="A51" s="506" t="s">
        <v>12094</v>
      </c>
      <c r="B51" s="270" t="s">
        <v>12095</v>
      </c>
      <c r="C51" s="407">
        <v>750</v>
      </c>
      <c r="D51" s="453">
        <v>0</v>
      </c>
      <c r="E51" s="407">
        <v>750</v>
      </c>
      <c r="F51" s="268" t="s">
        <v>1625</v>
      </c>
      <c r="G51" s="475" t="s">
        <v>1625</v>
      </c>
      <c r="H51" s="1007"/>
    </row>
    <row r="52" spans="1:8">
      <c r="A52" s="506" t="s">
        <v>12096</v>
      </c>
      <c r="B52" s="270" t="s">
        <v>12097</v>
      </c>
      <c r="C52" s="407">
        <v>500</v>
      </c>
      <c r="D52" s="453">
        <v>0</v>
      </c>
      <c r="E52" s="407">
        <v>500</v>
      </c>
      <c r="F52" s="268" t="s">
        <v>1625</v>
      </c>
      <c r="G52" s="475" t="s">
        <v>1625</v>
      </c>
      <c r="H52" s="1007"/>
    </row>
    <row r="53" spans="1:8">
      <c r="A53" s="507" t="s">
        <v>892</v>
      </c>
      <c r="B53" s="494"/>
      <c r="C53" s="495"/>
      <c r="D53" s="496"/>
      <c r="E53" s="495"/>
      <c r="F53" s="497"/>
      <c r="G53" s="498"/>
      <c r="H53" s="1007"/>
    </row>
    <row r="54" spans="1:8">
      <c r="A54" s="506" t="s">
        <v>767</v>
      </c>
      <c r="B54" s="270" t="s">
        <v>768</v>
      </c>
      <c r="C54" s="407">
        <v>173</v>
      </c>
      <c r="D54" s="453">
        <f>100%-(E54:E54/C54)</f>
        <v>0</v>
      </c>
      <c r="E54" s="407">
        <f>C54</f>
        <v>173</v>
      </c>
      <c r="F54" s="268" t="s">
        <v>1625</v>
      </c>
      <c r="G54" s="475" t="s">
        <v>1625</v>
      </c>
      <c r="H54" s="1007"/>
    </row>
    <row r="55" spans="1:8">
      <c r="A55" s="507" t="s">
        <v>897</v>
      </c>
      <c r="B55" s="494"/>
      <c r="C55" s="495"/>
      <c r="D55" s="496"/>
      <c r="E55" s="495"/>
      <c r="F55" s="497"/>
      <c r="G55" s="498"/>
      <c r="H55" s="1007"/>
    </row>
    <row r="56" spans="1:8">
      <c r="A56" s="506" t="s">
        <v>1644</v>
      </c>
      <c r="B56" s="270" t="s">
        <v>1645</v>
      </c>
      <c r="C56" s="407">
        <v>600</v>
      </c>
      <c r="D56" s="453">
        <f>100%-(E56:E56/C56)</f>
        <v>0</v>
      </c>
      <c r="E56" s="407">
        <f>C56</f>
        <v>600</v>
      </c>
      <c r="F56" s="268" t="s">
        <v>1625</v>
      </c>
      <c r="G56" s="475" t="s">
        <v>1625</v>
      </c>
      <c r="H56" s="1007"/>
    </row>
    <row r="57" spans="1:8">
      <c r="A57" s="506"/>
      <c r="B57" s="270"/>
      <c r="C57" s="407"/>
      <c r="D57" s="453"/>
      <c r="E57" s="407"/>
      <c r="F57" s="268"/>
      <c r="G57" s="475"/>
      <c r="H57" s="1007"/>
    </row>
    <row r="58" spans="1:8" ht="15.75" customHeight="1" thickBot="1">
      <c r="A58" s="1580" t="s">
        <v>1722</v>
      </c>
      <c r="B58" s="1581"/>
      <c r="C58" s="1581"/>
      <c r="D58" s="1581"/>
      <c r="E58" s="1581"/>
      <c r="F58" s="1581"/>
      <c r="G58" s="1582"/>
      <c r="H58" s="1007"/>
    </row>
    <row r="59" spans="1:8" ht="15.75" thickBot="1">
      <c r="A59" s="225" t="s">
        <v>1692</v>
      </c>
      <c r="B59" s="226"/>
      <c r="C59" s="227"/>
      <c r="D59" s="508"/>
      <c r="E59" s="509"/>
      <c r="F59" s="510"/>
      <c r="G59" s="511"/>
      <c r="H59" s="1007"/>
    </row>
    <row r="60" spans="1:8" ht="29.25" customHeight="1">
      <c r="A60" s="1500" t="s">
        <v>1723</v>
      </c>
      <c r="B60" s="1501"/>
      <c r="C60" s="1501"/>
      <c r="D60" s="1501"/>
      <c r="E60" s="1501"/>
      <c r="F60" s="1501"/>
      <c r="G60" s="1502"/>
      <c r="H60" s="1007"/>
    </row>
    <row r="61" spans="1:8" ht="28.5" customHeight="1">
      <c r="A61" s="1493" t="s">
        <v>1686</v>
      </c>
      <c r="B61" s="1494"/>
      <c r="C61" s="1494"/>
      <c r="D61" s="1494"/>
      <c r="E61" s="1494"/>
      <c r="F61" s="1494"/>
      <c r="G61" s="1495"/>
      <c r="H61" s="1007"/>
    </row>
    <row r="62" spans="1:8" ht="42" customHeight="1">
      <c r="A62" s="1496" t="s">
        <v>1724</v>
      </c>
      <c r="B62" s="1497"/>
      <c r="C62" s="1497"/>
      <c r="D62" s="1497"/>
      <c r="E62" s="1497"/>
      <c r="F62" s="1497"/>
      <c r="G62" s="1498"/>
      <c r="H62" s="1007"/>
    </row>
    <row r="63" spans="1:8" ht="15" customHeight="1">
      <c r="A63" s="1499" t="s">
        <v>1725</v>
      </c>
      <c r="B63" s="1497"/>
      <c r="C63" s="1497"/>
      <c r="D63" s="1497"/>
      <c r="E63" s="1497"/>
      <c r="F63" s="1497"/>
      <c r="G63" s="1498"/>
      <c r="H63" s="1007"/>
    </row>
    <row r="64" spans="1:8">
      <c r="A64" s="222" t="s">
        <v>1693</v>
      </c>
      <c r="B64" s="217"/>
      <c r="C64" s="439"/>
      <c r="D64" s="453"/>
      <c r="E64" s="407"/>
      <c r="F64" s="268"/>
      <c r="G64" s="475"/>
      <c r="H64" s="1007"/>
    </row>
    <row r="65" spans="1:8">
      <c r="A65" s="219" t="s">
        <v>1694</v>
      </c>
      <c r="B65" s="216" t="s">
        <v>1695</v>
      </c>
      <c r="C65" s="440">
        <v>580</v>
      </c>
      <c r="D65" s="453">
        <f>100%-(E65:E65/C65)</f>
        <v>0</v>
      </c>
      <c r="E65" s="407">
        <f>C65</f>
        <v>580</v>
      </c>
      <c r="F65" s="268" t="s">
        <v>1625</v>
      </c>
      <c r="G65" s="475" t="s">
        <v>1625</v>
      </c>
      <c r="H65" s="1007"/>
    </row>
    <row r="66" spans="1:8">
      <c r="A66" s="219" t="s">
        <v>1696</v>
      </c>
      <c r="B66" s="216" t="s">
        <v>1697</v>
      </c>
      <c r="C66" s="440">
        <v>641</v>
      </c>
      <c r="D66" s="453">
        <f>100%-(E66:E66/C66)</f>
        <v>0</v>
      </c>
      <c r="E66" s="407">
        <f>C66</f>
        <v>641</v>
      </c>
      <c r="F66" s="268" t="s">
        <v>1625</v>
      </c>
      <c r="G66" s="475" t="s">
        <v>1625</v>
      </c>
      <c r="H66" s="1007"/>
    </row>
    <row r="67" spans="1:8">
      <c r="A67" s="219" t="s">
        <v>1698</v>
      </c>
      <c r="B67" s="216" t="s">
        <v>1699</v>
      </c>
      <c r="C67" s="440">
        <v>703</v>
      </c>
      <c r="D67" s="453">
        <f>100%-(E67:E67/C67)</f>
        <v>0</v>
      </c>
      <c r="E67" s="407">
        <f>C67</f>
        <v>703</v>
      </c>
      <c r="F67" s="268" t="s">
        <v>1625</v>
      </c>
      <c r="G67" s="475" t="s">
        <v>1625</v>
      </c>
      <c r="H67" s="1007"/>
    </row>
    <row r="68" spans="1:8">
      <c r="A68" s="222" t="s">
        <v>1700</v>
      </c>
      <c r="B68" s="217"/>
      <c r="C68" s="439"/>
      <c r="D68" s="453"/>
      <c r="E68" s="407"/>
      <c r="F68" s="268"/>
      <c r="G68" s="475"/>
      <c r="H68" s="1007"/>
    </row>
    <row r="69" spans="1:8">
      <c r="A69" s="219" t="s">
        <v>1701</v>
      </c>
      <c r="B69" s="216" t="s">
        <v>1702</v>
      </c>
      <c r="C69" s="440">
        <v>540</v>
      </c>
      <c r="D69" s="453">
        <f>100%-(E69:E69/C69)</f>
        <v>0</v>
      </c>
      <c r="E69" s="407">
        <f>C69</f>
        <v>540</v>
      </c>
      <c r="F69" s="268" t="s">
        <v>1625</v>
      </c>
      <c r="G69" s="475" t="s">
        <v>1625</v>
      </c>
      <c r="H69" s="1007"/>
    </row>
    <row r="70" spans="1:8">
      <c r="A70" s="219" t="s">
        <v>1703</v>
      </c>
      <c r="B70" s="216" t="s">
        <v>1704</v>
      </c>
      <c r="C70" s="440">
        <v>601</v>
      </c>
      <c r="D70" s="453">
        <f>100%-(E70:E70/C70)</f>
        <v>0</v>
      </c>
      <c r="E70" s="407">
        <f>C70</f>
        <v>601</v>
      </c>
      <c r="F70" s="268" t="s">
        <v>1625</v>
      </c>
      <c r="G70" s="475" t="s">
        <v>1625</v>
      </c>
      <c r="H70" s="1007"/>
    </row>
    <row r="71" spans="1:8">
      <c r="A71" s="219" t="s">
        <v>1705</v>
      </c>
      <c r="B71" s="216" t="s">
        <v>1706</v>
      </c>
      <c r="C71" s="440">
        <v>663</v>
      </c>
      <c r="D71" s="453">
        <f>100%-(E71:E71/C71)</f>
        <v>0</v>
      </c>
      <c r="E71" s="407">
        <f>C71</f>
        <v>663</v>
      </c>
      <c r="F71" s="268" t="s">
        <v>1625</v>
      </c>
      <c r="G71" s="475" t="s">
        <v>1625</v>
      </c>
      <c r="H71" s="1007"/>
    </row>
    <row r="72" spans="1:8">
      <c r="A72" s="222" t="s">
        <v>1707</v>
      </c>
      <c r="B72" s="217"/>
      <c r="C72" s="439"/>
      <c r="D72" s="453"/>
      <c r="E72" s="407"/>
      <c r="F72" s="268"/>
      <c r="G72" s="475"/>
      <c r="H72" s="1007"/>
    </row>
    <row r="73" spans="1:8">
      <c r="A73" s="219" t="s">
        <v>1708</v>
      </c>
      <c r="B73" s="216" t="s">
        <v>1709</v>
      </c>
      <c r="C73" s="440">
        <v>505</v>
      </c>
      <c r="D73" s="453">
        <f>100%-(E73:E73/C73)</f>
        <v>0</v>
      </c>
      <c r="E73" s="407">
        <f>C73</f>
        <v>505</v>
      </c>
      <c r="F73" s="268" t="s">
        <v>1625</v>
      </c>
      <c r="G73" s="475" t="s">
        <v>1625</v>
      </c>
      <c r="H73" s="1007"/>
    </row>
    <row r="74" spans="1:8">
      <c r="A74" s="219" t="s">
        <v>1710</v>
      </c>
      <c r="B74" s="216" t="s">
        <v>1711</v>
      </c>
      <c r="C74" s="440">
        <v>566</v>
      </c>
      <c r="D74" s="453">
        <f>100%-(E74:E74/C74)</f>
        <v>0</v>
      </c>
      <c r="E74" s="407">
        <f>C74</f>
        <v>566</v>
      </c>
      <c r="F74" s="268" t="s">
        <v>1625</v>
      </c>
      <c r="G74" s="475" t="s">
        <v>1625</v>
      </c>
      <c r="H74" s="1007"/>
    </row>
    <row r="75" spans="1:8" ht="15.75" thickBot="1">
      <c r="A75" s="220" t="s">
        <v>1712</v>
      </c>
      <c r="B75" s="221" t="s">
        <v>1713</v>
      </c>
      <c r="C75" s="441">
        <v>628</v>
      </c>
      <c r="D75" s="512">
        <f>100%-(E75:E75/C75)</f>
        <v>0</v>
      </c>
      <c r="E75" s="513">
        <f>C75</f>
        <v>628</v>
      </c>
      <c r="F75" s="289" t="s">
        <v>1625</v>
      </c>
      <c r="G75" s="483" t="s">
        <v>1625</v>
      </c>
      <c r="H75" s="1007"/>
    </row>
    <row r="76" spans="1:8">
      <c r="A76" s="228" t="s">
        <v>1714</v>
      </c>
      <c r="B76" s="215"/>
      <c r="C76" s="218"/>
      <c r="D76" s="514"/>
      <c r="E76" s="515"/>
      <c r="F76" s="516"/>
      <c r="G76" s="517"/>
      <c r="H76" s="1007"/>
    </row>
    <row r="77" spans="1:8" ht="37.5" customHeight="1">
      <c r="A77" s="1583" t="s">
        <v>1726</v>
      </c>
      <c r="B77" s="1584"/>
      <c r="C77" s="1584"/>
      <c r="D77" s="1584"/>
      <c r="E77" s="1584"/>
      <c r="F77" s="1584"/>
      <c r="G77" s="1585"/>
      <c r="H77" s="1007"/>
    </row>
    <row r="78" spans="1:8">
      <c r="A78" s="222" t="s">
        <v>1693</v>
      </c>
      <c r="B78" s="217"/>
      <c r="C78" s="439"/>
      <c r="D78" s="453"/>
      <c r="E78" s="407"/>
      <c r="F78" s="268"/>
      <c r="G78" s="475"/>
      <c r="H78" s="1007"/>
    </row>
    <row r="79" spans="1:8">
      <c r="A79" s="1055" t="s">
        <v>1715</v>
      </c>
      <c r="B79" s="216" t="s">
        <v>1716</v>
      </c>
      <c r="C79" s="440">
        <v>912</v>
      </c>
      <c r="D79" s="453">
        <f>100%-(E79:E79/C79)</f>
        <v>0</v>
      </c>
      <c r="E79" s="407">
        <f>C79</f>
        <v>912</v>
      </c>
      <c r="F79" s="268" t="s">
        <v>1625</v>
      </c>
      <c r="G79" s="475" t="s">
        <v>1625</v>
      </c>
      <c r="H79" s="1007"/>
    </row>
    <row r="80" spans="1:8">
      <c r="A80" s="1055" t="s">
        <v>1717</v>
      </c>
      <c r="B80" s="216" t="s">
        <v>1718</v>
      </c>
      <c r="C80" s="440">
        <v>1026</v>
      </c>
      <c r="D80" s="453">
        <f>100%-(E80:E80/C80)</f>
        <v>0</v>
      </c>
      <c r="E80" s="407">
        <f>C80</f>
        <v>1026</v>
      </c>
      <c r="F80" s="268" t="s">
        <v>1625</v>
      </c>
      <c r="G80" s="475" t="s">
        <v>1625</v>
      </c>
      <c r="H80" s="1007"/>
    </row>
    <row r="81" spans="1:13">
      <c r="A81" s="1055" t="s">
        <v>1719</v>
      </c>
      <c r="B81" s="216" t="s">
        <v>1720</v>
      </c>
      <c r="C81" s="440">
        <v>1140</v>
      </c>
      <c r="D81" s="453">
        <f>100%-(E81:E81/C81)</f>
        <v>0</v>
      </c>
      <c r="E81" s="407">
        <f>C81</f>
        <v>1140</v>
      </c>
      <c r="F81" s="268" t="s">
        <v>1625</v>
      </c>
      <c r="G81" s="475" t="s">
        <v>1625</v>
      </c>
      <c r="H81" s="1007"/>
    </row>
    <row r="82" spans="1:13">
      <c r="A82" s="1055"/>
      <c r="B82" s="216"/>
      <c r="C82" s="440"/>
      <c r="D82" s="453"/>
      <c r="E82" s="407"/>
      <c r="F82" s="268"/>
      <c r="G82" s="475"/>
      <c r="H82" s="1007"/>
    </row>
    <row r="83" spans="1:13" s="673" customFormat="1">
      <c r="A83" s="1055" t="s">
        <v>11584</v>
      </c>
      <c r="B83" s="237" t="s">
        <v>11585</v>
      </c>
      <c r="C83" s="1661">
        <v>760</v>
      </c>
      <c r="D83" s="1216">
        <f>100%-(E83:E83/C83)</f>
        <v>0</v>
      </c>
      <c r="E83" s="1217">
        <f>C83</f>
        <v>760</v>
      </c>
      <c r="F83" s="847" t="s">
        <v>1625</v>
      </c>
      <c r="G83" s="1227" t="s">
        <v>1625</v>
      </c>
      <c r="H83" s="1027"/>
      <c r="I83" s="1027"/>
      <c r="J83" s="1027"/>
      <c r="K83" s="1027"/>
      <c r="L83" s="1027"/>
      <c r="M83" s="1027"/>
    </row>
    <row r="84" spans="1:13" s="673" customFormat="1">
      <c r="A84" s="1055" t="s">
        <v>11586</v>
      </c>
      <c r="B84" s="237" t="s">
        <v>11587</v>
      </c>
      <c r="C84" s="1661">
        <v>855</v>
      </c>
      <c r="D84" s="1216">
        <f>100%-(E84:E84/C84)</f>
        <v>0</v>
      </c>
      <c r="E84" s="1217">
        <f>C84</f>
        <v>855</v>
      </c>
      <c r="F84" s="847" t="s">
        <v>1625</v>
      </c>
      <c r="G84" s="1227" t="s">
        <v>1625</v>
      </c>
      <c r="H84" s="1027"/>
      <c r="I84" s="1027"/>
      <c r="J84" s="1027"/>
      <c r="K84" s="1027"/>
      <c r="L84" s="1027"/>
      <c r="M84" s="1027"/>
    </row>
    <row r="85" spans="1:13" s="673" customFormat="1">
      <c r="A85" s="1055" t="s">
        <v>11588</v>
      </c>
      <c r="B85" s="237" t="s">
        <v>11589</v>
      </c>
      <c r="C85" s="1661">
        <v>950</v>
      </c>
      <c r="D85" s="1216">
        <f>100%-(E85:E85/C85)</f>
        <v>0</v>
      </c>
      <c r="E85" s="1217">
        <f>C85</f>
        <v>950</v>
      </c>
      <c r="F85" s="847" t="s">
        <v>1625</v>
      </c>
      <c r="G85" s="1227" t="s">
        <v>1625</v>
      </c>
      <c r="H85" s="1027"/>
      <c r="I85" s="1027"/>
      <c r="J85" s="1027"/>
      <c r="K85" s="1027"/>
      <c r="L85" s="1027"/>
      <c r="M85" s="1027"/>
    </row>
    <row r="86" spans="1:13">
      <c r="A86" s="1055"/>
      <c r="B86" s="216"/>
      <c r="C86" s="440"/>
      <c r="D86" s="453"/>
      <c r="E86" s="407"/>
      <c r="F86" s="268"/>
      <c r="G86" s="475"/>
      <c r="H86" s="1007"/>
    </row>
    <row r="87" spans="1:13" s="673" customFormat="1">
      <c r="A87" s="222" t="s">
        <v>1721</v>
      </c>
      <c r="B87" s="1885"/>
      <c r="C87" s="1886"/>
      <c r="D87" s="1216"/>
      <c r="E87" s="1217"/>
      <c r="F87" s="847"/>
      <c r="G87" s="1227"/>
      <c r="H87" s="1027"/>
      <c r="I87" s="1027"/>
      <c r="J87" s="1027"/>
      <c r="K87" s="1027"/>
      <c r="L87" s="1027"/>
      <c r="M87" s="1027"/>
    </row>
    <row r="88" spans="1:13" s="673" customFormat="1">
      <c r="A88" s="1055" t="s">
        <v>11596</v>
      </c>
      <c r="B88" s="237" t="s">
        <v>11597</v>
      </c>
      <c r="C88" s="1661">
        <v>720</v>
      </c>
      <c r="D88" s="1216">
        <f>100%-(E88:E88/C88)</f>
        <v>0</v>
      </c>
      <c r="E88" s="1217">
        <f>C88</f>
        <v>720</v>
      </c>
      <c r="F88" s="847" t="s">
        <v>1625</v>
      </c>
      <c r="G88" s="1227" t="s">
        <v>1625</v>
      </c>
      <c r="H88" s="1027"/>
      <c r="I88" s="1027"/>
      <c r="J88" s="1027"/>
      <c r="K88" s="1027"/>
      <c r="L88" s="1027"/>
      <c r="M88" s="1027"/>
    </row>
    <row r="89" spans="1:13" s="673" customFormat="1">
      <c r="A89" s="1055" t="s">
        <v>11598</v>
      </c>
      <c r="B89" s="237" t="s">
        <v>11599</v>
      </c>
      <c r="C89" s="1661">
        <v>815</v>
      </c>
      <c r="D89" s="1216">
        <f>100%-(E89:E89/C89)</f>
        <v>0</v>
      </c>
      <c r="E89" s="1217">
        <f>C89</f>
        <v>815</v>
      </c>
      <c r="F89" s="847" t="s">
        <v>1625</v>
      </c>
      <c r="G89" s="1227" t="s">
        <v>1625</v>
      </c>
      <c r="H89" s="1027"/>
      <c r="I89" s="1027"/>
      <c r="J89" s="1027"/>
      <c r="K89" s="1027"/>
      <c r="L89" s="1027"/>
      <c r="M89" s="1027"/>
    </row>
    <row r="90" spans="1:13" s="673" customFormat="1">
      <c r="A90" s="1055" t="s">
        <v>11600</v>
      </c>
      <c r="B90" s="237" t="s">
        <v>11601</v>
      </c>
      <c r="C90" s="1661">
        <v>910</v>
      </c>
      <c r="D90" s="1216">
        <f>100%-(E90:E90/C90)</f>
        <v>0</v>
      </c>
      <c r="E90" s="1217">
        <f>C90</f>
        <v>910</v>
      </c>
      <c r="F90" s="847" t="s">
        <v>1625</v>
      </c>
      <c r="G90" s="1227" t="s">
        <v>1625</v>
      </c>
      <c r="H90" s="1027"/>
      <c r="I90" s="1027"/>
      <c r="J90" s="1027"/>
      <c r="K90" s="1027"/>
      <c r="L90" s="1027"/>
      <c r="M90" s="1027"/>
    </row>
    <row r="91" spans="1:13" s="673" customFormat="1">
      <c r="A91" s="1055"/>
      <c r="B91" s="237"/>
      <c r="C91" s="1661"/>
      <c r="D91" s="1216"/>
      <c r="E91" s="1217"/>
      <c r="F91" s="847"/>
      <c r="G91" s="1227"/>
      <c r="H91" s="1027"/>
      <c r="I91" s="1027"/>
      <c r="J91" s="1027"/>
      <c r="K91" s="1027"/>
      <c r="L91" s="1027"/>
      <c r="M91" s="1027"/>
    </row>
    <row r="92" spans="1:13" s="673" customFormat="1">
      <c r="A92" s="1055" t="s">
        <v>11602</v>
      </c>
      <c r="B92" s="237" t="s">
        <v>11603</v>
      </c>
      <c r="C92" s="1661">
        <v>864</v>
      </c>
      <c r="D92" s="1216">
        <f>100%-(E92:E92/C92)</f>
        <v>0</v>
      </c>
      <c r="E92" s="1217">
        <f>C92</f>
        <v>864</v>
      </c>
      <c r="F92" s="847" t="s">
        <v>1625</v>
      </c>
      <c r="G92" s="1227" t="s">
        <v>1625</v>
      </c>
      <c r="H92" s="1027"/>
      <c r="I92" s="1027"/>
      <c r="J92" s="1027"/>
      <c r="K92" s="1027"/>
      <c r="L92" s="1027"/>
      <c r="M92" s="1027"/>
    </row>
    <row r="93" spans="1:13" s="673" customFormat="1">
      <c r="A93" s="1055" t="s">
        <v>11604</v>
      </c>
      <c r="B93" s="237" t="s">
        <v>11605</v>
      </c>
      <c r="C93" s="1661">
        <v>978</v>
      </c>
      <c r="D93" s="1216">
        <f>100%-(E93:E93/C93)</f>
        <v>0</v>
      </c>
      <c r="E93" s="1217">
        <f>C93</f>
        <v>978</v>
      </c>
      <c r="F93" s="847" t="s">
        <v>1625</v>
      </c>
      <c r="G93" s="1227" t="s">
        <v>1625</v>
      </c>
      <c r="H93" s="1027"/>
      <c r="I93" s="1027"/>
      <c r="J93" s="1027"/>
      <c r="K93" s="1027"/>
      <c r="L93" s="1027"/>
      <c r="M93" s="1027"/>
    </row>
    <row r="94" spans="1:13" s="673" customFormat="1">
      <c r="A94" s="1055" t="s">
        <v>11606</v>
      </c>
      <c r="B94" s="237" t="s">
        <v>11607</v>
      </c>
      <c r="C94" s="1661">
        <v>1092</v>
      </c>
      <c r="D94" s="1216">
        <f>100%-(E94:E94/C94)</f>
        <v>0</v>
      </c>
      <c r="E94" s="1217">
        <f>C94</f>
        <v>1092</v>
      </c>
      <c r="F94" s="847" t="s">
        <v>1625</v>
      </c>
      <c r="G94" s="1227" t="s">
        <v>1625</v>
      </c>
      <c r="H94" s="1027"/>
      <c r="I94" s="1027"/>
      <c r="J94" s="1027"/>
      <c r="K94" s="1027"/>
      <c r="L94" s="1027"/>
      <c r="M94" s="1027"/>
    </row>
    <row r="95" spans="1:13" s="673" customFormat="1">
      <c r="A95" s="1055"/>
      <c r="B95" s="237"/>
      <c r="C95" s="1661"/>
      <c r="D95" s="1216"/>
      <c r="E95" s="1217"/>
      <c r="F95" s="847"/>
      <c r="G95" s="1227"/>
      <c r="H95" s="1027"/>
      <c r="I95" s="1027"/>
      <c r="J95" s="1027"/>
      <c r="K95" s="1027"/>
      <c r="L95" s="1027"/>
      <c r="M95" s="1027"/>
    </row>
    <row r="96" spans="1:13" s="673" customFormat="1">
      <c r="A96" s="222" t="s">
        <v>1707</v>
      </c>
      <c r="B96" s="237"/>
      <c r="C96" s="1661"/>
      <c r="D96" s="1216"/>
      <c r="E96" s="1217"/>
      <c r="F96" s="847"/>
      <c r="G96" s="1227"/>
      <c r="H96" s="1027"/>
      <c r="I96" s="1027"/>
      <c r="J96" s="1027"/>
      <c r="K96" s="1027"/>
      <c r="L96" s="1027"/>
      <c r="M96" s="1027"/>
    </row>
    <row r="97" spans="1:13" s="673" customFormat="1">
      <c r="A97" s="1055" t="s">
        <v>11608</v>
      </c>
      <c r="B97" s="237" t="s">
        <v>11609</v>
      </c>
      <c r="C97" s="1661">
        <v>585</v>
      </c>
      <c r="D97" s="1216">
        <f>100%-(E97:E97/C97)</f>
        <v>0</v>
      </c>
      <c r="E97" s="1217">
        <f>C97</f>
        <v>585</v>
      </c>
      <c r="F97" s="847" t="s">
        <v>1625</v>
      </c>
      <c r="G97" s="1227" t="s">
        <v>1625</v>
      </c>
      <c r="H97" s="1027"/>
      <c r="I97" s="1027"/>
      <c r="J97" s="1027"/>
      <c r="K97" s="1027"/>
      <c r="L97" s="1027"/>
      <c r="M97" s="1027"/>
    </row>
    <row r="98" spans="1:13" s="673" customFormat="1">
      <c r="A98" s="1055" t="s">
        <v>11610</v>
      </c>
      <c r="B98" s="237" t="s">
        <v>11611</v>
      </c>
      <c r="C98" s="1661">
        <v>680</v>
      </c>
      <c r="D98" s="1216">
        <f>100%-(E98:E98/C98)</f>
        <v>0</v>
      </c>
      <c r="E98" s="1217">
        <f>C98</f>
        <v>680</v>
      </c>
      <c r="F98" s="847" t="s">
        <v>1625</v>
      </c>
      <c r="G98" s="1227" t="s">
        <v>1625</v>
      </c>
      <c r="H98" s="1027"/>
      <c r="I98" s="1027"/>
      <c r="J98" s="1027"/>
      <c r="K98" s="1027"/>
      <c r="L98" s="1027"/>
      <c r="M98" s="1027"/>
    </row>
    <row r="99" spans="1:13" s="673" customFormat="1">
      <c r="A99" s="1055" t="s">
        <v>11612</v>
      </c>
      <c r="B99" s="237" t="s">
        <v>11613</v>
      </c>
      <c r="C99" s="1661">
        <v>775</v>
      </c>
      <c r="D99" s="1216">
        <f>100%-(E99:E99/C99)</f>
        <v>0</v>
      </c>
      <c r="E99" s="1217">
        <f>C99</f>
        <v>775</v>
      </c>
      <c r="F99" s="847" t="s">
        <v>1625</v>
      </c>
      <c r="G99" s="1227" t="s">
        <v>1625</v>
      </c>
      <c r="H99" s="1027"/>
      <c r="I99" s="1027"/>
      <c r="J99" s="1027"/>
      <c r="K99" s="1027"/>
      <c r="L99" s="1027"/>
      <c r="M99" s="1027"/>
    </row>
    <row r="100" spans="1:13" s="673" customFormat="1">
      <c r="A100" s="1055"/>
      <c r="B100" s="237"/>
      <c r="C100" s="1661"/>
      <c r="D100" s="1216"/>
      <c r="E100" s="1217"/>
      <c r="F100" s="847"/>
      <c r="G100" s="1227"/>
      <c r="H100" s="1027"/>
      <c r="I100" s="1027"/>
      <c r="J100" s="1027"/>
      <c r="K100" s="1027"/>
      <c r="L100" s="1027"/>
      <c r="M100" s="1027"/>
    </row>
    <row r="101" spans="1:13" s="673" customFormat="1">
      <c r="A101" s="1055" t="s">
        <v>11614</v>
      </c>
      <c r="B101" s="237" t="s">
        <v>11615</v>
      </c>
      <c r="C101" s="1661">
        <v>702</v>
      </c>
      <c r="D101" s="1216">
        <f>100%-(E101:E101/C101)</f>
        <v>0</v>
      </c>
      <c r="E101" s="1217">
        <f>C101</f>
        <v>702</v>
      </c>
      <c r="F101" s="847" t="s">
        <v>1625</v>
      </c>
      <c r="G101" s="1227" t="s">
        <v>1625</v>
      </c>
      <c r="H101" s="1027"/>
      <c r="I101" s="1027"/>
      <c r="J101" s="1027"/>
      <c r="K101" s="1027"/>
      <c r="L101" s="1027"/>
      <c r="M101" s="1027"/>
    </row>
    <row r="102" spans="1:13" s="673" customFormat="1">
      <c r="A102" s="1055" t="s">
        <v>11616</v>
      </c>
      <c r="B102" s="237" t="s">
        <v>11617</v>
      </c>
      <c r="C102" s="1661">
        <v>816</v>
      </c>
      <c r="D102" s="1216">
        <f>100%-(E102:E102/C102)</f>
        <v>0</v>
      </c>
      <c r="E102" s="1217">
        <f>C102</f>
        <v>816</v>
      </c>
      <c r="F102" s="847" t="s">
        <v>1625</v>
      </c>
      <c r="G102" s="1227" t="s">
        <v>1625</v>
      </c>
      <c r="H102" s="1027"/>
      <c r="I102" s="1027"/>
      <c r="J102" s="1027"/>
      <c r="K102" s="1027"/>
      <c r="L102" s="1027"/>
      <c r="M102" s="1027"/>
    </row>
    <row r="103" spans="1:13" s="673" customFormat="1">
      <c r="A103" s="1055" t="s">
        <v>11618</v>
      </c>
      <c r="B103" s="237" t="s">
        <v>11619</v>
      </c>
      <c r="C103" s="1661">
        <v>930</v>
      </c>
      <c r="D103" s="1216">
        <f>100%-(E103:E103/C103)</f>
        <v>0</v>
      </c>
      <c r="E103" s="1217">
        <f>C103</f>
        <v>930</v>
      </c>
      <c r="F103" s="847" t="s">
        <v>1625</v>
      </c>
      <c r="G103" s="1227" t="s">
        <v>1625</v>
      </c>
      <c r="H103" s="1027"/>
      <c r="I103" s="1027"/>
      <c r="J103" s="1027"/>
      <c r="K103" s="1027"/>
      <c r="L103" s="1027"/>
      <c r="M103" s="1027"/>
    </row>
    <row r="104" spans="1:13">
      <c r="A104" s="1055"/>
      <c r="B104" s="237"/>
      <c r="C104" s="1661"/>
      <c r="D104" s="1216"/>
      <c r="E104" s="1217"/>
      <c r="F104" s="268"/>
      <c r="G104" s="475"/>
      <c r="H104" s="1007"/>
    </row>
    <row r="105" spans="1:13">
      <c r="A105" s="1060" t="s">
        <v>11620</v>
      </c>
      <c r="B105" s="1662"/>
      <c r="C105" s="1663"/>
      <c r="D105" s="450"/>
      <c r="E105" s="518"/>
      <c r="F105" s="519"/>
      <c r="G105" s="520"/>
      <c r="H105" s="1007"/>
    </row>
    <row r="106" spans="1:13" s="673" customFormat="1">
      <c r="A106" s="1055" t="s">
        <v>11511</v>
      </c>
      <c r="B106" s="237" t="s">
        <v>11512</v>
      </c>
      <c r="C106" s="1661">
        <v>25160</v>
      </c>
      <c r="D106" s="1216">
        <v>0</v>
      </c>
      <c r="E106" s="1217">
        <f>C106</f>
        <v>25160</v>
      </c>
      <c r="F106" s="847"/>
      <c r="G106" s="1227"/>
      <c r="H106" s="1027"/>
      <c r="I106" s="1027"/>
      <c r="J106" s="1027"/>
      <c r="K106" s="1027"/>
      <c r="L106" s="1027"/>
      <c r="M106" s="1027"/>
    </row>
    <row r="107" spans="1:13" s="673" customFormat="1">
      <c r="A107" s="1055" t="s">
        <v>11513</v>
      </c>
      <c r="B107" s="237" t="s">
        <v>11514</v>
      </c>
      <c r="C107" s="1661">
        <v>27380</v>
      </c>
      <c r="D107" s="1216">
        <v>0</v>
      </c>
      <c r="E107" s="1217">
        <f t="shared" ref="E107:E108" si="2">C107</f>
        <v>27380</v>
      </c>
      <c r="F107" s="847"/>
      <c r="G107" s="1227"/>
      <c r="H107" s="1027"/>
      <c r="I107" s="1027"/>
      <c r="J107" s="1027"/>
      <c r="K107" s="1027"/>
      <c r="L107" s="1027"/>
      <c r="M107" s="1027"/>
    </row>
    <row r="108" spans="1:13" s="673" customFormat="1">
      <c r="A108" s="1055" t="s">
        <v>11515</v>
      </c>
      <c r="B108" s="237" t="s">
        <v>11516</v>
      </c>
      <c r="C108" s="1661">
        <v>29600</v>
      </c>
      <c r="D108" s="1216">
        <v>0</v>
      </c>
      <c r="E108" s="1217">
        <f t="shared" si="2"/>
        <v>29600</v>
      </c>
      <c r="F108" s="847"/>
      <c r="G108" s="1227"/>
      <c r="H108" s="1027"/>
      <c r="I108" s="1027"/>
      <c r="J108" s="1027"/>
      <c r="K108" s="1027"/>
      <c r="L108" s="1027"/>
      <c r="M108" s="1027"/>
    </row>
    <row r="109" spans="1:13">
      <c r="A109" s="229" t="s">
        <v>500</v>
      </c>
      <c r="B109" s="223"/>
      <c r="C109" s="442"/>
      <c r="D109" s="450"/>
      <c r="E109" s="518"/>
      <c r="F109" s="519"/>
      <c r="G109" s="520"/>
      <c r="H109" s="1007"/>
    </row>
    <row r="110" spans="1:13" ht="34.5" customHeight="1">
      <c r="A110" s="1503" t="s">
        <v>1690</v>
      </c>
      <c r="B110" s="1504"/>
      <c r="C110" s="1504"/>
      <c r="D110" s="1504"/>
      <c r="E110" s="1504"/>
      <c r="F110" s="1504"/>
      <c r="G110" s="1505"/>
      <c r="H110" s="1007"/>
    </row>
    <row r="111" spans="1:13">
      <c r="A111" s="219" t="s">
        <v>1684</v>
      </c>
      <c r="B111" s="216" t="s">
        <v>1685</v>
      </c>
      <c r="C111" s="440">
        <v>179</v>
      </c>
      <c r="D111" s="453">
        <f>100%-(E111:E111/C111)</f>
        <v>0</v>
      </c>
      <c r="E111" s="407">
        <f>C111</f>
        <v>179</v>
      </c>
      <c r="F111" s="268" t="s">
        <v>1625</v>
      </c>
      <c r="G111" s="475" t="s">
        <v>1625</v>
      </c>
      <c r="H111" s="1007"/>
    </row>
    <row r="112" spans="1:13">
      <c r="A112" s="219" t="s">
        <v>1639</v>
      </c>
      <c r="B112" s="216" t="s">
        <v>1640</v>
      </c>
      <c r="C112" s="440">
        <v>359</v>
      </c>
      <c r="D112" s="453">
        <f>100%-(E112:E112/C112)</f>
        <v>0</v>
      </c>
      <c r="E112" s="407">
        <f>C112</f>
        <v>359</v>
      </c>
      <c r="F112" s="268" t="s">
        <v>1625</v>
      </c>
      <c r="G112" s="475" t="s">
        <v>1625</v>
      </c>
      <c r="H112" s="1007"/>
    </row>
    <row r="113" spans="1:13" s="673" customFormat="1">
      <c r="A113" s="219" t="s">
        <v>11521</v>
      </c>
      <c r="B113" s="237" t="s">
        <v>11522</v>
      </c>
      <c r="C113" s="1661">
        <v>95</v>
      </c>
      <c r="D113" s="1216">
        <v>0</v>
      </c>
      <c r="E113" s="1217">
        <f>C113</f>
        <v>95</v>
      </c>
      <c r="F113" s="847"/>
      <c r="G113" s="1227"/>
      <c r="H113" s="1027"/>
      <c r="I113" s="1027"/>
      <c r="J113" s="1027"/>
      <c r="K113" s="1027"/>
      <c r="L113" s="1027"/>
      <c r="M113" s="1027"/>
    </row>
    <row r="114" spans="1:13" s="673" customFormat="1">
      <c r="A114" s="230" t="s">
        <v>11523</v>
      </c>
      <c r="B114" s="237" t="s">
        <v>11524</v>
      </c>
      <c r="C114" s="1661">
        <v>114</v>
      </c>
      <c r="D114" s="1216">
        <f>100%-(E114:E114/C114)</f>
        <v>0</v>
      </c>
      <c r="E114" s="1217">
        <f>C114</f>
        <v>114</v>
      </c>
      <c r="F114" s="847" t="s">
        <v>1625</v>
      </c>
      <c r="G114" s="1227" t="s">
        <v>1625</v>
      </c>
      <c r="H114" s="1027"/>
      <c r="I114" s="1027"/>
      <c r="J114" s="1027"/>
      <c r="K114" s="1027"/>
      <c r="L114" s="1027"/>
      <c r="M114" s="1027"/>
    </row>
    <row r="115" spans="1:13" s="673" customFormat="1">
      <c r="A115" s="230" t="s">
        <v>11525</v>
      </c>
      <c r="B115" s="237" t="s">
        <v>11526</v>
      </c>
      <c r="C115" s="1661">
        <v>2220</v>
      </c>
      <c r="D115" s="1216">
        <f>100%-(E115:E115/C115)</f>
        <v>0</v>
      </c>
      <c r="E115" s="1217">
        <f>C115</f>
        <v>2220</v>
      </c>
      <c r="F115" s="847" t="s">
        <v>1625</v>
      </c>
      <c r="G115" s="1227" t="s">
        <v>1625</v>
      </c>
      <c r="H115" s="1027"/>
      <c r="I115" s="1027"/>
      <c r="J115" s="1027"/>
      <c r="K115" s="1027"/>
      <c r="L115" s="1027"/>
      <c r="M115" s="1027"/>
    </row>
    <row r="116" spans="1:13">
      <c r="A116" s="1513" t="s">
        <v>501</v>
      </c>
      <c r="B116" s="1402"/>
      <c r="C116" s="1402"/>
      <c r="D116" s="1402"/>
      <c r="E116" s="1402"/>
      <c r="F116" s="1402"/>
      <c r="G116" s="1514"/>
      <c r="H116" s="1007"/>
    </row>
    <row r="117" spans="1:13" ht="33.75" customHeight="1">
      <c r="A117" s="1493" t="s">
        <v>1727</v>
      </c>
      <c r="B117" s="1494"/>
      <c r="C117" s="1494"/>
      <c r="D117" s="1494"/>
      <c r="E117" s="1494"/>
      <c r="F117" s="1494"/>
      <c r="G117" s="1495"/>
      <c r="H117" s="1007"/>
    </row>
    <row r="118" spans="1:13" ht="15" customHeight="1">
      <c r="A118" s="1493" t="s">
        <v>1728</v>
      </c>
      <c r="B118" s="1494"/>
      <c r="C118" s="1494"/>
      <c r="D118" s="1494"/>
      <c r="E118" s="1494"/>
      <c r="F118" s="1494"/>
      <c r="G118" s="1495"/>
      <c r="H118" s="1007"/>
    </row>
    <row r="119" spans="1:13">
      <c r="A119" s="231" t="s">
        <v>502</v>
      </c>
      <c r="B119" s="224" t="s">
        <v>503</v>
      </c>
      <c r="C119" s="440">
        <v>200</v>
      </c>
      <c r="D119" s="453">
        <f>100%-(E119:E119/C119)</f>
        <v>0</v>
      </c>
      <c r="E119" s="407">
        <f>C119</f>
        <v>200</v>
      </c>
      <c r="F119" s="268" t="s">
        <v>1625</v>
      </c>
      <c r="G119" s="475" t="s">
        <v>1625</v>
      </c>
      <c r="H119" s="1007"/>
    </row>
    <row r="120" spans="1:13" ht="15.75" thickBot="1">
      <c r="A120" s="232" t="s">
        <v>1644</v>
      </c>
      <c r="B120" s="1065" t="s">
        <v>1645</v>
      </c>
      <c r="C120" s="443">
        <v>600</v>
      </c>
      <c r="D120" s="512">
        <f>100%-(E120:E120/C120)</f>
        <v>0</v>
      </c>
      <c r="E120" s="513">
        <f>C120</f>
        <v>600</v>
      </c>
      <c r="F120" s="289" t="s">
        <v>1625</v>
      </c>
      <c r="G120" s="483" t="s">
        <v>1625</v>
      </c>
      <c r="H120" s="1007"/>
    </row>
    <row r="121" spans="1:13" ht="15.75" thickBot="1">
      <c r="A121" s="521"/>
      <c r="B121" s="522"/>
      <c r="C121" s="523"/>
      <c r="D121" s="524"/>
      <c r="E121" s="523"/>
      <c r="F121" s="525"/>
      <c r="G121" s="526"/>
      <c r="H121" s="1007"/>
    </row>
    <row r="122" spans="1:13" ht="15.75" thickBot="1">
      <c r="A122" s="1485" t="s">
        <v>1051</v>
      </c>
      <c r="B122" s="1486"/>
      <c r="C122" s="1486"/>
      <c r="D122" s="1486"/>
      <c r="E122" s="1486"/>
      <c r="F122" s="1486"/>
      <c r="G122" s="1487"/>
      <c r="H122" s="1007"/>
    </row>
    <row r="123" spans="1:13">
      <c r="A123" s="1577" t="s">
        <v>1651</v>
      </c>
      <c r="B123" s="1578"/>
      <c r="C123" s="1578"/>
      <c r="D123" s="1578"/>
      <c r="E123" s="1578"/>
      <c r="F123" s="1578"/>
      <c r="G123" s="1579"/>
      <c r="H123" s="1007"/>
    </row>
    <row r="124" spans="1:13" ht="15" customHeight="1">
      <c r="A124" s="1482" t="s">
        <v>1652</v>
      </c>
      <c r="B124" s="1483"/>
      <c r="C124" s="1483"/>
      <c r="D124" s="1483"/>
      <c r="E124" s="1483"/>
      <c r="F124" s="1483"/>
      <c r="G124" s="1484"/>
      <c r="H124" s="1007"/>
    </row>
    <row r="125" spans="1:13" ht="15" customHeight="1">
      <c r="A125" s="1482" t="s">
        <v>1653</v>
      </c>
      <c r="B125" s="1483"/>
      <c r="C125" s="1483"/>
      <c r="D125" s="1483"/>
      <c r="E125" s="1483"/>
      <c r="F125" s="1483"/>
      <c r="G125" s="1484"/>
      <c r="H125" s="1007"/>
    </row>
    <row r="126" spans="1:13" ht="35.25" customHeight="1">
      <c r="A126" s="1482" t="s">
        <v>1686</v>
      </c>
      <c r="B126" s="1483"/>
      <c r="C126" s="1483"/>
      <c r="D126" s="1483"/>
      <c r="E126" s="1483"/>
      <c r="F126" s="1483"/>
      <c r="G126" s="1484"/>
      <c r="H126" s="1007"/>
    </row>
    <row r="127" spans="1:13">
      <c r="A127" s="1470" t="s">
        <v>1656</v>
      </c>
      <c r="B127" s="1471"/>
      <c r="C127" s="1471"/>
      <c r="D127" s="1471"/>
      <c r="E127" s="1471"/>
      <c r="F127" s="1471"/>
      <c r="G127" s="1472"/>
      <c r="H127" s="1007"/>
    </row>
    <row r="128" spans="1:13" ht="46.5" customHeight="1">
      <c r="A128" s="1482" t="s">
        <v>1687</v>
      </c>
      <c r="B128" s="1483"/>
      <c r="C128" s="1483"/>
      <c r="D128" s="1483"/>
      <c r="E128" s="1483"/>
      <c r="F128" s="1483"/>
      <c r="G128" s="1484"/>
      <c r="H128" s="1007"/>
    </row>
    <row r="129" spans="1:13" s="673" customFormat="1" ht="45">
      <c r="A129" s="1225" t="s">
        <v>1657</v>
      </c>
      <c r="B129" s="1226" t="s">
        <v>1658</v>
      </c>
      <c r="C129" s="1217">
        <v>2033</v>
      </c>
      <c r="D129" s="1216">
        <v>0</v>
      </c>
      <c r="E129" s="1217">
        <f>C129</f>
        <v>2033</v>
      </c>
      <c r="F129" s="847" t="s">
        <v>1623</v>
      </c>
      <c r="G129" s="1227" t="s">
        <v>1650</v>
      </c>
      <c r="H129" s="1027"/>
      <c r="I129" s="1027"/>
      <c r="J129" s="1027"/>
      <c r="K129" s="1027"/>
      <c r="L129" s="1027"/>
      <c r="M129" s="1027"/>
    </row>
    <row r="130" spans="1:13" s="673" customFormat="1">
      <c r="A130" s="1225" t="s">
        <v>1659</v>
      </c>
      <c r="B130" s="1226" t="s">
        <v>1660</v>
      </c>
      <c r="C130" s="1217">
        <v>2205</v>
      </c>
      <c r="D130" s="1216">
        <v>0</v>
      </c>
      <c r="E130" s="1217">
        <f>C130</f>
        <v>2205</v>
      </c>
      <c r="F130" s="847" t="s">
        <v>1625</v>
      </c>
      <c r="G130" s="1227" t="s">
        <v>1625</v>
      </c>
      <c r="H130" s="1027"/>
      <c r="I130" s="1027"/>
      <c r="J130" s="1027"/>
      <c r="K130" s="1027"/>
      <c r="L130" s="1027"/>
      <c r="M130" s="1027"/>
    </row>
    <row r="131" spans="1:13" s="673" customFormat="1">
      <c r="A131" s="1225" t="s">
        <v>1661</v>
      </c>
      <c r="B131" s="1226" t="s">
        <v>1662</v>
      </c>
      <c r="C131" s="1217">
        <v>2370</v>
      </c>
      <c r="D131" s="1216">
        <v>0</v>
      </c>
      <c r="E131" s="1217">
        <f>C131</f>
        <v>2370</v>
      </c>
      <c r="F131" s="847" t="s">
        <v>1625</v>
      </c>
      <c r="G131" s="1227" t="s">
        <v>1625</v>
      </c>
      <c r="H131" s="1027"/>
      <c r="I131" s="1027"/>
      <c r="J131" s="1027"/>
      <c r="K131" s="1027"/>
      <c r="L131" s="1027"/>
      <c r="M131" s="1027"/>
    </row>
    <row r="132" spans="1:13" ht="15" customHeight="1">
      <c r="A132" s="1479" t="s">
        <v>1663</v>
      </c>
      <c r="B132" s="1480"/>
      <c r="C132" s="1480"/>
      <c r="D132" s="1480"/>
      <c r="E132" s="1480"/>
      <c r="F132" s="1480"/>
      <c r="G132" s="1481"/>
      <c r="H132" s="1007"/>
    </row>
    <row r="133" spans="1:13" ht="15" customHeight="1">
      <c r="A133" s="1482" t="s">
        <v>1664</v>
      </c>
      <c r="B133" s="1483"/>
      <c r="C133" s="1483"/>
      <c r="D133" s="1483"/>
      <c r="E133" s="1483"/>
      <c r="F133" s="1483"/>
      <c r="G133" s="1484"/>
      <c r="H133" s="1007"/>
    </row>
    <row r="134" spans="1:13" ht="15" customHeight="1">
      <c r="A134" s="1482" t="s">
        <v>1665</v>
      </c>
      <c r="B134" s="1483"/>
      <c r="C134" s="1483"/>
      <c r="D134" s="1483"/>
      <c r="E134" s="1483"/>
      <c r="F134" s="1483"/>
      <c r="G134" s="1484"/>
      <c r="H134" s="1007"/>
    </row>
    <row r="135" spans="1:13" ht="30" customHeight="1">
      <c r="A135" s="1482" t="s">
        <v>1686</v>
      </c>
      <c r="B135" s="1483"/>
      <c r="C135" s="1483"/>
      <c r="D135" s="1483"/>
      <c r="E135" s="1483"/>
      <c r="F135" s="1483"/>
      <c r="G135" s="1484"/>
      <c r="H135" s="1007"/>
    </row>
    <row r="136" spans="1:13" ht="15" customHeight="1">
      <c r="A136" s="1482" t="s">
        <v>1656</v>
      </c>
      <c r="B136" s="1483"/>
      <c r="C136" s="1483"/>
      <c r="D136" s="1483"/>
      <c r="E136" s="1483"/>
      <c r="F136" s="1483"/>
      <c r="G136" s="1484"/>
      <c r="H136" s="1007"/>
    </row>
    <row r="137" spans="1:13" ht="45" customHeight="1">
      <c r="A137" s="1482" t="s">
        <v>1688</v>
      </c>
      <c r="B137" s="1483"/>
      <c r="C137" s="1483"/>
      <c r="D137" s="1483"/>
      <c r="E137" s="1483"/>
      <c r="F137" s="1483"/>
      <c r="G137" s="1484"/>
      <c r="H137" s="1007"/>
    </row>
    <row r="138" spans="1:13" s="673" customFormat="1">
      <c r="A138" s="1225" t="s">
        <v>1666</v>
      </c>
      <c r="B138" s="1226" t="s">
        <v>1667</v>
      </c>
      <c r="C138" s="1217">
        <v>4073</v>
      </c>
      <c r="D138" s="1216">
        <v>0</v>
      </c>
      <c r="E138" s="1217">
        <f>C138</f>
        <v>4073</v>
      </c>
      <c r="F138" s="847" t="s">
        <v>1625</v>
      </c>
      <c r="G138" s="1227" t="s">
        <v>1625</v>
      </c>
      <c r="H138" s="1027"/>
      <c r="I138" s="1027"/>
      <c r="J138" s="1027"/>
      <c r="K138" s="1027"/>
      <c r="L138" s="1027"/>
      <c r="M138" s="1027"/>
    </row>
    <row r="139" spans="1:13" s="673" customFormat="1">
      <c r="A139" s="527" t="s">
        <v>1668</v>
      </c>
      <c r="B139" s="1226" t="s">
        <v>1669</v>
      </c>
      <c r="C139" s="1217">
        <v>4417</v>
      </c>
      <c r="D139" s="1216">
        <v>0</v>
      </c>
      <c r="E139" s="1217">
        <f>C139</f>
        <v>4417</v>
      </c>
      <c r="F139" s="847" t="s">
        <v>1625</v>
      </c>
      <c r="G139" s="1227" t="s">
        <v>1625</v>
      </c>
      <c r="H139" s="1027"/>
      <c r="I139" s="1027"/>
      <c r="J139" s="1027"/>
      <c r="K139" s="1027"/>
      <c r="L139" s="1027"/>
      <c r="M139" s="1027"/>
    </row>
    <row r="140" spans="1:13" s="673" customFormat="1">
      <c r="A140" s="1225" t="s">
        <v>1670</v>
      </c>
      <c r="B140" s="1226" t="s">
        <v>1671</v>
      </c>
      <c r="C140" s="1217">
        <v>4747</v>
      </c>
      <c r="D140" s="1216">
        <v>0</v>
      </c>
      <c r="E140" s="1217">
        <f>C140</f>
        <v>4747</v>
      </c>
      <c r="F140" s="847" t="s">
        <v>1625</v>
      </c>
      <c r="G140" s="1227" t="s">
        <v>1625</v>
      </c>
      <c r="H140" s="1027"/>
      <c r="I140" s="1027"/>
      <c r="J140" s="1027"/>
      <c r="K140" s="1027"/>
      <c r="L140" s="1027"/>
      <c r="M140" s="1027"/>
    </row>
    <row r="141" spans="1:13" ht="15" customHeight="1">
      <c r="A141" s="1479" t="s">
        <v>1672</v>
      </c>
      <c r="B141" s="1480"/>
      <c r="C141" s="1480"/>
      <c r="D141" s="1480"/>
      <c r="E141" s="1480"/>
      <c r="F141" s="1480"/>
      <c r="G141" s="1481"/>
      <c r="H141" s="1007"/>
    </row>
    <row r="142" spans="1:13" ht="15" customHeight="1">
      <c r="A142" s="1482" t="s">
        <v>1664</v>
      </c>
      <c r="B142" s="1483"/>
      <c r="C142" s="1483"/>
      <c r="D142" s="1483"/>
      <c r="E142" s="1483"/>
      <c r="F142" s="1483"/>
      <c r="G142" s="1484"/>
      <c r="H142" s="1007"/>
    </row>
    <row r="143" spans="1:13" ht="15" customHeight="1">
      <c r="A143" s="1482" t="s">
        <v>1673</v>
      </c>
      <c r="B143" s="1483"/>
      <c r="C143" s="1483"/>
      <c r="D143" s="1483"/>
      <c r="E143" s="1483"/>
      <c r="F143" s="1483"/>
      <c r="G143" s="1484"/>
      <c r="H143" s="1007"/>
    </row>
    <row r="144" spans="1:13" ht="15" customHeight="1">
      <c r="A144" s="1482" t="s">
        <v>1654</v>
      </c>
      <c r="B144" s="1483"/>
      <c r="C144" s="1483"/>
      <c r="D144" s="1483"/>
      <c r="E144" s="1483"/>
      <c r="F144" s="1483"/>
      <c r="G144" s="1484"/>
      <c r="H144" s="1007"/>
    </row>
    <row r="145" spans="1:13" ht="15" customHeight="1">
      <c r="A145" s="1482" t="s">
        <v>1655</v>
      </c>
      <c r="B145" s="1483"/>
      <c r="C145" s="1483"/>
      <c r="D145" s="1483"/>
      <c r="E145" s="1483"/>
      <c r="F145" s="1483"/>
      <c r="G145" s="1484"/>
      <c r="H145" s="1007"/>
    </row>
    <row r="146" spans="1:13" ht="46.5" customHeight="1">
      <c r="A146" s="1482" t="s">
        <v>1689</v>
      </c>
      <c r="B146" s="1483"/>
      <c r="C146" s="1483"/>
      <c r="D146" s="1483"/>
      <c r="E146" s="1483"/>
      <c r="F146" s="1483"/>
      <c r="G146" s="1484"/>
      <c r="H146" s="1007"/>
    </row>
    <row r="147" spans="1:13" s="673" customFormat="1">
      <c r="A147" s="1225" t="s">
        <v>1674</v>
      </c>
      <c r="B147" s="1226" t="s">
        <v>1675</v>
      </c>
      <c r="C147" s="1217">
        <v>698</v>
      </c>
      <c r="D147" s="1216">
        <v>0</v>
      </c>
      <c r="E147" s="1217">
        <f>C147</f>
        <v>698</v>
      </c>
      <c r="F147" s="847" t="s">
        <v>1625</v>
      </c>
      <c r="G147" s="1227" t="s">
        <v>1625</v>
      </c>
      <c r="H147" s="1027"/>
      <c r="I147" s="1027"/>
      <c r="J147" s="1027"/>
      <c r="K147" s="1027"/>
      <c r="L147" s="1027"/>
      <c r="M147" s="1027"/>
    </row>
    <row r="148" spans="1:13" s="673" customFormat="1">
      <c r="A148" s="1225" t="s">
        <v>1676</v>
      </c>
      <c r="B148" s="1226" t="s">
        <v>1677</v>
      </c>
      <c r="C148" s="1217">
        <v>759</v>
      </c>
      <c r="D148" s="1216">
        <v>0</v>
      </c>
      <c r="E148" s="1217">
        <f>C148</f>
        <v>759</v>
      </c>
      <c r="F148" s="847" t="s">
        <v>1625</v>
      </c>
      <c r="G148" s="1227" t="s">
        <v>1625</v>
      </c>
      <c r="H148" s="1027"/>
      <c r="I148" s="1027"/>
      <c r="J148" s="1027"/>
      <c r="K148" s="1027"/>
      <c r="L148" s="1027"/>
      <c r="M148" s="1027"/>
    </row>
    <row r="149" spans="1:13" s="673" customFormat="1">
      <c r="A149" s="1225" t="s">
        <v>1678</v>
      </c>
      <c r="B149" s="1226" t="s">
        <v>1679</v>
      </c>
      <c r="C149" s="1217">
        <v>821</v>
      </c>
      <c r="D149" s="1216">
        <v>0</v>
      </c>
      <c r="E149" s="1217">
        <f>C149</f>
        <v>821</v>
      </c>
      <c r="F149" s="847" t="s">
        <v>1625</v>
      </c>
      <c r="G149" s="1227" t="s">
        <v>1625</v>
      </c>
      <c r="H149" s="1027"/>
      <c r="I149" s="1027"/>
      <c r="J149" s="1027"/>
      <c r="K149" s="1027"/>
      <c r="L149" s="1027"/>
      <c r="M149" s="1027"/>
    </row>
    <row r="150" spans="1:13" ht="15" customHeight="1">
      <c r="A150" s="1479" t="s">
        <v>11479</v>
      </c>
      <c r="B150" s="1480"/>
      <c r="C150" s="1480"/>
      <c r="D150" s="1480"/>
      <c r="E150" s="1480"/>
      <c r="F150" s="1480"/>
      <c r="G150" s="1481"/>
      <c r="H150" s="1007"/>
    </row>
    <row r="151" spans="1:13" ht="15" customHeight="1">
      <c r="A151" s="1482" t="s">
        <v>12198</v>
      </c>
      <c r="B151" s="1483"/>
      <c r="C151" s="1483"/>
      <c r="D151" s="1483"/>
      <c r="E151" s="1483"/>
      <c r="F151" s="1483"/>
      <c r="G151" s="1484"/>
      <c r="H151" s="1007"/>
    </row>
    <row r="152" spans="1:13" ht="15" customHeight="1">
      <c r="A152" s="1482" t="s">
        <v>11481</v>
      </c>
      <c r="B152" s="1483"/>
      <c r="C152" s="1483"/>
      <c r="D152" s="1483"/>
      <c r="E152" s="1483"/>
      <c r="F152" s="1483"/>
      <c r="G152" s="1484"/>
      <c r="H152" s="1007"/>
    </row>
    <row r="153" spans="1:13">
      <c r="A153" s="1482" t="s">
        <v>11482</v>
      </c>
      <c r="B153" s="1483"/>
      <c r="C153" s="1483"/>
      <c r="D153" s="1483"/>
      <c r="E153" s="1483"/>
      <c r="F153" s="1483"/>
      <c r="G153" s="1484"/>
      <c r="H153" s="1007"/>
    </row>
    <row r="154" spans="1:13">
      <c r="A154" s="1325" t="s">
        <v>11483</v>
      </c>
      <c r="B154" s="1321"/>
      <c r="C154" s="1321"/>
      <c r="D154" s="1321"/>
      <c r="E154" s="1321"/>
      <c r="F154" s="1321"/>
      <c r="G154" s="1322"/>
      <c r="H154" s="1007"/>
    </row>
    <row r="155" spans="1:13">
      <c r="A155" s="1470" t="s">
        <v>1680</v>
      </c>
      <c r="B155" s="1471"/>
      <c r="C155" s="1471"/>
      <c r="D155" s="1471"/>
      <c r="E155" s="1471"/>
      <c r="F155" s="1471"/>
      <c r="G155" s="1472"/>
      <c r="H155" s="1007"/>
    </row>
    <row r="156" spans="1:13" s="673" customFormat="1">
      <c r="A156" s="1225" t="s">
        <v>11487</v>
      </c>
      <c r="B156" s="1226" t="s">
        <v>11488</v>
      </c>
      <c r="C156" s="1217">
        <v>1081</v>
      </c>
      <c r="D156" s="1216">
        <f t="shared" ref="D156:D164" si="3">100%-(E156/C156)</f>
        <v>0</v>
      </c>
      <c r="E156" s="1217">
        <f t="shared" ref="E156:E164" si="4">C156</f>
        <v>1081</v>
      </c>
      <c r="F156" s="847" t="s">
        <v>1625</v>
      </c>
      <c r="G156" s="1227" t="s">
        <v>1625</v>
      </c>
      <c r="H156" s="1027"/>
      <c r="I156" s="1027"/>
      <c r="J156" s="1027"/>
      <c r="K156" s="1027"/>
      <c r="L156" s="1027"/>
      <c r="M156" s="1027"/>
    </row>
    <row r="157" spans="1:13" s="673" customFormat="1">
      <c r="A157" s="1225" t="s">
        <v>11489</v>
      </c>
      <c r="B157" s="1226" t="s">
        <v>11490</v>
      </c>
      <c r="C157" s="1217">
        <v>1172</v>
      </c>
      <c r="D157" s="1216">
        <f t="shared" si="3"/>
        <v>0</v>
      </c>
      <c r="E157" s="1217">
        <f t="shared" si="4"/>
        <v>1172</v>
      </c>
      <c r="F157" s="847" t="s">
        <v>1625</v>
      </c>
      <c r="G157" s="1227" t="s">
        <v>1625</v>
      </c>
      <c r="H157" s="1027"/>
      <c r="I157" s="1027"/>
      <c r="J157" s="1027"/>
      <c r="K157" s="1027"/>
      <c r="L157" s="1027"/>
      <c r="M157" s="1027"/>
    </row>
    <row r="158" spans="1:13" s="673" customFormat="1">
      <c r="A158" s="1225" t="s">
        <v>11491</v>
      </c>
      <c r="B158" s="1226" t="s">
        <v>11492</v>
      </c>
      <c r="C158" s="1217">
        <v>1260</v>
      </c>
      <c r="D158" s="1216">
        <f t="shared" si="3"/>
        <v>0</v>
      </c>
      <c r="E158" s="1217">
        <f t="shared" si="4"/>
        <v>1260</v>
      </c>
      <c r="F158" s="847" t="s">
        <v>1625</v>
      </c>
      <c r="G158" s="1227" t="s">
        <v>1625</v>
      </c>
      <c r="H158" s="1027"/>
      <c r="I158" s="1027"/>
      <c r="J158" s="1027"/>
      <c r="K158" s="1027"/>
      <c r="L158" s="1027"/>
      <c r="M158" s="1027"/>
    </row>
    <row r="159" spans="1:13">
      <c r="A159" s="493" t="s">
        <v>11493</v>
      </c>
      <c r="B159" s="568"/>
      <c r="C159" s="476"/>
      <c r="D159" s="563"/>
      <c r="E159" s="476"/>
      <c r="F159" s="477"/>
      <c r="G159" s="478"/>
      <c r="H159" s="1007"/>
    </row>
    <row r="160" spans="1:13">
      <c r="A160" s="1667" t="s">
        <v>11494</v>
      </c>
      <c r="B160" s="1664"/>
      <c r="C160" s="1665"/>
      <c r="D160" s="1666"/>
      <c r="E160" s="1665"/>
      <c r="F160" s="268"/>
      <c r="G160" s="475"/>
      <c r="H160" s="1007"/>
    </row>
    <row r="161" spans="1:13">
      <c r="A161" s="1667" t="s">
        <v>11495</v>
      </c>
      <c r="B161" s="1668"/>
      <c r="C161" s="1669"/>
      <c r="D161" s="1670"/>
      <c r="E161" s="1669"/>
      <c r="F161" s="1671"/>
      <c r="G161" s="1672"/>
      <c r="H161" s="1007"/>
    </row>
    <row r="162" spans="1:13" s="673" customFormat="1">
      <c r="A162" s="1225" t="s">
        <v>11496</v>
      </c>
      <c r="B162" s="1226" t="s">
        <v>11497</v>
      </c>
      <c r="C162" s="1217">
        <v>1291</v>
      </c>
      <c r="D162" s="1216">
        <f t="shared" si="3"/>
        <v>0</v>
      </c>
      <c r="E162" s="1217">
        <f t="shared" si="4"/>
        <v>1291</v>
      </c>
      <c r="F162" s="847" t="s">
        <v>1625</v>
      </c>
      <c r="G162" s="1227" t="s">
        <v>1625</v>
      </c>
      <c r="H162" s="1027"/>
      <c r="I162" s="1027"/>
      <c r="J162" s="1027"/>
      <c r="K162" s="1027"/>
      <c r="L162" s="1027"/>
      <c r="M162" s="1027"/>
    </row>
    <row r="163" spans="1:13" s="673" customFormat="1">
      <c r="A163" s="1225" t="s">
        <v>11498</v>
      </c>
      <c r="B163" s="1226" t="s">
        <v>11499</v>
      </c>
      <c r="C163" s="1217">
        <v>1400</v>
      </c>
      <c r="D163" s="1216">
        <f t="shared" si="3"/>
        <v>0</v>
      </c>
      <c r="E163" s="1217">
        <f t="shared" si="4"/>
        <v>1400</v>
      </c>
      <c r="F163" s="847" t="s">
        <v>1625</v>
      </c>
      <c r="G163" s="1227" t="s">
        <v>1625</v>
      </c>
      <c r="H163" s="1027"/>
      <c r="I163" s="1027"/>
      <c r="J163" s="1027"/>
      <c r="K163" s="1027"/>
      <c r="L163" s="1027"/>
      <c r="M163" s="1027"/>
    </row>
    <row r="164" spans="1:13" s="673" customFormat="1">
      <c r="A164" s="1225" t="s">
        <v>11500</v>
      </c>
      <c r="B164" s="1226" t="s">
        <v>11501</v>
      </c>
      <c r="C164" s="1217">
        <v>1504</v>
      </c>
      <c r="D164" s="1216">
        <f t="shared" si="3"/>
        <v>0</v>
      </c>
      <c r="E164" s="1217">
        <f t="shared" si="4"/>
        <v>1504</v>
      </c>
      <c r="F164" s="847" t="s">
        <v>1625</v>
      </c>
      <c r="G164" s="1227" t="s">
        <v>1625</v>
      </c>
      <c r="H164" s="1027"/>
      <c r="I164" s="1027"/>
      <c r="J164" s="1027"/>
      <c r="K164" s="1027"/>
      <c r="L164" s="1027"/>
      <c r="M164" s="1027"/>
    </row>
    <row r="165" spans="1:13">
      <c r="A165" s="1510" t="s">
        <v>1009</v>
      </c>
      <c r="B165" s="1511"/>
      <c r="C165" s="1511"/>
      <c r="D165" s="1511"/>
      <c r="E165" s="1511"/>
      <c r="F165" s="1511"/>
      <c r="G165" s="1512"/>
      <c r="H165" s="1007"/>
    </row>
    <row r="166" spans="1:13" ht="15" customHeight="1">
      <c r="A166" s="1482" t="s">
        <v>1681</v>
      </c>
      <c r="B166" s="1483"/>
      <c r="C166" s="1483"/>
      <c r="D166" s="1483"/>
      <c r="E166" s="1483"/>
      <c r="F166" s="1483"/>
      <c r="G166" s="1484"/>
      <c r="H166" s="1007"/>
    </row>
    <row r="167" spans="1:13" ht="15" customHeight="1">
      <c r="A167" s="1482" t="s">
        <v>1682</v>
      </c>
      <c r="B167" s="1483"/>
      <c r="C167" s="1483"/>
      <c r="D167" s="1483"/>
      <c r="E167" s="1483"/>
      <c r="F167" s="1483"/>
      <c r="G167" s="1484"/>
      <c r="H167" s="1007"/>
    </row>
    <row r="168" spans="1:13" ht="36.75" customHeight="1">
      <c r="A168" s="1482" t="s">
        <v>1648</v>
      </c>
      <c r="B168" s="1483"/>
      <c r="C168" s="1483"/>
      <c r="D168" s="1483"/>
      <c r="E168" s="1483"/>
      <c r="F168" s="1483"/>
      <c r="G168" s="1484"/>
      <c r="H168" s="1007"/>
    </row>
    <row r="169" spans="1:13" ht="15" customHeight="1">
      <c r="A169" s="1482" t="s">
        <v>1683</v>
      </c>
      <c r="B169" s="1483"/>
      <c r="C169" s="1483"/>
      <c r="D169" s="1483"/>
      <c r="E169" s="1483"/>
      <c r="F169" s="1483"/>
      <c r="G169" s="1484"/>
      <c r="H169" s="1007"/>
    </row>
    <row r="170" spans="1:13" s="673" customFormat="1">
      <c r="A170" s="1225" t="s">
        <v>11505</v>
      </c>
      <c r="B170" s="1226" t="s">
        <v>11506</v>
      </c>
      <c r="C170" s="1217">
        <v>1291</v>
      </c>
      <c r="D170" s="1216">
        <v>0</v>
      </c>
      <c r="E170" s="1217">
        <f t="shared" ref="E170:E175" si="5">C170</f>
        <v>1291</v>
      </c>
      <c r="F170" s="847" t="s">
        <v>1625</v>
      </c>
      <c r="G170" s="1227" t="s">
        <v>1625</v>
      </c>
      <c r="H170" s="1027"/>
      <c r="I170" s="1027"/>
      <c r="J170" s="1027"/>
      <c r="K170" s="1027"/>
      <c r="L170" s="1027"/>
      <c r="M170" s="1027"/>
    </row>
    <row r="171" spans="1:13" s="673" customFormat="1">
      <c r="A171" s="1225" t="s">
        <v>11507</v>
      </c>
      <c r="B171" s="1226" t="s">
        <v>11508</v>
      </c>
      <c r="C171" s="1217">
        <v>1405</v>
      </c>
      <c r="D171" s="1216">
        <v>0</v>
      </c>
      <c r="E171" s="1217">
        <f t="shared" si="5"/>
        <v>1405</v>
      </c>
      <c r="F171" s="847" t="s">
        <v>1625</v>
      </c>
      <c r="G171" s="1227" t="s">
        <v>1625</v>
      </c>
      <c r="H171" s="1027"/>
      <c r="I171" s="1027"/>
      <c r="J171" s="1027"/>
      <c r="K171" s="1027"/>
      <c r="L171" s="1027"/>
      <c r="M171" s="1027"/>
    </row>
    <row r="172" spans="1:13" s="673" customFormat="1">
      <c r="A172" s="1225" t="s">
        <v>11509</v>
      </c>
      <c r="B172" s="1226" t="s">
        <v>11510</v>
      </c>
      <c r="C172" s="1217">
        <v>1519</v>
      </c>
      <c r="D172" s="1216">
        <v>0</v>
      </c>
      <c r="E172" s="1217">
        <f t="shared" si="5"/>
        <v>1519</v>
      </c>
      <c r="F172" s="847" t="s">
        <v>1625</v>
      </c>
      <c r="G172" s="1227" t="s">
        <v>1625</v>
      </c>
      <c r="H172" s="1027"/>
      <c r="I172" s="1027"/>
      <c r="J172" s="1027"/>
      <c r="K172" s="1027"/>
      <c r="L172" s="1027"/>
      <c r="M172" s="1027"/>
    </row>
    <row r="173" spans="1:13" s="673" customFormat="1">
      <c r="A173" s="1225" t="s">
        <v>11511</v>
      </c>
      <c r="B173" s="1226" t="s">
        <v>11512</v>
      </c>
      <c r="C173" s="1217">
        <v>25160</v>
      </c>
      <c r="D173" s="1216">
        <v>0</v>
      </c>
      <c r="E173" s="1217">
        <f t="shared" si="5"/>
        <v>25160</v>
      </c>
      <c r="F173" s="847" t="s">
        <v>1625</v>
      </c>
      <c r="G173" s="1227" t="s">
        <v>1625</v>
      </c>
      <c r="H173" s="1027"/>
      <c r="I173" s="1027"/>
      <c r="J173" s="1027"/>
      <c r="K173" s="1027"/>
      <c r="L173" s="1027"/>
      <c r="M173" s="1027"/>
    </row>
    <row r="174" spans="1:13" s="673" customFormat="1">
      <c r="A174" s="1225" t="s">
        <v>11513</v>
      </c>
      <c r="B174" s="1226" t="s">
        <v>11514</v>
      </c>
      <c r="C174" s="1217">
        <v>27380</v>
      </c>
      <c r="D174" s="1216">
        <v>0</v>
      </c>
      <c r="E174" s="1217">
        <f t="shared" si="5"/>
        <v>27380</v>
      </c>
      <c r="F174" s="847" t="s">
        <v>1625</v>
      </c>
      <c r="G174" s="1227" t="s">
        <v>1625</v>
      </c>
      <c r="H174" s="1027"/>
      <c r="I174" s="1027"/>
      <c r="J174" s="1027"/>
      <c r="K174" s="1027"/>
      <c r="L174" s="1027"/>
      <c r="M174" s="1027"/>
    </row>
    <row r="175" spans="1:13" s="673" customFormat="1">
      <c r="A175" s="1225" t="s">
        <v>11515</v>
      </c>
      <c r="B175" s="1226" t="s">
        <v>11516</v>
      </c>
      <c r="C175" s="1217">
        <v>29600</v>
      </c>
      <c r="D175" s="1216">
        <v>0</v>
      </c>
      <c r="E175" s="1217">
        <f t="shared" si="5"/>
        <v>29600</v>
      </c>
      <c r="F175" s="847" t="s">
        <v>1625</v>
      </c>
      <c r="G175" s="1227" t="s">
        <v>1625</v>
      </c>
      <c r="H175" s="1027"/>
      <c r="I175" s="1027"/>
      <c r="J175" s="1027"/>
      <c r="K175" s="1027"/>
      <c r="L175" s="1027"/>
      <c r="M175" s="1027"/>
    </row>
    <row r="176" spans="1:13" ht="15" customHeight="1">
      <c r="A176" s="1479" t="s">
        <v>500</v>
      </c>
      <c r="B176" s="1480"/>
      <c r="C176" s="1480"/>
      <c r="D176" s="1480"/>
      <c r="E176" s="1480"/>
      <c r="F176" s="1480"/>
      <c r="G176" s="1481"/>
      <c r="H176" s="1007"/>
    </row>
    <row r="177" spans="1:13" ht="30.75" customHeight="1">
      <c r="A177" s="1482" t="s">
        <v>1690</v>
      </c>
      <c r="B177" s="1483"/>
      <c r="C177" s="1483"/>
      <c r="D177" s="1483"/>
      <c r="E177" s="1483"/>
      <c r="F177" s="1483"/>
      <c r="G177" s="1484"/>
      <c r="H177" s="1007"/>
    </row>
    <row r="178" spans="1:13" s="673" customFormat="1">
      <c r="A178" s="1702">
        <v>7640014316</v>
      </c>
      <c r="B178" s="1702" t="s">
        <v>12199</v>
      </c>
      <c r="C178" s="1217">
        <v>62</v>
      </c>
      <c r="D178" s="1711">
        <v>0</v>
      </c>
      <c r="E178" s="1217">
        <f>C178</f>
        <v>62</v>
      </c>
      <c r="F178" s="847" t="s">
        <v>1625</v>
      </c>
      <c r="G178" s="847" t="s">
        <v>1625</v>
      </c>
      <c r="H178" s="1027"/>
      <c r="I178" s="1027"/>
      <c r="J178" s="1027"/>
      <c r="K178" s="1027"/>
      <c r="L178" s="1027"/>
      <c r="M178" s="1027"/>
    </row>
    <row r="179" spans="1:13" s="673" customFormat="1">
      <c r="A179" s="1225" t="s">
        <v>1684</v>
      </c>
      <c r="B179" s="1226" t="s">
        <v>1685</v>
      </c>
      <c r="C179" s="1217">
        <v>179</v>
      </c>
      <c r="D179" s="1216">
        <v>0</v>
      </c>
      <c r="E179" s="1217">
        <f>C179</f>
        <v>179</v>
      </c>
      <c r="F179" s="847" t="s">
        <v>1625</v>
      </c>
      <c r="G179" s="1227" t="s">
        <v>1625</v>
      </c>
      <c r="H179" s="1027"/>
      <c r="I179" s="1027"/>
      <c r="J179" s="1027"/>
      <c r="K179" s="1027"/>
      <c r="L179" s="1027"/>
      <c r="M179" s="1027"/>
    </row>
    <row r="180" spans="1:13" s="673" customFormat="1">
      <c r="A180" s="1225" t="s">
        <v>1639</v>
      </c>
      <c r="B180" s="1226" t="s">
        <v>1640</v>
      </c>
      <c r="C180" s="1217">
        <v>359</v>
      </c>
      <c r="D180" s="1216">
        <v>0</v>
      </c>
      <c r="E180" s="1217">
        <f>C180</f>
        <v>359</v>
      </c>
      <c r="F180" s="847" t="s">
        <v>1625</v>
      </c>
      <c r="G180" s="1227" t="s">
        <v>1625</v>
      </c>
      <c r="H180" s="1027"/>
      <c r="I180" s="1027"/>
      <c r="J180" s="1027"/>
      <c r="K180" s="1027"/>
      <c r="L180" s="1027"/>
      <c r="M180" s="1027"/>
    </row>
    <row r="181" spans="1:13" s="673" customFormat="1">
      <c r="A181" s="1225" t="s">
        <v>1641</v>
      </c>
      <c r="B181" s="1226" t="s">
        <v>1642</v>
      </c>
      <c r="C181" s="1217">
        <v>95</v>
      </c>
      <c r="D181" s="1216">
        <v>0</v>
      </c>
      <c r="E181" s="1217">
        <f>C181</f>
        <v>95</v>
      </c>
      <c r="F181" s="847" t="s">
        <v>1625</v>
      </c>
      <c r="G181" s="1227" t="s">
        <v>1625</v>
      </c>
      <c r="H181" s="1027"/>
      <c r="I181" s="1027"/>
      <c r="J181" s="1027"/>
      <c r="K181" s="1027"/>
      <c r="L181" s="1027"/>
      <c r="M181" s="1027"/>
    </row>
    <row r="182" spans="1:13" s="673" customFormat="1">
      <c r="A182" s="1225" t="s">
        <v>11521</v>
      </c>
      <c r="B182" s="1226" t="s">
        <v>11522</v>
      </c>
      <c r="C182" s="1217">
        <v>95</v>
      </c>
      <c r="D182" s="1216">
        <v>0</v>
      </c>
      <c r="E182" s="1217">
        <f>C182</f>
        <v>95</v>
      </c>
      <c r="F182" s="847"/>
      <c r="G182" s="1227"/>
      <c r="H182" s="1027"/>
      <c r="I182" s="1027"/>
      <c r="J182" s="1027"/>
      <c r="K182" s="1027"/>
      <c r="L182" s="1027"/>
      <c r="M182" s="1027"/>
    </row>
    <row r="183" spans="1:13" s="673" customFormat="1">
      <c r="A183" s="1225" t="s">
        <v>11523</v>
      </c>
      <c r="B183" s="1226" t="s">
        <v>11524</v>
      </c>
      <c r="C183" s="1217">
        <v>114</v>
      </c>
      <c r="D183" s="1216">
        <v>0</v>
      </c>
      <c r="E183" s="1217">
        <f t="shared" ref="E183:E184" si="6">C183</f>
        <v>114</v>
      </c>
      <c r="F183" s="847"/>
      <c r="G183" s="1227"/>
      <c r="H183" s="1027"/>
      <c r="I183" s="1027"/>
      <c r="J183" s="1027"/>
      <c r="K183" s="1027"/>
      <c r="L183" s="1027"/>
      <c r="M183" s="1027"/>
    </row>
    <row r="184" spans="1:13" s="673" customFormat="1">
      <c r="A184" s="1225" t="s">
        <v>11525</v>
      </c>
      <c r="B184" s="1226" t="s">
        <v>11526</v>
      </c>
      <c r="C184" s="1217">
        <v>2220</v>
      </c>
      <c r="D184" s="1216">
        <v>0</v>
      </c>
      <c r="E184" s="1217">
        <f t="shared" si="6"/>
        <v>2220</v>
      </c>
      <c r="F184" s="847" t="s">
        <v>1625</v>
      </c>
      <c r="G184" s="1227" t="s">
        <v>1625</v>
      </c>
      <c r="H184" s="1027"/>
      <c r="I184" s="1027"/>
      <c r="J184" s="1027"/>
      <c r="K184" s="1027"/>
      <c r="L184" s="1027"/>
      <c r="M184" s="1027"/>
    </row>
    <row r="185" spans="1:13" ht="15" customHeight="1">
      <c r="A185" s="1479" t="s">
        <v>501</v>
      </c>
      <c r="B185" s="1480"/>
      <c r="C185" s="1480"/>
      <c r="D185" s="1480"/>
      <c r="E185" s="1480"/>
      <c r="F185" s="1480"/>
      <c r="G185" s="1481"/>
      <c r="H185" s="1007"/>
    </row>
    <row r="186" spans="1:13" ht="50.25" customHeight="1">
      <c r="A186" s="1482" t="s">
        <v>1691</v>
      </c>
      <c r="B186" s="1483"/>
      <c r="C186" s="1483"/>
      <c r="D186" s="1483"/>
      <c r="E186" s="1483"/>
      <c r="F186" s="1483"/>
      <c r="G186" s="1484"/>
      <c r="H186" s="1007"/>
    </row>
    <row r="187" spans="1:13">
      <c r="A187" s="506" t="s">
        <v>502</v>
      </c>
      <c r="B187" s="270" t="s">
        <v>503</v>
      </c>
      <c r="C187" s="407">
        <v>200</v>
      </c>
      <c r="D187" s="453">
        <v>0</v>
      </c>
      <c r="E187" s="407">
        <f>C187</f>
        <v>200</v>
      </c>
      <c r="F187" s="268"/>
      <c r="G187" s="475"/>
      <c r="H187" s="1007"/>
    </row>
    <row r="188" spans="1:13">
      <c r="A188" s="1479" t="s">
        <v>897</v>
      </c>
      <c r="B188" s="1480"/>
      <c r="C188" s="1480"/>
      <c r="D188" s="1480"/>
      <c r="E188" s="1480"/>
      <c r="F188" s="1480"/>
      <c r="G188" s="1481"/>
      <c r="H188" s="1007"/>
    </row>
    <row r="189" spans="1:13">
      <c r="A189" s="506" t="s">
        <v>1644</v>
      </c>
      <c r="B189" s="270" t="s">
        <v>1645</v>
      </c>
      <c r="C189" s="407">
        <v>600</v>
      </c>
      <c r="D189" s="453">
        <v>0</v>
      </c>
      <c r="E189" s="407">
        <f>C189</f>
        <v>600</v>
      </c>
      <c r="F189" s="268"/>
      <c r="G189" s="475"/>
      <c r="H189" s="1007"/>
    </row>
    <row r="190" spans="1:13">
      <c r="A190" s="506"/>
      <c r="B190" s="270"/>
      <c r="C190" s="407"/>
      <c r="D190" s="453"/>
      <c r="E190" s="407"/>
      <c r="F190" s="268"/>
      <c r="G190" s="475"/>
      <c r="H190" s="1007"/>
    </row>
    <row r="191" spans="1:13">
      <c r="A191" s="1632" t="s">
        <v>1672</v>
      </c>
      <c r="B191" s="1545"/>
      <c r="C191" s="1545"/>
      <c r="D191" s="1545"/>
      <c r="E191" s="1545"/>
      <c r="F191" s="1545"/>
      <c r="G191" s="1633"/>
      <c r="H191" s="1007"/>
    </row>
    <row r="192" spans="1:13">
      <c r="A192" s="1634" t="s">
        <v>1672</v>
      </c>
      <c r="B192" s="1635"/>
      <c r="C192" s="1635"/>
      <c r="D192" s="1635"/>
      <c r="E192" s="1635"/>
      <c r="F192" s="1635"/>
      <c r="G192" s="1636"/>
      <c r="H192" s="1007"/>
    </row>
    <row r="193" spans="1:8">
      <c r="A193" s="1637" t="s">
        <v>1664</v>
      </c>
      <c r="B193" s="1638"/>
      <c r="C193" s="1638"/>
      <c r="D193" s="1638"/>
      <c r="E193" s="1638"/>
      <c r="F193" s="1638"/>
      <c r="G193" s="1639"/>
      <c r="H193" s="1007"/>
    </row>
    <row r="194" spans="1:8">
      <c r="A194" s="1637" t="s">
        <v>1673</v>
      </c>
      <c r="B194" s="1638"/>
      <c r="C194" s="1638"/>
      <c r="D194" s="1638"/>
      <c r="E194" s="1638"/>
      <c r="F194" s="1638"/>
      <c r="G194" s="1639"/>
      <c r="H194" s="1007"/>
    </row>
    <row r="195" spans="1:8">
      <c r="A195" s="1637" t="s">
        <v>1654</v>
      </c>
      <c r="B195" s="1638"/>
      <c r="C195" s="1638"/>
      <c r="D195" s="1638"/>
      <c r="E195" s="1638"/>
      <c r="F195" s="1638"/>
      <c r="G195" s="1639"/>
      <c r="H195" s="1007"/>
    </row>
    <row r="196" spans="1:8">
      <c r="A196" s="1637" t="s">
        <v>1655</v>
      </c>
      <c r="B196" s="1638"/>
      <c r="C196" s="1638"/>
      <c r="D196" s="1638"/>
      <c r="E196" s="1638"/>
      <c r="F196" s="1638"/>
      <c r="G196" s="1639"/>
      <c r="H196" s="1007"/>
    </row>
    <row r="197" spans="1:8">
      <c r="A197" s="1637" t="s">
        <v>11470</v>
      </c>
      <c r="B197" s="1638"/>
      <c r="C197" s="1638"/>
      <c r="D197" s="1638"/>
      <c r="E197" s="1638"/>
      <c r="F197" s="1638"/>
      <c r="G197" s="1639"/>
      <c r="H197" s="1007"/>
    </row>
    <row r="198" spans="1:8">
      <c r="A198" s="1637" t="s">
        <v>11471</v>
      </c>
      <c r="B198" s="1638"/>
      <c r="C198" s="1638"/>
      <c r="D198" s="1638"/>
      <c r="E198" s="1638"/>
      <c r="F198" s="1638"/>
      <c r="G198" s="1639"/>
      <c r="H198" s="1007"/>
    </row>
    <row r="199" spans="1:8">
      <c r="A199" s="1637" t="s">
        <v>11472</v>
      </c>
      <c r="B199" s="1638"/>
      <c r="C199" s="1638"/>
      <c r="D199" s="1638"/>
      <c r="E199" s="1638"/>
      <c r="F199" s="1638"/>
      <c r="G199" s="1639"/>
      <c r="H199" s="1007"/>
    </row>
    <row r="200" spans="1:8">
      <c r="A200" s="765" t="s">
        <v>11473</v>
      </c>
      <c r="B200" s="252" t="s">
        <v>11474</v>
      </c>
      <c r="C200" s="934">
        <v>698</v>
      </c>
      <c r="D200" s="935">
        <v>0</v>
      </c>
      <c r="E200" s="936">
        <f>C200</f>
        <v>698</v>
      </c>
      <c r="F200" s="268" t="s">
        <v>1625</v>
      </c>
      <c r="G200" s="268" t="s">
        <v>1625</v>
      </c>
      <c r="H200" s="1007"/>
    </row>
    <row r="201" spans="1:8">
      <c r="A201" s="765" t="s">
        <v>11475</v>
      </c>
      <c r="B201" s="252" t="s">
        <v>11476</v>
      </c>
      <c r="C201" s="934">
        <v>759</v>
      </c>
      <c r="D201" s="935">
        <v>0</v>
      </c>
      <c r="E201" s="936">
        <f t="shared" ref="E201:E264" si="7">C201</f>
        <v>759</v>
      </c>
      <c r="F201" s="268" t="s">
        <v>1625</v>
      </c>
      <c r="G201" s="268" t="s">
        <v>1625</v>
      </c>
      <c r="H201" s="1007"/>
    </row>
    <row r="202" spans="1:8">
      <c r="A202" s="765" t="s">
        <v>11477</v>
      </c>
      <c r="B202" s="252" t="s">
        <v>11478</v>
      </c>
      <c r="C202" s="934">
        <v>821</v>
      </c>
      <c r="D202" s="935">
        <v>0</v>
      </c>
      <c r="E202" s="936">
        <f t="shared" si="7"/>
        <v>821</v>
      </c>
      <c r="F202" s="268" t="s">
        <v>1625</v>
      </c>
      <c r="G202" s="268" t="s">
        <v>1625</v>
      </c>
      <c r="H202" s="1007"/>
    </row>
    <row r="203" spans="1:8">
      <c r="A203" s="1430" t="s">
        <v>11479</v>
      </c>
      <c r="B203" s="1431"/>
      <c r="C203" s="1431"/>
      <c r="D203" s="1431"/>
      <c r="E203" s="1431"/>
      <c r="F203" s="1431"/>
      <c r="G203" s="1432"/>
      <c r="H203" s="1007"/>
    </row>
    <row r="204" spans="1:8">
      <c r="A204" s="1427" t="s">
        <v>11480</v>
      </c>
      <c r="B204" s="1428"/>
      <c r="C204" s="1428"/>
      <c r="D204" s="1428"/>
      <c r="E204" s="1428"/>
      <c r="F204" s="1428"/>
      <c r="G204" s="1429"/>
      <c r="H204" s="1007"/>
    </row>
    <row r="205" spans="1:8">
      <c r="A205" s="1427" t="s">
        <v>11481</v>
      </c>
      <c r="B205" s="1428"/>
      <c r="C205" s="1428"/>
      <c r="D205" s="1428"/>
      <c r="E205" s="1428"/>
      <c r="F205" s="1428"/>
      <c r="G205" s="1429"/>
      <c r="H205" s="1007"/>
    </row>
    <row r="206" spans="1:8">
      <c r="A206" s="1427" t="s">
        <v>11482</v>
      </c>
      <c r="B206" s="1428"/>
      <c r="C206" s="1428"/>
      <c r="D206" s="1428"/>
      <c r="E206" s="1428"/>
      <c r="F206" s="1428"/>
      <c r="G206" s="1429"/>
      <c r="H206" s="1007"/>
    </row>
    <row r="207" spans="1:8">
      <c r="A207" s="1427" t="s">
        <v>11483</v>
      </c>
      <c r="B207" s="1428"/>
      <c r="C207" s="1428"/>
      <c r="D207" s="1428"/>
      <c r="E207" s="1428"/>
      <c r="F207" s="1428"/>
      <c r="G207" s="1429"/>
      <c r="H207" s="1007"/>
    </row>
    <row r="208" spans="1:8">
      <c r="A208" s="1427" t="s">
        <v>11484</v>
      </c>
      <c r="B208" s="1428"/>
      <c r="C208" s="1428"/>
      <c r="D208" s="1428"/>
      <c r="E208" s="1428"/>
      <c r="F208" s="1428"/>
      <c r="G208" s="1429"/>
      <c r="H208" s="1007"/>
    </row>
    <row r="209" spans="1:8">
      <c r="A209" s="1637" t="s">
        <v>1680</v>
      </c>
      <c r="B209" s="1638"/>
      <c r="C209" s="1638"/>
      <c r="D209" s="1638"/>
      <c r="E209" s="1638"/>
      <c r="F209" s="1638"/>
      <c r="G209" s="1639"/>
      <c r="H209" s="1007"/>
    </row>
    <row r="210" spans="1:8">
      <c r="A210" s="1640" t="s">
        <v>11480</v>
      </c>
      <c r="B210" s="1641"/>
      <c r="C210" s="1641"/>
      <c r="D210" s="1641"/>
      <c r="E210" s="1641"/>
      <c r="F210" s="1641"/>
      <c r="G210" s="1642"/>
      <c r="H210" s="1007"/>
    </row>
    <row r="211" spans="1:8">
      <c r="A211" s="1643" t="s">
        <v>11481</v>
      </c>
      <c r="B211" s="1644"/>
      <c r="C211" s="1644"/>
      <c r="D211" s="1644"/>
      <c r="E211" s="1644"/>
      <c r="F211" s="1644"/>
      <c r="G211" s="1645"/>
      <c r="H211" s="1007"/>
    </row>
    <row r="212" spans="1:8">
      <c r="A212" s="1643" t="s">
        <v>11485</v>
      </c>
      <c r="B212" s="1644"/>
      <c r="C212" s="1644"/>
      <c r="D212" s="1644"/>
      <c r="E212" s="1644"/>
      <c r="F212" s="1644"/>
      <c r="G212" s="1645"/>
      <c r="H212" s="1007"/>
    </row>
    <row r="213" spans="1:8">
      <c r="A213" s="1643" t="s">
        <v>11486</v>
      </c>
      <c r="B213" s="1644"/>
      <c r="C213" s="1644"/>
      <c r="D213" s="1644"/>
      <c r="E213" s="1644"/>
      <c r="F213" s="1644"/>
      <c r="G213" s="1645"/>
      <c r="H213" s="1007"/>
    </row>
    <row r="214" spans="1:8">
      <c r="A214" s="765" t="s">
        <v>11487</v>
      </c>
      <c r="B214" s="252" t="s">
        <v>11488</v>
      </c>
      <c r="C214" s="934">
        <v>1081</v>
      </c>
      <c r="D214" s="935">
        <v>0</v>
      </c>
      <c r="E214" s="936">
        <f t="shared" si="7"/>
        <v>1081</v>
      </c>
      <c r="F214" s="268" t="s">
        <v>1625</v>
      </c>
      <c r="G214" s="268" t="s">
        <v>1625</v>
      </c>
      <c r="H214" s="1007"/>
    </row>
    <row r="215" spans="1:8">
      <c r="A215" s="765" t="s">
        <v>11489</v>
      </c>
      <c r="B215" s="252" t="s">
        <v>11490</v>
      </c>
      <c r="C215" s="934">
        <v>1172</v>
      </c>
      <c r="D215" s="935">
        <v>0</v>
      </c>
      <c r="E215" s="936">
        <f t="shared" si="7"/>
        <v>1172</v>
      </c>
      <c r="F215" s="268" t="s">
        <v>1625</v>
      </c>
      <c r="G215" s="268" t="s">
        <v>1625</v>
      </c>
      <c r="H215" s="1007"/>
    </row>
    <row r="216" spans="1:8">
      <c r="A216" s="765" t="s">
        <v>11491</v>
      </c>
      <c r="B216" s="252" t="s">
        <v>11492</v>
      </c>
      <c r="C216" s="934">
        <v>1260</v>
      </c>
      <c r="D216" s="935">
        <v>0</v>
      </c>
      <c r="E216" s="936">
        <f t="shared" si="7"/>
        <v>1260</v>
      </c>
      <c r="F216" s="268" t="s">
        <v>1625</v>
      </c>
      <c r="G216" s="268" t="s">
        <v>1625</v>
      </c>
      <c r="H216" s="1007"/>
    </row>
    <row r="217" spans="1:8">
      <c r="A217" s="1425" t="s">
        <v>11493</v>
      </c>
      <c r="B217" s="1375"/>
      <c r="C217" s="1375"/>
      <c r="D217" s="1375"/>
      <c r="E217" s="1375"/>
      <c r="F217" s="1375"/>
      <c r="G217" s="1426"/>
      <c r="H217" s="1007"/>
    </row>
    <row r="218" spans="1:8">
      <c r="A218" s="1646" t="s">
        <v>11494</v>
      </c>
      <c r="B218" s="1647"/>
      <c r="C218" s="1647"/>
      <c r="D218" s="1647"/>
      <c r="E218" s="1647"/>
      <c r="F218" s="1647"/>
      <c r="G218" s="1648"/>
      <c r="H218" s="1007"/>
    </row>
    <row r="219" spans="1:8">
      <c r="A219" s="937" t="s">
        <v>11495</v>
      </c>
      <c r="B219" s="938"/>
      <c r="C219" s="934"/>
      <c r="D219" s="935"/>
      <c r="E219" s="936"/>
      <c r="F219" s="268"/>
      <c r="G219" s="268"/>
      <c r="H219" s="1007"/>
    </row>
    <row r="220" spans="1:8">
      <c r="A220" s="765" t="s">
        <v>11496</v>
      </c>
      <c r="B220" s="252" t="s">
        <v>11497</v>
      </c>
      <c r="C220" s="934">
        <v>1291</v>
      </c>
      <c r="D220" s="935">
        <v>0</v>
      </c>
      <c r="E220" s="936">
        <f t="shared" si="7"/>
        <v>1291</v>
      </c>
      <c r="F220" s="268" t="s">
        <v>1625</v>
      </c>
      <c r="G220" s="268" t="s">
        <v>1625</v>
      </c>
      <c r="H220" s="1007"/>
    </row>
    <row r="221" spans="1:8">
      <c r="A221" s="765" t="s">
        <v>11498</v>
      </c>
      <c r="B221" s="252" t="s">
        <v>11499</v>
      </c>
      <c r="C221" s="934">
        <v>1400</v>
      </c>
      <c r="D221" s="935">
        <v>0</v>
      </c>
      <c r="E221" s="936">
        <f t="shared" si="7"/>
        <v>1400</v>
      </c>
      <c r="F221" s="268" t="s">
        <v>1625</v>
      </c>
      <c r="G221" s="268" t="s">
        <v>1625</v>
      </c>
      <c r="H221" s="1007"/>
    </row>
    <row r="222" spans="1:8">
      <c r="A222" s="765" t="s">
        <v>11500</v>
      </c>
      <c r="B222" s="252" t="s">
        <v>11501</v>
      </c>
      <c r="C222" s="934">
        <v>1504</v>
      </c>
      <c r="D222" s="935">
        <v>0</v>
      </c>
      <c r="E222" s="936">
        <f t="shared" si="7"/>
        <v>1504</v>
      </c>
      <c r="F222" s="268" t="s">
        <v>1625</v>
      </c>
      <c r="G222" s="268" t="s">
        <v>1625</v>
      </c>
      <c r="H222" s="1007"/>
    </row>
    <row r="223" spans="1:8">
      <c r="A223" s="1401" t="s">
        <v>1009</v>
      </c>
      <c r="B223" s="1402"/>
      <c r="C223" s="1402"/>
      <c r="D223" s="1402"/>
      <c r="E223" s="1402"/>
      <c r="F223" s="1402"/>
      <c r="G223" s="1403"/>
      <c r="H223" s="1007"/>
    </row>
    <row r="224" spans="1:8">
      <c r="A224" s="1649" t="s">
        <v>1681</v>
      </c>
      <c r="B224" s="1650"/>
      <c r="C224" s="1650"/>
      <c r="D224" s="1650"/>
      <c r="E224" s="1650"/>
      <c r="F224" s="1650"/>
      <c r="G224" s="1651"/>
      <c r="H224" s="1007"/>
    </row>
    <row r="225" spans="1:8">
      <c r="A225" s="1649" t="s">
        <v>1682</v>
      </c>
      <c r="B225" s="1650"/>
      <c r="C225" s="1650"/>
      <c r="D225" s="1650"/>
      <c r="E225" s="1650"/>
      <c r="F225" s="1650"/>
      <c r="G225" s="1651"/>
      <c r="H225" s="1007"/>
    </row>
    <row r="226" spans="1:8">
      <c r="A226" s="1427" t="s">
        <v>11502</v>
      </c>
      <c r="B226" s="1428"/>
      <c r="C226" s="1428"/>
      <c r="D226" s="1428"/>
      <c r="E226" s="1428"/>
      <c r="F226" s="1428"/>
      <c r="G226" s="1429"/>
      <c r="H226" s="1007"/>
    </row>
    <row r="227" spans="1:8">
      <c r="A227" s="1427" t="s">
        <v>11503</v>
      </c>
      <c r="B227" s="1428"/>
      <c r="C227" s="1428"/>
      <c r="D227" s="1428"/>
      <c r="E227" s="1428"/>
      <c r="F227" s="1428"/>
      <c r="G227" s="1429"/>
      <c r="H227" s="1007"/>
    </row>
    <row r="228" spans="1:8">
      <c r="A228" s="1427" t="s">
        <v>11504</v>
      </c>
      <c r="B228" s="1428"/>
      <c r="C228" s="1428"/>
      <c r="D228" s="1428"/>
      <c r="E228" s="1428"/>
      <c r="F228" s="1428"/>
      <c r="G228" s="1429"/>
      <c r="H228" s="1007"/>
    </row>
    <row r="229" spans="1:8">
      <c r="A229" s="1652" t="s">
        <v>1683</v>
      </c>
      <c r="B229" s="1653"/>
      <c r="C229" s="1653"/>
      <c r="D229" s="1653"/>
      <c r="E229" s="1653"/>
      <c r="F229" s="1653"/>
      <c r="G229" s="1654"/>
      <c r="H229" s="1007"/>
    </row>
    <row r="230" spans="1:8">
      <c r="A230" s="736" t="s">
        <v>11505</v>
      </c>
      <c r="B230" s="252" t="s">
        <v>11506</v>
      </c>
      <c r="C230" s="934">
        <v>1291</v>
      </c>
      <c r="D230" s="935">
        <v>0</v>
      </c>
      <c r="E230" s="936">
        <f t="shared" si="7"/>
        <v>1291</v>
      </c>
      <c r="F230" s="268" t="s">
        <v>1625</v>
      </c>
      <c r="G230" s="268" t="s">
        <v>1625</v>
      </c>
      <c r="H230" s="1007"/>
    </row>
    <row r="231" spans="1:8">
      <c r="A231" s="736" t="s">
        <v>11507</v>
      </c>
      <c r="B231" s="252" t="s">
        <v>11508</v>
      </c>
      <c r="C231" s="934">
        <v>1405</v>
      </c>
      <c r="D231" s="935">
        <v>0</v>
      </c>
      <c r="E231" s="936">
        <f t="shared" si="7"/>
        <v>1405</v>
      </c>
      <c r="F231" s="268" t="s">
        <v>1625</v>
      </c>
      <c r="G231" s="268" t="s">
        <v>1625</v>
      </c>
      <c r="H231" s="1007"/>
    </row>
    <row r="232" spans="1:8">
      <c r="A232" s="736" t="s">
        <v>11509</v>
      </c>
      <c r="B232" s="252" t="s">
        <v>11510</v>
      </c>
      <c r="C232" s="934">
        <v>1519</v>
      </c>
      <c r="D232" s="935">
        <v>0</v>
      </c>
      <c r="E232" s="936">
        <f t="shared" si="7"/>
        <v>1519</v>
      </c>
      <c r="F232" s="268" t="s">
        <v>1625</v>
      </c>
      <c r="G232" s="268" t="s">
        <v>1625</v>
      </c>
      <c r="H232" s="1007"/>
    </row>
    <row r="233" spans="1:8">
      <c r="A233" s="749" t="s">
        <v>11511</v>
      </c>
      <c r="B233" s="252" t="s">
        <v>11512</v>
      </c>
      <c r="C233" s="934">
        <v>25160</v>
      </c>
      <c r="D233" s="935">
        <v>0</v>
      </c>
      <c r="E233" s="936">
        <f t="shared" si="7"/>
        <v>25160</v>
      </c>
      <c r="F233" s="268" t="s">
        <v>1625</v>
      </c>
      <c r="G233" s="268" t="s">
        <v>1625</v>
      </c>
      <c r="H233" s="1007"/>
    </row>
    <row r="234" spans="1:8">
      <c r="A234" s="749" t="s">
        <v>11513</v>
      </c>
      <c r="B234" s="252" t="s">
        <v>11514</v>
      </c>
      <c r="C234" s="934">
        <v>27380</v>
      </c>
      <c r="D234" s="935">
        <v>0</v>
      </c>
      <c r="E234" s="936">
        <f t="shared" si="7"/>
        <v>27380</v>
      </c>
      <c r="F234" s="268" t="s">
        <v>1625</v>
      </c>
      <c r="G234" s="268" t="s">
        <v>1625</v>
      </c>
      <c r="H234" s="1007"/>
    </row>
    <row r="235" spans="1:8">
      <c r="A235" s="749" t="s">
        <v>11515</v>
      </c>
      <c r="B235" s="252" t="s">
        <v>11516</v>
      </c>
      <c r="C235" s="934">
        <v>29600</v>
      </c>
      <c r="D235" s="935">
        <v>0</v>
      </c>
      <c r="E235" s="936">
        <f t="shared" si="7"/>
        <v>29600</v>
      </c>
      <c r="F235" s="268" t="s">
        <v>1625</v>
      </c>
      <c r="G235" s="268" t="s">
        <v>1625</v>
      </c>
      <c r="H235" s="1007"/>
    </row>
    <row r="236" spans="1:8">
      <c r="A236" s="1401" t="s">
        <v>500</v>
      </c>
      <c r="B236" s="1402"/>
      <c r="C236" s="1402"/>
      <c r="D236" s="1402"/>
      <c r="E236" s="1402"/>
      <c r="F236" s="1402"/>
      <c r="G236" s="1403"/>
      <c r="H236" s="1007"/>
    </row>
    <row r="237" spans="1:8">
      <c r="A237" s="1436" t="s">
        <v>11517</v>
      </c>
      <c r="B237" s="1437"/>
      <c r="C237" s="1437"/>
      <c r="D237" s="1437"/>
      <c r="E237" s="1437"/>
      <c r="F237" s="1437"/>
      <c r="G237" s="1438"/>
      <c r="H237" s="1007"/>
    </row>
    <row r="238" spans="1:8">
      <c r="A238" s="1436" t="s">
        <v>11518</v>
      </c>
      <c r="B238" s="1437"/>
      <c r="C238" s="1437"/>
      <c r="D238" s="1437"/>
      <c r="E238" s="1437"/>
      <c r="F238" s="1437"/>
      <c r="G238" s="1438"/>
      <c r="H238" s="1007"/>
    </row>
    <row r="239" spans="1:8">
      <c r="A239" s="765" t="s">
        <v>1684</v>
      </c>
      <c r="B239" s="252" t="s">
        <v>11519</v>
      </c>
      <c r="C239" s="934">
        <v>179</v>
      </c>
      <c r="D239" s="935">
        <v>0</v>
      </c>
      <c r="E239" s="936">
        <f t="shared" si="7"/>
        <v>179</v>
      </c>
      <c r="F239" s="268" t="s">
        <v>1625</v>
      </c>
      <c r="G239" s="268" t="s">
        <v>1625</v>
      </c>
      <c r="H239" s="1007"/>
    </row>
    <row r="240" spans="1:8">
      <c r="A240" s="765" t="s">
        <v>1639</v>
      </c>
      <c r="B240" s="252" t="s">
        <v>11520</v>
      </c>
      <c r="C240" s="934">
        <v>359</v>
      </c>
      <c r="D240" s="935">
        <v>0</v>
      </c>
      <c r="E240" s="936">
        <f t="shared" si="7"/>
        <v>359</v>
      </c>
      <c r="F240" s="268" t="s">
        <v>1625</v>
      </c>
      <c r="G240" s="268" t="s">
        <v>1625</v>
      </c>
      <c r="H240" s="1007"/>
    </row>
    <row r="241" spans="1:8">
      <c r="A241" s="765" t="s">
        <v>11521</v>
      </c>
      <c r="B241" s="252" t="s">
        <v>11522</v>
      </c>
      <c r="C241" s="934">
        <v>95</v>
      </c>
      <c r="D241" s="935">
        <v>0</v>
      </c>
      <c r="E241" s="936">
        <f t="shared" si="7"/>
        <v>95</v>
      </c>
      <c r="F241" s="268" t="s">
        <v>1625</v>
      </c>
      <c r="G241" s="268" t="s">
        <v>1625</v>
      </c>
      <c r="H241" s="1007"/>
    </row>
    <row r="242" spans="1:8">
      <c r="A242" s="749" t="s">
        <v>11523</v>
      </c>
      <c r="B242" s="252" t="s">
        <v>11524</v>
      </c>
      <c r="C242" s="934">
        <v>114</v>
      </c>
      <c r="D242" s="935">
        <v>0</v>
      </c>
      <c r="E242" s="936">
        <f t="shared" si="7"/>
        <v>114</v>
      </c>
      <c r="F242" s="268" t="s">
        <v>1625</v>
      </c>
      <c r="G242" s="268" t="s">
        <v>1625</v>
      </c>
      <c r="H242" s="1007"/>
    </row>
    <row r="243" spans="1:8">
      <c r="A243" s="749" t="s">
        <v>11525</v>
      </c>
      <c r="B243" s="252" t="s">
        <v>11526</v>
      </c>
      <c r="C243" s="934">
        <v>2220</v>
      </c>
      <c r="D243" s="935">
        <v>0</v>
      </c>
      <c r="E243" s="936">
        <f t="shared" si="7"/>
        <v>2220</v>
      </c>
      <c r="F243" s="268" t="s">
        <v>1625</v>
      </c>
      <c r="G243" s="268" t="s">
        <v>1625</v>
      </c>
      <c r="H243" s="1007"/>
    </row>
    <row r="244" spans="1:8">
      <c r="A244" s="1401" t="s">
        <v>501</v>
      </c>
      <c r="B244" s="1402"/>
      <c r="C244" s="1402"/>
      <c r="D244" s="1402"/>
      <c r="E244" s="1402"/>
      <c r="F244" s="1402"/>
      <c r="G244" s="1403"/>
      <c r="H244" s="1007"/>
    </row>
    <row r="245" spans="1:8">
      <c r="A245" s="1427" t="s">
        <v>11527</v>
      </c>
      <c r="B245" s="1428"/>
      <c r="C245" s="1428"/>
      <c r="D245" s="1428"/>
      <c r="E245" s="1428"/>
      <c r="F245" s="1428"/>
      <c r="G245" s="1429"/>
      <c r="H245" s="1007"/>
    </row>
    <row r="246" spans="1:8">
      <c r="A246" s="1427" t="s">
        <v>11528</v>
      </c>
      <c r="B246" s="1428"/>
      <c r="C246" s="1428"/>
      <c r="D246" s="1428"/>
      <c r="E246" s="1428"/>
      <c r="F246" s="1428"/>
      <c r="G246" s="1429"/>
      <c r="H246" s="1007"/>
    </row>
    <row r="247" spans="1:8">
      <c r="A247" s="1427" t="s">
        <v>11529</v>
      </c>
      <c r="B247" s="1428"/>
      <c r="C247" s="1428"/>
      <c r="D247" s="1428"/>
      <c r="E247" s="1428"/>
      <c r="F247" s="1428"/>
      <c r="G247" s="1429"/>
      <c r="H247" s="1007"/>
    </row>
    <row r="248" spans="1:8">
      <c r="A248" s="939" t="s">
        <v>502</v>
      </c>
      <c r="B248" s="252" t="s">
        <v>503</v>
      </c>
      <c r="C248" s="934">
        <v>200</v>
      </c>
      <c r="D248" s="935">
        <v>0</v>
      </c>
      <c r="E248" s="936">
        <f t="shared" si="7"/>
        <v>200</v>
      </c>
      <c r="F248" s="268" t="s">
        <v>1625</v>
      </c>
      <c r="G248" s="268" t="s">
        <v>1625</v>
      </c>
      <c r="H248" s="1007"/>
    </row>
    <row r="249" spans="1:8">
      <c r="A249" s="1425" t="s">
        <v>963</v>
      </c>
      <c r="B249" s="1375"/>
      <c r="C249" s="1375"/>
      <c r="D249" s="1375"/>
      <c r="E249" s="1375"/>
      <c r="F249" s="1375"/>
      <c r="G249" s="1426"/>
      <c r="H249" s="1007"/>
    </row>
    <row r="250" spans="1:8">
      <c r="A250" s="765" t="s">
        <v>11530</v>
      </c>
      <c r="B250" s="252" t="s">
        <v>11531</v>
      </c>
      <c r="C250" s="934">
        <v>1400</v>
      </c>
      <c r="D250" s="935">
        <v>0</v>
      </c>
      <c r="E250" s="936">
        <f t="shared" si="7"/>
        <v>1400</v>
      </c>
      <c r="F250" s="268" t="s">
        <v>1625</v>
      </c>
      <c r="G250" s="268" t="s">
        <v>1625</v>
      </c>
      <c r="H250" s="1007"/>
    </row>
    <row r="251" spans="1:8">
      <c r="A251" s="1430" t="s">
        <v>1692</v>
      </c>
      <c r="B251" s="1431"/>
      <c r="C251" s="1431"/>
      <c r="D251" s="1431"/>
      <c r="E251" s="1431"/>
      <c r="F251" s="1431"/>
      <c r="G251" s="1432"/>
      <c r="H251" s="1007"/>
    </row>
    <row r="252" spans="1:8">
      <c r="A252" s="1433" t="s">
        <v>1664</v>
      </c>
      <c r="B252" s="1434"/>
      <c r="C252" s="1434"/>
      <c r="D252" s="1434"/>
      <c r="E252" s="1434"/>
      <c r="F252" s="1434"/>
      <c r="G252" s="1435"/>
      <c r="H252" s="1007"/>
    </row>
    <row r="253" spans="1:8">
      <c r="A253" s="1433" t="s">
        <v>11532</v>
      </c>
      <c r="B253" s="1434"/>
      <c r="C253" s="1434"/>
      <c r="D253" s="1434"/>
      <c r="E253" s="1434"/>
      <c r="F253" s="1434"/>
      <c r="G253" s="1435"/>
      <c r="H253" s="1007"/>
    </row>
    <row r="254" spans="1:8">
      <c r="A254" s="1433" t="s">
        <v>1654</v>
      </c>
      <c r="B254" s="1434"/>
      <c r="C254" s="1434"/>
      <c r="D254" s="1434"/>
      <c r="E254" s="1434"/>
      <c r="F254" s="1434"/>
      <c r="G254" s="1435"/>
      <c r="H254" s="1007"/>
    </row>
    <row r="255" spans="1:8">
      <c r="A255" s="1433" t="s">
        <v>1655</v>
      </c>
      <c r="B255" s="1434"/>
      <c r="C255" s="1434"/>
      <c r="D255" s="1434"/>
      <c r="E255" s="1434"/>
      <c r="F255" s="1434"/>
      <c r="G255" s="1435"/>
      <c r="H255" s="1007"/>
    </row>
    <row r="256" spans="1:8">
      <c r="A256" s="1433" t="s">
        <v>11470</v>
      </c>
      <c r="B256" s="1434"/>
      <c r="C256" s="1434"/>
      <c r="D256" s="1434"/>
      <c r="E256" s="1434"/>
      <c r="F256" s="1434"/>
      <c r="G256" s="1435"/>
      <c r="H256" s="1007"/>
    </row>
    <row r="257" spans="1:8">
      <c r="A257" s="1433" t="s">
        <v>11471</v>
      </c>
      <c r="B257" s="1434"/>
      <c r="C257" s="1434"/>
      <c r="D257" s="1434"/>
      <c r="E257" s="1434"/>
      <c r="F257" s="1434"/>
      <c r="G257" s="1435"/>
      <c r="H257" s="1007"/>
    </row>
    <row r="258" spans="1:8">
      <c r="A258" s="1433" t="s">
        <v>11533</v>
      </c>
      <c r="B258" s="1434"/>
      <c r="C258" s="1434"/>
      <c r="D258" s="1434"/>
      <c r="E258" s="1434"/>
      <c r="F258" s="1434"/>
      <c r="G258" s="1435"/>
      <c r="H258" s="1007"/>
    </row>
    <row r="259" spans="1:8">
      <c r="A259" s="1419" t="s">
        <v>1725</v>
      </c>
      <c r="B259" s="1420"/>
      <c r="C259" s="1420"/>
      <c r="D259" s="1420"/>
      <c r="E259" s="1420"/>
      <c r="F259" s="1420"/>
      <c r="G259" s="1421"/>
      <c r="H259" s="1007"/>
    </row>
    <row r="260" spans="1:8">
      <c r="A260" s="1416" t="s">
        <v>11534</v>
      </c>
      <c r="B260" s="1417"/>
      <c r="C260" s="1417"/>
      <c r="D260" s="1417"/>
      <c r="E260" s="1417"/>
      <c r="F260" s="1417"/>
      <c r="G260" s="1418"/>
      <c r="H260" s="1007"/>
    </row>
    <row r="261" spans="1:8">
      <c r="A261" s="765" t="s">
        <v>11535</v>
      </c>
      <c r="B261" s="216" t="s">
        <v>11536</v>
      </c>
      <c r="C261" s="940">
        <v>1509</v>
      </c>
      <c r="D261" s="935">
        <v>0</v>
      </c>
      <c r="E261" s="936">
        <f t="shared" si="7"/>
        <v>1509</v>
      </c>
      <c r="F261" s="268" t="s">
        <v>1625</v>
      </c>
      <c r="G261" s="268" t="s">
        <v>1625</v>
      </c>
      <c r="H261" s="1007"/>
    </row>
    <row r="262" spans="1:8">
      <c r="A262" s="765" t="s">
        <v>11537</v>
      </c>
      <c r="B262" s="216" t="s">
        <v>11538</v>
      </c>
      <c r="C262" s="940">
        <v>1688</v>
      </c>
      <c r="D262" s="935">
        <v>0</v>
      </c>
      <c r="E262" s="936">
        <f t="shared" si="7"/>
        <v>1688</v>
      </c>
      <c r="F262" s="268" t="s">
        <v>1625</v>
      </c>
      <c r="G262" s="268" t="s">
        <v>1625</v>
      </c>
      <c r="H262" s="1007"/>
    </row>
    <row r="263" spans="1:8">
      <c r="A263" s="765" t="s">
        <v>11539</v>
      </c>
      <c r="B263" s="216" t="s">
        <v>11540</v>
      </c>
      <c r="C263" s="940">
        <v>1867</v>
      </c>
      <c r="D263" s="935">
        <v>0</v>
      </c>
      <c r="E263" s="936">
        <f t="shared" si="7"/>
        <v>1867</v>
      </c>
      <c r="F263" s="268" t="s">
        <v>1625</v>
      </c>
      <c r="G263" s="268" t="s">
        <v>1625</v>
      </c>
      <c r="H263" s="1007"/>
    </row>
    <row r="264" spans="1:8">
      <c r="A264" s="765" t="s">
        <v>11541</v>
      </c>
      <c r="B264" s="216" t="s">
        <v>11542</v>
      </c>
      <c r="C264" s="940">
        <v>2874</v>
      </c>
      <c r="D264" s="935">
        <v>0</v>
      </c>
      <c r="E264" s="936">
        <f t="shared" si="7"/>
        <v>2874</v>
      </c>
      <c r="F264" s="268" t="s">
        <v>1625</v>
      </c>
      <c r="G264" s="268" t="s">
        <v>1625</v>
      </c>
      <c r="H264" s="1007"/>
    </row>
    <row r="265" spans="1:8">
      <c r="A265" s="765" t="s">
        <v>11543</v>
      </c>
      <c r="B265" s="216" t="s">
        <v>11544</v>
      </c>
      <c r="C265" s="940">
        <v>3233</v>
      </c>
      <c r="D265" s="935">
        <v>0</v>
      </c>
      <c r="E265" s="936">
        <f t="shared" ref="E265:E328" si="8">C265</f>
        <v>3233</v>
      </c>
      <c r="F265" s="268" t="s">
        <v>1625</v>
      </c>
      <c r="G265" s="268" t="s">
        <v>1625</v>
      </c>
      <c r="H265" s="1007"/>
    </row>
    <row r="266" spans="1:8">
      <c r="A266" s="765" t="s">
        <v>11545</v>
      </c>
      <c r="B266" s="216" t="s">
        <v>11546</v>
      </c>
      <c r="C266" s="940">
        <v>3592</v>
      </c>
      <c r="D266" s="935">
        <v>0</v>
      </c>
      <c r="E266" s="936">
        <f t="shared" si="8"/>
        <v>3592</v>
      </c>
      <c r="F266" s="268" t="s">
        <v>1625</v>
      </c>
      <c r="G266" s="268" t="s">
        <v>1625</v>
      </c>
      <c r="H266" s="1007"/>
    </row>
    <row r="267" spans="1:8">
      <c r="A267" s="749" t="s">
        <v>1721</v>
      </c>
      <c r="B267" s="216"/>
      <c r="C267" s="940"/>
      <c r="D267" s="935">
        <v>0</v>
      </c>
      <c r="E267" s="936">
        <f t="shared" si="8"/>
        <v>0</v>
      </c>
      <c r="F267" s="268" t="s">
        <v>1625</v>
      </c>
      <c r="G267" s="268" t="s">
        <v>1625</v>
      </c>
      <c r="H267" s="1007"/>
    </row>
    <row r="268" spans="1:8">
      <c r="A268" s="765" t="s">
        <v>11547</v>
      </c>
      <c r="B268" s="216" t="s">
        <v>11548</v>
      </c>
      <c r="C268" s="940">
        <v>1434</v>
      </c>
      <c r="D268" s="935">
        <v>0</v>
      </c>
      <c r="E268" s="936">
        <f t="shared" si="8"/>
        <v>1434</v>
      </c>
      <c r="F268" s="268" t="s">
        <v>1625</v>
      </c>
      <c r="G268" s="268" t="s">
        <v>1625</v>
      </c>
      <c r="H268" s="1007"/>
    </row>
    <row r="269" spans="1:8">
      <c r="A269" s="765" t="s">
        <v>11549</v>
      </c>
      <c r="B269" s="216" t="s">
        <v>11550</v>
      </c>
      <c r="C269" s="940">
        <v>1613</v>
      </c>
      <c r="D269" s="935">
        <v>0</v>
      </c>
      <c r="E269" s="936">
        <f t="shared" si="8"/>
        <v>1613</v>
      </c>
      <c r="F269" s="268" t="s">
        <v>1625</v>
      </c>
      <c r="G269" s="268" t="s">
        <v>1625</v>
      </c>
      <c r="H269" s="1007"/>
    </row>
    <row r="270" spans="1:8">
      <c r="A270" s="765" t="s">
        <v>11551</v>
      </c>
      <c r="B270" s="216" t="s">
        <v>11552</v>
      </c>
      <c r="C270" s="940">
        <v>1792</v>
      </c>
      <c r="D270" s="935">
        <v>0</v>
      </c>
      <c r="E270" s="936">
        <f t="shared" si="8"/>
        <v>1792</v>
      </c>
      <c r="F270" s="268" t="s">
        <v>1625</v>
      </c>
      <c r="G270" s="268" t="s">
        <v>1625</v>
      </c>
      <c r="H270" s="1007"/>
    </row>
    <row r="271" spans="1:8">
      <c r="A271" s="765" t="s">
        <v>11553</v>
      </c>
      <c r="B271" s="216" t="s">
        <v>11554</v>
      </c>
      <c r="C271" s="940">
        <v>2724</v>
      </c>
      <c r="D271" s="935">
        <v>0</v>
      </c>
      <c r="E271" s="936">
        <f t="shared" si="8"/>
        <v>2724</v>
      </c>
      <c r="F271" s="268" t="s">
        <v>1625</v>
      </c>
      <c r="G271" s="268" t="s">
        <v>1625</v>
      </c>
      <c r="H271" s="1007"/>
    </row>
    <row r="272" spans="1:8">
      <c r="A272" s="765" t="s">
        <v>11555</v>
      </c>
      <c r="B272" s="216" t="s">
        <v>11556</v>
      </c>
      <c r="C272" s="940">
        <v>3083</v>
      </c>
      <c r="D272" s="935">
        <v>0</v>
      </c>
      <c r="E272" s="936">
        <f t="shared" si="8"/>
        <v>3083</v>
      </c>
      <c r="F272" s="268" t="s">
        <v>1625</v>
      </c>
      <c r="G272" s="268" t="s">
        <v>1625</v>
      </c>
      <c r="H272" s="1007"/>
    </row>
    <row r="273" spans="1:8">
      <c r="A273" s="765" t="s">
        <v>11557</v>
      </c>
      <c r="B273" s="216" t="s">
        <v>11558</v>
      </c>
      <c r="C273" s="940">
        <v>3442</v>
      </c>
      <c r="D273" s="935">
        <v>0</v>
      </c>
      <c r="E273" s="936">
        <f t="shared" si="8"/>
        <v>3442</v>
      </c>
      <c r="F273" s="268" t="s">
        <v>1625</v>
      </c>
      <c r="G273" s="268" t="s">
        <v>1625</v>
      </c>
      <c r="H273" s="1007"/>
    </row>
    <row r="274" spans="1:8">
      <c r="A274" s="749" t="s">
        <v>1707</v>
      </c>
      <c r="B274" s="216"/>
      <c r="C274" s="940"/>
      <c r="D274" s="935">
        <v>0</v>
      </c>
      <c r="E274" s="936">
        <f t="shared" si="8"/>
        <v>0</v>
      </c>
      <c r="F274" s="268" t="s">
        <v>1625</v>
      </c>
      <c r="G274" s="268" t="s">
        <v>1625</v>
      </c>
      <c r="H274" s="1007"/>
    </row>
    <row r="275" spans="1:8">
      <c r="A275" s="765" t="s">
        <v>11559</v>
      </c>
      <c r="B275" s="216" t="s">
        <v>11560</v>
      </c>
      <c r="C275" s="940">
        <v>1285</v>
      </c>
      <c r="D275" s="935">
        <v>0</v>
      </c>
      <c r="E275" s="936">
        <f t="shared" si="8"/>
        <v>1285</v>
      </c>
      <c r="F275" s="268" t="s">
        <v>1625</v>
      </c>
      <c r="G275" s="268" t="s">
        <v>1625</v>
      </c>
      <c r="H275" s="1007"/>
    </row>
    <row r="276" spans="1:8">
      <c r="A276" s="765" t="s">
        <v>11561</v>
      </c>
      <c r="B276" s="216" t="s">
        <v>11562</v>
      </c>
      <c r="C276" s="940">
        <v>1464</v>
      </c>
      <c r="D276" s="935">
        <v>0</v>
      </c>
      <c r="E276" s="936">
        <f t="shared" si="8"/>
        <v>1464</v>
      </c>
      <c r="F276" s="268" t="s">
        <v>1625</v>
      </c>
      <c r="G276" s="268" t="s">
        <v>1625</v>
      </c>
      <c r="H276" s="1007"/>
    </row>
    <row r="277" spans="1:8">
      <c r="A277" s="765" t="s">
        <v>11563</v>
      </c>
      <c r="B277" s="216" t="s">
        <v>11564</v>
      </c>
      <c r="C277" s="940">
        <v>1643</v>
      </c>
      <c r="D277" s="935">
        <v>0</v>
      </c>
      <c r="E277" s="936">
        <f t="shared" si="8"/>
        <v>1643</v>
      </c>
      <c r="F277" s="268" t="s">
        <v>1625</v>
      </c>
      <c r="G277" s="268" t="s">
        <v>1625</v>
      </c>
      <c r="H277" s="1007"/>
    </row>
    <row r="278" spans="1:8">
      <c r="A278" s="765" t="s">
        <v>11565</v>
      </c>
      <c r="B278" s="216" t="s">
        <v>11566</v>
      </c>
      <c r="C278" s="940">
        <v>2425</v>
      </c>
      <c r="D278" s="935">
        <v>0</v>
      </c>
      <c r="E278" s="936">
        <f t="shared" si="8"/>
        <v>2425</v>
      </c>
      <c r="F278" s="268" t="s">
        <v>1625</v>
      </c>
      <c r="G278" s="268" t="s">
        <v>1625</v>
      </c>
      <c r="H278" s="1007"/>
    </row>
    <row r="279" spans="1:8">
      <c r="A279" s="765" t="s">
        <v>11567</v>
      </c>
      <c r="B279" s="216" t="s">
        <v>11568</v>
      </c>
      <c r="C279" s="940">
        <v>2784</v>
      </c>
      <c r="D279" s="935">
        <v>0</v>
      </c>
      <c r="E279" s="936">
        <f t="shared" si="8"/>
        <v>2784</v>
      </c>
      <c r="F279" s="268" t="s">
        <v>1625</v>
      </c>
      <c r="G279" s="268" t="s">
        <v>1625</v>
      </c>
      <c r="H279" s="1007"/>
    </row>
    <row r="280" spans="1:8">
      <c r="A280" s="765" t="s">
        <v>11569</v>
      </c>
      <c r="B280" s="216" t="s">
        <v>11570</v>
      </c>
      <c r="C280" s="940">
        <v>3143</v>
      </c>
      <c r="D280" s="935">
        <v>0</v>
      </c>
      <c r="E280" s="936">
        <f t="shared" si="8"/>
        <v>3143</v>
      </c>
      <c r="F280" s="268" t="s">
        <v>1625</v>
      </c>
      <c r="G280" s="268" t="s">
        <v>1625</v>
      </c>
      <c r="H280" s="1007"/>
    </row>
    <row r="281" spans="1:8" ht="30">
      <c r="A281" s="765" t="s">
        <v>11571</v>
      </c>
      <c r="B281" s="216" t="s">
        <v>11572</v>
      </c>
      <c r="C281" s="940">
        <v>811</v>
      </c>
      <c r="D281" s="935">
        <v>0</v>
      </c>
      <c r="E281" s="936">
        <f t="shared" si="8"/>
        <v>811</v>
      </c>
      <c r="F281" s="268" t="s">
        <v>1625</v>
      </c>
      <c r="G281" s="268" t="s">
        <v>1625</v>
      </c>
      <c r="H281" s="1007"/>
    </row>
    <row r="282" spans="1:8" ht="30">
      <c r="A282" s="765" t="s">
        <v>11573</v>
      </c>
      <c r="B282" s="216" t="s">
        <v>11574</v>
      </c>
      <c r="C282" s="940">
        <v>883</v>
      </c>
      <c r="D282" s="935">
        <v>0</v>
      </c>
      <c r="E282" s="936">
        <f t="shared" si="8"/>
        <v>883</v>
      </c>
      <c r="F282" s="268" t="s">
        <v>1625</v>
      </c>
      <c r="G282" s="268" t="s">
        <v>1625</v>
      </c>
      <c r="H282" s="1007"/>
    </row>
    <row r="283" spans="1:8" ht="30">
      <c r="A283" s="765" t="s">
        <v>11575</v>
      </c>
      <c r="B283" s="216" t="s">
        <v>11576</v>
      </c>
      <c r="C283" s="940">
        <v>955</v>
      </c>
      <c r="D283" s="935">
        <v>0</v>
      </c>
      <c r="E283" s="936">
        <f t="shared" si="8"/>
        <v>955</v>
      </c>
      <c r="F283" s="268" t="s">
        <v>1625</v>
      </c>
      <c r="G283" s="268" t="s">
        <v>1625</v>
      </c>
      <c r="H283" s="1007"/>
    </row>
    <row r="284" spans="1:8">
      <c r="A284" s="1422" t="s">
        <v>1714</v>
      </c>
      <c r="B284" s="1423"/>
      <c r="C284" s="1423"/>
      <c r="D284" s="1423"/>
      <c r="E284" s="1423"/>
      <c r="F284" s="1423"/>
      <c r="G284" s="1424"/>
      <c r="H284" s="1007"/>
    </row>
    <row r="285" spans="1:8">
      <c r="A285" s="1425" t="s">
        <v>11577</v>
      </c>
      <c r="B285" s="1375"/>
      <c r="C285" s="1375"/>
      <c r="D285" s="1375"/>
      <c r="E285" s="1375"/>
      <c r="F285" s="1375"/>
      <c r="G285" s="1426"/>
      <c r="H285" s="1007"/>
    </row>
    <row r="286" spans="1:8">
      <c r="A286" s="1427" t="s">
        <v>11578</v>
      </c>
      <c r="B286" s="1428"/>
      <c r="C286" s="1428"/>
      <c r="D286" s="1428"/>
      <c r="E286" s="1428"/>
      <c r="F286" s="1428"/>
      <c r="G286" s="1429"/>
      <c r="H286" s="1007"/>
    </row>
    <row r="287" spans="1:8">
      <c r="A287" s="1427" t="s">
        <v>11579</v>
      </c>
      <c r="B287" s="1428"/>
      <c r="C287" s="1428"/>
      <c r="D287" s="1428"/>
      <c r="E287" s="1428"/>
      <c r="F287" s="1428"/>
      <c r="G287" s="1429"/>
      <c r="H287" s="1007"/>
    </row>
    <row r="288" spans="1:8">
      <c r="A288" s="1427" t="s">
        <v>11580</v>
      </c>
      <c r="B288" s="1428"/>
      <c r="C288" s="1428"/>
      <c r="D288" s="1428"/>
      <c r="E288" s="1428"/>
      <c r="F288" s="1428"/>
      <c r="G288" s="1429"/>
      <c r="H288" s="1007"/>
    </row>
    <row r="289" spans="1:8">
      <c r="A289" s="1410" t="s">
        <v>11581</v>
      </c>
      <c r="B289" s="1411"/>
      <c r="C289" s="1411"/>
      <c r="D289" s="1411"/>
      <c r="E289" s="1411"/>
      <c r="F289" s="1411"/>
      <c r="G289" s="1412"/>
      <c r="H289" s="1007"/>
    </row>
    <row r="290" spans="1:8">
      <c r="A290" s="1410" t="s">
        <v>11481</v>
      </c>
      <c r="B290" s="1411"/>
      <c r="C290" s="1411"/>
      <c r="D290" s="1411"/>
      <c r="E290" s="1411"/>
      <c r="F290" s="1411"/>
      <c r="G290" s="1412"/>
      <c r="H290" s="1007"/>
    </row>
    <row r="291" spans="1:8">
      <c r="A291" s="1410" t="s">
        <v>11482</v>
      </c>
      <c r="B291" s="1411"/>
      <c r="C291" s="1411"/>
      <c r="D291" s="1411"/>
      <c r="E291" s="1411"/>
      <c r="F291" s="1411"/>
      <c r="G291" s="1412"/>
      <c r="H291" s="1007"/>
    </row>
    <row r="292" spans="1:8">
      <c r="A292" s="1410" t="s">
        <v>11483</v>
      </c>
      <c r="B292" s="1411"/>
      <c r="C292" s="1411"/>
      <c r="D292" s="1411"/>
      <c r="E292" s="1411"/>
      <c r="F292" s="1411"/>
      <c r="G292" s="1412"/>
      <c r="H292" s="1007"/>
    </row>
    <row r="293" spans="1:8">
      <c r="A293" s="1410" t="s">
        <v>11484</v>
      </c>
      <c r="B293" s="1411"/>
      <c r="C293" s="1411"/>
      <c r="D293" s="1411"/>
      <c r="E293" s="1411"/>
      <c r="F293" s="1411"/>
      <c r="G293" s="1412"/>
      <c r="H293" s="1007"/>
    </row>
    <row r="294" spans="1:8">
      <c r="A294" s="1410" t="s">
        <v>11582</v>
      </c>
      <c r="B294" s="1411"/>
      <c r="C294" s="1411"/>
      <c r="D294" s="1411"/>
      <c r="E294" s="1411"/>
      <c r="F294" s="1411"/>
      <c r="G294" s="1412"/>
      <c r="H294" s="1007"/>
    </row>
    <row r="295" spans="1:8">
      <c r="A295" s="1413" t="s">
        <v>11583</v>
      </c>
      <c r="B295" s="1414"/>
      <c r="C295" s="1414"/>
      <c r="D295" s="1414"/>
      <c r="E295" s="1414"/>
      <c r="F295" s="1414"/>
      <c r="G295" s="1415"/>
      <c r="H295" s="1007"/>
    </row>
    <row r="296" spans="1:8">
      <c r="A296" s="1416" t="s">
        <v>11534</v>
      </c>
      <c r="B296" s="1417"/>
      <c r="C296" s="1417"/>
      <c r="D296" s="1417"/>
      <c r="E296" s="1417"/>
      <c r="F296" s="1417"/>
      <c r="G296" s="1418"/>
      <c r="H296" s="1007"/>
    </row>
    <row r="297" spans="1:8">
      <c r="A297" s="765" t="s">
        <v>11584</v>
      </c>
      <c r="B297" s="216" t="s">
        <v>11585</v>
      </c>
      <c r="C297" s="940">
        <v>760</v>
      </c>
      <c r="D297" s="935">
        <v>0</v>
      </c>
      <c r="E297" s="936">
        <f t="shared" si="8"/>
        <v>760</v>
      </c>
      <c r="F297" s="268" t="s">
        <v>1625</v>
      </c>
      <c r="G297" s="268" t="s">
        <v>1625</v>
      </c>
      <c r="H297" s="1007"/>
    </row>
    <row r="298" spans="1:8">
      <c r="A298" s="765" t="s">
        <v>11586</v>
      </c>
      <c r="B298" s="216" t="s">
        <v>11587</v>
      </c>
      <c r="C298" s="940">
        <v>855</v>
      </c>
      <c r="D298" s="935">
        <v>0</v>
      </c>
      <c r="E298" s="936">
        <f t="shared" si="8"/>
        <v>855</v>
      </c>
      <c r="F298" s="268" t="s">
        <v>1625</v>
      </c>
      <c r="G298" s="268" t="s">
        <v>1625</v>
      </c>
      <c r="H298" s="1007"/>
    </row>
    <row r="299" spans="1:8">
      <c r="A299" s="765" t="s">
        <v>11588</v>
      </c>
      <c r="B299" s="216" t="s">
        <v>11589</v>
      </c>
      <c r="C299" s="940">
        <v>950</v>
      </c>
      <c r="D299" s="935">
        <v>0</v>
      </c>
      <c r="E299" s="936">
        <f t="shared" si="8"/>
        <v>950</v>
      </c>
      <c r="F299" s="268" t="s">
        <v>1625</v>
      </c>
      <c r="G299" s="268" t="s">
        <v>1625</v>
      </c>
      <c r="H299" s="1007"/>
    </row>
    <row r="300" spans="1:8">
      <c r="A300" s="765" t="s">
        <v>11590</v>
      </c>
      <c r="B300" s="216" t="s">
        <v>11591</v>
      </c>
      <c r="C300" s="940">
        <v>912</v>
      </c>
      <c r="D300" s="935">
        <v>0</v>
      </c>
      <c r="E300" s="936">
        <f t="shared" si="8"/>
        <v>912</v>
      </c>
      <c r="F300" s="268" t="s">
        <v>1625</v>
      </c>
      <c r="G300" s="268" t="s">
        <v>1625</v>
      </c>
      <c r="H300" s="1007"/>
    </row>
    <row r="301" spans="1:8">
      <c r="A301" s="765" t="s">
        <v>11592</v>
      </c>
      <c r="B301" s="216" t="s">
        <v>11593</v>
      </c>
      <c r="C301" s="940">
        <v>1026</v>
      </c>
      <c r="D301" s="935">
        <v>0</v>
      </c>
      <c r="E301" s="936">
        <f t="shared" si="8"/>
        <v>1026</v>
      </c>
      <c r="F301" s="268" t="s">
        <v>1625</v>
      </c>
      <c r="G301" s="268" t="s">
        <v>1625</v>
      </c>
      <c r="H301" s="1007"/>
    </row>
    <row r="302" spans="1:8">
      <c r="A302" s="765" t="s">
        <v>11594</v>
      </c>
      <c r="B302" s="216" t="s">
        <v>11595</v>
      </c>
      <c r="C302" s="940">
        <v>1140</v>
      </c>
      <c r="D302" s="935">
        <v>0</v>
      </c>
      <c r="E302" s="936">
        <f t="shared" si="8"/>
        <v>1140</v>
      </c>
      <c r="F302" s="268" t="s">
        <v>1625</v>
      </c>
      <c r="G302" s="268" t="s">
        <v>1625</v>
      </c>
      <c r="H302" s="1007"/>
    </row>
    <row r="303" spans="1:8">
      <c r="A303" s="749" t="s">
        <v>1721</v>
      </c>
      <c r="B303" s="941"/>
      <c r="C303" s="942"/>
      <c r="D303" s="935">
        <v>0</v>
      </c>
      <c r="E303" s="936">
        <f t="shared" si="8"/>
        <v>0</v>
      </c>
      <c r="F303" s="268" t="s">
        <v>1625</v>
      </c>
      <c r="G303" s="268" t="s">
        <v>1625</v>
      </c>
      <c r="H303" s="1007"/>
    </row>
    <row r="304" spans="1:8">
      <c r="A304" s="765" t="s">
        <v>11596</v>
      </c>
      <c r="B304" s="216" t="s">
        <v>11597</v>
      </c>
      <c r="C304" s="940">
        <v>720</v>
      </c>
      <c r="D304" s="935">
        <v>0</v>
      </c>
      <c r="E304" s="936">
        <f t="shared" si="8"/>
        <v>720</v>
      </c>
      <c r="F304" s="268" t="s">
        <v>1625</v>
      </c>
      <c r="G304" s="268" t="s">
        <v>1625</v>
      </c>
      <c r="H304" s="1007"/>
    </row>
    <row r="305" spans="1:8">
      <c r="A305" s="765" t="s">
        <v>11598</v>
      </c>
      <c r="B305" s="216" t="s">
        <v>11599</v>
      </c>
      <c r="C305" s="940">
        <v>815</v>
      </c>
      <c r="D305" s="935">
        <v>0</v>
      </c>
      <c r="E305" s="936">
        <f t="shared" si="8"/>
        <v>815</v>
      </c>
      <c r="F305" s="268" t="s">
        <v>1625</v>
      </c>
      <c r="G305" s="268" t="s">
        <v>1625</v>
      </c>
      <c r="H305" s="1007"/>
    </row>
    <row r="306" spans="1:8">
      <c r="A306" s="765" t="s">
        <v>11600</v>
      </c>
      <c r="B306" s="216" t="s">
        <v>11601</v>
      </c>
      <c r="C306" s="940">
        <v>910</v>
      </c>
      <c r="D306" s="935">
        <v>0</v>
      </c>
      <c r="E306" s="936">
        <f t="shared" si="8"/>
        <v>910</v>
      </c>
      <c r="F306" s="268" t="s">
        <v>1625</v>
      </c>
      <c r="G306" s="268" t="s">
        <v>1625</v>
      </c>
      <c r="H306" s="1007"/>
    </row>
    <row r="307" spans="1:8">
      <c r="A307" s="765" t="s">
        <v>11602</v>
      </c>
      <c r="B307" s="216" t="s">
        <v>11603</v>
      </c>
      <c r="C307" s="940">
        <v>864</v>
      </c>
      <c r="D307" s="935">
        <v>0</v>
      </c>
      <c r="E307" s="936">
        <f t="shared" si="8"/>
        <v>864</v>
      </c>
      <c r="F307" s="268" t="s">
        <v>1625</v>
      </c>
      <c r="G307" s="268" t="s">
        <v>1625</v>
      </c>
      <c r="H307" s="1007"/>
    </row>
    <row r="308" spans="1:8">
      <c r="A308" s="765" t="s">
        <v>11604</v>
      </c>
      <c r="B308" s="216" t="s">
        <v>11605</v>
      </c>
      <c r="C308" s="940">
        <v>978</v>
      </c>
      <c r="D308" s="935">
        <v>0</v>
      </c>
      <c r="E308" s="936">
        <f t="shared" si="8"/>
        <v>978</v>
      </c>
      <c r="F308" s="268" t="s">
        <v>1625</v>
      </c>
      <c r="G308" s="268" t="s">
        <v>1625</v>
      </c>
      <c r="H308" s="1007"/>
    </row>
    <row r="309" spans="1:8">
      <c r="A309" s="765" t="s">
        <v>11606</v>
      </c>
      <c r="B309" s="216" t="s">
        <v>11607</v>
      </c>
      <c r="C309" s="940">
        <v>1092</v>
      </c>
      <c r="D309" s="935">
        <v>0</v>
      </c>
      <c r="E309" s="936">
        <f t="shared" si="8"/>
        <v>1092</v>
      </c>
      <c r="F309" s="268" t="s">
        <v>1625</v>
      </c>
      <c r="G309" s="268" t="s">
        <v>1625</v>
      </c>
      <c r="H309" s="1007"/>
    </row>
    <row r="310" spans="1:8">
      <c r="A310" s="749" t="s">
        <v>1707</v>
      </c>
      <c r="B310" s="216"/>
      <c r="C310" s="940"/>
      <c r="D310" s="935">
        <v>0</v>
      </c>
      <c r="E310" s="936">
        <f t="shared" si="8"/>
        <v>0</v>
      </c>
      <c r="F310" s="268" t="s">
        <v>1625</v>
      </c>
      <c r="G310" s="268" t="s">
        <v>1625</v>
      </c>
      <c r="H310" s="1007"/>
    </row>
    <row r="311" spans="1:8">
      <c r="A311" s="765" t="s">
        <v>11608</v>
      </c>
      <c r="B311" s="216" t="s">
        <v>11609</v>
      </c>
      <c r="C311" s="940">
        <v>585</v>
      </c>
      <c r="D311" s="935">
        <v>0</v>
      </c>
      <c r="E311" s="936">
        <f t="shared" si="8"/>
        <v>585</v>
      </c>
      <c r="F311" s="268" t="s">
        <v>1625</v>
      </c>
      <c r="G311" s="268" t="s">
        <v>1625</v>
      </c>
      <c r="H311" s="1007"/>
    </row>
    <row r="312" spans="1:8">
      <c r="A312" s="765" t="s">
        <v>11610</v>
      </c>
      <c r="B312" s="216" t="s">
        <v>11611</v>
      </c>
      <c r="C312" s="940">
        <v>680</v>
      </c>
      <c r="D312" s="935">
        <v>0</v>
      </c>
      <c r="E312" s="936">
        <f t="shared" si="8"/>
        <v>680</v>
      </c>
      <c r="F312" s="268" t="s">
        <v>1625</v>
      </c>
      <c r="G312" s="268" t="s">
        <v>1625</v>
      </c>
      <c r="H312" s="1007"/>
    </row>
    <row r="313" spans="1:8">
      <c r="A313" s="765" t="s">
        <v>11612</v>
      </c>
      <c r="B313" s="216" t="s">
        <v>11613</v>
      </c>
      <c r="C313" s="940">
        <v>775</v>
      </c>
      <c r="D313" s="935">
        <v>0</v>
      </c>
      <c r="E313" s="936">
        <f t="shared" si="8"/>
        <v>775</v>
      </c>
      <c r="F313" s="268" t="s">
        <v>1625</v>
      </c>
      <c r="G313" s="268" t="s">
        <v>1625</v>
      </c>
      <c r="H313" s="1007"/>
    </row>
    <row r="314" spans="1:8">
      <c r="A314" s="765" t="s">
        <v>11614</v>
      </c>
      <c r="B314" s="216" t="s">
        <v>11615</v>
      </c>
      <c r="C314" s="940">
        <v>702</v>
      </c>
      <c r="D314" s="935">
        <v>0</v>
      </c>
      <c r="E314" s="936">
        <f t="shared" si="8"/>
        <v>702</v>
      </c>
      <c r="F314" s="268" t="s">
        <v>1625</v>
      </c>
      <c r="G314" s="268" t="s">
        <v>1625</v>
      </c>
      <c r="H314" s="1007"/>
    </row>
    <row r="315" spans="1:8">
      <c r="A315" s="765" t="s">
        <v>11616</v>
      </c>
      <c r="B315" s="216" t="s">
        <v>11617</v>
      </c>
      <c r="C315" s="940">
        <v>816</v>
      </c>
      <c r="D315" s="935">
        <v>0</v>
      </c>
      <c r="E315" s="936">
        <f t="shared" si="8"/>
        <v>816</v>
      </c>
      <c r="F315" s="268" t="s">
        <v>1625</v>
      </c>
      <c r="G315" s="268" t="s">
        <v>1625</v>
      </c>
      <c r="H315" s="1007"/>
    </row>
    <row r="316" spans="1:8">
      <c r="A316" s="765" t="s">
        <v>11618</v>
      </c>
      <c r="B316" s="216" t="s">
        <v>11619</v>
      </c>
      <c r="C316" s="940">
        <v>930</v>
      </c>
      <c r="D316" s="935">
        <v>0</v>
      </c>
      <c r="E316" s="936">
        <f t="shared" si="8"/>
        <v>930</v>
      </c>
      <c r="F316" s="268" t="s">
        <v>1625</v>
      </c>
      <c r="G316" s="268" t="s">
        <v>1625</v>
      </c>
      <c r="H316" s="1007"/>
    </row>
    <row r="317" spans="1:8">
      <c r="A317" s="1401" t="s">
        <v>11620</v>
      </c>
      <c r="B317" s="1402"/>
      <c r="C317" s="1402"/>
      <c r="D317" s="1402"/>
      <c r="E317" s="1402"/>
      <c r="F317" s="1402"/>
      <c r="G317" s="1403"/>
      <c r="H317" s="1007"/>
    </row>
    <row r="318" spans="1:8">
      <c r="A318" s="765" t="s">
        <v>11511</v>
      </c>
      <c r="B318" s="750" t="s">
        <v>11512</v>
      </c>
      <c r="C318" s="940">
        <v>25160</v>
      </c>
      <c r="D318" s="935">
        <v>0</v>
      </c>
      <c r="E318" s="936">
        <f t="shared" si="8"/>
        <v>25160</v>
      </c>
      <c r="F318" s="268" t="s">
        <v>1625</v>
      </c>
      <c r="G318" s="268" t="s">
        <v>1625</v>
      </c>
      <c r="H318" s="1007"/>
    </row>
    <row r="319" spans="1:8">
      <c r="A319" s="765" t="s">
        <v>11513</v>
      </c>
      <c r="B319" s="750" t="s">
        <v>11514</v>
      </c>
      <c r="C319" s="940">
        <v>27380</v>
      </c>
      <c r="D319" s="935">
        <v>0</v>
      </c>
      <c r="E319" s="936">
        <f t="shared" si="8"/>
        <v>27380</v>
      </c>
      <c r="F319" s="268" t="s">
        <v>1625</v>
      </c>
      <c r="G319" s="268" t="s">
        <v>1625</v>
      </c>
      <c r="H319" s="1007"/>
    </row>
    <row r="320" spans="1:8">
      <c r="A320" s="765" t="s">
        <v>11515</v>
      </c>
      <c r="B320" s="750" t="s">
        <v>11516</v>
      </c>
      <c r="C320" s="940">
        <v>29600</v>
      </c>
      <c r="D320" s="935">
        <v>0</v>
      </c>
      <c r="E320" s="936">
        <f t="shared" si="8"/>
        <v>29600</v>
      </c>
      <c r="F320" s="268" t="s">
        <v>1625</v>
      </c>
      <c r="G320" s="268" t="s">
        <v>1625</v>
      </c>
      <c r="H320" s="1007"/>
    </row>
    <row r="321" spans="1:8">
      <c r="A321" s="1401" t="s">
        <v>500</v>
      </c>
      <c r="B321" s="1402"/>
      <c r="C321" s="1402"/>
      <c r="D321" s="1402"/>
      <c r="E321" s="1402"/>
      <c r="F321" s="1402"/>
      <c r="G321" s="1403"/>
      <c r="H321" s="1007"/>
    </row>
    <row r="322" spans="1:8">
      <c r="A322" s="1386" t="s">
        <v>11517</v>
      </c>
      <c r="B322" s="1387"/>
      <c r="C322" s="1387"/>
      <c r="D322" s="1387"/>
      <c r="E322" s="1387"/>
      <c r="F322" s="1387"/>
      <c r="G322" s="1388"/>
      <c r="H322" s="1007"/>
    </row>
    <row r="323" spans="1:8">
      <c r="A323" s="1386" t="s">
        <v>11518</v>
      </c>
      <c r="B323" s="1387"/>
      <c r="C323" s="1387"/>
      <c r="D323" s="1387"/>
      <c r="E323" s="1387"/>
      <c r="F323" s="1387"/>
      <c r="G323" s="1388"/>
      <c r="H323" s="1007"/>
    </row>
    <row r="324" spans="1:8">
      <c r="A324" s="765" t="s">
        <v>1684</v>
      </c>
      <c r="B324" s="216" t="s">
        <v>11519</v>
      </c>
      <c r="C324" s="940">
        <v>179</v>
      </c>
      <c r="D324" s="935">
        <v>0</v>
      </c>
      <c r="E324" s="936">
        <f t="shared" si="8"/>
        <v>179</v>
      </c>
      <c r="F324" s="268" t="s">
        <v>1625</v>
      </c>
      <c r="G324" s="268" t="s">
        <v>1625</v>
      </c>
      <c r="H324" s="1007"/>
    </row>
    <row r="325" spans="1:8">
      <c r="A325" s="765" t="s">
        <v>1639</v>
      </c>
      <c r="B325" s="216" t="s">
        <v>11520</v>
      </c>
      <c r="C325" s="940">
        <v>359</v>
      </c>
      <c r="D325" s="935">
        <v>0</v>
      </c>
      <c r="E325" s="936">
        <f t="shared" si="8"/>
        <v>359</v>
      </c>
      <c r="F325" s="268" t="s">
        <v>1625</v>
      </c>
      <c r="G325" s="268" t="s">
        <v>1625</v>
      </c>
      <c r="H325" s="1007"/>
    </row>
    <row r="326" spans="1:8">
      <c r="A326" s="765" t="s">
        <v>11621</v>
      </c>
      <c r="B326" s="216" t="s">
        <v>11622</v>
      </c>
      <c r="C326" s="940">
        <v>72</v>
      </c>
      <c r="D326" s="935">
        <v>0</v>
      </c>
      <c r="E326" s="936">
        <f t="shared" si="8"/>
        <v>72</v>
      </c>
      <c r="F326" s="268" t="s">
        <v>1625</v>
      </c>
      <c r="G326" s="268" t="s">
        <v>1625</v>
      </c>
      <c r="H326" s="1007"/>
    </row>
    <row r="327" spans="1:8">
      <c r="A327" s="765" t="s">
        <v>11521</v>
      </c>
      <c r="B327" s="216" t="s">
        <v>11522</v>
      </c>
      <c r="C327" s="940">
        <v>95</v>
      </c>
      <c r="D327" s="935">
        <v>0</v>
      </c>
      <c r="E327" s="936">
        <f t="shared" si="8"/>
        <v>95</v>
      </c>
      <c r="F327" s="268" t="s">
        <v>1625</v>
      </c>
      <c r="G327" s="268" t="s">
        <v>1625</v>
      </c>
      <c r="H327" s="1007"/>
    </row>
    <row r="328" spans="1:8">
      <c r="A328" s="749" t="s">
        <v>11523</v>
      </c>
      <c r="B328" s="750" t="s">
        <v>11524</v>
      </c>
      <c r="C328" s="940">
        <v>114</v>
      </c>
      <c r="D328" s="935">
        <v>0</v>
      </c>
      <c r="E328" s="936">
        <f t="shared" si="8"/>
        <v>114</v>
      </c>
      <c r="F328" s="268" t="s">
        <v>1625</v>
      </c>
      <c r="G328" s="268" t="s">
        <v>1625</v>
      </c>
      <c r="H328" s="1007"/>
    </row>
    <row r="329" spans="1:8">
      <c r="A329" s="749" t="s">
        <v>11525</v>
      </c>
      <c r="B329" s="750" t="s">
        <v>11526</v>
      </c>
      <c r="C329" s="940">
        <v>2220</v>
      </c>
      <c r="D329" s="935">
        <v>0</v>
      </c>
      <c r="E329" s="936">
        <f t="shared" ref="E329:E338" si="9">C329</f>
        <v>2220</v>
      </c>
      <c r="F329" s="268" t="s">
        <v>1625</v>
      </c>
      <c r="G329" s="268" t="s">
        <v>1625</v>
      </c>
      <c r="H329" s="1007"/>
    </row>
    <row r="330" spans="1:8">
      <c r="A330" s="1395" t="s">
        <v>501</v>
      </c>
      <c r="B330" s="1396"/>
      <c r="C330" s="1396"/>
      <c r="D330" s="1396"/>
      <c r="E330" s="1396"/>
      <c r="F330" s="1396"/>
      <c r="G330" s="1397"/>
      <c r="H330" s="1007"/>
    </row>
    <row r="331" spans="1:8">
      <c r="A331" s="1398" t="s">
        <v>11527</v>
      </c>
      <c r="B331" s="1399"/>
      <c r="C331" s="1399"/>
      <c r="D331" s="1399"/>
      <c r="E331" s="1399"/>
      <c r="F331" s="1399"/>
      <c r="G331" s="1400"/>
      <c r="H331" s="1007"/>
    </row>
    <row r="332" spans="1:8">
      <c r="A332" s="1398" t="s">
        <v>11623</v>
      </c>
      <c r="B332" s="1399"/>
      <c r="C332" s="1399"/>
      <c r="D332" s="1399"/>
      <c r="E332" s="1399"/>
      <c r="F332" s="1399"/>
      <c r="G332" s="1400"/>
      <c r="H332" s="1007"/>
    </row>
    <row r="333" spans="1:8">
      <c r="A333" s="1398" t="s">
        <v>11624</v>
      </c>
      <c r="B333" s="1399"/>
      <c r="C333" s="1399"/>
      <c r="D333" s="1399"/>
      <c r="E333" s="1399"/>
      <c r="F333" s="1399"/>
      <c r="G333" s="1400"/>
      <c r="H333" s="1007"/>
    </row>
    <row r="334" spans="1:8">
      <c r="A334" s="1398" t="s">
        <v>11625</v>
      </c>
      <c r="B334" s="1399"/>
      <c r="C334" s="1399"/>
      <c r="D334" s="1399"/>
      <c r="E334" s="1399"/>
      <c r="F334" s="1399"/>
      <c r="G334" s="1400"/>
      <c r="H334" s="1007"/>
    </row>
    <row r="335" spans="1:8">
      <c r="A335" s="1398" t="s">
        <v>11626</v>
      </c>
      <c r="B335" s="1399"/>
      <c r="C335" s="1399"/>
      <c r="D335" s="1399"/>
      <c r="E335" s="1399"/>
      <c r="F335" s="1399"/>
      <c r="G335" s="1400"/>
      <c r="H335" s="1007"/>
    </row>
    <row r="336" spans="1:8">
      <c r="A336" s="943" t="s">
        <v>502</v>
      </c>
      <c r="B336" s="216" t="s">
        <v>503</v>
      </c>
      <c r="C336" s="940">
        <v>200</v>
      </c>
      <c r="D336" s="935">
        <v>0</v>
      </c>
      <c r="E336" s="936">
        <f t="shared" si="9"/>
        <v>200</v>
      </c>
      <c r="F336" s="268" t="s">
        <v>1625</v>
      </c>
      <c r="G336" s="268" t="s">
        <v>1625</v>
      </c>
      <c r="H336" s="1007"/>
    </row>
    <row r="337" spans="1:13">
      <c r="A337" s="1401" t="s">
        <v>897</v>
      </c>
      <c r="B337" s="1402"/>
      <c r="C337" s="1402"/>
      <c r="D337" s="1402"/>
      <c r="E337" s="1402"/>
      <c r="F337" s="1402"/>
      <c r="G337" s="1403"/>
      <c r="H337" s="1007"/>
    </row>
    <row r="338" spans="1:13">
      <c r="A338" s="943" t="s">
        <v>1644</v>
      </c>
      <c r="B338" s="237" t="s">
        <v>11627</v>
      </c>
      <c r="C338" s="944">
        <v>600</v>
      </c>
      <c r="D338" s="945">
        <v>0</v>
      </c>
      <c r="E338" s="946">
        <f t="shared" si="9"/>
        <v>600</v>
      </c>
      <c r="F338" s="847" t="s">
        <v>1625</v>
      </c>
      <c r="G338" s="847" t="s">
        <v>1625</v>
      </c>
      <c r="H338" s="1007"/>
    </row>
    <row r="339" spans="1:13" ht="15.75" thickBot="1">
      <c r="A339" s="849"/>
      <c r="B339" s="850"/>
      <c r="C339" s="851"/>
      <c r="D339" s="852"/>
      <c r="E339" s="851"/>
      <c r="F339" s="853"/>
      <c r="G339" s="854"/>
      <c r="H339" s="1007"/>
    </row>
    <row r="340" spans="1:13" ht="15.75" thickBot="1">
      <c r="A340" s="1404" t="s">
        <v>827</v>
      </c>
      <c r="B340" s="1405"/>
      <c r="C340" s="1405"/>
      <c r="D340" s="1405"/>
      <c r="E340" s="1405"/>
      <c r="F340" s="1405"/>
      <c r="G340" s="1406"/>
      <c r="H340" s="1007"/>
    </row>
    <row r="341" spans="1:13">
      <c r="A341" s="947" t="s">
        <v>1729</v>
      </c>
      <c r="B341" s="948"/>
      <c r="C341" s="949"/>
      <c r="D341" s="949"/>
      <c r="E341" s="949"/>
      <c r="F341" s="949"/>
      <c r="G341" s="1010"/>
      <c r="H341" s="1007"/>
    </row>
    <row r="342" spans="1:13">
      <c r="A342" s="950" t="s">
        <v>1730</v>
      </c>
      <c r="B342" s="951"/>
      <c r="C342" s="952"/>
      <c r="D342" s="952"/>
      <c r="E342" s="952"/>
      <c r="F342" s="952"/>
      <c r="G342" s="1011"/>
      <c r="H342" s="1007"/>
    </row>
    <row r="343" spans="1:13">
      <c r="A343" s="950" t="s">
        <v>1731</v>
      </c>
      <c r="B343" s="951"/>
      <c r="C343" s="952"/>
      <c r="D343" s="952"/>
      <c r="E343" s="952"/>
      <c r="F343" s="952"/>
      <c r="G343" s="1011"/>
      <c r="H343" s="1007"/>
    </row>
    <row r="344" spans="1:13" s="673" customFormat="1">
      <c r="A344" s="765" t="s">
        <v>1732</v>
      </c>
      <c r="B344" s="237" t="s">
        <v>11628</v>
      </c>
      <c r="C344" s="944">
        <v>837</v>
      </c>
      <c r="D344" s="1887">
        <v>0</v>
      </c>
      <c r="E344" s="946">
        <f t="shared" ref="E344:E354" si="10">C344</f>
        <v>837</v>
      </c>
      <c r="F344" s="847" t="s">
        <v>1625</v>
      </c>
      <c r="G344" s="847" t="s">
        <v>1625</v>
      </c>
      <c r="H344" s="1027"/>
      <c r="I344" s="1027"/>
      <c r="J344" s="1027"/>
      <c r="K344" s="1027"/>
      <c r="L344" s="1027"/>
      <c r="M344" s="1027"/>
    </row>
    <row r="345" spans="1:13" s="673" customFormat="1">
      <c r="A345" s="765" t="s">
        <v>1734</v>
      </c>
      <c r="B345" s="237" t="s">
        <v>11629</v>
      </c>
      <c r="C345" s="944">
        <v>1016</v>
      </c>
      <c r="D345" s="1887">
        <v>0</v>
      </c>
      <c r="E345" s="946">
        <f t="shared" si="10"/>
        <v>1016</v>
      </c>
      <c r="F345" s="847" t="s">
        <v>1625</v>
      </c>
      <c r="G345" s="847" t="s">
        <v>1625</v>
      </c>
      <c r="H345" s="1027"/>
      <c r="I345" s="1027"/>
      <c r="J345" s="1027"/>
      <c r="K345" s="1027"/>
      <c r="L345" s="1027"/>
      <c r="M345" s="1027"/>
    </row>
    <row r="346" spans="1:13" s="673" customFormat="1">
      <c r="A346" s="765" t="s">
        <v>1736</v>
      </c>
      <c r="B346" s="237" t="s">
        <v>11630</v>
      </c>
      <c r="C346" s="944">
        <v>1195</v>
      </c>
      <c r="D346" s="1887">
        <v>0</v>
      </c>
      <c r="E346" s="946">
        <f t="shared" si="10"/>
        <v>1195</v>
      </c>
      <c r="F346" s="847" t="s">
        <v>1625</v>
      </c>
      <c r="G346" s="847" t="s">
        <v>1625</v>
      </c>
      <c r="H346" s="1027"/>
      <c r="I346" s="1027"/>
      <c r="J346" s="1027"/>
      <c r="K346" s="1027"/>
      <c r="L346" s="1027"/>
      <c r="M346" s="1027"/>
    </row>
    <row r="347" spans="1:13" s="673" customFormat="1">
      <c r="A347" s="765" t="s">
        <v>1738</v>
      </c>
      <c r="B347" s="237" t="s">
        <v>11631</v>
      </c>
      <c r="C347" s="944">
        <v>1377</v>
      </c>
      <c r="D347" s="1887">
        <v>0</v>
      </c>
      <c r="E347" s="946">
        <f t="shared" si="10"/>
        <v>1377</v>
      </c>
      <c r="F347" s="847" t="s">
        <v>1625</v>
      </c>
      <c r="G347" s="847" t="s">
        <v>1625</v>
      </c>
      <c r="H347" s="1027"/>
      <c r="I347" s="1027"/>
      <c r="J347" s="1027"/>
      <c r="K347" s="1027"/>
      <c r="L347" s="1027"/>
      <c r="M347" s="1027"/>
    </row>
    <row r="348" spans="1:13" s="673" customFormat="1">
      <c r="A348" s="765" t="s">
        <v>1740</v>
      </c>
      <c r="B348" s="237" t="s">
        <v>11632</v>
      </c>
      <c r="C348" s="944">
        <v>1736</v>
      </c>
      <c r="D348" s="1887">
        <v>0</v>
      </c>
      <c r="E348" s="946">
        <f t="shared" si="10"/>
        <v>1736</v>
      </c>
      <c r="F348" s="847" t="s">
        <v>1625</v>
      </c>
      <c r="G348" s="847" t="s">
        <v>1625</v>
      </c>
      <c r="H348" s="1027"/>
      <c r="I348" s="1027"/>
      <c r="J348" s="1027"/>
      <c r="K348" s="1027"/>
      <c r="L348" s="1027"/>
      <c r="M348" s="1027"/>
    </row>
    <row r="349" spans="1:13" s="673" customFormat="1">
      <c r="A349" s="765" t="s">
        <v>1742</v>
      </c>
      <c r="B349" s="237" t="s">
        <v>11633</v>
      </c>
      <c r="C349" s="944">
        <v>2095</v>
      </c>
      <c r="D349" s="1887">
        <v>0</v>
      </c>
      <c r="E349" s="946">
        <f t="shared" si="10"/>
        <v>2095</v>
      </c>
      <c r="F349" s="847" t="s">
        <v>1625</v>
      </c>
      <c r="G349" s="847" t="s">
        <v>1625</v>
      </c>
      <c r="H349" s="1027"/>
      <c r="I349" s="1027"/>
      <c r="J349" s="1027"/>
      <c r="K349" s="1027"/>
      <c r="L349" s="1027"/>
      <c r="M349" s="1027"/>
    </row>
    <row r="350" spans="1:13" s="673" customFormat="1">
      <c r="A350" s="765" t="s">
        <v>12200</v>
      </c>
      <c r="B350" s="237" t="s">
        <v>12201</v>
      </c>
      <c r="C350" s="944">
        <v>486</v>
      </c>
      <c r="D350" s="1887">
        <v>0</v>
      </c>
      <c r="E350" s="946">
        <f>C350</f>
        <v>486</v>
      </c>
      <c r="F350" s="847" t="s">
        <v>1625</v>
      </c>
      <c r="G350" s="847" t="s">
        <v>1625</v>
      </c>
      <c r="H350" s="1027"/>
      <c r="I350" s="1027"/>
      <c r="J350" s="1027"/>
      <c r="K350" s="1027"/>
      <c r="L350" s="1027"/>
      <c r="M350" s="1027"/>
    </row>
    <row r="351" spans="1:13" s="673" customFormat="1">
      <c r="A351" s="765" t="s">
        <v>12202</v>
      </c>
      <c r="B351" s="237" t="s">
        <v>12203</v>
      </c>
      <c r="C351" s="944">
        <v>548</v>
      </c>
      <c r="D351" s="1887">
        <v>0</v>
      </c>
      <c r="E351" s="946">
        <f t="shared" ref="E351:E352" si="11">C351</f>
        <v>548</v>
      </c>
      <c r="F351" s="847" t="s">
        <v>1625</v>
      </c>
      <c r="G351" s="847" t="s">
        <v>1625</v>
      </c>
      <c r="H351" s="1027"/>
      <c r="I351" s="1027"/>
      <c r="J351" s="1027"/>
      <c r="K351" s="1027"/>
      <c r="L351" s="1027"/>
      <c r="M351" s="1027"/>
    </row>
    <row r="352" spans="1:13" s="673" customFormat="1">
      <c r="A352" s="765" t="s">
        <v>12204</v>
      </c>
      <c r="B352" s="237" t="s">
        <v>12205</v>
      </c>
      <c r="C352" s="944">
        <v>610</v>
      </c>
      <c r="D352" s="1887">
        <v>0</v>
      </c>
      <c r="E352" s="946">
        <f t="shared" si="11"/>
        <v>610</v>
      </c>
      <c r="F352" s="847" t="s">
        <v>1625</v>
      </c>
      <c r="G352" s="847" t="s">
        <v>1625</v>
      </c>
      <c r="H352" s="1027"/>
      <c r="I352" s="1027"/>
      <c r="J352" s="1027"/>
      <c r="K352" s="1027"/>
      <c r="L352" s="1027"/>
      <c r="M352" s="1027"/>
    </row>
    <row r="353" spans="1:8">
      <c r="A353" s="1340" t="s">
        <v>897</v>
      </c>
      <c r="B353" s="1341"/>
      <c r="C353" s="1063"/>
      <c r="D353" s="1063"/>
      <c r="E353" s="1063"/>
      <c r="F353" s="1063"/>
      <c r="G353" s="1012"/>
      <c r="H353" s="1007"/>
    </row>
    <row r="354" spans="1:8">
      <c r="A354" s="953" t="s">
        <v>1644</v>
      </c>
      <c r="B354" s="954" t="s">
        <v>1645</v>
      </c>
      <c r="C354" s="955">
        <v>600</v>
      </c>
      <c r="D354" s="1013">
        <v>0</v>
      </c>
      <c r="E354" s="1014">
        <f t="shared" si="10"/>
        <v>600</v>
      </c>
      <c r="F354" s="848" t="s">
        <v>1625</v>
      </c>
      <c r="G354" s="848" t="s">
        <v>1625</v>
      </c>
      <c r="H354" s="1007"/>
    </row>
    <row r="355" spans="1:8">
      <c r="A355" s="1330"/>
      <c r="B355" s="648"/>
      <c r="C355" s="619"/>
      <c r="D355" s="649"/>
      <c r="E355" s="619"/>
      <c r="F355" s="650"/>
      <c r="G355" s="846"/>
      <c r="H355" s="1007"/>
    </row>
    <row r="356" spans="1:8">
      <c r="A356" s="1407" t="s">
        <v>875</v>
      </c>
      <c r="B356" s="1408"/>
      <c r="C356" s="1408"/>
      <c r="D356" s="1408"/>
      <c r="E356" s="1408"/>
      <c r="F356" s="1408"/>
      <c r="G356" s="1409"/>
      <c r="H356" s="1007"/>
    </row>
    <row r="357" spans="1:8">
      <c r="A357" s="844" t="s">
        <v>827</v>
      </c>
      <c r="B357" s="845"/>
      <c r="C357" s="855"/>
      <c r="D357" s="855"/>
      <c r="E357" s="855"/>
      <c r="F357" s="855"/>
      <c r="G357" s="1015"/>
      <c r="H357" s="1007"/>
    </row>
    <row r="358" spans="1:8" ht="15" customHeight="1">
      <c r="A358" s="1325" t="s">
        <v>1729</v>
      </c>
      <c r="B358" s="1321"/>
      <c r="C358" s="856"/>
      <c r="D358" s="856"/>
      <c r="E358" s="856"/>
      <c r="F358" s="856"/>
      <c r="G358" s="1016"/>
      <c r="H358" s="1007"/>
    </row>
    <row r="359" spans="1:8" ht="15" customHeight="1">
      <c r="A359" s="1325" t="s">
        <v>1730</v>
      </c>
      <c r="B359" s="1321"/>
      <c r="C359" s="856"/>
      <c r="D359" s="856"/>
      <c r="E359" s="856"/>
      <c r="F359" s="856"/>
      <c r="G359" s="1016"/>
      <c r="H359" s="1007"/>
    </row>
    <row r="360" spans="1:8">
      <c r="A360" s="499" t="s">
        <v>1731</v>
      </c>
      <c r="B360" s="270"/>
      <c r="C360" s="407"/>
      <c r="D360" s="453"/>
      <c r="E360" s="407"/>
      <c r="F360" s="268"/>
      <c r="G360" s="475"/>
      <c r="H360" s="1007"/>
    </row>
    <row r="361" spans="1:8" ht="45">
      <c r="A361" s="506" t="s">
        <v>1732</v>
      </c>
      <c r="B361" s="270" t="s">
        <v>1733</v>
      </c>
      <c r="C361" s="407">
        <v>837</v>
      </c>
      <c r="D361" s="453">
        <v>0</v>
      </c>
      <c r="E361" s="407">
        <v>1154</v>
      </c>
      <c r="F361" s="268" t="s">
        <v>1623</v>
      </c>
      <c r="G361" s="475" t="s">
        <v>1650</v>
      </c>
      <c r="H361" s="1007"/>
    </row>
    <row r="362" spans="1:8">
      <c r="A362" s="506" t="s">
        <v>1734</v>
      </c>
      <c r="B362" s="270" t="s">
        <v>1735</v>
      </c>
      <c r="C362" s="407">
        <v>1016</v>
      </c>
      <c r="D362" s="453">
        <v>0</v>
      </c>
      <c r="E362" s="407">
        <v>1429</v>
      </c>
      <c r="F362" s="268" t="s">
        <v>1625</v>
      </c>
      <c r="G362" s="475" t="s">
        <v>1625</v>
      </c>
      <c r="H362" s="1007"/>
    </row>
    <row r="363" spans="1:8">
      <c r="A363" s="506" t="s">
        <v>1736</v>
      </c>
      <c r="B363" s="270" t="s">
        <v>1737</v>
      </c>
      <c r="C363" s="407">
        <v>1195</v>
      </c>
      <c r="D363" s="453">
        <v>0</v>
      </c>
      <c r="E363" s="407">
        <v>1703</v>
      </c>
      <c r="F363" s="268" t="s">
        <v>1625</v>
      </c>
      <c r="G363" s="475" t="s">
        <v>1625</v>
      </c>
      <c r="H363" s="1007"/>
    </row>
    <row r="364" spans="1:8">
      <c r="A364" s="506" t="s">
        <v>1738</v>
      </c>
      <c r="B364" s="270" t="s">
        <v>1739</v>
      </c>
      <c r="C364" s="407">
        <v>1377</v>
      </c>
      <c r="D364" s="453">
        <v>0</v>
      </c>
      <c r="E364" s="407">
        <v>1809</v>
      </c>
      <c r="F364" s="268" t="s">
        <v>1625</v>
      </c>
      <c r="G364" s="475" t="s">
        <v>1625</v>
      </c>
      <c r="H364" s="1007"/>
    </row>
    <row r="365" spans="1:8">
      <c r="A365" s="506" t="s">
        <v>1740</v>
      </c>
      <c r="B365" s="270" t="s">
        <v>1741</v>
      </c>
      <c r="C365" s="407">
        <v>1736</v>
      </c>
      <c r="D365" s="453">
        <v>0</v>
      </c>
      <c r="E365" s="407">
        <v>2294</v>
      </c>
      <c r="F365" s="268" t="s">
        <v>1625</v>
      </c>
      <c r="G365" s="475" t="s">
        <v>1625</v>
      </c>
      <c r="H365" s="1007"/>
    </row>
    <row r="366" spans="1:8">
      <c r="A366" s="506" t="s">
        <v>1742</v>
      </c>
      <c r="B366" s="270" t="s">
        <v>1743</v>
      </c>
      <c r="C366" s="407">
        <v>2095</v>
      </c>
      <c r="D366" s="453">
        <v>0</v>
      </c>
      <c r="E366" s="407">
        <v>2779</v>
      </c>
      <c r="F366" s="268" t="s">
        <v>1625</v>
      </c>
      <c r="G366" s="475" t="s">
        <v>1625</v>
      </c>
      <c r="H366" s="1007"/>
    </row>
    <row r="367" spans="1:8">
      <c r="A367" s="844" t="s">
        <v>897</v>
      </c>
      <c r="B367" s="845"/>
      <c r="C367" s="855"/>
      <c r="D367" s="855"/>
      <c r="E367" s="855"/>
      <c r="F367" s="855"/>
      <c r="G367" s="1015"/>
      <c r="H367" s="1007"/>
    </row>
    <row r="368" spans="1:8" ht="15.75" thickBot="1">
      <c r="A368" s="528" t="s">
        <v>1644</v>
      </c>
      <c r="B368" s="529" t="s">
        <v>1645</v>
      </c>
      <c r="C368" s="513">
        <v>600</v>
      </c>
      <c r="D368" s="512">
        <v>0</v>
      </c>
      <c r="E368" s="513">
        <v>700</v>
      </c>
      <c r="F368" s="289" t="s">
        <v>1625</v>
      </c>
      <c r="G368" s="483" t="s">
        <v>1625</v>
      </c>
      <c r="H368" s="1007"/>
    </row>
    <row r="369" spans="1:8">
      <c r="A369" s="530"/>
      <c r="B369" s="275"/>
      <c r="C369" s="265"/>
      <c r="D369" s="452"/>
      <c r="E369" s="265"/>
      <c r="F369" s="266"/>
      <c r="G369" s="531"/>
      <c r="H369" s="1007"/>
    </row>
    <row r="370" spans="1:8">
      <c r="A370" s="1442" t="s">
        <v>1539</v>
      </c>
      <c r="B370" s="1443"/>
      <c r="C370" s="1443"/>
      <c r="D370" s="1443"/>
      <c r="E370" s="1443"/>
      <c r="F370" s="1443"/>
      <c r="G370" s="1444"/>
      <c r="H370" s="1007"/>
    </row>
    <row r="371" spans="1:8">
      <c r="A371" s="1470" t="s">
        <v>1540</v>
      </c>
      <c r="B371" s="1471"/>
      <c r="C371" s="1471"/>
      <c r="D371" s="1471"/>
      <c r="E371" s="1471"/>
      <c r="F371" s="1471"/>
      <c r="G371" s="1472"/>
      <c r="H371" s="1007"/>
    </row>
    <row r="372" spans="1:8">
      <c r="A372" s="1470" t="s">
        <v>1541</v>
      </c>
      <c r="B372" s="1471"/>
      <c r="C372" s="1471"/>
      <c r="D372" s="1471"/>
      <c r="E372" s="1471"/>
      <c r="F372" s="1471"/>
      <c r="G372" s="1472"/>
      <c r="H372" s="1007"/>
    </row>
    <row r="373" spans="1:8">
      <c r="A373" s="1470" t="s">
        <v>1542</v>
      </c>
      <c r="B373" s="1471"/>
      <c r="C373" s="1471"/>
      <c r="D373" s="1471"/>
      <c r="E373" s="1471"/>
      <c r="F373" s="1471"/>
      <c r="G373" s="1472"/>
      <c r="H373" s="1007"/>
    </row>
    <row r="374" spans="1:8">
      <c r="A374" s="499" t="s">
        <v>1744</v>
      </c>
      <c r="B374" s="500"/>
      <c r="C374" s="532"/>
      <c r="D374" s="502"/>
      <c r="E374" s="501"/>
      <c r="F374" s="503"/>
      <c r="G374" s="504"/>
      <c r="H374" s="1007"/>
    </row>
    <row r="375" spans="1:8">
      <c r="A375" s="1338" t="s">
        <v>1543</v>
      </c>
      <c r="B375" s="270"/>
      <c r="C375" s="533"/>
      <c r="D375" s="453"/>
      <c r="E375" s="407"/>
      <c r="F375" s="268"/>
      <c r="G375" s="475"/>
      <c r="H375" s="1007"/>
    </row>
    <row r="376" spans="1:8" ht="45">
      <c r="A376" s="1337" t="s">
        <v>1544</v>
      </c>
      <c r="B376" s="270" t="s">
        <v>1545</v>
      </c>
      <c r="C376" s="533">
        <v>197</v>
      </c>
      <c r="D376" s="453">
        <f>100%-(E376/C376)</f>
        <v>0</v>
      </c>
      <c r="E376" s="407">
        <f>C376</f>
        <v>197</v>
      </c>
      <c r="F376" s="268" t="s">
        <v>1623</v>
      </c>
      <c r="G376" s="475" t="s">
        <v>1650</v>
      </c>
      <c r="H376" s="1007"/>
    </row>
    <row r="377" spans="1:8">
      <c r="A377" s="1338" t="s">
        <v>1047</v>
      </c>
      <c r="B377" s="270"/>
      <c r="C377" s="533"/>
      <c r="D377" s="453"/>
      <c r="E377" s="407"/>
      <c r="F377" s="268"/>
      <c r="G377" s="475"/>
      <c r="H377" s="1007"/>
    </row>
    <row r="378" spans="1:8">
      <c r="A378" s="1337" t="s">
        <v>1546</v>
      </c>
      <c r="B378" s="270" t="s">
        <v>1547</v>
      </c>
      <c r="C378" s="533">
        <v>257</v>
      </c>
      <c r="D378" s="453">
        <f>100%-(E378/C378)</f>
        <v>0</v>
      </c>
      <c r="E378" s="407">
        <f>C378</f>
        <v>257</v>
      </c>
      <c r="F378" s="268" t="s">
        <v>1625</v>
      </c>
      <c r="G378" s="475" t="s">
        <v>1625</v>
      </c>
      <c r="H378" s="1007"/>
    </row>
    <row r="379" spans="1:8">
      <c r="A379" s="1338" t="s">
        <v>1048</v>
      </c>
      <c r="B379" s="270"/>
      <c r="C379" s="533"/>
      <c r="D379" s="453"/>
      <c r="E379" s="407"/>
      <c r="F379" s="268"/>
      <c r="G379" s="475"/>
      <c r="H379" s="1007"/>
    </row>
    <row r="380" spans="1:8">
      <c r="A380" s="1337" t="s">
        <v>1548</v>
      </c>
      <c r="B380" s="270" t="s">
        <v>1549</v>
      </c>
      <c r="C380" s="533">
        <v>287</v>
      </c>
      <c r="D380" s="453">
        <f>100%-(E380/C380)</f>
        <v>0</v>
      </c>
      <c r="E380" s="407">
        <f>C380</f>
        <v>287</v>
      </c>
      <c r="F380" s="268" t="s">
        <v>1625</v>
      </c>
      <c r="G380" s="475" t="s">
        <v>1625</v>
      </c>
      <c r="H380" s="1007"/>
    </row>
    <row r="381" spans="1:8">
      <c r="A381" s="1338" t="s">
        <v>1049</v>
      </c>
      <c r="B381" s="270"/>
      <c r="C381" s="533"/>
      <c r="D381" s="453"/>
      <c r="E381" s="407"/>
      <c r="F381" s="268"/>
      <c r="G381" s="475"/>
      <c r="H381" s="1007"/>
    </row>
    <row r="382" spans="1:8">
      <c r="A382" s="1337" t="s">
        <v>1550</v>
      </c>
      <c r="B382" s="270" t="s">
        <v>1551</v>
      </c>
      <c r="C382" s="533">
        <v>317</v>
      </c>
      <c r="D382" s="453">
        <f>100%-(E382/C382)</f>
        <v>0</v>
      </c>
      <c r="E382" s="407">
        <f>C382</f>
        <v>317</v>
      </c>
      <c r="F382" s="268" t="s">
        <v>1625</v>
      </c>
      <c r="G382" s="475" t="s">
        <v>1625</v>
      </c>
      <c r="H382" s="1007"/>
    </row>
    <row r="383" spans="1:8">
      <c r="A383" s="493" t="s">
        <v>1552</v>
      </c>
      <c r="B383" s="494"/>
      <c r="C383" s="534"/>
      <c r="D383" s="496"/>
      <c r="E383" s="495"/>
      <c r="F383" s="497"/>
      <c r="G383" s="498"/>
      <c r="H383" s="1007"/>
    </row>
    <row r="384" spans="1:8">
      <c r="A384" s="1470" t="s">
        <v>1553</v>
      </c>
      <c r="B384" s="1471"/>
      <c r="C384" s="1471"/>
      <c r="D384" s="1471"/>
      <c r="E384" s="1471"/>
      <c r="F384" s="1471"/>
      <c r="G384" s="1472"/>
      <c r="H384" s="1007"/>
    </row>
    <row r="385" spans="1:8">
      <c r="A385" s="499" t="s">
        <v>1554</v>
      </c>
      <c r="B385" s="270"/>
      <c r="C385" s="533"/>
      <c r="D385" s="453"/>
      <c r="E385" s="407"/>
      <c r="F385" s="268"/>
      <c r="G385" s="475"/>
      <c r="H385" s="1007"/>
    </row>
    <row r="386" spans="1:8">
      <c r="A386" s="1338" t="s">
        <v>1543</v>
      </c>
      <c r="B386" s="270"/>
      <c r="C386" s="533"/>
      <c r="D386" s="453"/>
      <c r="E386" s="407"/>
      <c r="F386" s="268"/>
      <c r="G386" s="475"/>
      <c r="H386" s="1007"/>
    </row>
    <row r="387" spans="1:8">
      <c r="A387" s="1337" t="s">
        <v>12206</v>
      </c>
      <c r="B387" s="270" t="s">
        <v>12207</v>
      </c>
      <c r="C387" s="533">
        <v>142</v>
      </c>
      <c r="D387" s="453"/>
      <c r="E387" s="407"/>
      <c r="F387" s="268"/>
      <c r="G387" s="475"/>
      <c r="H387" s="1007"/>
    </row>
    <row r="388" spans="1:8">
      <c r="A388" s="1337" t="s">
        <v>12208</v>
      </c>
      <c r="B388" s="270" t="s">
        <v>12209</v>
      </c>
      <c r="C388" s="533">
        <v>132</v>
      </c>
      <c r="D388" s="453"/>
      <c r="E388" s="407"/>
      <c r="F388" s="268"/>
      <c r="G388" s="475"/>
      <c r="H388" s="1007"/>
    </row>
    <row r="389" spans="1:8">
      <c r="A389" s="1337" t="s">
        <v>12210</v>
      </c>
      <c r="B389" s="270" t="s">
        <v>12211</v>
      </c>
      <c r="C389" s="533">
        <v>125</v>
      </c>
      <c r="D389" s="453"/>
      <c r="E389" s="407"/>
      <c r="F389" s="268"/>
      <c r="G389" s="475"/>
      <c r="H389" s="1007"/>
    </row>
    <row r="390" spans="1:8">
      <c r="A390" s="1337" t="s">
        <v>12212</v>
      </c>
      <c r="B390" s="270" t="s">
        <v>12213</v>
      </c>
      <c r="C390" s="533">
        <v>107</v>
      </c>
      <c r="D390" s="453"/>
      <c r="E390" s="407"/>
      <c r="F390" s="268"/>
      <c r="G390" s="475"/>
      <c r="H390" s="1007"/>
    </row>
    <row r="391" spans="1:8">
      <c r="A391" s="1337" t="s">
        <v>12214</v>
      </c>
      <c r="B391" s="270" t="s">
        <v>12215</v>
      </c>
      <c r="C391" s="533">
        <v>90</v>
      </c>
      <c r="D391" s="453"/>
      <c r="E391" s="407"/>
      <c r="F391" s="268"/>
      <c r="G391" s="475"/>
      <c r="H391" s="1007"/>
    </row>
    <row r="392" spans="1:8">
      <c r="A392" s="499"/>
      <c r="B392" s="270"/>
      <c r="C392" s="533"/>
      <c r="D392" s="453"/>
      <c r="E392" s="407"/>
      <c r="F392" s="268"/>
      <c r="G392" s="475"/>
      <c r="H392" s="1007"/>
    </row>
    <row r="393" spans="1:8">
      <c r="A393" s="1338" t="s">
        <v>1047</v>
      </c>
      <c r="B393" s="270"/>
      <c r="C393" s="533"/>
      <c r="D393" s="453"/>
      <c r="E393" s="407"/>
      <c r="F393" s="268"/>
      <c r="G393" s="475"/>
      <c r="H393" s="1007"/>
    </row>
    <row r="394" spans="1:8">
      <c r="A394" s="1337" t="s">
        <v>1555</v>
      </c>
      <c r="B394" s="270" t="s">
        <v>1556</v>
      </c>
      <c r="C394" s="533">
        <v>186</v>
      </c>
      <c r="D394" s="453">
        <f>100%-(E394/C394)</f>
        <v>0</v>
      </c>
      <c r="E394" s="407">
        <f>C394</f>
        <v>186</v>
      </c>
      <c r="F394" s="268" t="s">
        <v>1625</v>
      </c>
      <c r="G394" s="475" t="s">
        <v>1625</v>
      </c>
      <c r="H394" s="1007"/>
    </row>
    <row r="395" spans="1:8">
      <c r="A395" s="1337" t="s">
        <v>1557</v>
      </c>
      <c r="B395" s="270" t="s">
        <v>1558</v>
      </c>
      <c r="C395" s="533">
        <v>172</v>
      </c>
      <c r="D395" s="453">
        <f>100%-(E395/C395)</f>
        <v>0</v>
      </c>
      <c r="E395" s="407">
        <f>C395</f>
        <v>172</v>
      </c>
      <c r="F395" s="268" t="s">
        <v>1625</v>
      </c>
      <c r="G395" s="475" t="s">
        <v>1625</v>
      </c>
      <c r="H395" s="1007"/>
    </row>
    <row r="396" spans="1:8">
      <c r="A396" s="1337" t="s">
        <v>1559</v>
      </c>
      <c r="B396" s="270" t="s">
        <v>1560</v>
      </c>
      <c r="C396" s="533">
        <v>163</v>
      </c>
      <c r="D396" s="453">
        <f>100%-(E396/C396)</f>
        <v>0</v>
      </c>
      <c r="E396" s="407">
        <f>C396</f>
        <v>163</v>
      </c>
      <c r="F396" s="268" t="s">
        <v>1625</v>
      </c>
      <c r="G396" s="475" t="s">
        <v>1625</v>
      </c>
      <c r="H396" s="1007"/>
    </row>
    <row r="397" spans="1:8">
      <c r="A397" s="1337" t="s">
        <v>1561</v>
      </c>
      <c r="B397" s="270" t="s">
        <v>1562</v>
      </c>
      <c r="C397" s="533">
        <v>139</v>
      </c>
      <c r="D397" s="453">
        <f>100%-(E397/C397)</f>
        <v>0</v>
      </c>
      <c r="E397" s="407">
        <f>C397</f>
        <v>139</v>
      </c>
      <c r="F397" s="268" t="s">
        <v>1625</v>
      </c>
      <c r="G397" s="475" t="s">
        <v>1625</v>
      </c>
      <c r="H397" s="1007"/>
    </row>
    <row r="398" spans="1:8">
      <c r="A398" s="1337" t="s">
        <v>1563</v>
      </c>
      <c r="B398" s="270" t="s">
        <v>1564</v>
      </c>
      <c r="C398" s="533">
        <v>118</v>
      </c>
      <c r="D398" s="453">
        <f>100%-(E398/C398)</f>
        <v>0</v>
      </c>
      <c r="E398" s="407">
        <f>C398</f>
        <v>118</v>
      </c>
      <c r="F398" s="268" t="s">
        <v>1625</v>
      </c>
      <c r="G398" s="475" t="s">
        <v>1625</v>
      </c>
      <c r="H398" s="1007"/>
    </row>
    <row r="399" spans="1:8">
      <c r="A399" s="1338" t="s">
        <v>1048</v>
      </c>
      <c r="B399" s="270"/>
      <c r="C399" s="533"/>
      <c r="D399" s="453"/>
      <c r="E399" s="407"/>
      <c r="F399" s="268"/>
      <c r="G399" s="475"/>
      <c r="H399" s="1007"/>
    </row>
    <row r="400" spans="1:8">
      <c r="A400" s="1337" t="s">
        <v>1565</v>
      </c>
      <c r="B400" s="270" t="s">
        <v>1566</v>
      </c>
      <c r="C400" s="533">
        <v>208</v>
      </c>
      <c r="D400" s="453">
        <f>100%-(E400/C400)</f>
        <v>0</v>
      </c>
      <c r="E400" s="407">
        <f>C400</f>
        <v>208</v>
      </c>
      <c r="F400" s="268" t="s">
        <v>1625</v>
      </c>
      <c r="G400" s="475" t="s">
        <v>1625</v>
      </c>
      <c r="H400" s="1007"/>
    </row>
    <row r="401" spans="1:8">
      <c r="A401" s="1337" t="s">
        <v>1567</v>
      </c>
      <c r="B401" s="270" t="s">
        <v>1568</v>
      </c>
      <c r="C401" s="533">
        <v>192</v>
      </c>
      <c r="D401" s="453">
        <f>100%-(E401/C401)</f>
        <v>0</v>
      </c>
      <c r="E401" s="407">
        <f>C401</f>
        <v>192</v>
      </c>
      <c r="F401" s="268" t="s">
        <v>1625</v>
      </c>
      <c r="G401" s="475" t="s">
        <v>1625</v>
      </c>
      <c r="H401" s="1007"/>
    </row>
    <row r="402" spans="1:8">
      <c r="A402" s="1337" t="s">
        <v>1569</v>
      </c>
      <c r="B402" s="270" t="s">
        <v>1570</v>
      </c>
      <c r="C402" s="533">
        <v>182</v>
      </c>
      <c r="D402" s="453">
        <f>100%-(E402/C402)</f>
        <v>0</v>
      </c>
      <c r="E402" s="407">
        <f>C402</f>
        <v>182</v>
      </c>
      <c r="F402" s="268" t="s">
        <v>1625</v>
      </c>
      <c r="G402" s="475" t="s">
        <v>1625</v>
      </c>
      <c r="H402" s="1007"/>
    </row>
    <row r="403" spans="1:8">
      <c r="A403" s="1337" t="s">
        <v>1571</v>
      </c>
      <c r="B403" s="270" t="s">
        <v>1572</v>
      </c>
      <c r="C403" s="533">
        <v>155</v>
      </c>
      <c r="D403" s="453">
        <f>100%-(E403/C403)</f>
        <v>0</v>
      </c>
      <c r="E403" s="407">
        <f>C403</f>
        <v>155</v>
      </c>
      <c r="F403" s="268" t="s">
        <v>1625</v>
      </c>
      <c r="G403" s="475" t="s">
        <v>1625</v>
      </c>
      <c r="H403" s="1007"/>
    </row>
    <row r="404" spans="1:8">
      <c r="A404" s="1337" t="s">
        <v>1573</v>
      </c>
      <c r="B404" s="270" t="s">
        <v>1574</v>
      </c>
      <c r="C404" s="533">
        <v>132</v>
      </c>
      <c r="D404" s="453">
        <f>100%-(E404/C404)</f>
        <v>0</v>
      </c>
      <c r="E404" s="407">
        <f>C404</f>
        <v>132</v>
      </c>
      <c r="F404" s="268" t="s">
        <v>1625</v>
      </c>
      <c r="G404" s="475" t="s">
        <v>1625</v>
      </c>
      <c r="H404" s="1007"/>
    </row>
    <row r="405" spans="1:8">
      <c r="A405" s="1338" t="s">
        <v>1049</v>
      </c>
      <c r="B405" s="270"/>
      <c r="C405" s="533"/>
      <c r="D405" s="453"/>
      <c r="E405" s="407"/>
      <c r="F405" s="268"/>
      <c r="G405" s="475"/>
      <c r="H405" s="1007"/>
    </row>
    <row r="406" spans="1:8">
      <c r="A406" s="1337" t="s">
        <v>1575</v>
      </c>
      <c r="B406" s="270" t="s">
        <v>1576</v>
      </c>
      <c r="C406" s="533">
        <v>230</v>
      </c>
      <c r="D406" s="453">
        <f>100%-(E406/C406)</f>
        <v>0</v>
      </c>
      <c r="E406" s="407">
        <f>C406</f>
        <v>230</v>
      </c>
      <c r="F406" s="268" t="s">
        <v>1625</v>
      </c>
      <c r="G406" s="475" t="s">
        <v>1625</v>
      </c>
      <c r="H406" s="1007"/>
    </row>
    <row r="407" spans="1:8">
      <c r="A407" s="1337" t="s">
        <v>1577</v>
      </c>
      <c r="B407" s="270" t="s">
        <v>1578</v>
      </c>
      <c r="C407" s="533">
        <v>212</v>
      </c>
      <c r="D407" s="453">
        <f>100%-(E407/C407)</f>
        <v>0</v>
      </c>
      <c r="E407" s="407">
        <f>C407</f>
        <v>212</v>
      </c>
      <c r="F407" s="268" t="s">
        <v>1625</v>
      </c>
      <c r="G407" s="475" t="s">
        <v>1625</v>
      </c>
      <c r="H407" s="1007"/>
    </row>
    <row r="408" spans="1:8">
      <c r="A408" s="1337" t="s">
        <v>1579</v>
      </c>
      <c r="B408" s="270" t="s">
        <v>1580</v>
      </c>
      <c r="C408" s="533">
        <v>201</v>
      </c>
      <c r="D408" s="453">
        <f>100%-(E408/C408)</f>
        <v>0</v>
      </c>
      <c r="E408" s="407">
        <f>C408</f>
        <v>201</v>
      </c>
      <c r="F408" s="268" t="s">
        <v>1625</v>
      </c>
      <c r="G408" s="475" t="s">
        <v>1625</v>
      </c>
      <c r="H408" s="1007"/>
    </row>
    <row r="409" spans="1:8">
      <c r="A409" s="1337" t="s">
        <v>1581</v>
      </c>
      <c r="B409" s="270" t="s">
        <v>1582</v>
      </c>
      <c r="C409" s="533">
        <v>171</v>
      </c>
      <c r="D409" s="453">
        <f>100%-(E409/C409)</f>
        <v>0</v>
      </c>
      <c r="E409" s="407">
        <f>C409</f>
        <v>171</v>
      </c>
      <c r="F409" s="268" t="s">
        <v>1625</v>
      </c>
      <c r="G409" s="475" t="s">
        <v>1625</v>
      </c>
      <c r="H409" s="1007"/>
    </row>
    <row r="410" spans="1:8">
      <c r="A410" s="1337" t="s">
        <v>1583</v>
      </c>
      <c r="B410" s="270" t="s">
        <v>1584</v>
      </c>
      <c r="C410" s="533">
        <v>146</v>
      </c>
      <c r="D410" s="453">
        <f>100%-(E410/C410)</f>
        <v>0</v>
      </c>
      <c r="E410" s="407">
        <f>C410</f>
        <v>146</v>
      </c>
      <c r="F410" s="268" t="s">
        <v>1625</v>
      </c>
      <c r="G410" s="475" t="s">
        <v>1625</v>
      </c>
      <c r="H410" s="1007"/>
    </row>
    <row r="411" spans="1:8">
      <c r="A411" s="493" t="s">
        <v>1585</v>
      </c>
      <c r="B411" s="494"/>
      <c r="C411" s="534"/>
      <c r="D411" s="496"/>
      <c r="E411" s="495"/>
      <c r="F411" s="497"/>
      <c r="G411" s="498"/>
      <c r="H411" s="1007"/>
    </row>
    <row r="412" spans="1:8" ht="29.25" customHeight="1">
      <c r="A412" s="1482" t="s">
        <v>1745</v>
      </c>
      <c r="B412" s="1483"/>
      <c r="C412" s="1483"/>
      <c r="D412" s="1483"/>
      <c r="E412" s="1483"/>
      <c r="F412" s="1483"/>
      <c r="G412" s="1484"/>
      <c r="H412" s="1007"/>
    </row>
    <row r="413" spans="1:8">
      <c r="A413" s="499" t="s">
        <v>1586</v>
      </c>
      <c r="B413" s="500"/>
      <c r="C413" s="532"/>
      <c r="D413" s="502"/>
      <c r="E413" s="501"/>
      <c r="F413" s="503"/>
      <c r="G413" s="504"/>
      <c r="H413" s="1007"/>
    </row>
    <row r="414" spans="1:8">
      <c r="A414" s="1337" t="s">
        <v>1587</v>
      </c>
      <c r="B414" s="270" t="s">
        <v>1588</v>
      </c>
      <c r="C414" s="533">
        <v>30</v>
      </c>
      <c r="D414" s="453">
        <f t="shared" ref="D414:D419" si="12">100%-(E414/C414)</f>
        <v>0</v>
      </c>
      <c r="E414" s="407">
        <f t="shared" ref="E414:E419" si="13">C414</f>
        <v>30</v>
      </c>
      <c r="F414" s="268" t="s">
        <v>1625</v>
      </c>
      <c r="G414" s="475" t="s">
        <v>1625</v>
      </c>
      <c r="H414" s="1007"/>
    </row>
    <row r="415" spans="1:8">
      <c r="A415" s="1337" t="s">
        <v>1589</v>
      </c>
      <c r="B415" s="270" t="s">
        <v>1590</v>
      </c>
      <c r="C415" s="533">
        <v>22</v>
      </c>
      <c r="D415" s="453">
        <f t="shared" si="12"/>
        <v>0</v>
      </c>
      <c r="E415" s="407">
        <f t="shared" si="13"/>
        <v>22</v>
      </c>
      <c r="F415" s="268" t="s">
        <v>1625</v>
      </c>
      <c r="G415" s="475" t="s">
        <v>1625</v>
      </c>
      <c r="H415" s="1007"/>
    </row>
    <row r="416" spans="1:8">
      <c r="A416" s="1337" t="s">
        <v>1591</v>
      </c>
      <c r="B416" s="270" t="s">
        <v>1592</v>
      </c>
      <c r="C416" s="533">
        <v>20</v>
      </c>
      <c r="D416" s="453">
        <f t="shared" si="12"/>
        <v>0</v>
      </c>
      <c r="E416" s="407">
        <f t="shared" si="13"/>
        <v>20</v>
      </c>
      <c r="F416" s="268" t="s">
        <v>1625</v>
      </c>
      <c r="G416" s="475" t="s">
        <v>1625</v>
      </c>
      <c r="H416" s="1007"/>
    </row>
    <row r="417" spans="1:13">
      <c r="A417" s="866" t="s">
        <v>1593</v>
      </c>
      <c r="B417" s="270" t="s">
        <v>1594</v>
      </c>
      <c r="C417" s="533">
        <v>19</v>
      </c>
      <c r="D417" s="453">
        <f t="shared" si="12"/>
        <v>0</v>
      </c>
      <c r="E417" s="407">
        <f t="shared" si="13"/>
        <v>19</v>
      </c>
      <c r="F417" s="268" t="s">
        <v>1625</v>
      </c>
      <c r="G417" s="475" t="s">
        <v>1625</v>
      </c>
      <c r="H417" s="1007"/>
    </row>
    <row r="418" spans="1:13">
      <c r="A418" s="866" t="s">
        <v>1595</v>
      </c>
      <c r="B418" s="270" t="s">
        <v>1596</v>
      </c>
      <c r="C418" s="533">
        <v>16</v>
      </c>
      <c r="D418" s="453">
        <f t="shared" si="12"/>
        <v>0</v>
      </c>
      <c r="E418" s="407">
        <f t="shared" si="13"/>
        <v>16</v>
      </c>
      <c r="F418" s="268" t="s">
        <v>1625</v>
      </c>
      <c r="G418" s="475" t="s">
        <v>1625</v>
      </c>
      <c r="H418" s="1007"/>
    </row>
    <row r="419" spans="1:13" ht="15.75" thickBot="1">
      <c r="A419" s="1686" t="s">
        <v>1597</v>
      </c>
      <c r="B419" s="700" t="s">
        <v>1598</v>
      </c>
      <c r="C419" s="1687">
        <v>14</v>
      </c>
      <c r="D419" s="637">
        <f t="shared" si="12"/>
        <v>0</v>
      </c>
      <c r="E419" s="484">
        <f t="shared" si="13"/>
        <v>14</v>
      </c>
      <c r="F419" s="485" t="s">
        <v>1625</v>
      </c>
      <c r="G419" s="486" t="s">
        <v>1625</v>
      </c>
      <c r="H419" s="1007"/>
    </row>
    <row r="420" spans="1:13" ht="15.75" thickBot="1">
      <c r="A420" s="1688" t="s">
        <v>897</v>
      </c>
      <c r="B420" s="1689"/>
      <c r="C420" s="1690"/>
      <c r="D420" s="1691"/>
      <c r="E420" s="1692"/>
      <c r="F420" s="1693"/>
      <c r="G420" s="1694"/>
    </row>
    <row r="421" spans="1:13">
      <c r="A421" s="539" t="s">
        <v>502</v>
      </c>
      <c r="B421" s="726" t="s">
        <v>503</v>
      </c>
      <c r="C421" s="540">
        <v>200</v>
      </c>
      <c r="D421" s="541">
        <f>100%-(E421/C421)</f>
        <v>0</v>
      </c>
      <c r="E421" s="542">
        <f>C421</f>
        <v>200</v>
      </c>
      <c r="F421" s="543" t="s">
        <v>1625</v>
      </c>
      <c r="G421" s="544" t="s">
        <v>1625</v>
      </c>
    </row>
    <row r="422" spans="1:13" s="551" customFormat="1" ht="15.75" thickBot="1">
      <c r="A422" s="545"/>
      <c r="B422" s="815"/>
      <c r="C422" s="546"/>
      <c r="D422" s="547"/>
      <c r="E422" s="548"/>
      <c r="F422" s="549"/>
      <c r="G422" s="550"/>
      <c r="H422" s="901"/>
      <c r="I422" s="1017"/>
      <c r="J422" s="1017"/>
      <c r="K422" s="1017"/>
      <c r="L422" s="1017"/>
      <c r="M422" s="1017"/>
    </row>
    <row r="423" spans="1:13">
      <c r="A423" s="1529"/>
      <c r="B423" s="1530"/>
      <c r="C423" s="1530"/>
      <c r="D423" s="1530"/>
      <c r="E423" s="1530"/>
      <c r="F423" s="1530"/>
      <c r="G423" s="1531"/>
    </row>
    <row r="424" spans="1:13">
      <c r="A424" s="1407" t="s">
        <v>12478</v>
      </c>
      <c r="B424" s="1408"/>
      <c r="C424" s="1408"/>
      <c r="D424" s="1408"/>
      <c r="E424" s="1408"/>
      <c r="F424" s="1408"/>
      <c r="G424" s="1409"/>
      <c r="H424" s="1007"/>
      <c r="M424" s="462"/>
    </row>
    <row r="425" spans="1:13">
      <c r="A425" s="1697" t="s">
        <v>12480</v>
      </c>
      <c r="B425" s="1331"/>
      <c r="C425" s="1331"/>
      <c r="D425" s="1331"/>
      <c r="E425" s="1331"/>
      <c r="F425" s="1331"/>
      <c r="G425" s="1332"/>
      <c r="H425" s="1007"/>
      <c r="M425" s="462"/>
    </row>
    <row r="426" spans="1:13" ht="15.75" thickBot="1">
      <c r="A426" s="1731" t="s">
        <v>12479</v>
      </c>
      <c r="B426" s="1736"/>
      <c r="C426" s="1736"/>
      <c r="D426" s="1736"/>
      <c r="E426" s="1736"/>
      <c r="F426" s="1736"/>
      <c r="G426" s="1737"/>
    </row>
    <row r="427" spans="1:13" s="673" customFormat="1">
      <c r="A427" s="1735" t="s">
        <v>12481</v>
      </c>
      <c r="B427" s="1722" t="s">
        <v>12482</v>
      </c>
      <c r="C427" s="1723">
        <v>4500</v>
      </c>
      <c r="D427" s="1724">
        <v>0</v>
      </c>
      <c r="E427" s="1723">
        <f>C427</f>
        <v>4500</v>
      </c>
      <c r="F427" s="481" t="s">
        <v>1625</v>
      </c>
      <c r="G427" s="482" t="s">
        <v>1625</v>
      </c>
      <c r="H427" s="1026"/>
      <c r="I427" s="1027"/>
      <c r="J427" s="1027"/>
      <c r="K427" s="1027"/>
      <c r="L427" s="1027"/>
      <c r="M427" s="1027"/>
    </row>
    <row r="428" spans="1:13" s="673" customFormat="1" ht="15.75" thickBot="1">
      <c r="A428" s="1738" t="s">
        <v>12483</v>
      </c>
      <c r="B428" s="1727" t="s">
        <v>12484</v>
      </c>
      <c r="C428" s="1728">
        <v>3500</v>
      </c>
      <c r="D428" s="1729">
        <v>0</v>
      </c>
      <c r="E428" s="1728">
        <f>C428</f>
        <v>3500</v>
      </c>
      <c r="F428" s="289" t="s">
        <v>1625</v>
      </c>
      <c r="G428" s="483" t="s">
        <v>1625</v>
      </c>
      <c r="H428" s="1026"/>
      <c r="I428" s="1027"/>
      <c r="J428" s="1027"/>
      <c r="K428" s="1027"/>
      <c r="L428" s="1027"/>
      <c r="M428" s="1027"/>
    </row>
    <row r="429" spans="1:13" s="673" customFormat="1" ht="15.75" thickBot="1">
      <c r="A429" s="1731" t="s">
        <v>963</v>
      </c>
      <c r="B429" s="1732"/>
      <c r="C429" s="1733"/>
      <c r="D429" s="1734"/>
      <c r="E429" s="1733"/>
      <c r="F429" s="1698"/>
      <c r="G429" s="1699"/>
      <c r="H429" s="1026"/>
      <c r="I429" s="1027"/>
      <c r="J429" s="1027"/>
      <c r="K429" s="1027"/>
      <c r="L429" s="1027"/>
      <c r="M429" s="1027"/>
    </row>
    <row r="430" spans="1:13" s="673" customFormat="1">
      <c r="A430" s="1735" t="s">
        <v>12485</v>
      </c>
      <c r="B430" s="1722" t="s">
        <v>12486</v>
      </c>
      <c r="C430" s="1723">
        <v>250</v>
      </c>
      <c r="D430" s="1724">
        <v>0</v>
      </c>
      <c r="E430" s="1723">
        <f>C430</f>
        <v>250</v>
      </c>
      <c r="F430" s="481" t="s">
        <v>1625</v>
      </c>
      <c r="G430" s="482" t="s">
        <v>1625</v>
      </c>
      <c r="H430" s="1026"/>
      <c r="I430" s="1027"/>
      <c r="J430" s="1027"/>
      <c r="K430" s="1027"/>
      <c r="L430" s="1027"/>
      <c r="M430" s="1027"/>
    </row>
    <row r="431" spans="1:13" s="673" customFormat="1" ht="60">
      <c r="A431" s="1228" t="s">
        <v>12387</v>
      </c>
      <c r="B431" s="1702" t="s">
        <v>12388</v>
      </c>
      <c r="C431" s="1700">
        <v>500</v>
      </c>
      <c r="D431" s="1711">
        <v>0</v>
      </c>
      <c r="E431" s="1700">
        <f>C431</f>
        <v>500</v>
      </c>
      <c r="F431" s="268" t="s">
        <v>1625</v>
      </c>
      <c r="G431" s="475" t="s">
        <v>1625</v>
      </c>
      <c r="H431" s="1026"/>
      <c r="I431" s="1027"/>
      <c r="J431" s="1027"/>
      <c r="K431" s="1027"/>
      <c r="L431" s="1027"/>
      <c r="M431" s="1027"/>
    </row>
    <row r="432" spans="1:13" ht="30.75" thickBot="1">
      <c r="A432" s="1726">
        <v>7640014968</v>
      </c>
      <c r="B432" s="1727" t="s">
        <v>785</v>
      </c>
      <c r="C432" s="1728">
        <v>200</v>
      </c>
      <c r="D432" s="1729">
        <v>0</v>
      </c>
      <c r="E432" s="1730"/>
      <c r="F432" s="289" t="s">
        <v>1625</v>
      </c>
      <c r="G432" s="483" t="s">
        <v>1625</v>
      </c>
    </row>
    <row r="433" spans="1:13" ht="15.75" thickBot="1">
      <c r="A433" s="1704" t="s">
        <v>962</v>
      </c>
      <c r="B433" s="1705"/>
      <c r="C433" s="1706"/>
      <c r="D433" s="1707"/>
      <c r="E433" s="1708"/>
      <c r="F433" s="1709"/>
      <c r="G433" s="1710"/>
    </row>
    <row r="434" spans="1:13">
      <c r="A434" s="1739" t="s">
        <v>12197</v>
      </c>
      <c r="B434" s="1740"/>
      <c r="C434" s="1741"/>
      <c r="D434" s="1742"/>
      <c r="E434" s="1743"/>
      <c r="F434" s="1744"/>
      <c r="G434" s="1745"/>
    </row>
    <row r="435" spans="1:13">
      <c r="A435" s="1746" t="s">
        <v>2850</v>
      </c>
      <c r="B435" s="1712"/>
      <c r="C435" s="1713"/>
      <c r="D435" s="1714"/>
      <c r="E435" s="1685"/>
      <c r="F435" s="650"/>
      <c r="G435" s="846"/>
    </row>
    <row r="436" spans="1:13" ht="15.75" thickBot="1">
      <c r="A436" s="1747" t="s">
        <v>12487</v>
      </c>
      <c r="B436" s="1748"/>
      <c r="C436" s="1749"/>
      <c r="D436" s="1750"/>
      <c r="E436" s="1751"/>
      <c r="F436" s="1752"/>
      <c r="G436" s="1753"/>
    </row>
    <row r="437" spans="1:13">
      <c r="A437" s="1721" t="s">
        <v>12488</v>
      </c>
      <c r="B437" s="1722" t="s">
        <v>12489</v>
      </c>
      <c r="C437" s="1723">
        <v>900</v>
      </c>
      <c r="D437" s="1724"/>
      <c r="E437" s="1725"/>
      <c r="F437" s="481" t="s">
        <v>1625</v>
      </c>
      <c r="G437" s="482" t="s">
        <v>1625</v>
      </c>
    </row>
    <row r="438" spans="1:13">
      <c r="A438" s="1225" t="s">
        <v>12490</v>
      </c>
      <c r="B438" s="1702" t="s">
        <v>12491</v>
      </c>
      <c r="C438" s="1700">
        <v>700</v>
      </c>
      <c r="D438" s="1711"/>
      <c r="E438" s="1658"/>
      <c r="F438" s="268" t="s">
        <v>1625</v>
      </c>
      <c r="G438" s="475" t="s">
        <v>1625</v>
      </c>
    </row>
    <row r="439" spans="1:13">
      <c r="A439" s="1225" t="s">
        <v>12492</v>
      </c>
      <c r="B439" s="1702" t="s">
        <v>12493</v>
      </c>
      <c r="C439" s="1700">
        <v>3150</v>
      </c>
      <c r="D439" s="1711"/>
      <c r="E439" s="1658"/>
      <c r="F439" s="268" t="s">
        <v>1625</v>
      </c>
      <c r="G439" s="475" t="s">
        <v>1625</v>
      </c>
    </row>
    <row r="440" spans="1:13" ht="15.75" thickBot="1">
      <c r="A440" s="1726" t="s">
        <v>12494</v>
      </c>
      <c r="B440" s="1727" t="s">
        <v>12495</v>
      </c>
      <c r="C440" s="1728">
        <v>2450</v>
      </c>
      <c r="D440" s="1729"/>
      <c r="E440" s="1730"/>
      <c r="F440" s="289" t="s">
        <v>1625</v>
      </c>
      <c r="G440" s="483" t="s">
        <v>1625</v>
      </c>
    </row>
    <row r="441" spans="1:13">
      <c r="A441" s="1715"/>
      <c r="B441" s="1716"/>
      <c r="C441" s="1717"/>
      <c r="D441" s="1718"/>
      <c r="E441" s="1684"/>
      <c r="F441" s="1719"/>
      <c r="G441" s="1720"/>
    </row>
    <row r="442" spans="1:13">
      <c r="A442" s="1407" t="s">
        <v>12216</v>
      </c>
      <c r="B442" s="1408"/>
      <c r="C442" s="1408"/>
      <c r="D442" s="1408"/>
      <c r="E442" s="1408"/>
      <c r="F442" s="1408"/>
      <c r="G442" s="1409"/>
    </row>
    <row r="443" spans="1:13">
      <c r="A443" s="555" t="s">
        <v>199</v>
      </c>
      <c r="B443" s="270"/>
      <c r="C443" s="407"/>
      <c r="D443" s="453"/>
      <c r="E443" s="407"/>
      <c r="F443" s="268"/>
      <c r="G443" s="475"/>
    </row>
    <row r="444" spans="1:13">
      <c r="A444" s="555" t="s">
        <v>12217</v>
      </c>
      <c r="B444" s="270"/>
      <c r="C444" s="407"/>
      <c r="D444" s="453"/>
      <c r="E444" s="407"/>
      <c r="F444" s="268"/>
      <c r="G444" s="475"/>
    </row>
    <row r="445" spans="1:13" ht="15.75" thickBot="1">
      <c r="A445" s="1695" t="s">
        <v>2483</v>
      </c>
      <c r="B445" s="1673"/>
      <c r="C445" s="1674"/>
      <c r="D445" s="1675"/>
      <c r="E445" s="1674"/>
      <c r="F445" s="1696"/>
      <c r="G445" s="1676"/>
    </row>
    <row r="446" spans="1:13" s="673" customFormat="1" ht="45">
      <c r="A446" s="1888" t="s">
        <v>12218</v>
      </c>
      <c r="B446" s="1701" t="s">
        <v>12219</v>
      </c>
      <c r="C446" s="1889">
        <v>1495</v>
      </c>
      <c r="D446" s="1890">
        <v>0</v>
      </c>
      <c r="E446" s="1889">
        <f>C446</f>
        <v>1495</v>
      </c>
      <c r="F446" s="1891" t="s">
        <v>1623</v>
      </c>
      <c r="G446" s="1892" t="s">
        <v>1650</v>
      </c>
      <c r="H446" s="1026"/>
      <c r="I446" s="1027"/>
      <c r="J446" s="1027"/>
      <c r="K446" s="1027"/>
      <c r="L446" s="1027"/>
      <c r="M446" s="1027"/>
    </row>
    <row r="447" spans="1:13" s="673" customFormat="1">
      <c r="A447" s="1225" t="s">
        <v>12220</v>
      </c>
      <c r="B447" s="1226" t="s">
        <v>12221</v>
      </c>
      <c r="C447" s="1217">
        <v>2995</v>
      </c>
      <c r="D447" s="1216">
        <v>0</v>
      </c>
      <c r="E447" s="1217">
        <f t="shared" ref="E447:E448" si="14">C447</f>
        <v>2995</v>
      </c>
      <c r="F447" s="1217" t="s">
        <v>1625</v>
      </c>
      <c r="G447" s="1227" t="s">
        <v>1625</v>
      </c>
      <c r="H447" s="1026"/>
      <c r="I447" s="1027"/>
      <c r="J447" s="1027"/>
      <c r="K447" s="1027"/>
      <c r="L447" s="1027"/>
      <c r="M447" s="1027"/>
    </row>
    <row r="448" spans="1:13" s="673" customFormat="1">
      <c r="A448" s="1225" t="s">
        <v>12222</v>
      </c>
      <c r="B448" s="1226" t="s">
        <v>12223</v>
      </c>
      <c r="C448" s="1217">
        <v>3995</v>
      </c>
      <c r="D448" s="1216">
        <v>0</v>
      </c>
      <c r="E448" s="1217">
        <f t="shared" si="14"/>
        <v>3995</v>
      </c>
      <c r="F448" s="1217" t="s">
        <v>1625</v>
      </c>
      <c r="G448" s="1227" t="s">
        <v>1625</v>
      </c>
      <c r="H448" s="1026"/>
      <c r="I448" s="1027"/>
      <c r="J448" s="1027"/>
      <c r="K448" s="1027"/>
      <c r="L448" s="1027"/>
      <c r="M448" s="1027"/>
    </row>
    <row r="449" spans="1:13" ht="15.75" thickBot="1">
      <c r="A449" s="1681" t="s">
        <v>12224</v>
      </c>
      <c r="B449" s="1677"/>
      <c r="C449" s="1678"/>
      <c r="D449" s="1679"/>
      <c r="E449" s="1678"/>
      <c r="F449" s="1678"/>
      <c r="G449" s="1680"/>
    </row>
    <row r="450" spans="1:13" s="673" customFormat="1">
      <c r="A450" s="1225" t="s">
        <v>12225</v>
      </c>
      <c r="B450" s="1226" t="s">
        <v>12226</v>
      </c>
      <c r="C450" s="1217">
        <v>1995</v>
      </c>
      <c r="D450" s="1216">
        <v>0</v>
      </c>
      <c r="E450" s="1217">
        <f>C450</f>
        <v>1995</v>
      </c>
      <c r="F450" s="1217" t="s">
        <v>1625</v>
      </c>
      <c r="G450" s="1227" t="s">
        <v>1625</v>
      </c>
      <c r="H450" s="1026"/>
      <c r="I450" s="1027"/>
      <c r="J450" s="1027"/>
      <c r="K450" s="1027"/>
      <c r="L450" s="1027"/>
      <c r="M450" s="1027"/>
    </row>
    <row r="451" spans="1:13" s="673" customFormat="1">
      <c r="A451" s="1225" t="s">
        <v>12227</v>
      </c>
      <c r="B451" s="1226" t="s">
        <v>12228</v>
      </c>
      <c r="C451" s="1217">
        <v>1330</v>
      </c>
      <c r="D451" s="1216">
        <v>0</v>
      </c>
      <c r="E451" s="1217">
        <f>C451</f>
        <v>1330</v>
      </c>
      <c r="F451" s="1217" t="s">
        <v>1625</v>
      </c>
      <c r="G451" s="1227" t="s">
        <v>1625</v>
      </c>
      <c r="H451" s="1026"/>
      <c r="I451" s="1027"/>
      <c r="J451" s="1027"/>
      <c r="K451" s="1027"/>
      <c r="L451" s="1027"/>
      <c r="M451" s="1027"/>
    </row>
    <row r="452" spans="1:13">
      <c r="A452" s="507" t="s">
        <v>2758</v>
      </c>
      <c r="B452" s="1230"/>
      <c r="C452" s="518"/>
      <c r="D452" s="450"/>
      <c r="E452" s="518"/>
      <c r="F452" s="518"/>
      <c r="G452" s="520"/>
    </row>
    <row r="453" spans="1:13" s="673" customFormat="1">
      <c r="A453" s="1225" t="s">
        <v>12229</v>
      </c>
      <c r="B453" s="1226" t="s">
        <v>12230</v>
      </c>
      <c r="C453" s="1217">
        <v>500</v>
      </c>
      <c r="D453" s="1216">
        <v>0</v>
      </c>
      <c r="E453" s="1217">
        <f>C453</f>
        <v>500</v>
      </c>
      <c r="F453" s="1217" t="s">
        <v>1625</v>
      </c>
      <c r="G453" s="1227" t="s">
        <v>1625</v>
      </c>
      <c r="H453" s="1026"/>
      <c r="I453" s="1027"/>
      <c r="J453" s="1027"/>
      <c r="K453" s="1027"/>
      <c r="L453" s="1027"/>
      <c r="M453" s="1027"/>
    </row>
    <row r="454" spans="1:13" s="673" customFormat="1">
      <c r="A454" s="1225" t="s">
        <v>12231</v>
      </c>
      <c r="B454" s="1226" t="s">
        <v>12232</v>
      </c>
      <c r="C454" s="1217">
        <v>2495</v>
      </c>
      <c r="D454" s="1216">
        <v>0</v>
      </c>
      <c r="E454" s="1217">
        <f t="shared" ref="E454:E468" si="15">C454</f>
        <v>2495</v>
      </c>
      <c r="F454" s="1217" t="s">
        <v>1625</v>
      </c>
      <c r="G454" s="1227" t="s">
        <v>1625</v>
      </c>
      <c r="H454" s="1027"/>
      <c r="I454" s="1027"/>
      <c r="J454" s="1027"/>
      <c r="K454" s="1027"/>
      <c r="L454" s="1027"/>
      <c r="M454" s="1027"/>
    </row>
    <row r="455" spans="1:13" s="673" customFormat="1">
      <c r="A455" s="556" t="s">
        <v>12233</v>
      </c>
      <c r="B455" s="557" t="s">
        <v>12234</v>
      </c>
      <c r="C455" s="1893">
        <v>2495</v>
      </c>
      <c r="D455" s="1216">
        <v>0</v>
      </c>
      <c r="E455" s="1217">
        <f t="shared" si="15"/>
        <v>2495</v>
      </c>
      <c r="F455" s="1217" t="s">
        <v>1625</v>
      </c>
      <c r="G455" s="1227" t="s">
        <v>1625</v>
      </c>
      <c r="H455" s="1027"/>
      <c r="I455" s="1027"/>
      <c r="J455" s="1027"/>
      <c r="K455" s="1027"/>
      <c r="L455" s="1027"/>
      <c r="M455" s="1027"/>
    </row>
    <row r="456" spans="1:13" s="673" customFormat="1">
      <c r="A456" s="556" t="s">
        <v>12235</v>
      </c>
      <c r="B456" s="557" t="s">
        <v>12236</v>
      </c>
      <c r="C456" s="1893">
        <v>1995</v>
      </c>
      <c r="D456" s="1216">
        <v>0</v>
      </c>
      <c r="E456" s="1217">
        <f t="shared" si="15"/>
        <v>1995</v>
      </c>
      <c r="F456" s="1217" t="s">
        <v>1625</v>
      </c>
      <c r="G456" s="1227" t="s">
        <v>1625</v>
      </c>
      <c r="H456" s="1027"/>
      <c r="I456" s="1027"/>
      <c r="J456" s="1027"/>
      <c r="K456" s="1027"/>
      <c r="L456" s="1027"/>
      <c r="M456" s="1027"/>
    </row>
    <row r="457" spans="1:13" s="673" customFormat="1">
      <c r="A457" s="1225" t="s">
        <v>12237</v>
      </c>
      <c r="B457" s="1226" t="s">
        <v>12238</v>
      </c>
      <c r="C457" s="1217">
        <v>1995</v>
      </c>
      <c r="D457" s="1216">
        <v>0</v>
      </c>
      <c r="E457" s="1217">
        <f t="shared" si="15"/>
        <v>1995</v>
      </c>
      <c r="F457" s="1217" t="s">
        <v>1625</v>
      </c>
      <c r="G457" s="1227" t="s">
        <v>1625</v>
      </c>
      <c r="H457" s="1027"/>
      <c r="I457" s="1027"/>
      <c r="J457" s="1027"/>
      <c r="K457" s="1027"/>
      <c r="L457" s="1027"/>
      <c r="M457" s="1027"/>
    </row>
    <row r="458" spans="1:13" s="673" customFormat="1">
      <c r="A458" s="1225" t="s">
        <v>12239</v>
      </c>
      <c r="B458" s="1226" t="s">
        <v>12240</v>
      </c>
      <c r="C458" s="1217">
        <v>1995</v>
      </c>
      <c r="D458" s="1216">
        <v>0</v>
      </c>
      <c r="E458" s="1217">
        <f t="shared" si="15"/>
        <v>1995</v>
      </c>
      <c r="F458" s="1217" t="s">
        <v>1625</v>
      </c>
      <c r="G458" s="1227" t="s">
        <v>1625</v>
      </c>
      <c r="H458" s="1027"/>
      <c r="I458" s="1027"/>
      <c r="J458" s="1027"/>
      <c r="K458" s="1027"/>
      <c r="L458" s="1027"/>
      <c r="M458" s="1027"/>
    </row>
    <row r="459" spans="1:13" s="673" customFormat="1">
      <c r="A459" s="1225" t="s">
        <v>12241</v>
      </c>
      <c r="B459" s="1226" t="s">
        <v>12242</v>
      </c>
      <c r="C459" s="1217">
        <v>745</v>
      </c>
      <c r="D459" s="1216">
        <v>0</v>
      </c>
      <c r="E459" s="1217">
        <f t="shared" si="15"/>
        <v>745</v>
      </c>
      <c r="F459" s="1217" t="s">
        <v>1625</v>
      </c>
      <c r="G459" s="1227" t="s">
        <v>1625</v>
      </c>
      <c r="H459" s="1027"/>
      <c r="I459" s="1027"/>
      <c r="J459" s="1027"/>
      <c r="K459" s="1027"/>
      <c r="L459" s="1027"/>
      <c r="M459" s="1027"/>
    </row>
    <row r="460" spans="1:13" s="673" customFormat="1">
      <c r="A460" s="1225" t="s">
        <v>12243</v>
      </c>
      <c r="B460" s="1226" t="s">
        <v>12244</v>
      </c>
      <c r="C460" s="1217">
        <v>745</v>
      </c>
      <c r="D460" s="1216">
        <v>0</v>
      </c>
      <c r="E460" s="1217">
        <f t="shared" si="15"/>
        <v>745</v>
      </c>
      <c r="F460" s="1217" t="s">
        <v>1625</v>
      </c>
      <c r="G460" s="1227" t="s">
        <v>1625</v>
      </c>
      <c r="H460" s="1027"/>
      <c r="I460" s="1027"/>
      <c r="J460" s="1027"/>
      <c r="K460" s="1027"/>
      <c r="L460" s="1027"/>
      <c r="M460" s="1027"/>
    </row>
    <row r="461" spans="1:13" s="673" customFormat="1">
      <c r="A461" s="1225" t="s">
        <v>12245</v>
      </c>
      <c r="B461" s="1226" t="s">
        <v>12246</v>
      </c>
      <c r="C461" s="1217">
        <v>5000</v>
      </c>
      <c r="D461" s="1216">
        <v>0</v>
      </c>
      <c r="E461" s="1217">
        <f t="shared" si="15"/>
        <v>5000</v>
      </c>
      <c r="F461" s="1217" t="s">
        <v>1625</v>
      </c>
      <c r="G461" s="1227" t="s">
        <v>1625</v>
      </c>
      <c r="H461" s="1027"/>
      <c r="I461" s="1027"/>
      <c r="J461" s="1027"/>
      <c r="K461" s="1027"/>
      <c r="L461" s="1027"/>
      <c r="M461" s="1027"/>
    </row>
    <row r="462" spans="1:13" s="673" customFormat="1">
      <c r="A462" s="1225" t="s">
        <v>12247</v>
      </c>
      <c r="B462" s="1226" t="s">
        <v>12248</v>
      </c>
      <c r="C462" s="1217">
        <v>3500</v>
      </c>
      <c r="D462" s="1216">
        <v>0</v>
      </c>
      <c r="E462" s="1217">
        <f t="shared" si="15"/>
        <v>3500</v>
      </c>
      <c r="F462" s="1217" t="s">
        <v>1625</v>
      </c>
      <c r="G462" s="1227" t="s">
        <v>1625</v>
      </c>
      <c r="H462" s="1027"/>
      <c r="I462" s="1027"/>
      <c r="J462" s="1027"/>
      <c r="K462" s="1027"/>
      <c r="L462" s="1027"/>
      <c r="M462" s="1027"/>
    </row>
    <row r="463" spans="1:13" s="673" customFormat="1">
      <c r="A463" s="1225" t="s">
        <v>12249</v>
      </c>
      <c r="B463" s="1226" t="s">
        <v>12250</v>
      </c>
      <c r="C463" s="1217">
        <v>2500</v>
      </c>
      <c r="D463" s="1216">
        <v>0</v>
      </c>
      <c r="E463" s="1217">
        <f t="shared" si="15"/>
        <v>2500</v>
      </c>
      <c r="F463" s="1217" t="s">
        <v>1625</v>
      </c>
      <c r="G463" s="1227" t="s">
        <v>1625</v>
      </c>
      <c r="H463" s="1027"/>
      <c r="I463" s="1027"/>
      <c r="J463" s="1027"/>
      <c r="K463" s="1027"/>
      <c r="L463" s="1027"/>
      <c r="M463" s="1027"/>
    </row>
    <row r="464" spans="1:13" s="673" customFormat="1">
      <c r="A464" s="1225" t="s">
        <v>12251</v>
      </c>
      <c r="B464" s="1226" t="s">
        <v>12252</v>
      </c>
      <c r="C464" s="1217">
        <v>1500</v>
      </c>
      <c r="D464" s="1216">
        <v>0</v>
      </c>
      <c r="E464" s="1217">
        <f t="shared" si="15"/>
        <v>1500</v>
      </c>
      <c r="F464" s="1217" t="s">
        <v>1625</v>
      </c>
      <c r="G464" s="1227" t="s">
        <v>1625</v>
      </c>
      <c r="H464" s="1027"/>
      <c r="I464" s="1027"/>
      <c r="J464" s="1027"/>
      <c r="K464" s="1027"/>
      <c r="L464" s="1027"/>
      <c r="M464" s="1027"/>
    </row>
    <row r="465" spans="1:13" s="673" customFormat="1">
      <c r="A465" s="1225" t="s">
        <v>12253</v>
      </c>
      <c r="B465" s="1226" t="s">
        <v>12254</v>
      </c>
      <c r="C465" s="1217">
        <v>2000</v>
      </c>
      <c r="D465" s="1216">
        <v>0</v>
      </c>
      <c r="E465" s="1217">
        <f t="shared" si="15"/>
        <v>2000</v>
      </c>
      <c r="F465" s="1217" t="s">
        <v>1625</v>
      </c>
      <c r="G465" s="1227" t="s">
        <v>1625</v>
      </c>
      <c r="H465" s="1027"/>
      <c r="I465" s="1027"/>
      <c r="J465" s="1027"/>
      <c r="K465" s="1027"/>
      <c r="L465" s="1027"/>
      <c r="M465" s="1027"/>
    </row>
    <row r="466" spans="1:13" s="673" customFormat="1">
      <c r="A466" s="1225" t="s">
        <v>12255</v>
      </c>
      <c r="B466" s="1226" t="s">
        <v>12256</v>
      </c>
      <c r="C466" s="1217">
        <v>1200</v>
      </c>
      <c r="D466" s="1216">
        <v>0</v>
      </c>
      <c r="E466" s="1217">
        <f t="shared" si="15"/>
        <v>1200</v>
      </c>
      <c r="F466" s="1217" t="s">
        <v>1625</v>
      </c>
      <c r="G466" s="1227" t="s">
        <v>1625</v>
      </c>
      <c r="H466" s="1027"/>
      <c r="I466" s="1027"/>
      <c r="J466" s="1027"/>
      <c r="K466" s="1027"/>
      <c r="L466" s="1027"/>
      <c r="M466" s="1027"/>
    </row>
    <row r="467" spans="1:13" s="673" customFormat="1">
      <c r="A467" s="1225" t="s">
        <v>12257</v>
      </c>
      <c r="B467" s="1226" t="s">
        <v>12258</v>
      </c>
      <c r="C467" s="1217">
        <v>1000</v>
      </c>
      <c r="D467" s="1216">
        <v>0</v>
      </c>
      <c r="E467" s="1217">
        <f t="shared" si="15"/>
        <v>1000</v>
      </c>
      <c r="F467" s="1217" t="s">
        <v>1625</v>
      </c>
      <c r="G467" s="1227" t="s">
        <v>1625</v>
      </c>
      <c r="H467" s="1027"/>
      <c r="I467" s="1027"/>
      <c r="J467" s="1027"/>
      <c r="K467" s="1027"/>
      <c r="L467" s="1027"/>
      <c r="M467" s="1027"/>
    </row>
    <row r="468" spans="1:13" s="673" customFormat="1">
      <c r="A468" s="1225" t="s">
        <v>12259</v>
      </c>
      <c r="B468" s="1226" t="s">
        <v>12260</v>
      </c>
      <c r="C468" s="1217">
        <v>1000</v>
      </c>
      <c r="D468" s="1216">
        <v>0</v>
      </c>
      <c r="E468" s="1217">
        <f t="shared" si="15"/>
        <v>1000</v>
      </c>
      <c r="F468" s="1217" t="s">
        <v>1625</v>
      </c>
      <c r="G468" s="1227" t="s">
        <v>1625</v>
      </c>
      <c r="H468" s="1027"/>
      <c r="I468" s="1027"/>
      <c r="J468" s="1027"/>
      <c r="K468" s="1027"/>
      <c r="L468" s="1027"/>
      <c r="M468" s="1027"/>
    </row>
    <row r="469" spans="1:13">
      <c r="A469" s="1515" t="s">
        <v>963</v>
      </c>
      <c r="B469" s="1516"/>
      <c r="C469" s="1516"/>
      <c r="D469" s="1516"/>
      <c r="E469" s="1516"/>
      <c r="F469" s="1516"/>
      <c r="G469" s="1517"/>
      <c r="H469" s="1007"/>
    </row>
    <row r="470" spans="1:13" s="673" customFormat="1">
      <c r="A470" s="1225" t="s">
        <v>12261</v>
      </c>
      <c r="B470" s="1226" t="s">
        <v>12262</v>
      </c>
      <c r="C470" s="1217">
        <v>300</v>
      </c>
      <c r="D470" s="1216">
        <v>0</v>
      </c>
      <c r="E470" s="1217">
        <f>C470</f>
        <v>300</v>
      </c>
      <c r="F470" s="1217" t="s">
        <v>1625</v>
      </c>
      <c r="G470" s="1227" t="s">
        <v>1625</v>
      </c>
      <c r="H470" s="1027"/>
      <c r="I470" s="1027"/>
      <c r="J470" s="1027"/>
      <c r="K470" s="1027"/>
      <c r="L470" s="1027"/>
      <c r="M470" s="1027"/>
    </row>
    <row r="471" spans="1:13" s="673" customFormat="1">
      <c r="A471" s="1225" t="s">
        <v>12263</v>
      </c>
      <c r="B471" s="1226" t="s">
        <v>12264</v>
      </c>
      <c r="C471" s="1217">
        <v>600</v>
      </c>
      <c r="D471" s="1216">
        <v>0</v>
      </c>
      <c r="E471" s="1217">
        <f t="shared" ref="E471:E474" si="16">C471</f>
        <v>600</v>
      </c>
      <c r="F471" s="1217" t="s">
        <v>1625</v>
      </c>
      <c r="G471" s="1227" t="s">
        <v>1625</v>
      </c>
      <c r="H471" s="1027"/>
      <c r="I471" s="1027"/>
      <c r="J471" s="1027"/>
      <c r="K471" s="1027"/>
      <c r="L471" s="1027"/>
      <c r="M471" s="1027"/>
    </row>
    <row r="472" spans="1:13" s="673" customFormat="1">
      <c r="A472" s="1225" t="s">
        <v>12265</v>
      </c>
      <c r="B472" s="1226" t="s">
        <v>12266</v>
      </c>
      <c r="C472" s="1217">
        <v>900</v>
      </c>
      <c r="D472" s="1216">
        <v>0</v>
      </c>
      <c r="E472" s="1217">
        <f t="shared" si="16"/>
        <v>900</v>
      </c>
      <c r="F472" s="1217" t="s">
        <v>1625</v>
      </c>
      <c r="G472" s="1227" t="s">
        <v>1625</v>
      </c>
      <c r="H472" s="1027"/>
      <c r="I472" s="1027"/>
      <c r="J472" s="1027"/>
      <c r="K472" s="1027"/>
      <c r="L472" s="1027"/>
      <c r="M472" s="1027"/>
    </row>
    <row r="473" spans="1:13" s="673" customFormat="1">
      <c r="A473" s="1225" t="s">
        <v>12267</v>
      </c>
      <c r="B473" s="1226" t="s">
        <v>12268</v>
      </c>
      <c r="C473" s="1217">
        <v>600</v>
      </c>
      <c r="D473" s="1216">
        <v>0</v>
      </c>
      <c r="E473" s="1217">
        <f t="shared" si="16"/>
        <v>600</v>
      </c>
      <c r="F473" s="1217" t="s">
        <v>1625</v>
      </c>
      <c r="G473" s="1227" t="s">
        <v>1625</v>
      </c>
      <c r="H473" s="1027"/>
      <c r="I473" s="1027"/>
      <c r="J473" s="1027"/>
      <c r="K473" s="1027"/>
      <c r="L473" s="1027"/>
      <c r="M473" s="1027"/>
    </row>
    <row r="474" spans="1:13" s="673" customFormat="1" ht="30">
      <c r="A474" s="1225">
        <v>7640014968</v>
      </c>
      <c r="B474" s="1226" t="s">
        <v>785</v>
      </c>
      <c r="C474" s="1217">
        <v>200</v>
      </c>
      <c r="D474" s="1216">
        <v>0</v>
      </c>
      <c r="E474" s="1217">
        <f t="shared" si="16"/>
        <v>200</v>
      </c>
      <c r="F474" s="1217" t="s">
        <v>1625</v>
      </c>
      <c r="G474" s="1227" t="s">
        <v>1625</v>
      </c>
      <c r="H474" s="1027"/>
      <c r="I474" s="1027"/>
      <c r="J474" s="1027"/>
      <c r="K474" s="1027"/>
      <c r="L474" s="1027"/>
      <c r="M474" s="1027"/>
    </row>
    <row r="475" spans="1:13" s="673" customFormat="1">
      <c r="A475" s="1225" t="s">
        <v>1006</v>
      </c>
      <c r="B475" s="1226" t="s">
        <v>1007</v>
      </c>
      <c r="C475" s="1217">
        <v>995</v>
      </c>
      <c r="D475" s="1216">
        <v>0</v>
      </c>
      <c r="E475" s="1217">
        <v>995</v>
      </c>
      <c r="F475" s="1217" t="s">
        <v>1625</v>
      </c>
      <c r="G475" s="1227" t="s">
        <v>1625</v>
      </c>
      <c r="H475" s="1027"/>
      <c r="I475" s="1027"/>
      <c r="J475" s="1027"/>
      <c r="K475" s="1027"/>
      <c r="L475" s="1027"/>
      <c r="M475" s="1027"/>
    </row>
    <row r="476" spans="1:13">
      <c r="A476" s="535" t="s">
        <v>12269</v>
      </c>
      <c r="B476" s="1682"/>
      <c r="C476" s="405"/>
      <c r="D476" s="449"/>
      <c r="E476" s="405"/>
      <c r="F476" s="405"/>
      <c r="G476" s="1683"/>
      <c r="H476" s="1007"/>
    </row>
    <row r="477" spans="1:13" s="673" customFormat="1">
      <c r="A477" s="1894" t="s">
        <v>12270</v>
      </c>
      <c r="B477" s="1895" t="s">
        <v>12271</v>
      </c>
      <c r="C477" s="1896">
        <v>299</v>
      </c>
      <c r="D477" s="1897">
        <v>0</v>
      </c>
      <c r="E477" s="1896">
        <f>C477</f>
        <v>299</v>
      </c>
      <c r="F477" s="1217" t="s">
        <v>1625</v>
      </c>
      <c r="G477" s="1227" t="s">
        <v>1625</v>
      </c>
      <c r="H477" s="1027"/>
      <c r="I477" s="1027"/>
      <c r="J477" s="1027"/>
      <c r="K477" s="1027"/>
      <c r="L477" s="1027"/>
      <c r="M477" s="1027"/>
    </row>
    <row r="478" spans="1:13" s="673" customFormat="1">
      <c r="A478" s="1894" t="s">
        <v>12272</v>
      </c>
      <c r="B478" s="1895" t="s">
        <v>12273</v>
      </c>
      <c r="C478" s="1896">
        <v>599</v>
      </c>
      <c r="D478" s="1897">
        <v>0</v>
      </c>
      <c r="E478" s="1896">
        <f t="shared" ref="E478:E479" si="17">C478</f>
        <v>599</v>
      </c>
      <c r="F478" s="1217" t="s">
        <v>1625</v>
      </c>
      <c r="G478" s="1227" t="s">
        <v>1625</v>
      </c>
      <c r="H478" s="1027"/>
      <c r="I478" s="1027"/>
      <c r="J478" s="1027"/>
      <c r="K478" s="1027"/>
      <c r="L478" s="1027"/>
      <c r="M478" s="1027"/>
    </row>
    <row r="479" spans="1:13" s="673" customFormat="1">
      <c r="A479" s="1894" t="s">
        <v>12274</v>
      </c>
      <c r="B479" s="1895" t="s">
        <v>12275</v>
      </c>
      <c r="C479" s="1896">
        <v>799</v>
      </c>
      <c r="D479" s="1897">
        <v>0</v>
      </c>
      <c r="E479" s="1896">
        <f t="shared" si="17"/>
        <v>799</v>
      </c>
      <c r="F479" s="1217" t="s">
        <v>1625</v>
      </c>
      <c r="G479" s="1227" t="s">
        <v>1625</v>
      </c>
      <c r="H479" s="1027"/>
      <c r="I479" s="1027"/>
      <c r="J479" s="1027"/>
      <c r="K479" s="1027"/>
      <c r="L479" s="1027"/>
      <c r="M479" s="1027"/>
    </row>
    <row r="480" spans="1:13">
      <c r="A480" s="535" t="s">
        <v>12276</v>
      </c>
      <c r="B480" s="1682"/>
      <c r="C480" s="405"/>
      <c r="D480" s="449"/>
      <c r="E480" s="405"/>
      <c r="F480" s="518" t="s">
        <v>1625</v>
      </c>
      <c r="G480" s="520" t="s">
        <v>1625</v>
      </c>
      <c r="H480" s="1007"/>
    </row>
    <row r="481" spans="1:13" s="673" customFormat="1">
      <c r="A481" s="1894" t="s">
        <v>12277</v>
      </c>
      <c r="B481" s="1895" t="s">
        <v>12278</v>
      </c>
      <c r="C481" s="1896">
        <v>399</v>
      </c>
      <c r="D481" s="1897">
        <v>0</v>
      </c>
      <c r="E481" s="1896">
        <f>C481</f>
        <v>399</v>
      </c>
      <c r="F481" s="1217" t="s">
        <v>1625</v>
      </c>
      <c r="G481" s="1227" t="s">
        <v>1625</v>
      </c>
      <c r="H481" s="1027"/>
      <c r="I481" s="1027"/>
      <c r="J481" s="1027"/>
      <c r="K481" s="1027"/>
      <c r="L481" s="1027"/>
      <c r="M481" s="1027"/>
    </row>
    <row r="482" spans="1:13" s="673" customFormat="1">
      <c r="A482" s="1894" t="s">
        <v>12279</v>
      </c>
      <c r="B482" s="1895" t="s">
        <v>12280</v>
      </c>
      <c r="C482" s="1896">
        <v>266</v>
      </c>
      <c r="D482" s="1897">
        <v>0</v>
      </c>
      <c r="E482" s="1896">
        <f t="shared" ref="E482:E498" si="18">C482</f>
        <v>266</v>
      </c>
      <c r="F482" s="1217" t="s">
        <v>1625</v>
      </c>
      <c r="G482" s="1227" t="s">
        <v>1625</v>
      </c>
      <c r="H482" s="1027"/>
      <c r="I482" s="1027"/>
      <c r="J482" s="1027"/>
      <c r="K482" s="1027"/>
      <c r="L482" s="1027"/>
      <c r="M482" s="1027"/>
    </row>
    <row r="483" spans="1:13" s="673" customFormat="1">
      <c r="A483" s="1894" t="s">
        <v>12281</v>
      </c>
      <c r="B483" s="1895" t="s">
        <v>12282</v>
      </c>
      <c r="C483" s="1896">
        <v>100</v>
      </c>
      <c r="D483" s="1897">
        <v>0</v>
      </c>
      <c r="E483" s="1896">
        <f t="shared" si="18"/>
        <v>100</v>
      </c>
      <c r="F483" s="1217" t="s">
        <v>1625</v>
      </c>
      <c r="G483" s="1227" t="s">
        <v>1625</v>
      </c>
      <c r="H483" s="1027"/>
      <c r="I483" s="1027"/>
      <c r="J483" s="1027"/>
      <c r="K483" s="1027"/>
      <c r="L483" s="1027"/>
      <c r="M483" s="1027"/>
    </row>
    <row r="484" spans="1:13" s="673" customFormat="1">
      <c r="A484" s="1894" t="s">
        <v>12283</v>
      </c>
      <c r="B484" s="1895" t="s">
        <v>12284</v>
      </c>
      <c r="C484" s="1896">
        <v>499</v>
      </c>
      <c r="D484" s="1897">
        <v>0</v>
      </c>
      <c r="E484" s="1896">
        <f t="shared" si="18"/>
        <v>499</v>
      </c>
      <c r="F484" s="1217" t="s">
        <v>1625</v>
      </c>
      <c r="G484" s="1227" t="s">
        <v>1625</v>
      </c>
      <c r="H484" s="1027"/>
      <c r="I484" s="1027"/>
      <c r="J484" s="1027"/>
      <c r="K484" s="1027"/>
      <c r="L484" s="1027"/>
      <c r="M484" s="1027"/>
    </row>
    <row r="485" spans="1:13" s="673" customFormat="1">
      <c r="A485" s="1894" t="s">
        <v>12285</v>
      </c>
      <c r="B485" s="1895" t="s">
        <v>12286</v>
      </c>
      <c r="C485" s="1896">
        <v>499</v>
      </c>
      <c r="D485" s="1897">
        <v>0</v>
      </c>
      <c r="E485" s="1896">
        <f t="shared" si="18"/>
        <v>499</v>
      </c>
      <c r="F485" s="1217" t="s">
        <v>1625</v>
      </c>
      <c r="G485" s="1227" t="s">
        <v>1625</v>
      </c>
      <c r="H485" s="1027"/>
      <c r="I485" s="1027"/>
      <c r="J485" s="1027"/>
      <c r="K485" s="1027"/>
      <c r="L485" s="1027"/>
      <c r="M485" s="1027"/>
    </row>
    <row r="486" spans="1:13" s="673" customFormat="1">
      <c r="A486" s="1894" t="s">
        <v>12287</v>
      </c>
      <c r="B486" s="1895" t="s">
        <v>12288</v>
      </c>
      <c r="C486" s="1896">
        <v>399</v>
      </c>
      <c r="D486" s="1897">
        <v>0</v>
      </c>
      <c r="E486" s="1896">
        <f t="shared" si="18"/>
        <v>399</v>
      </c>
      <c r="F486" s="1217" t="s">
        <v>1625</v>
      </c>
      <c r="G486" s="1227" t="s">
        <v>1625</v>
      </c>
      <c r="H486" s="1027"/>
      <c r="I486" s="1027"/>
      <c r="J486" s="1027"/>
      <c r="K486" s="1027"/>
      <c r="L486" s="1027"/>
      <c r="M486" s="1027"/>
    </row>
    <row r="487" spans="1:13" s="673" customFormat="1">
      <c r="A487" s="1894" t="s">
        <v>12289</v>
      </c>
      <c r="B487" s="1895" t="s">
        <v>12290</v>
      </c>
      <c r="C487" s="1896">
        <v>399</v>
      </c>
      <c r="D487" s="1897">
        <v>0</v>
      </c>
      <c r="E487" s="1896">
        <f t="shared" si="18"/>
        <v>399</v>
      </c>
      <c r="F487" s="1217" t="s">
        <v>1625</v>
      </c>
      <c r="G487" s="1227" t="s">
        <v>1625</v>
      </c>
      <c r="H487" s="1027"/>
      <c r="I487" s="1027"/>
      <c r="J487" s="1027"/>
      <c r="K487" s="1027"/>
      <c r="L487" s="1027"/>
      <c r="M487" s="1027"/>
    </row>
    <row r="488" spans="1:13" s="673" customFormat="1">
      <c r="A488" s="1894" t="s">
        <v>12291</v>
      </c>
      <c r="B488" s="1895" t="s">
        <v>12292</v>
      </c>
      <c r="C488" s="1896">
        <v>399</v>
      </c>
      <c r="D488" s="1897">
        <v>0</v>
      </c>
      <c r="E488" s="1896">
        <f t="shared" si="18"/>
        <v>399</v>
      </c>
      <c r="F488" s="1217" t="s">
        <v>1625</v>
      </c>
      <c r="G488" s="1227" t="s">
        <v>1625</v>
      </c>
      <c r="H488" s="1027"/>
      <c r="I488" s="1027"/>
      <c r="J488" s="1027"/>
      <c r="K488" s="1027"/>
      <c r="L488" s="1027"/>
      <c r="M488" s="1027"/>
    </row>
    <row r="489" spans="1:13" s="673" customFormat="1">
      <c r="A489" s="1894" t="s">
        <v>12293</v>
      </c>
      <c r="B489" s="1895" t="s">
        <v>12294</v>
      </c>
      <c r="C489" s="1896">
        <v>149</v>
      </c>
      <c r="D489" s="1897">
        <v>0</v>
      </c>
      <c r="E489" s="1896">
        <f t="shared" si="18"/>
        <v>149</v>
      </c>
      <c r="F489" s="1217" t="s">
        <v>1625</v>
      </c>
      <c r="G489" s="1227" t="s">
        <v>1625</v>
      </c>
      <c r="H489" s="1027"/>
      <c r="I489" s="1027"/>
      <c r="J489" s="1027"/>
      <c r="K489" s="1027"/>
      <c r="L489" s="1027"/>
      <c r="M489" s="1027"/>
    </row>
    <row r="490" spans="1:13" s="673" customFormat="1">
      <c r="A490" s="1894" t="s">
        <v>12295</v>
      </c>
      <c r="B490" s="1895" t="s">
        <v>12296</v>
      </c>
      <c r="C490" s="1896">
        <v>149</v>
      </c>
      <c r="D490" s="1897">
        <v>0</v>
      </c>
      <c r="E490" s="1896">
        <f t="shared" si="18"/>
        <v>149</v>
      </c>
      <c r="F490" s="1217" t="s">
        <v>1625</v>
      </c>
      <c r="G490" s="1227" t="s">
        <v>1625</v>
      </c>
      <c r="H490" s="1027"/>
      <c r="I490" s="1027"/>
      <c r="J490" s="1027"/>
      <c r="K490" s="1027"/>
      <c r="L490" s="1027"/>
      <c r="M490" s="1027"/>
    </row>
    <row r="491" spans="1:13" s="673" customFormat="1">
      <c r="A491" s="1894" t="s">
        <v>12297</v>
      </c>
      <c r="B491" s="1895" t="s">
        <v>12298</v>
      </c>
      <c r="C491" s="1896">
        <v>1100</v>
      </c>
      <c r="D491" s="1897">
        <v>0</v>
      </c>
      <c r="E491" s="1896">
        <f t="shared" si="18"/>
        <v>1100</v>
      </c>
      <c r="F491" s="1217" t="s">
        <v>1625</v>
      </c>
      <c r="G491" s="1227" t="s">
        <v>1625</v>
      </c>
      <c r="H491" s="1027"/>
      <c r="I491" s="1027"/>
      <c r="J491" s="1027"/>
      <c r="K491" s="1027"/>
      <c r="L491" s="1027"/>
      <c r="M491" s="1027"/>
    </row>
    <row r="492" spans="1:13" s="673" customFormat="1">
      <c r="A492" s="1894" t="s">
        <v>12299</v>
      </c>
      <c r="B492" s="1895" t="s">
        <v>12300</v>
      </c>
      <c r="C492" s="1896">
        <v>770</v>
      </c>
      <c r="D492" s="1897">
        <v>0</v>
      </c>
      <c r="E492" s="1896">
        <f t="shared" si="18"/>
        <v>770</v>
      </c>
      <c r="F492" s="1217" t="s">
        <v>1625</v>
      </c>
      <c r="G492" s="1227" t="s">
        <v>1625</v>
      </c>
      <c r="H492" s="1027"/>
      <c r="I492" s="1027"/>
      <c r="J492" s="1027"/>
      <c r="K492" s="1027"/>
      <c r="L492" s="1027"/>
      <c r="M492" s="1027"/>
    </row>
    <row r="493" spans="1:13" s="673" customFormat="1">
      <c r="A493" s="1894" t="s">
        <v>12301</v>
      </c>
      <c r="B493" s="1895" t="s">
        <v>12302</v>
      </c>
      <c r="C493" s="1896">
        <v>550</v>
      </c>
      <c r="D493" s="1897">
        <v>0</v>
      </c>
      <c r="E493" s="1896">
        <f t="shared" si="18"/>
        <v>550</v>
      </c>
      <c r="F493" s="1217" t="s">
        <v>1625</v>
      </c>
      <c r="G493" s="1227" t="s">
        <v>1625</v>
      </c>
      <c r="H493" s="1027"/>
      <c r="I493" s="1027"/>
      <c r="J493" s="1027"/>
      <c r="K493" s="1027"/>
      <c r="L493" s="1027"/>
      <c r="M493" s="1027"/>
    </row>
    <row r="494" spans="1:13" s="673" customFormat="1">
      <c r="A494" s="1894" t="s">
        <v>12303</v>
      </c>
      <c r="B494" s="1895" t="s">
        <v>12304</v>
      </c>
      <c r="C494" s="1896">
        <v>330</v>
      </c>
      <c r="D494" s="1897">
        <v>0</v>
      </c>
      <c r="E494" s="1896">
        <f t="shared" si="18"/>
        <v>330</v>
      </c>
      <c r="F494" s="1217" t="s">
        <v>1625</v>
      </c>
      <c r="G494" s="1227" t="s">
        <v>1625</v>
      </c>
      <c r="H494" s="1027"/>
      <c r="I494" s="1027"/>
      <c r="J494" s="1027"/>
      <c r="K494" s="1027"/>
      <c r="L494" s="1027"/>
      <c r="M494" s="1027"/>
    </row>
    <row r="495" spans="1:13" s="673" customFormat="1">
      <c r="A495" s="1894" t="s">
        <v>12305</v>
      </c>
      <c r="B495" s="1895" t="s">
        <v>12306</v>
      </c>
      <c r="C495" s="1896">
        <v>440</v>
      </c>
      <c r="D495" s="1897">
        <v>0</v>
      </c>
      <c r="E495" s="1896">
        <f t="shared" si="18"/>
        <v>440</v>
      </c>
      <c r="F495" s="1217" t="s">
        <v>1625</v>
      </c>
      <c r="G495" s="1227" t="s">
        <v>1625</v>
      </c>
      <c r="H495" s="1027"/>
      <c r="I495" s="1027"/>
      <c r="J495" s="1027"/>
      <c r="K495" s="1027"/>
      <c r="L495" s="1027"/>
      <c r="M495" s="1027"/>
    </row>
    <row r="496" spans="1:13" s="673" customFormat="1">
      <c r="A496" s="1894" t="s">
        <v>12307</v>
      </c>
      <c r="B496" s="1895" t="s">
        <v>12308</v>
      </c>
      <c r="C496" s="1896">
        <v>264</v>
      </c>
      <c r="D496" s="1897">
        <v>0</v>
      </c>
      <c r="E496" s="1896">
        <f t="shared" si="18"/>
        <v>264</v>
      </c>
      <c r="F496" s="1217" t="s">
        <v>1625</v>
      </c>
      <c r="G496" s="1227" t="s">
        <v>1625</v>
      </c>
      <c r="H496" s="1027"/>
      <c r="I496" s="1027"/>
      <c r="J496" s="1027"/>
      <c r="K496" s="1027"/>
      <c r="L496" s="1027"/>
      <c r="M496" s="1027"/>
    </row>
    <row r="497" spans="1:13" s="673" customFormat="1">
      <c r="A497" s="1894" t="s">
        <v>12309</v>
      </c>
      <c r="B497" s="1895" t="s">
        <v>12310</v>
      </c>
      <c r="C497" s="1896">
        <v>220</v>
      </c>
      <c r="D497" s="1897">
        <v>0</v>
      </c>
      <c r="E497" s="1896">
        <f t="shared" si="18"/>
        <v>220</v>
      </c>
      <c r="F497" s="1217" t="s">
        <v>1625</v>
      </c>
      <c r="G497" s="1227" t="s">
        <v>1625</v>
      </c>
      <c r="H497" s="1027"/>
      <c r="I497" s="1027"/>
      <c r="J497" s="1027"/>
      <c r="K497" s="1027"/>
      <c r="L497" s="1027"/>
      <c r="M497" s="1027"/>
    </row>
    <row r="498" spans="1:13" s="673" customFormat="1">
      <c r="A498" s="1894" t="s">
        <v>12311</v>
      </c>
      <c r="B498" s="1895" t="s">
        <v>12312</v>
      </c>
      <c r="C498" s="1896">
        <v>220</v>
      </c>
      <c r="D498" s="1897">
        <v>0</v>
      </c>
      <c r="E498" s="1896">
        <f t="shared" si="18"/>
        <v>220</v>
      </c>
      <c r="F498" s="1217" t="s">
        <v>1625</v>
      </c>
      <c r="G498" s="1227" t="s">
        <v>1625</v>
      </c>
      <c r="H498" s="1027"/>
      <c r="I498" s="1027"/>
      <c r="J498" s="1027"/>
      <c r="K498" s="1027"/>
      <c r="L498" s="1027"/>
      <c r="M498" s="1027"/>
    </row>
    <row r="499" spans="1:13">
      <c r="A499" s="535" t="s">
        <v>12313</v>
      </c>
      <c r="B499" s="1682"/>
      <c r="C499" s="405"/>
      <c r="D499" s="449"/>
      <c r="E499" s="405"/>
      <c r="F499" s="405"/>
      <c r="G499" s="1683"/>
      <c r="H499" s="1007"/>
    </row>
    <row r="500" spans="1:13" s="673" customFormat="1">
      <c r="A500" s="1894" t="s">
        <v>12314</v>
      </c>
      <c r="B500" s="1895" t="s">
        <v>12315</v>
      </c>
      <c r="C500" s="1896">
        <v>1047</v>
      </c>
      <c r="D500" s="1897">
        <v>0</v>
      </c>
      <c r="E500" s="1896">
        <f>C500</f>
        <v>1047</v>
      </c>
      <c r="F500" s="1217" t="s">
        <v>1625</v>
      </c>
      <c r="G500" s="1227" t="s">
        <v>1625</v>
      </c>
      <c r="H500" s="1027"/>
      <c r="I500" s="1027"/>
      <c r="J500" s="1027"/>
      <c r="K500" s="1027"/>
      <c r="L500" s="1027"/>
      <c r="M500" s="1027"/>
    </row>
    <row r="501" spans="1:13" s="673" customFormat="1">
      <c r="A501" s="1894" t="s">
        <v>12316</v>
      </c>
      <c r="B501" s="1895" t="s">
        <v>12317</v>
      </c>
      <c r="C501" s="1896">
        <v>2097</v>
      </c>
      <c r="D501" s="1897">
        <v>0</v>
      </c>
      <c r="E501" s="1896">
        <f t="shared" ref="E501:E520" si="19">C501</f>
        <v>2097</v>
      </c>
      <c r="F501" s="1217" t="s">
        <v>1625</v>
      </c>
      <c r="G501" s="1227" t="s">
        <v>1625</v>
      </c>
      <c r="H501" s="1027"/>
      <c r="I501" s="1027"/>
      <c r="J501" s="1027"/>
      <c r="K501" s="1027"/>
      <c r="L501" s="1027"/>
      <c r="M501" s="1027"/>
    </row>
    <row r="502" spans="1:13" s="673" customFormat="1">
      <c r="A502" s="1894" t="s">
        <v>12318</v>
      </c>
      <c r="B502" s="1895" t="s">
        <v>12319</v>
      </c>
      <c r="C502" s="1896">
        <v>2797</v>
      </c>
      <c r="D502" s="1897">
        <v>0</v>
      </c>
      <c r="E502" s="1896">
        <f t="shared" si="19"/>
        <v>2797</v>
      </c>
      <c r="F502" s="1217" t="s">
        <v>1625</v>
      </c>
      <c r="G502" s="1227" t="s">
        <v>1625</v>
      </c>
      <c r="H502" s="1027"/>
      <c r="I502" s="1027"/>
      <c r="J502" s="1027"/>
      <c r="K502" s="1027"/>
      <c r="L502" s="1027"/>
      <c r="M502" s="1027"/>
    </row>
    <row r="503" spans="1:13" s="673" customFormat="1">
      <c r="A503" s="1894" t="s">
        <v>12320</v>
      </c>
      <c r="B503" s="1895" t="s">
        <v>12321</v>
      </c>
      <c r="C503" s="1896">
        <v>1397</v>
      </c>
      <c r="D503" s="1897">
        <v>0</v>
      </c>
      <c r="E503" s="1896">
        <f t="shared" si="19"/>
        <v>1397</v>
      </c>
      <c r="F503" s="1217" t="s">
        <v>1625</v>
      </c>
      <c r="G503" s="1227" t="s">
        <v>1625</v>
      </c>
      <c r="H503" s="1027"/>
      <c r="I503" s="1027"/>
      <c r="J503" s="1027"/>
      <c r="K503" s="1027"/>
      <c r="L503" s="1027"/>
      <c r="M503" s="1027"/>
    </row>
    <row r="504" spans="1:13" s="673" customFormat="1">
      <c r="A504" s="1894" t="s">
        <v>12322</v>
      </c>
      <c r="B504" s="1895" t="s">
        <v>12323</v>
      </c>
      <c r="C504" s="1896">
        <v>931</v>
      </c>
      <c r="D504" s="1897">
        <v>0</v>
      </c>
      <c r="E504" s="1896">
        <f t="shared" si="19"/>
        <v>931</v>
      </c>
      <c r="F504" s="1217" t="s">
        <v>1625</v>
      </c>
      <c r="G504" s="1227" t="s">
        <v>1625</v>
      </c>
      <c r="H504" s="1027"/>
      <c r="I504" s="1027"/>
      <c r="J504" s="1027"/>
      <c r="K504" s="1027"/>
      <c r="L504" s="1027"/>
      <c r="M504" s="1027"/>
    </row>
    <row r="505" spans="1:13" s="673" customFormat="1">
      <c r="A505" s="1894" t="s">
        <v>12324</v>
      </c>
      <c r="B505" s="1895" t="s">
        <v>12325</v>
      </c>
      <c r="C505" s="1896">
        <v>350</v>
      </c>
      <c r="D505" s="1897">
        <v>0</v>
      </c>
      <c r="E505" s="1896">
        <f t="shared" si="19"/>
        <v>350</v>
      </c>
      <c r="F505" s="1217" t="s">
        <v>1625</v>
      </c>
      <c r="G505" s="1227" t="s">
        <v>1625</v>
      </c>
      <c r="H505" s="1027"/>
      <c r="I505" s="1027"/>
      <c r="J505" s="1027"/>
      <c r="K505" s="1027"/>
      <c r="L505" s="1027"/>
      <c r="M505" s="1027"/>
    </row>
    <row r="506" spans="1:13" s="673" customFormat="1">
      <c r="A506" s="1894" t="s">
        <v>12326</v>
      </c>
      <c r="B506" s="1895" t="s">
        <v>12327</v>
      </c>
      <c r="C506" s="1896">
        <v>1747</v>
      </c>
      <c r="D506" s="1897">
        <v>0</v>
      </c>
      <c r="E506" s="1896">
        <f t="shared" si="19"/>
        <v>1747</v>
      </c>
      <c r="F506" s="1217" t="s">
        <v>1625</v>
      </c>
      <c r="G506" s="1227" t="s">
        <v>1625</v>
      </c>
      <c r="H506" s="1027"/>
      <c r="I506" s="1027"/>
      <c r="J506" s="1027"/>
      <c r="K506" s="1027"/>
      <c r="L506" s="1027"/>
      <c r="M506" s="1027"/>
    </row>
    <row r="507" spans="1:13" s="673" customFormat="1">
      <c r="A507" s="1894" t="s">
        <v>12328</v>
      </c>
      <c r="B507" s="1895" t="s">
        <v>12329</v>
      </c>
      <c r="C507" s="1896">
        <v>1747</v>
      </c>
      <c r="D507" s="1897">
        <v>0</v>
      </c>
      <c r="E507" s="1896">
        <f t="shared" si="19"/>
        <v>1747</v>
      </c>
      <c r="F507" s="1217" t="s">
        <v>1625</v>
      </c>
      <c r="G507" s="1227" t="s">
        <v>1625</v>
      </c>
      <c r="H507" s="1027"/>
      <c r="I507" s="1027"/>
      <c r="J507" s="1027"/>
      <c r="K507" s="1027"/>
      <c r="L507" s="1027"/>
      <c r="M507" s="1027"/>
    </row>
    <row r="508" spans="1:13" s="673" customFormat="1">
      <c r="A508" s="1894" t="s">
        <v>12330</v>
      </c>
      <c r="B508" s="1895" t="s">
        <v>12331</v>
      </c>
      <c r="C508" s="1896">
        <v>1397</v>
      </c>
      <c r="D508" s="1897">
        <v>0</v>
      </c>
      <c r="E508" s="1896">
        <f t="shared" si="19"/>
        <v>1397</v>
      </c>
      <c r="F508" s="1217" t="s">
        <v>1625</v>
      </c>
      <c r="G508" s="1227" t="s">
        <v>1625</v>
      </c>
      <c r="H508" s="1027"/>
      <c r="I508" s="1027"/>
      <c r="J508" s="1027"/>
      <c r="K508" s="1027"/>
      <c r="L508" s="1027"/>
      <c r="M508" s="1027"/>
    </row>
    <row r="509" spans="1:13" s="673" customFormat="1">
      <c r="A509" s="1894" t="s">
        <v>12332</v>
      </c>
      <c r="B509" s="1895" t="s">
        <v>12333</v>
      </c>
      <c r="C509" s="1896">
        <v>1397</v>
      </c>
      <c r="D509" s="1897">
        <v>0</v>
      </c>
      <c r="E509" s="1896">
        <f t="shared" si="19"/>
        <v>1397</v>
      </c>
      <c r="F509" s="1217" t="s">
        <v>1625</v>
      </c>
      <c r="G509" s="1227" t="s">
        <v>1625</v>
      </c>
      <c r="H509" s="1027"/>
      <c r="I509" s="1027"/>
      <c r="J509" s="1027"/>
      <c r="K509" s="1027"/>
      <c r="L509" s="1027"/>
      <c r="M509" s="1027"/>
    </row>
    <row r="510" spans="1:13" s="673" customFormat="1">
      <c r="A510" s="1894" t="s">
        <v>12334</v>
      </c>
      <c r="B510" s="1895" t="s">
        <v>12335</v>
      </c>
      <c r="C510" s="1896">
        <v>1397</v>
      </c>
      <c r="D510" s="1897">
        <v>0</v>
      </c>
      <c r="E510" s="1896">
        <f t="shared" si="19"/>
        <v>1397</v>
      </c>
      <c r="F510" s="1217" t="s">
        <v>1625</v>
      </c>
      <c r="G510" s="1227" t="s">
        <v>1625</v>
      </c>
      <c r="H510" s="1027"/>
      <c r="I510" s="1027"/>
      <c r="J510" s="1027"/>
      <c r="K510" s="1027"/>
      <c r="L510" s="1027"/>
      <c r="M510" s="1027"/>
    </row>
    <row r="511" spans="1:13" s="673" customFormat="1">
      <c r="A511" s="1894" t="s">
        <v>12336</v>
      </c>
      <c r="B511" s="1895" t="s">
        <v>12337</v>
      </c>
      <c r="C511" s="1896">
        <v>522</v>
      </c>
      <c r="D511" s="1897">
        <v>0</v>
      </c>
      <c r="E511" s="1896">
        <f t="shared" si="19"/>
        <v>522</v>
      </c>
      <c r="F511" s="1217" t="s">
        <v>1625</v>
      </c>
      <c r="G511" s="1227" t="s">
        <v>1625</v>
      </c>
      <c r="H511" s="1027"/>
      <c r="I511" s="1027"/>
      <c r="J511" s="1027"/>
      <c r="K511" s="1027"/>
      <c r="L511" s="1027"/>
      <c r="M511" s="1027"/>
    </row>
    <row r="512" spans="1:13" s="673" customFormat="1">
      <c r="A512" s="1894" t="s">
        <v>12338</v>
      </c>
      <c r="B512" s="1895" t="s">
        <v>12339</v>
      </c>
      <c r="C512" s="1896">
        <v>522</v>
      </c>
      <c r="D512" s="1897">
        <v>0</v>
      </c>
      <c r="E512" s="1896">
        <f t="shared" si="19"/>
        <v>522</v>
      </c>
      <c r="F512" s="1217" t="s">
        <v>1625</v>
      </c>
      <c r="G512" s="1227" t="s">
        <v>1625</v>
      </c>
      <c r="H512" s="1027"/>
      <c r="I512" s="1027"/>
      <c r="J512" s="1027"/>
      <c r="K512" s="1027"/>
      <c r="L512" s="1027"/>
      <c r="M512" s="1027"/>
    </row>
    <row r="513" spans="1:13" s="673" customFormat="1">
      <c r="A513" s="1894" t="s">
        <v>12340</v>
      </c>
      <c r="B513" s="1895" t="s">
        <v>12341</v>
      </c>
      <c r="C513" s="1896">
        <v>3850</v>
      </c>
      <c r="D513" s="1897">
        <v>0</v>
      </c>
      <c r="E513" s="1896">
        <f t="shared" si="19"/>
        <v>3850</v>
      </c>
      <c r="F513" s="1217" t="s">
        <v>1625</v>
      </c>
      <c r="G513" s="1227" t="s">
        <v>1625</v>
      </c>
      <c r="H513" s="1027"/>
      <c r="I513" s="1027"/>
      <c r="J513" s="1027"/>
      <c r="K513" s="1027"/>
      <c r="L513" s="1027"/>
      <c r="M513" s="1027"/>
    </row>
    <row r="514" spans="1:13" s="673" customFormat="1">
      <c r="A514" s="1894" t="s">
        <v>12342</v>
      </c>
      <c r="B514" s="1895" t="s">
        <v>12343</v>
      </c>
      <c r="C514" s="1896">
        <v>2695</v>
      </c>
      <c r="D514" s="1897">
        <v>0</v>
      </c>
      <c r="E514" s="1896">
        <f t="shared" si="19"/>
        <v>2695</v>
      </c>
      <c r="F514" s="1217" t="s">
        <v>1625</v>
      </c>
      <c r="G514" s="1227" t="s">
        <v>1625</v>
      </c>
      <c r="H514" s="1027"/>
      <c r="I514" s="1027"/>
      <c r="J514" s="1027"/>
      <c r="K514" s="1027"/>
      <c r="L514" s="1027"/>
      <c r="M514" s="1027"/>
    </row>
    <row r="515" spans="1:13" s="673" customFormat="1">
      <c r="A515" s="1894" t="s">
        <v>12344</v>
      </c>
      <c r="B515" s="1895" t="s">
        <v>12345</v>
      </c>
      <c r="C515" s="1896">
        <v>1925</v>
      </c>
      <c r="D515" s="1897">
        <v>0</v>
      </c>
      <c r="E515" s="1896">
        <f t="shared" si="19"/>
        <v>1925</v>
      </c>
      <c r="F515" s="1217" t="s">
        <v>1625</v>
      </c>
      <c r="G515" s="1227" t="s">
        <v>1625</v>
      </c>
      <c r="H515" s="1027"/>
      <c r="I515" s="1027"/>
      <c r="J515" s="1027"/>
      <c r="K515" s="1027"/>
      <c r="L515" s="1027"/>
      <c r="M515" s="1027"/>
    </row>
    <row r="516" spans="1:13" s="673" customFormat="1">
      <c r="A516" s="1894" t="s">
        <v>12346</v>
      </c>
      <c r="B516" s="1895" t="s">
        <v>12347</v>
      </c>
      <c r="C516" s="1896">
        <v>1155</v>
      </c>
      <c r="D516" s="1897">
        <v>0</v>
      </c>
      <c r="E516" s="1896">
        <f t="shared" si="19"/>
        <v>1155</v>
      </c>
      <c r="F516" s="1217" t="s">
        <v>1625</v>
      </c>
      <c r="G516" s="1227" t="s">
        <v>1625</v>
      </c>
      <c r="H516" s="1027"/>
      <c r="I516" s="1027"/>
      <c r="J516" s="1027"/>
      <c r="K516" s="1027"/>
      <c r="L516" s="1027"/>
      <c r="M516" s="1027"/>
    </row>
    <row r="517" spans="1:13" s="673" customFormat="1">
      <c r="A517" s="1894" t="s">
        <v>12348</v>
      </c>
      <c r="B517" s="1895" t="s">
        <v>12349</v>
      </c>
      <c r="C517" s="1896">
        <v>1540</v>
      </c>
      <c r="D517" s="1897">
        <v>0</v>
      </c>
      <c r="E517" s="1896">
        <f t="shared" si="19"/>
        <v>1540</v>
      </c>
      <c r="F517" s="1217" t="s">
        <v>1625</v>
      </c>
      <c r="G517" s="1227" t="s">
        <v>1625</v>
      </c>
      <c r="H517" s="1027"/>
      <c r="I517" s="1027"/>
      <c r="J517" s="1027"/>
      <c r="K517" s="1027"/>
      <c r="L517" s="1027"/>
      <c r="M517" s="1027"/>
    </row>
    <row r="518" spans="1:13" s="673" customFormat="1">
      <c r="A518" s="1894" t="s">
        <v>12350</v>
      </c>
      <c r="B518" s="1895" t="s">
        <v>12351</v>
      </c>
      <c r="C518" s="1896">
        <v>924</v>
      </c>
      <c r="D518" s="1897">
        <v>0</v>
      </c>
      <c r="E518" s="1896">
        <f t="shared" si="19"/>
        <v>924</v>
      </c>
      <c r="F518" s="1217" t="s">
        <v>1625</v>
      </c>
      <c r="G518" s="1227" t="s">
        <v>1625</v>
      </c>
      <c r="H518" s="1027"/>
      <c r="I518" s="1027"/>
      <c r="J518" s="1027"/>
      <c r="K518" s="1027"/>
      <c r="L518" s="1027"/>
      <c r="M518" s="1027"/>
    </row>
    <row r="519" spans="1:13" s="673" customFormat="1">
      <c r="A519" s="1894" t="s">
        <v>12352</v>
      </c>
      <c r="B519" s="1895" t="s">
        <v>12353</v>
      </c>
      <c r="C519" s="1896">
        <v>770</v>
      </c>
      <c r="D519" s="1897">
        <v>0</v>
      </c>
      <c r="E519" s="1896">
        <f t="shared" si="19"/>
        <v>770</v>
      </c>
      <c r="F519" s="1217" t="s">
        <v>1625</v>
      </c>
      <c r="G519" s="1227" t="s">
        <v>1625</v>
      </c>
      <c r="H519" s="1027"/>
      <c r="I519" s="1027"/>
      <c r="J519" s="1027"/>
      <c r="K519" s="1027"/>
      <c r="L519" s="1027"/>
      <c r="M519" s="1027"/>
    </row>
    <row r="520" spans="1:13" s="673" customFormat="1">
      <c r="A520" s="1894" t="s">
        <v>12354</v>
      </c>
      <c r="B520" s="1895" t="s">
        <v>12355</v>
      </c>
      <c r="C520" s="1896">
        <v>770</v>
      </c>
      <c r="D520" s="1897">
        <v>0</v>
      </c>
      <c r="E520" s="1896">
        <f t="shared" si="19"/>
        <v>770</v>
      </c>
      <c r="F520" s="1217" t="s">
        <v>1625</v>
      </c>
      <c r="G520" s="1227" t="s">
        <v>1625</v>
      </c>
      <c r="H520" s="1027"/>
      <c r="I520" s="1027"/>
      <c r="J520" s="1027"/>
      <c r="K520" s="1027"/>
      <c r="L520" s="1027"/>
      <c r="M520" s="1027"/>
    </row>
    <row r="521" spans="1:13" ht="15.75" thickBot="1">
      <c r="A521" s="558" t="s">
        <v>892</v>
      </c>
      <c r="B521" s="559"/>
      <c r="C521" s="537"/>
      <c r="D521" s="536"/>
      <c r="E521" s="537"/>
      <c r="F521" s="537"/>
      <c r="G521" s="538"/>
      <c r="H521" s="1007"/>
    </row>
    <row r="522" spans="1:13">
      <c r="A522" s="728" t="s">
        <v>1621</v>
      </c>
      <c r="B522" s="658" t="s">
        <v>1622</v>
      </c>
      <c r="C522" s="635">
        <v>18</v>
      </c>
      <c r="D522" s="634">
        <v>0</v>
      </c>
      <c r="E522" s="635">
        <f>C522</f>
        <v>18</v>
      </c>
      <c r="F522" s="635"/>
      <c r="G522" s="482"/>
      <c r="H522" s="1007"/>
    </row>
    <row r="523" spans="1:13" ht="15.75" thickBot="1">
      <c r="A523" s="528"/>
      <c r="B523" s="529"/>
      <c r="C523" s="513"/>
      <c r="D523" s="512"/>
      <c r="E523" s="513"/>
      <c r="F523" s="513"/>
      <c r="G523" s="483"/>
      <c r="H523" s="1007"/>
    </row>
    <row r="524" spans="1:13">
      <c r="A524" s="1465" t="s">
        <v>2844</v>
      </c>
      <c r="B524" s="1466"/>
      <c r="C524" s="1466"/>
      <c r="D524" s="1466"/>
      <c r="E524" s="1466"/>
      <c r="F524" s="1466"/>
      <c r="G524" s="1467"/>
      <c r="H524" s="1007"/>
    </row>
    <row r="525" spans="1:13" ht="15" customHeight="1">
      <c r="A525" s="1476" t="s">
        <v>2845</v>
      </c>
      <c r="B525" s="1477"/>
      <c r="C525" s="1477"/>
      <c r="D525" s="1477"/>
      <c r="E525" s="1477"/>
      <c r="F525" s="1477"/>
      <c r="G525" s="1478"/>
      <c r="H525" s="1007"/>
    </row>
    <row r="526" spans="1:13" ht="15" customHeight="1">
      <c r="A526" s="1473" t="s">
        <v>2853</v>
      </c>
      <c r="B526" s="1474"/>
      <c r="C526" s="1474"/>
      <c r="D526" s="1474"/>
      <c r="E526" s="1474"/>
      <c r="F526" s="1474"/>
      <c r="G526" s="1475"/>
      <c r="H526" s="1007"/>
    </row>
    <row r="527" spans="1:13">
      <c r="A527" s="555" t="s">
        <v>1008</v>
      </c>
      <c r="B527" s="270"/>
      <c r="C527" s="407"/>
      <c r="D527" s="453"/>
      <c r="E527" s="407"/>
      <c r="F527" s="268"/>
      <c r="G527" s="475"/>
      <c r="H527" s="1007"/>
    </row>
    <row r="528" spans="1:13">
      <c r="A528" s="499" t="s">
        <v>2846</v>
      </c>
      <c r="B528" s="270"/>
      <c r="C528" s="407"/>
      <c r="D528" s="453"/>
      <c r="E528" s="484"/>
      <c r="F528" s="407"/>
      <c r="G528" s="475"/>
      <c r="H528" s="1007"/>
    </row>
    <row r="529" spans="1:13" s="673" customFormat="1" ht="45">
      <c r="A529" s="1228" t="s">
        <v>12356</v>
      </c>
      <c r="B529" s="1226" t="s">
        <v>12357</v>
      </c>
      <c r="C529" s="1217">
        <v>1950</v>
      </c>
      <c r="D529" s="1216">
        <v>0</v>
      </c>
      <c r="E529" s="1217">
        <f>C529</f>
        <v>1950</v>
      </c>
      <c r="F529" s="1891" t="s">
        <v>1623</v>
      </c>
      <c r="G529" s="1892" t="s">
        <v>1650</v>
      </c>
      <c r="H529" s="1027"/>
      <c r="I529" s="1027"/>
      <c r="J529" s="1027"/>
      <c r="K529" s="1027"/>
      <c r="L529" s="1027"/>
      <c r="M529" s="1027"/>
    </row>
    <row r="530" spans="1:13" s="673" customFormat="1">
      <c r="A530" s="1228" t="s">
        <v>12358</v>
      </c>
      <c r="B530" s="1226" t="s">
        <v>12359</v>
      </c>
      <c r="C530" s="1217">
        <v>725</v>
      </c>
      <c r="D530" s="1216">
        <v>0</v>
      </c>
      <c r="E530" s="1217">
        <f t="shared" ref="E530:E581" si="20">C530</f>
        <v>725</v>
      </c>
      <c r="F530" s="1217" t="s">
        <v>1625</v>
      </c>
      <c r="G530" s="1227" t="s">
        <v>1625</v>
      </c>
      <c r="H530" s="1027"/>
      <c r="I530" s="1027"/>
      <c r="J530" s="1027"/>
      <c r="K530" s="1027"/>
      <c r="L530" s="1027"/>
      <c r="M530" s="1027"/>
    </row>
    <row r="531" spans="1:13" s="673" customFormat="1">
      <c r="A531" s="1225" t="s">
        <v>12360</v>
      </c>
      <c r="B531" s="1226" t="s">
        <v>12361</v>
      </c>
      <c r="C531" s="1217">
        <v>675</v>
      </c>
      <c r="D531" s="1216">
        <v>0</v>
      </c>
      <c r="E531" s="1217">
        <f t="shared" si="20"/>
        <v>675</v>
      </c>
      <c r="F531" s="1217" t="s">
        <v>1625</v>
      </c>
      <c r="G531" s="1227" t="s">
        <v>1625</v>
      </c>
      <c r="H531" s="1027"/>
      <c r="I531" s="1027"/>
      <c r="J531" s="1027"/>
      <c r="K531" s="1027"/>
      <c r="L531" s="1027"/>
      <c r="M531" s="1027"/>
    </row>
    <row r="532" spans="1:13" s="673" customFormat="1">
      <c r="A532" s="1225" t="s">
        <v>12362</v>
      </c>
      <c r="B532" s="1226" t="s">
        <v>12363</v>
      </c>
      <c r="C532" s="1217">
        <v>625</v>
      </c>
      <c r="D532" s="1216">
        <v>0</v>
      </c>
      <c r="E532" s="1217">
        <f t="shared" si="20"/>
        <v>625</v>
      </c>
      <c r="F532" s="1217" t="s">
        <v>1625</v>
      </c>
      <c r="G532" s="1227" t="s">
        <v>1625</v>
      </c>
      <c r="H532" s="1027"/>
      <c r="I532" s="1027"/>
      <c r="J532" s="1027"/>
      <c r="K532" s="1027"/>
      <c r="L532" s="1027"/>
      <c r="M532" s="1027"/>
    </row>
    <row r="533" spans="1:13" s="673" customFormat="1">
      <c r="A533" s="1225" t="s">
        <v>12364</v>
      </c>
      <c r="B533" s="1226" t="s">
        <v>12365</v>
      </c>
      <c r="C533" s="1217">
        <v>600</v>
      </c>
      <c r="D533" s="1216">
        <v>0</v>
      </c>
      <c r="E533" s="1217">
        <f t="shared" si="20"/>
        <v>600</v>
      </c>
      <c r="F533" s="1217" t="s">
        <v>1625</v>
      </c>
      <c r="G533" s="1227" t="s">
        <v>1625</v>
      </c>
      <c r="H533" s="1027"/>
      <c r="I533" s="1027"/>
      <c r="J533" s="1027"/>
      <c r="K533" s="1027"/>
      <c r="L533" s="1027"/>
      <c r="M533" s="1027"/>
    </row>
    <row r="534" spans="1:13" s="673" customFormat="1">
      <c r="A534" s="1225" t="s">
        <v>12366</v>
      </c>
      <c r="B534" s="1226" t="s">
        <v>12367</v>
      </c>
      <c r="C534" s="1217">
        <v>575</v>
      </c>
      <c r="D534" s="1216">
        <v>0</v>
      </c>
      <c r="E534" s="1217">
        <f t="shared" si="20"/>
        <v>575</v>
      </c>
      <c r="F534" s="1217" t="s">
        <v>1625</v>
      </c>
      <c r="G534" s="1227" t="s">
        <v>1625</v>
      </c>
      <c r="H534" s="1027"/>
      <c r="I534" s="1027"/>
      <c r="J534" s="1027"/>
      <c r="K534" s="1027"/>
      <c r="L534" s="1027"/>
      <c r="M534" s="1027"/>
    </row>
    <row r="535" spans="1:13" s="673" customFormat="1">
      <c r="A535" s="1225" t="s">
        <v>12368</v>
      </c>
      <c r="B535" s="1226" t="s">
        <v>12369</v>
      </c>
      <c r="C535" s="1217">
        <v>550</v>
      </c>
      <c r="D535" s="1216">
        <v>0</v>
      </c>
      <c r="E535" s="1217">
        <f t="shared" si="20"/>
        <v>550</v>
      </c>
      <c r="F535" s="1217" t="s">
        <v>1625</v>
      </c>
      <c r="G535" s="1227" t="s">
        <v>1625</v>
      </c>
      <c r="H535" s="1027"/>
      <c r="I535" s="1027"/>
      <c r="J535" s="1027"/>
      <c r="K535" s="1027"/>
      <c r="L535" s="1027"/>
      <c r="M535" s="1027"/>
    </row>
    <row r="536" spans="1:13" s="673" customFormat="1">
      <c r="A536" s="1225" t="s">
        <v>12370</v>
      </c>
      <c r="B536" s="1226" t="s">
        <v>12371</v>
      </c>
      <c r="C536" s="1217">
        <v>500</v>
      </c>
      <c r="D536" s="1216">
        <v>0</v>
      </c>
      <c r="E536" s="1217">
        <f t="shared" si="20"/>
        <v>500</v>
      </c>
      <c r="F536" s="1217" t="s">
        <v>1625</v>
      </c>
      <c r="G536" s="1227" t="s">
        <v>1625</v>
      </c>
      <c r="H536" s="1027"/>
      <c r="I536" s="1027"/>
      <c r="J536" s="1027"/>
      <c r="K536" s="1027"/>
      <c r="L536" s="1027"/>
      <c r="M536" s="1027"/>
    </row>
    <row r="537" spans="1:13">
      <c r="A537" s="507" t="s">
        <v>1109</v>
      </c>
      <c r="B537" s="568"/>
      <c r="C537" s="476"/>
      <c r="D537" s="563"/>
      <c r="E537" s="476"/>
      <c r="F537" s="476"/>
      <c r="G537" s="478"/>
      <c r="H537" s="1007"/>
    </row>
    <row r="538" spans="1:13" s="673" customFormat="1">
      <c r="A538" s="1225" t="s">
        <v>12372</v>
      </c>
      <c r="B538" s="1226" t="s">
        <v>12373</v>
      </c>
      <c r="C538" s="1217">
        <v>1995</v>
      </c>
      <c r="D538" s="1216">
        <v>0</v>
      </c>
      <c r="E538" s="1217">
        <f t="shared" si="20"/>
        <v>1995</v>
      </c>
      <c r="F538" s="1217" t="s">
        <v>1625</v>
      </c>
      <c r="G538" s="1227" t="s">
        <v>1625</v>
      </c>
      <c r="H538" s="1027"/>
      <c r="I538" s="1027"/>
      <c r="J538" s="1027"/>
      <c r="K538" s="1027"/>
      <c r="L538" s="1027"/>
      <c r="M538" s="1027"/>
    </row>
    <row r="539" spans="1:13" s="673" customFormat="1">
      <c r="A539" s="1225" t="s">
        <v>12374</v>
      </c>
      <c r="B539" s="1226" t="s">
        <v>12375</v>
      </c>
      <c r="C539" s="1217">
        <v>2995</v>
      </c>
      <c r="D539" s="1216">
        <v>0</v>
      </c>
      <c r="E539" s="1217">
        <f t="shared" si="20"/>
        <v>2995</v>
      </c>
      <c r="F539" s="1217" t="s">
        <v>1625</v>
      </c>
      <c r="G539" s="1227" t="s">
        <v>1625</v>
      </c>
      <c r="H539" s="1027"/>
      <c r="I539" s="1027"/>
      <c r="J539" s="1027"/>
      <c r="K539" s="1027"/>
      <c r="L539" s="1027"/>
      <c r="M539" s="1027"/>
    </row>
    <row r="540" spans="1:13" s="673" customFormat="1">
      <c r="A540" s="1225" t="s">
        <v>12376</v>
      </c>
      <c r="B540" s="1226" t="s">
        <v>12377</v>
      </c>
      <c r="C540" s="1217">
        <v>3995</v>
      </c>
      <c r="D540" s="1216">
        <v>0</v>
      </c>
      <c r="E540" s="1217">
        <f t="shared" si="20"/>
        <v>3995</v>
      </c>
      <c r="F540" s="1217" t="s">
        <v>1625</v>
      </c>
      <c r="G540" s="1227" t="s">
        <v>1625</v>
      </c>
      <c r="H540" s="1027"/>
      <c r="I540" s="1027"/>
      <c r="J540" s="1027"/>
      <c r="K540" s="1027"/>
      <c r="L540" s="1027"/>
      <c r="M540" s="1027"/>
    </row>
    <row r="541" spans="1:13" s="673" customFormat="1">
      <c r="A541" s="1225" t="s">
        <v>12378</v>
      </c>
      <c r="B541" s="1226" t="s">
        <v>12379</v>
      </c>
      <c r="C541" s="1217">
        <v>4995</v>
      </c>
      <c r="D541" s="1216">
        <v>0</v>
      </c>
      <c r="E541" s="1217">
        <f t="shared" si="20"/>
        <v>4995</v>
      </c>
      <c r="F541" s="1217" t="s">
        <v>1625</v>
      </c>
      <c r="G541" s="1227" t="s">
        <v>1625</v>
      </c>
      <c r="H541" s="1027"/>
      <c r="I541" s="1027"/>
      <c r="J541" s="1027"/>
      <c r="K541" s="1027"/>
      <c r="L541" s="1027"/>
      <c r="M541" s="1027"/>
    </row>
    <row r="542" spans="1:13" s="673" customFormat="1">
      <c r="A542" s="1225" t="s">
        <v>12380</v>
      </c>
      <c r="B542" s="1226" t="s">
        <v>12381</v>
      </c>
      <c r="C542" s="1217">
        <v>9995</v>
      </c>
      <c r="D542" s="1216">
        <v>0</v>
      </c>
      <c r="E542" s="1217">
        <f t="shared" si="20"/>
        <v>9995</v>
      </c>
      <c r="F542" s="1217" t="s">
        <v>1625</v>
      </c>
      <c r="G542" s="1227" t="s">
        <v>1625</v>
      </c>
      <c r="H542" s="1027"/>
      <c r="I542" s="1027"/>
      <c r="J542" s="1027"/>
      <c r="K542" s="1027"/>
      <c r="L542" s="1027"/>
      <c r="M542" s="1027"/>
    </row>
    <row r="543" spans="1:13" s="673" customFormat="1">
      <c r="A543" s="1225" t="s">
        <v>12382</v>
      </c>
      <c r="B543" s="1226" t="s">
        <v>12383</v>
      </c>
      <c r="C543" s="1217">
        <v>12995</v>
      </c>
      <c r="D543" s="1216">
        <v>0</v>
      </c>
      <c r="E543" s="1217">
        <f t="shared" si="20"/>
        <v>12995</v>
      </c>
      <c r="F543" s="1217" t="s">
        <v>1625</v>
      </c>
      <c r="G543" s="1227" t="s">
        <v>1625</v>
      </c>
      <c r="H543" s="1027"/>
      <c r="I543" s="1027"/>
      <c r="J543" s="1027"/>
      <c r="K543" s="1027"/>
      <c r="L543" s="1027"/>
      <c r="M543" s="1027"/>
    </row>
    <row r="544" spans="1:13" ht="15" customHeight="1">
      <c r="A544" s="1479" t="s">
        <v>963</v>
      </c>
      <c r="B544" s="1480"/>
      <c r="C544" s="1480"/>
      <c r="D544" s="1480"/>
      <c r="E544" s="1480"/>
      <c r="F544" s="1480"/>
      <c r="G544" s="1481"/>
      <c r="H544" s="1007"/>
    </row>
    <row r="545" spans="1:13" s="673" customFormat="1" ht="30">
      <c r="A545" s="1225" t="s">
        <v>784</v>
      </c>
      <c r="B545" s="1226" t="s">
        <v>785</v>
      </c>
      <c r="C545" s="1217">
        <v>200</v>
      </c>
      <c r="D545" s="1216">
        <v>0</v>
      </c>
      <c r="E545" s="1217">
        <f t="shared" si="20"/>
        <v>200</v>
      </c>
      <c r="F545" s="1217" t="s">
        <v>1625</v>
      </c>
      <c r="G545" s="1227" t="s">
        <v>1625</v>
      </c>
      <c r="H545" s="1027"/>
      <c r="I545" s="1027"/>
      <c r="J545" s="1027"/>
      <c r="K545" s="1027"/>
      <c r="L545" s="1027"/>
      <c r="M545" s="1027"/>
    </row>
    <row r="546" spans="1:13" s="673" customFormat="1" ht="30">
      <c r="A546" s="1225">
        <v>7640018695</v>
      </c>
      <c r="B546" s="1226" t="s">
        <v>12384</v>
      </c>
      <c r="C546" s="1217">
        <v>1100</v>
      </c>
      <c r="D546" s="1216">
        <v>0</v>
      </c>
      <c r="E546" s="1217">
        <f t="shared" si="20"/>
        <v>1100</v>
      </c>
      <c r="F546" s="1217" t="s">
        <v>1625</v>
      </c>
      <c r="G546" s="1227" t="s">
        <v>1625</v>
      </c>
      <c r="H546" s="1027"/>
      <c r="I546" s="1027"/>
      <c r="J546" s="1027"/>
      <c r="K546" s="1027"/>
      <c r="L546" s="1027"/>
      <c r="M546" s="1027"/>
    </row>
    <row r="547" spans="1:13" s="673" customFormat="1" ht="30">
      <c r="A547" s="1225" t="s">
        <v>12385</v>
      </c>
      <c r="B547" s="1226" t="s">
        <v>12386</v>
      </c>
      <c r="C547" s="1217">
        <v>100</v>
      </c>
      <c r="D547" s="1216">
        <v>0</v>
      </c>
      <c r="E547" s="1217">
        <f t="shared" si="20"/>
        <v>100</v>
      </c>
      <c r="F547" s="1217" t="s">
        <v>1625</v>
      </c>
      <c r="G547" s="1227" t="s">
        <v>1625</v>
      </c>
      <c r="H547" s="1027"/>
      <c r="I547" s="1027"/>
      <c r="J547" s="1027"/>
      <c r="K547" s="1027"/>
      <c r="L547" s="1027"/>
      <c r="M547" s="1027"/>
    </row>
    <row r="548" spans="1:13" s="673" customFormat="1" ht="60">
      <c r="A548" s="1225" t="s">
        <v>12387</v>
      </c>
      <c r="B548" s="1226" t="s">
        <v>12388</v>
      </c>
      <c r="C548" s="1217">
        <v>500</v>
      </c>
      <c r="D548" s="1216">
        <v>0</v>
      </c>
      <c r="E548" s="1217">
        <f t="shared" si="20"/>
        <v>500</v>
      </c>
      <c r="F548" s="1217" t="s">
        <v>1625</v>
      </c>
      <c r="G548" s="1227" t="s">
        <v>1625</v>
      </c>
      <c r="H548" s="1027"/>
      <c r="I548" s="1027"/>
      <c r="J548" s="1027"/>
      <c r="K548" s="1027"/>
      <c r="L548" s="1027"/>
      <c r="M548" s="1027"/>
    </row>
    <row r="549" spans="1:13" s="673" customFormat="1">
      <c r="A549" s="1225" t="s">
        <v>6126</v>
      </c>
      <c r="B549" s="1226" t="s">
        <v>6127</v>
      </c>
      <c r="C549" s="1217">
        <v>225</v>
      </c>
      <c r="D549" s="1216">
        <v>0</v>
      </c>
      <c r="E549" s="1217">
        <f t="shared" si="20"/>
        <v>225</v>
      </c>
      <c r="F549" s="1217" t="s">
        <v>1625</v>
      </c>
      <c r="G549" s="1227" t="s">
        <v>1625</v>
      </c>
      <c r="H549" s="1027"/>
      <c r="I549" s="1027"/>
      <c r="J549" s="1027"/>
      <c r="K549" s="1027"/>
      <c r="L549" s="1027"/>
      <c r="M549" s="1027"/>
    </row>
    <row r="550" spans="1:13" s="673" customFormat="1">
      <c r="A550" s="1225" t="s">
        <v>12389</v>
      </c>
      <c r="B550" s="1226" t="s">
        <v>12390</v>
      </c>
      <c r="C550" s="1217">
        <v>2500</v>
      </c>
      <c r="D550" s="1216">
        <v>0</v>
      </c>
      <c r="E550" s="1217">
        <f t="shared" si="20"/>
        <v>2500</v>
      </c>
      <c r="F550" s="1217" t="s">
        <v>1625</v>
      </c>
      <c r="G550" s="1227" t="s">
        <v>1625</v>
      </c>
      <c r="H550" s="1027"/>
      <c r="I550" s="1027"/>
      <c r="J550" s="1027"/>
      <c r="K550" s="1027"/>
      <c r="L550" s="1027"/>
      <c r="M550" s="1027"/>
    </row>
    <row r="551" spans="1:13" s="673" customFormat="1" ht="30">
      <c r="A551" s="1225" t="s">
        <v>12391</v>
      </c>
      <c r="B551" s="1226" t="s">
        <v>12392</v>
      </c>
      <c r="C551" s="1217">
        <v>3500</v>
      </c>
      <c r="D551" s="1216">
        <v>0</v>
      </c>
      <c r="E551" s="1217">
        <f t="shared" si="20"/>
        <v>3500</v>
      </c>
      <c r="F551" s="1217" t="s">
        <v>1625</v>
      </c>
      <c r="G551" s="1227" t="s">
        <v>1625</v>
      </c>
      <c r="H551" s="1027"/>
      <c r="I551" s="1027"/>
      <c r="J551" s="1027"/>
      <c r="K551" s="1027"/>
      <c r="L551" s="1027"/>
      <c r="M551" s="1027"/>
    </row>
    <row r="552" spans="1:13" s="673" customFormat="1" ht="30">
      <c r="A552" s="1225" t="s">
        <v>12393</v>
      </c>
      <c r="B552" s="1226" t="s">
        <v>12394</v>
      </c>
      <c r="C552" s="1217">
        <v>995</v>
      </c>
      <c r="D552" s="1216">
        <v>0</v>
      </c>
      <c r="E552" s="1217">
        <f t="shared" si="20"/>
        <v>995</v>
      </c>
      <c r="F552" s="1217" t="s">
        <v>1625</v>
      </c>
      <c r="G552" s="1227" t="s">
        <v>1625</v>
      </c>
      <c r="H552" s="1027"/>
      <c r="I552" s="1027"/>
      <c r="J552" s="1027"/>
      <c r="K552" s="1027"/>
      <c r="L552" s="1027"/>
      <c r="M552" s="1027"/>
    </row>
    <row r="553" spans="1:13" s="673" customFormat="1">
      <c r="A553" s="1225" t="s">
        <v>12395</v>
      </c>
      <c r="B553" s="1226" t="s">
        <v>12396</v>
      </c>
      <c r="C553" s="1217">
        <v>995</v>
      </c>
      <c r="D553" s="1216">
        <v>0</v>
      </c>
      <c r="E553" s="1217">
        <f t="shared" si="20"/>
        <v>995</v>
      </c>
      <c r="F553" s="1217" t="s">
        <v>1625</v>
      </c>
      <c r="G553" s="1227" t="s">
        <v>1625</v>
      </c>
      <c r="H553" s="1027"/>
      <c r="I553" s="1027"/>
      <c r="J553" s="1027"/>
      <c r="K553" s="1027"/>
      <c r="L553" s="1027"/>
      <c r="M553" s="1027"/>
    </row>
    <row r="554" spans="1:13" s="673" customFormat="1">
      <c r="A554" s="1225" t="s">
        <v>12397</v>
      </c>
      <c r="B554" s="1226" t="s">
        <v>12398</v>
      </c>
      <c r="C554" s="1217">
        <v>1990</v>
      </c>
      <c r="D554" s="1216">
        <v>0</v>
      </c>
      <c r="E554" s="1217">
        <f t="shared" si="20"/>
        <v>1990</v>
      </c>
      <c r="F554" s="1217" t="s">
        <v>1625</v>
      </c>
      <c r="G554" s="1227" t="s">
        <v>1625</v>
      </c>
      <c r="H554" s="1027"/>
      <c r="I554" s="1027"/>
      <c r="J554" s="1027"/>
      <c r="K554" s="1027"/>
      <c r="L554" s="1027"/>
      <c r="M554" s="1027"/>
    </row>
    <row r="555" spans="1:13" s="673" customFormat="1">
      <c r="A555" s="1225" t="s">
        <v>12399</v>
      </c>
      <c r="B555" s="1226" t="s">
        <v>12400</v>
      </c>
      <c r="C555" s="1217">
        <v>2985</v>
      </c>
      <c r="D555" s="1216">
        <v>0</v>
      </c>
      <c r="E555" s="1217">
        <f t="shared" si="20"/>
        <v>2985</v>
      </c>
      <c r="F555" s="1217" t="s">
        <v>1625</v>
      </c>
      <c r="G555" s="1227" t="s">
        <v>1625</v>
      </c>
      <c r="H555" s="1027"/>
      <c r="I555" s="1027"/>
      <c r="J555" s="1027"/>
      <c r="K555" s="1027"/>
      <c r="L555" s="1027"/>
      <c r="M555" s="1027"/>
    </row>
    <row r="556" spans="1:13" s="673" customFormat="1">
      <c r="A556" s="1225" t="s">
        <v>12401</v>
      </c>
      <c r="B556" s="1226" t="s">
        <v>12402</v>
      </c>
      <c r="C556" s="1217">
        <v>2750</v>
      </c>
      <c r="D556" s="1216">
        <v>0</v>
      </c>
      <c r="E556" s="1217">
        <f t="shared" si="20"/>
        <v>2750</v>
      </c>
      <c r="F556" s="1217" t="s">
        <v>1625</v>
      </c>
      <c r="G556" s="1227" t="s">
        <v>1625</v>
      </c>
      <c r="H556" s="1027"/>
      <c r="I556" s="1027"/>
      <c r="J556" s="1027"/>
      <c r="K556" s="1027"/>
      <c r="L556" s="1027"/>
      <c r="M556" s="1027"/>
    </row>
    <row r="557" spans="1:13" s="673" customFormat="1">
      <c r="A557" s="1225" t="s">
        <v>12403</v>
      </c>
      <c r="B557" s="1226" t="s">
        <v>12404</v>
      </c>
      <c r="C557" s="1217">
        <v>3400</v>
      </c>
      <c r="D557" s="1216">
        <v>0</v>
      </c>
      <c r="E557" s="1217">
        <f t="shared" si="20"/>
        <v>3400</v>
      </c>
      <c r="F557" s="1217" t="s">
        <v>1625</v>
      </c>
      <c r="G557" s="1227" t="s">
        <v>1625</v>
      </c>
      <c r="H557" s="1027"/>
      <c r="I557" s="1027"/>
      <c r="J557" s="1027"/>
      <c r="K557" s="1027"/>
      <c r="L557" s="1027"/>
      <c r="M557" s="1027"/>
    </row>
    <row r="558" spans="1:13" s="673" customFormat="1">
      <c r="A558" s="1225" t="s">
        <v>12405</v>
      </c>
      <c r="B558" s="1226" t="s">
        <v>12406</v>
      </c>
      <c r="C558" s="1217">
        <v>4100</v>
      </c>
      <c r="D558" s="1216">
        <v>0</v>
      </c>
      <c r="E558" s="1217">
        <f t="shared" si="20"/>
        <v>4100</v>
      </c>
      <c r="F558" s="1217" t="s">
        <v>1625</v>
      </c>
      <c r="G558" s="1227" t="s">
        <v>1625</v>
      </c>
      <c r="H558" s="1027"/>
      <c r="I558" s="1027"/>
      <c r="J558" s="1027"/>
      <c r="K558" s="1027"/>
      <c r="L558" s="1027"/>
      <c r="M558" s="1027"/>
    </row>
    <row r="559" spans="1:13" s="673" customFormat="1">
      <c r="A559" s="1225" t="s">
        <v>12407</v>
      </c>
      <c r="B559" s="1226" t="s">
        <v>2847</v>
      </c>
      <c r="C559" s="1217">
        <v>250</v>
      </c>
      <c r="D559" s="1216">
        <v>0</v>
      </c>
      <c r="E559" s="1217">
        <f t="shared" si="20"/>
        <v>250</v>
      </c>
      <c r="F559" s="1217" t="s">
        <v>1625</v>
      </c>
      <c r="G559" s="1227" t="s">
        <v>1625</v>
      </c>
      <c r="H559" s="1027"/>
      <c r="I559" s="1027"/>
      <c r="J559" s="1027"/>
      <c r="K559" s="1027"/>
      <c r="L559" s="1027"/>
      <c r="M559" s="1027"/>
    </row>
    <row r="560" spans="1:13" s="673" customFormat="1">
      <c r="A560" s="1225" t="s">
        <v>12408</v>
      </c>
      <c r="B560" s="1226" t="s">
        <v>2848</v>
      </c>
      <c r="C560" s="1217">
        <v>1000</v>
      </c>
      <c r="D560" s="1216">
        <v>0</v>
      </c>
      <c r="E560" s="1217">
        <f t="shared" si="20"/>
        <v>1000</v>
      </c>
      <c r="F560" s="1217" t="s">
        <v>1625</v>
      </c>
      <c r="G560" s="1227" t="s">
        <v>1625</v>
      </c>
      <c r="H560" s="1027"/>
      <c r="I560" s="1027"/>
      <c r="J560" s="1027"/>
      <c r="K560" s="1027"/>
      <c r="L560" s="1027"/>
      <c r="M560" s="1027"/>
    </row>
    <row r="561" spans="1:13" s="673" customFormat="1">
      <c r="A561" s="1225" t="s">
        <v>12409</v>
      </c>
      <c r="B561" s="1226" t="s">
        <v>12410</v>
      </c>
      <c r="C561" s="1217">
        <v>11800</v>
      </c>
      <c r="D561" s="1216">
        <v>0</v>
      </c>
      <c r="E561" s="1217">
        <f t="shared" si="20"/>
        <v>11800</v>
      </c>
      <c r="F561" s="1217" t="s">
        <v>1625</v>
      </c>
      <c r="G561" s="1227" t="s">
        <v>1625</v>
      </c>
      <c r="H561" s="1027"/>
      <c r="I561" s="1027"/>
      <c r="J561" s="1027"/>
      <c r="K561" s="1027"/>
      <c r="L561" s="1027"/>
      <c r="M561" s="1027"/>
    </row>
    <row r="562" spans="1:13" s="673" customFormat="1">
      <c r="A562" s="1225" t="s">
        <v>12411</v>
      </c>
      <c r="B562" s="1226" t="s">
        <v>12412</v>
      </c>
      <c r="C562" s="1217">
        <v>6025</v>
      </c>
      <c r="D562" s="1216">
        <v>0</v>
      </c>
      <c r="E562" s="1217">
        <f t="shared" si="20"/>
        <v>6025</v>
      </c>
      <c r="F562" s="1217" t="s">
        <v>1625</v>
      </c>
      <c r="G562" s="1227" t="s">
        <v>1625</v>
      </c>
      <c r="H562" s="1027"/>
      <c r="I562" s="1027"/>
      <c r="J562" s="1027"/>
      <c r="K562" s="1027"/>
      <c r="L562" s="1027"/>
      <c r="M562" s="1027"/>
    </row>
    <row r="563" spans="1:13" s="673" customFormat="1">
      <c r="A563" s="1225" t="s">
        <v>12413</v>
      </c>
      <c r="B563" s="1226" t="s">
        <v>12414</v>
      </c>
      <c r="C563" s="1217">
        <v>3375</v>
      </c>
      <c r="D563" s="1216">
        <v>0</v>
      </c>
      <c r="E563" s="1217">
        <f t="shared" si="20"/>
        <v>3375</v>
      </c>
      <c r="F563" s="1217" t="s">
        <v>1625</v>
      </c>
      <c r="G563" s="1227" t="s">
        <v>1625</v>
      </c>
      <c r="H563" s="1027"/>
      <c r="I563" s="1027"/>
      <c r="J563" s="1027"/>
      <c r="K563" s="1027"/>
      <c r="L563" s="1027"/>
      <c r="M563" s="1027"/>
    </row>
    <row r="564" spans="1:13" s="673" customFormat="1" ht="30">
      <c r="A564" s="1225" t="s">
        <v>12415</v>
      </c>
      <c r="B564" s="1226" t="s">
        <v>12416</v>
      </c>
      <c r="C564" s="1217">
        <v>1100</v>
      </c>
      <c r="D564" s="1216">
        <v>0</v>
      </c>
      <c r="E564" s="1217">
        <f t="shared" si="20"/>
        <v>1100</v>
      </c>
      <c r="F564" s="1217" t="s">
        <v>1625</v>
      </c>
      <c r="G564" s="1227" t="s">
        <v>1625</v>
      </c>
      <c r="H564" s="1027"/>
      <c r="I564" s="1027"/>
      <c r="J564" s="1027"/>
      <c r="K564" s="1027"/>
      <c r="L564" s="1027"/>
      <c r="M564" s="1027"/>
    </row>
    <row r="565" spans="1:13">
      <c r="A565" s="1479" t="s">
        <v>962</v>
      </c>
      <c r="B565" s="1480"/>
      <c r="C565" s="1480"/>
      <c r="D565" s="1480"/>
      <c r="E565" s="1480"/>
      <c r="F565" s="1480"/>
      <c r="G565" s="1481"/>
      <c r="H565" s="1007"/>
    </row>
    <row r="566" spans="1:13" ht="15" customHeight="1">
      <c r="A566" s="1482" t="s">
        <v>2849</v>
      </c>
      <c r="B566" s="1483"/>
      <c r="C566" s="1483"/>
      <c r="D566" s="1483"/>
      <c r="E566" s="1483"/>
      <c r="F566" s="1483"/>
      <c r="G566" s="1484"/>
      <c r="H566" s="1007"/>
    </row>
    <row r="567" spans="1:13" ht="15" customHeight="1">
      <c r="A567" s="1482" t="s">
        <v>2850</v>
      </c>
      <c r="B567" s="1483"/>
      <c r="C567" s="1483"/>
      <c r="D567" s="1483"/>
      <c r="E567" s="1483"/>
      <c r="F567" s="1483"/>
      <c r="G567" s="1484"/>
      <c r="H567" s="1007"/>
    </row>
    <row r="568" spans="1:13" ht="15" customHeight="1">
      <c r="A568" s="1482" t="s">
        <v>2851</v>
      </c>
      <c r="B568" s="1483"/>
      <c r="C568" s="1483"/>
      <c r="D568" s="1483"/>
      <c r="E568" s="1483"/>
      <c r="F568" s="1483"/>
      <c r="G568" s="1484"/>
      <c r="H568" s="1007"/>
    </row>
    <row r="569" spans="1:13" ht="15" customHeight="1">
      <c r="A569" s="1482" t="s">
        <v>2852</v>
      </c>
      <c r="B569" s="1483"/>
      <c r="C569" s="1483"/>
      <c r="D569" s="1483"/>
      <c r="E569" s="1483"/>
      <c r="F569" s="1483"/>
      <c r="G569" s="1484"/>
      <c r="H569" s="1007"/>
    </row>
    <row r="570" spans="1:13" s="673" customFormat="1">
      <c r="A570" s="1225" t="s">
        <v>12417</v>
      </c>
      <c r="B570" s="1226" t="s">
        <v>12418</v>
      </c>
      <c r="C570" s="1217">
        <v>390</v>
      </c>
      <c r="D570" s="1216">
        <v>0</v>
      </c>
      <c r="E570" s="1217">
        <f t="shared" si="20"/>
        <v>390</v>
      </c>
      <c r="F570" s="1217" t="s">
        <v>1625</v>
      </c>
      <c r="G570" s="1227" t="s">
        <v>1625</v>
      </c>
      <c r="H570" s="1027"/>
      <c r="I570" s="1027"/>
      <c r="J570" s="1027"/>
      <c r="K570" s="1027"/>
      <c r="L570" s="1027"/>
      <c r="M570" s="1027"/>
    </row>
    <row r="571" spans="1:13" s="673" customFormat="1">
      <c r="A571" s="1228" t="s">
        <v>12419</v>
      </c>
      <c r="B571" s="1226" t="s">
        <v>12420</v>
      </c>
      <c r="C571" s="1217">
        <v>145</v>
      </c>
      <c r="D571" s="1216">
        <v>0</v>
      </c>
      <c r="E571" s="1217">
        <f t="shared" si="20"/>
        <v>145</v>
      </c>
      <c r="F571" s="1217" t="s">
        <v>1625</v>
      </c>
      <c r="G571" s="1227" t="s">
        <v>1625</v>
      </c>
      <c r="H571" s="1027"/>
      <c r="I571" s="1027"/>
      <c r="J571" s="1027"/>
      <c r="K571" s="1027"/>
      <c r="L571" s="1027"/>
      <c r="M571" s="1027"/>
    </row>
    <row r="572" spans="1:13" s="673" customFormat="1" ht="14.25" customHeight="1">
      <c r="A572" s="1225" t="s">
        <v>12421</v>
      </c>
      <c r="B572" s="1226" t="s">
        <v>12422</v>
      </c>
      <c r="C572" s="1217">
        <v>135</v>
      </c>
      <c r="D572" s="1216">
        <v>0</v>
      </c>
      <c r="E572" s="1217">
        <f t="shared" si="20"/>
        <v>135</v>
      </c>
      <c r="F572" s="1217" t="s">
        <v>1625</v>
      </c>
      <c r="G572" s="1227" t="s">
        <v>1625</v>
      </c>
      <c r="H572" s="1027"/>
      <c r="I572" s="1027"/>
      <c r="J572" s="1027"/>
      <c r="K572" s="1027"/>
      <c r="L572" s="1027"/>
      <c r="M572" s="1027"/>
    </row>
    <row r="573" spans="1:13" s="673" customFormat="1">
      <c r="A573" s="1225" t="s">
        <v>12423</v>
      </c>
      <c r="B573" s="1226" t="s">
        <v>12424</v>
      </c>
      <c r="C573" s="1217">
        <v>125</v>
      </c>
      <c r="D573" s="1216">
        <v>0</v>
      </c>
      <c r="E573" s="1217">
        <f t="shared" si="20"/>
        <v>125</v>
      </c>
      <c r="F573" s="1217" t="s">
        <v>1625</v>
      </c>
      <c r="G573" s="1227" t="s">
        <v>1625</v>
      </c>
      <c r="H573" s="1027"/>
      <c r="I573" s="1027"/>
      <c r="J573" s="1027"/>
      <c r="K573" s="1027"/>
      <c r="L573" s="1027"/>
      <c r="M573" s="1027"/>
    </row>
    <row r="574" spans="1:13" s="673" customFormat="1">
      <c r="A574" s="1225" t="s">
        <v>12425</v>
      </c>
      <c r="B574" s="1226" t="s">
        <v>12426</v>
      </c>
      <c r="C574" s="1217">
        <v>120</v>
      </c>
      <c r="D574" s="1216">
        <v>0</v>
      </c>
      <c r="E574" s="1217">
        <f t="shared" si="20"/>
        <v>120</v>
      </c>
      <c r="F574" s="1217" t="s">
        <v>1625</v>
      </c>
      <c r="G574" s="1227" t="s">
        <v>1625</v>
      </c>
      <c r="H574" s="1027"/>
      <c r="I574" s="1027"/>
      <c r="J574" s="1027"/>
      <c r="K574" s="1027"/>
      <c r="L574" s="1027"/>
      <c r="M574" s="1027"/>
    </row>
    <row r="575" spans="1:13" s="673" customFormat="1">
      <c r="A575" s="1225" t="s">
        <v>12427</v>
      </c>
      <c r="B575" s="1226" t="s">
        <v>12428</v>
      </c>
      <c r="C575" s="1217">
        <v>115</v>
      </c>
      <c r="D575" s="1216">
        <v>0</v>
      </c>
      <c r="E575" s="1217">
        <f t="shared" si="20"/>
        <v>115</v>
      </c>
      <c r="F575" s="1217" t="s">
        <v>1625</v>
      </c>
      <c r="G575" s="1227" t="s">
        <v>1625</v>
      </c>
      <c r="H575" s="1027"/>
      <c r="I575" s="1027"/>
      <c r="J575" s="1027"/>
      <c r="K575" s="1027"/>
      <c r="L575" s="1027"/>
      <c r="M575" s="1027"/>
    </row>
    <row r="576" spans="1:13" s="673" customFormat="1">
      <c r="A576" s="1225" t="s">
        <v>12429</v>
      </c>
      <c r="B576" s="1226" t="s">
        <v>12430</v>
      </c>
      <c r="C576" s="1217">
        <v>110</v>
      </c>
      <c r="D576" s="1216">
        <v>0</v>
      </c>
      <c r="E576" s="1217">
        <f t="shared" si="20"/>
        <v>110</v>
      </c>
      <c r="F576" s="1217" t="s">
        <v>1625</v>
      </c>
      <c r="G576" s="1227" t="s">
        <v>1625</v>
      </c>
      <c r="H576" s="1027"/>
      <c r="I576" s="1027"/>
      <c r="J576" s="1027"/>
      <c r="K576" s="1027"/>
      <c r="L576" s="1027"/>
      <c r="M576" s="1027"/>
    </row>
    <row r="577" spans="1:13" s="673" customFormat="1">
      <c r="A577" s="1225" t="s">
        <v>12431</v>
      </c>
      <c r="B577" s="1226" t="s">
        <v>12432</v>
      </c>
      <c r="C577" s="1217">
        <v>100</v>
      </c>
      <c r="D577" s="1216">
        <v>0</v>
      </c>
      <c r="E577" s="1217">
        <f t="shared" si="20"/>
        <v>100</v>
      </c>
      <c r="F577" s="1217" t="s">
        <v>1625</v>
      </c>
      <c r="G577" s="1227" t="s">
        <v>1625</v>
      </c>
      <c r="H577" s="1027"/>
      <c r="I577" s="1027"/>
      <c r="J577" s="1027"/>
      <c r="K577" s="1027"/>
      <c r="L577" s="1027"/>
      <c r="M577" s="1027"/>
    </row>
    <row r="578" spans="1:13" s="673" customFormat="1">
      <c r="A578" s="1225" t="s">
        <v>12433</v>
      </c>
      <c r="B578" s="1226" t="s">
        <v>12434</v>
      </c>
      <c r="C578" s="1217">
        <v>399</v>
      </c>
      <c r="D578" s="1216">
        <v>0</v>
      </c>
      <c r="E578" s="1217">
        <f t="shared" si="20"/>
        <v>399</v>
      </c>
      <c r="F578" s="1217" t="s">
        <v>1625</v>
      </c>
      <c r="G578" s="1227" t="s">
        <v>1625</v>
      </c>
      <c r="H578" s="1027"/>
      <c r="I578" s="1027"/>
      <c r="J578" s="1027"/>
      <c r="K578" s="1027"/>
      <c r="L578" s="1027"/>
      <c r="M578" s="1027"/>
    </row>
    <row r="579" spans="1:13" s="673" customFormat="1">
      <c r="A579" s="1225" t="s">
        <v>12435</v>
      </c>
      <c r="B579" s="1226" t="s">
        <v>12436</v>
      </c>
      <c r="C579" s="1217">
        <v>599</v>
      </c>
      <c r="D579" s="1216">
        <v>0</v>
      </c>
      <c r="E579" s="1217">
        <f t="shared" si="20"/>
        <v>599</v>
      </c>
      <c r="F579" s="1217" t="s">
        <v>1625</v>
      </c>
      <c r="G579" s="1227" t="s">
        <v>1625</v>
      </c>
      <c r="H579" s="1027"/>
      <c r="I579" s="1027"/>
      <c r="J579" s="1027"/>
      <c r="K579" s="1027"/>
      <c r="L579" s="1027"/>
      <c r="M579" s="1027"/>
    </row>
    <row r="580" spans="1:13" s="673" customFormat="1">
      <c r="A580" s="1225" t="s">
        <v>12437</v>
      </c>
      <c r="B580" s="1226" t="s">
        <v>12438</v>
      </c>
      <c r="C580" s="1217">
        <v>799</v>
      </c>
      <c r="D580" s="1216">
        <v>0</v>
      </c>
      <c r="E580" s="1217">
        <f t="shared" si="20"/>
        <v>799</v>
      </c>
      <c r="F580" s="1217" t="s">
        <v>1625</v>
      </c>
      <c r="G580" s="1227" t="s">
        <v>1625</v>
      </c>
      <c r="H580" s="1027"/>
      <c r="I580" s="1027"/>
      <c r="J580" s="1027"/>
      <c r="K580" s="1027"/>
      <c r="L580" s="1027"/>
      <c r="M580" s="1027"/>
    </row>
    <row r="581" spans="1:13" s="673" customFormat="1">
      <c r="A581" s="1225" t="s">
        <v>12439</v>
      </c>
      <c r="B581" s="1226" t="s">
        <v>12440</v>
      </c>
      <c r="C581" s="1217">
        <v>999</v>
      </c>
      <c r="D581" s="1216">
        <v>0</v>
      </c>
      <c r="E581" s="1217">
        <f t="shared" si="20"/>
        <v>999</v>
      </c>
      <c r="F581" s="1217" t="s">
        <v>1625</v>
      </c>
      <c r="G581" s="1227" t="s">
        <v>1625</v>
      </c>
      <c r="H581" s="1027"/>
      <c r="I581" s="1027"/>
      <c r="J581" s="1027"/>
      <c r="K581" s="1027"/>
      <c r="L581" s="1027"/>
      <c r="M581" s="1027"/>
    </row>
    <row r="582" spans="1:13" s="673" customFormat="1">
      <c r="A582" s="1225" t="s">
        <v>12441</v>
      </c>
      <c r="B582" s="1226" t="s">
        <v>12442</v>
      </c>
      <c r="C582" s="1217">
        <v>1999</v>
      </c>
      <c r="D582" s="1216">
        <v>0</v>
      </c>
      <c r="E582" s="1217">
        <f t="shared" ref="E582:E599" si="21">C582</f>
        <v>1999</v>
      </c>
      <c r="F582" s="1217" t="s">
        <v>1625</v>
      </c>
      <c r="G582" s="1227" t="s">
        <v>1625</v>
      </c>
      <c r="H582" s="1027"/>
      <c r="I582" s="1027"/>
      <c r="J582" s="1027"/>
      <c r="K582" s="1027"/>
      <c r="L582" s="1027"/>
      <c r="M582" s="1027"/>
    </row>
    <row r="583" spans="1:13" s="673" customFormat="1">
      <c r="A583" s="1225" t="s">
        <v>12443</v>
      </c>
      <c r="B583" s="1226" t="s">
        <v>12444</v>
      </c>
      <c r="C583" s="1217">
        <v>2599</v>
      </c>
      <c r="D583" s="1216">
        <v>0</v>
      </c>
      <c r="E583" s="1217">
        <f t="shared" si="21"/>
        <v>2599</v>
      </c>
      <c r="F583" s="1217" t="s">
        <v>1625</v>
      </c>
      <c r="G583" s="1227" t="s">
        <v>1625</v>
      </c>
      <c r="H583" s="1027"/>
      <c r="I583" s="1027"/>
      <c r="J583" s="1027"/>
      <c r="K583" s="1027"/>
      <c r="L583" s="1027"/>
      <c r="M583" s="1027"/>
    </row>
    <row r="584" spans="1:13" s="673" customFormat="1">
      <c r="A584" s="1225" t="s">
        <v>12445</v>
      </c>
      <c r="B584" s="1226" t="s">
        <v>12446</v>
      </c>
      <c r="C584" s="1217">
        <v>1365</v>
      </c>
      <c r="D584" s="1216">
        <v>0</v>
      </c>
      <c r="E584" s="1217">
        <f t="shared" si="21"/>
        <v>1365</v>
      </c>
      <c r="F584" s="1217" t="s">
        <v>1625</v>
      </c>
      <c r="G584" s="1227" t="s">
        <v>1625</v>
      </c>
      <c r="H584" s="1027"/>
      <c r="I584" s="1027"/>
      <c r="J584" s="1027"/>
      <c r="K584" s="1027"/>
      <c r="L584" s="1027"/>
      <c r="M584" s="1027"/>
    </row>
    <row r="585" spans="1:13" s="673" customFormat="1">
      <c r="A585" s="1225" t="s">
        <v>12447</v>
      </c>
      <c r="B585" s="1226" t="s">
        <v>12448</v>
      </c>
      <c r="C585" s="1217">
        <v>508</v>
      </c>
      <c r="D585" s="1216">
        <v>0</v>
      </c>
      <c r="E585" s="1217">
        <f t="shared" si="21"/>
        <v>508</v>
      </c>
      <c r="F585" s="1217" t="s">
        <v>1625</v>
      </c>
      <c r="G585" s="1227" t="s">
        <v>1625</v>
      </c>
      <c r="H585" s="1027"/>
      <c r="I585" s="1027"/>
      <c r="J585" s="1027"/>
      <c r="K585" s="1027"/>
      <c r="L585" s="1027"/>
      <c r="M585" s="1027"/>
    </row>
    <row r="586" spans="1:13" s="673" customFormat="1">
      <c r="A586" s="1225" t="s">
        <v>12449</v>
      </c>
      <c r="B586" s="1226" t="s">
        <v>12450</v>
      </c>
      <c r="C586" s="1217">
        <v>473</v>
      </c>
      <c r="D586" s="1216">
        <v>0</v>
      </c>
      <c r="E586" s="1217">
        <f t="shared" si="21"/>
        <v>473</v>
      </c>
      <c r="F586" s="1217" t="s">
        <v>1625</v>
      </c>
      <c r="G586" s="1227" t="s">
        <v>1625</v>
      </c>
      <c r="H586" s="1027"/>
      <c r="I586" s="1027"/>
      <c r="J586" s="1027"/>
      <c r="K586" s="1027"/>
      <c r="L586" s="1027"/>
      <c r="M586" s="1027"/>
    </row>
    <row r="587" spans="1:13" s="673" customFormat="1">
      <c r="A587" s="1225" t="s">
        <v>12451</v>
      </c>
      <c r="B587" s="1226" t="s">
        <v>12452</v>
      </c>
      <c r="C587" s="1217">
        <v>438</v>
      </c>
      <c r="D587" s="1216">
        <v>0</v>
      </c>
      <c r="E587" s="1217">
        <f t="shared" si="21"/>
        <v>438</v>
      </c>
      <c r="F587" s="1217" t="s">
        <v>1625</v>
      </c>
      <c r="G587" s="1227" t="s">
        <v>1625</v>
      </c>
      <c r="H587" s="1027"/>
      <c r="I587" s="1027"/>
      <c r="J587" s="1027"/>
      <c r="K587" s="1027"/>
      <c r="L587" s="1027"/>
      <c r="M587" s="1027"/>
    </row>
    <row r="588" spans="1:13" s="673" customFormat="1">
      <c r="A588" s="1225" t="s">
        <v>12453</v>
      </c>
      <c r="B588" s="1226" t="s">
        <v>12454</v>
      </c>
      <c r="C588" s="1217">
        <v>420</v>
      </c>
      <c r="D588" s="1216">
        <v>0</v>
      </c>
      <c r="E588" s="1217">
        <f t="shared" si="21"/>
        <v>420</v>
      </c>
      <c r="F588" s="1217" t="s">
        <v>1625</v>
      </c>
      <c r="G588" s="1227" t="s">
        <v>1625</v>
      </c>
      <c r="H588" s="1027"/>
      <c r="I588" s="1027"/>
      <c r="J588" s="1027"/>
      <c r="K588" s="1027"/>
      <c r="L588" s="1027"/>
      <c r="M588" s="1027"/>
    </row>
    <row r="589" spans="1:13" s="673" customFormat="1">
      <c r="A589" s="1225" t="s">
        <v>12455</v>
      </c>
      <c r="B589" s="1226" t="s">
        <v>12456</v>
      </c>
      <c r="C589" s="1217">
        <v>403</v>
      </c>
      <c r="D589" s="1216">
        <v>0</v>
      </c>
      <c r="E589" s="1217">
        <f t="shared" si="21"/>
        <v>403</v>
      </c>
      <c r="F589" s="1217" t="s">
        <v>1625</v>
      </c>
      <c r="G589" s="1227" t="s">
        <v>1625</v>
      </c>
      <c r="H589" s="1027"/>
      <c r="I589" s="1027"/>
      <c r="J589" s="1027"/>
      <c r="K589" s="1027"/>
      <c r="L589" s="1027"/>
      <c r="M589" s="1027"/>
    </row>
    <row r="590" spans="1:13" s="673" customFormat="1">
      <c r="A590" s="1225" t="s">
        <v>12457</v>
      </c>
      <c r="B590" s="1226" t="s">
        <v>12458</v>
      </c>
      <c r="C590" s="1217">
        <v>385</v>
      </c>
      <c r="D590" s="1216">
        <v>0</v>
      </c>
      <c r="E590" s="1217">
        <f t="shared" si="21"/>
        <v>385</v>
      </c>
      <c r="F590" s="1217" t="s">
        <v>1625</v>
      </c>
      <c r="G590" s="1227" t="s">
        <v>1625</v>
      </c>
      <c r="H590" s="1027"/>
      <c r="I590" s="1027"/>
      <c r="J590" s="1027"/>
      <c r="K590" s="1027"/>
      <c r="L590" s="1027"/>
      <c r="M590" s="1027"/>
    </row>
    <row r="591" spans="1:13" s="673" customFormat="1">
      <c r="A591" s="1225" t="s">
        <v>12459</v>
      </c>
      <c r="B591" s="1226" t="s">
        <v>12460</v>
      </c>
      <c r="C591" s="1217">
        <v>350</v>
      </c>
      <c r="D591" s="1216">
        <v>0</v>
      </c>
      <c r="E591" s="1217">
        <f t="shared" si="21"/>
        <v>350</v>
      </c>
      <c r="F591" s="1217" t="s">
        <v>1625</v>
      </c>
      <c r="G591" s="1227" t="s">
        <v>1625</v>
      </c>
      <c r="H591" s="1027"/>
      <c r="I591" s="1027"/>
      <c r="J591" s="1027"/>
      <c r="K591" s="1027"/>
      <c r="L591" s="1027"/>
      <c r="M591" s="1027"/>
    </row>
    <row r="592" spans="1:13" s="673" customFormat="1">
      <c r="A592" s="1225" t="s">
        <v>12461</v>
      </c>
      <c r="B592" s="1226" t="s">
        <v>12462</v>
      </c>
      <c r="C592" s="1217">
        <v>1397</v>
      </c>
      <c r="D592" s="1216">
        <v>0</v>
      </c>
      <c r="E592" s="1217">
        <f t="shared" si="21"/>
        <v>1397</v>
      </c>
      <c r="F592" s="1217" t="s">
        <v>1625</v>
      </c>
      <c r="G592" s="1227" t="s">
        <v>1625</v>
      </c>
      <c r="H592" s="1027"/>
      <c r="I592" s="1027"/>
      <c r="J592" s="1027"/>
      <c r="K592" s="1027"/>
      <c r="L592" s="1027"/>
      <c r="M592" s="1027"/>
    </row>
    <row r="593" spans="1:13" s="673" customFormat="1">
      <c r="A593" s="1225" t="s">
        <v>12463</v>
      </c>
      <c r="B593" s="1226" t="s">
        <v>12464</v>
      </c>
      <c r="C593" s="1217">
        <v>2097</v>
      </c>
      <c r="D593" s="1216">
        <v>0</v>
      </c>
      <c r="E593" s="1217">
        <f t="shared" si="21"/>
        <v>2097</v>
      </c>
      <c r="F593" s="1217" t="s">
        <v>1625</v>
      </c>
      <c r="G593" s="1227" t="s">
        <v>1625</v>
      </c>
      <c r="H593" s="1027"/>
      <c r="I593" s="1027"/>
      <c r="J593" s="1027"/>
      <c r="K593" s="1027"/>
      <c r="L593" s="1027"/>
      <c r="M593" s="1027"/>
    </row>
    <row r="594" spans="1:13" s="673" customFormat="1">
      <c r="A594" s="1225" t="s">
        <v>12465</v>
      </c>
      <c r="B594" s="1226" t="s">
        <v>12466</v>
      </c>
      <c r="C594" s="1217">
        <v>2797</v>
      </c>
      <c r="D594" s="1216">
        <v>0</v>
      </c>
      <c r="E594" s="1217">
        <f t="shared" si="21"/>
        <v>2797</v>
      </c>
      <c r="F594" s="1217" t="s">
        <v>1625</v>
      </c>
      <c r="G594" s="1227" t="s">
        <v>1625</v>
      </c>
      <c r="H594" s="1027"/>
      <c r="I594" s="1027"/>
      <c r="J594" s="1027"/>
      <c r="K594" s="1027"/>
      <c r="L594" s="1027"/>
      <c r="M594" s="1027"/>
    </row>
    <row r="595" spans="1:13" s="673" customFormat="1">
      <c r="A595" s="1225" t="s">
        <v>12467</v>
      </c>
      <c r="B595" s="1226" t="s">
        <v>12468</v>
      </c>
      <c r="C595" s="1217">
        <v>3497</v>
      </c>
      <c r="D595" s="1216">
        <v>0</v>
      </c>
      <c r="E595" s="1217">
        <f t="shared" si="21"/>
        <v>3497</v>
      </c>
      <c r="F595" s="1217" t="s">
        <v>1625</v>
      </c>
      <c r="G595" s="1227" t="s">
        <v>1625</v>
      </c>
      <c r="H595" s="1027"/>
      <c r="I595" s="1027"/>
      <c r="J595" s="1027"/>
      <c r="K595" s="1027"/>
      <c r="L595" s="1027"/>
      <c r="M595" s="1027"/>
    </row>
    <row r="596" spans="1:13" s="673" customFormat="1">
      <c r="A596" s="1225" t="s">
        <v>12469</v>
      </c>
      <c r="B596" s="1226" t="s">
        <v>12470</v>
      </c>
      <c r="C596" s="1217">
        <v>6997</v>
      </c>
      <c r="D596" s="1216">
        <v>0</v>
      </c>
      <c r="E596" s="1217">
        <f t="shared" si="21"/>
        <v>6997</v>
      </c>
      <c r="F596" s="1217" t="s">
        <v>1625</v>
      </c>
      <c r="G596" s="1227" t="s">
        <v>1625</v>
      </c>
      <c r="H596" s="1027"/>
      <c r="I596" s="1027"/>
      <c r="J596" s="1027"/>
      <c r="K596" s="1027"/>
      <c r="L596" s="1027"/>
      <c r="M596" s="1027"/>
    </row>
    <row r="597" spans="1:13" s="673" customFormat="1">
      <c r="A597" s="1225" t="s">
        <v>12471</v>
      </c>
      <c r="B597" s="1226" t="s">
        <v>12472</v>
      </c>
      <c r="C597" s="1217">
        <v>9097</v>
      </c>
      <c r="D597" s="1216">
        <v>0</v>
      </c>
      <c r="E597" s="1217">
        <f t="shared" si="21"/>
        <v>9097</v>
      </c>
      <c r="F597" s="1217" t="s">
        <v>1625</v>
      </c>
      <c r="G597" s="1227" t="s">
        <v>1625</v>
      </c>
      <c r="H597" s="1027"/>
      <c r="I597" s="1027"/>
      <c r="J597" s="1027"/>
      <c r="K597" s="1027"/>
      <c r="L597" s="1027"/>
      <c r="M597" s="1027"/>
    </row>
    <row r="598" spans="1:13">
      <c r="A598" s="1479" t="s">
        <v>892</v>
      </c>
      <c r="B598" s="1480"/>
      <c r="C598" s="1480"/>
      <c r="D598" s="1480"/>
      <c r="E598" s="1480"/>
      <c r="F598" s="1480"/>
      <c r="G598" s="1481"/>
      <c r="H598" s="1007"/>
    </row>
    <row r="599" spans="1:13">
      <c r="A599" s="506" t="s">
        <v>1621</v>
      </c>
      <c r="B599" s="270" t="s">
        <v>1622</v>
      </c>
      <c r="C599" s="407">
        <v>18</v>
      </c>
      <c r="D599" s="453">
        <v>0</v>
      </c>
      <c r="E599" s="407">
        <f t="shared" si="21"/>
        <v>18</v>
      </c>
      <c r="F599" s="407"/>
      <c r="G599" s="475"/>
    </row>
    <row r="600" spans="1:13" ht="15.75" thickBot="1">
      <c r="A600" s="528"/>
      <c r="B600" s="529"/>
      <c r="C600" s="513"/>
      <c r="D600" s="512"/>
      <c r="E600" s="513"/>
      <c r="F600" s="513"/>
      <c r="G600" s="483"/>
    </row>
    <row r="601" spans="1:13">
      <c r="A601" s="1456" t="s">
        <v>200</v>
      </c>
      <c r="B601" s="1457"/>
      <c r="C601" s="1457"/>
      <c r="D601" s="1457"/>
      <c r="E601" s="1457"/>
      <c r="F601" s="1457"/>
      <c r="G601" s="1458"/>
    </row>
    <row r="602" spans="1:13" s="567" customFormat="1">
      <c r="A602" s="507" t="s">
        <v>914</v>
      </c>
      <c r="B602" s="494"/>
      <c r="C602" s="495"/>
      <c r="D602" s="496"/>
      <c r="E602" s="495"/>
      <c r="F602" s="495"/>
      <c r="G602" s="498"/>
      <c r="H602" s="1018"/>
      <c r="I602" s="1019"/>
      <c r="J602" s="1019"/>
      <c r="K602" s="1019"/>
      <c r="L602" s="1019"/>
      <c r="M602" s="1019"/>
    </row>
    <row r="603" spans="1:13" s="567" customFormat="1">
      <c r="A603" s="499" t="s">
        <v>1746</v>
      </c>
      <c r="B603" s="270"/>
      <c r="C603" s="407"/>
      <c r="D603" s="453"/>
      <c r="E603" s="407"/>
      <c r="F603" s="407"/>
      <c r="G603" s="475"/>
      <c r="H603" s="1018"/>
      <c r="I603" s="1019"/>
      <c r="J603" s="1019"/>
      <c r="K603" s="1019"/>
      <c r="L603" s="1019"/>
      <c r="M603" s="1019"/>
    </row>
    <row r="604" spans="1:13" s="567" customFormat="1">
      <c r="A604" s="499" t="s">
        <v>201</v>
      </c>
      <c r="B604" s="270"/>
      <c r="C604" s="407"/>
      <c r="D604" s="453"/>
      <c r="E604" s="407"/>
      <c r="F604" s="407"/>
      <c r="G604" s="475"/>
      <c r="H604" s="1018"/>
      <c r="I604" s="1019"/>
      <c r="J604" s="1019"/>
      <c r="K604" s="1019"/>
      <c r="L604" s="1019"/>
      <c r="M604" s="1019"/>
    </row>
    <row r="605" spans="1:13" s="567" customFormat="1">
      <c r="A605" s="499" t="s">
        <v>216</v>
      </c>
      <c r="B605" s="270"/>
      <c r="C605" s="407"/>
      <c r="D605" s="453"/>
      <c r="E605" s="407"/>
      <c r="F605" s="407"/>
      <c r="G605" s="475"/>
      <c r="H605" s="1018"/>
      <c r="I605" s="1019"/>
      <c r="J605" s="1019"/>
      <c r="K605" s="1019"/>
      <c r="L605" s="1019"/>
      <c r="M605" s="1019"/>
    </row>
    <row r="606" spans="1:13" s="567" customFormat="1">
      <c r="A606" s="493" t="s">
        <v>217</v>
      </c>
      <c r="B606" s="568"/>
      <c r="C606" s="476"/>
      <c r="D606" s="563"/>
      <c r="E606" s="476"/>
      <c r="F606" s="476"/>
      <c r="G606" s="478"/>
      <c r="H606" s="1018"/>
      <c r="I606" s="1019"/>
      <c r="J606" s="1019"/>
      <c r="K606" s="1019"/>
      <c r="L606" s="1019"/>
      <c r="M606" s="1019"/>
    </row>
    <row r="607" spans="1:13" s="567" customFormat="1" ht="45">
      <c r="A607" s="506" t="s">
        <v>495</v>
      </c>
      <c r="B607" s="270" t="s">
        <v>218</v>
      </c>
      <c r="C607" s="407">
        <v>395</v>
      </c>
      <c r="D607" s="453">
        <v>0</v>
      </c>
      <c r="E607" s="407">
        <f>C607</f>
        <v>395</v>
      </c>
      <c r="F607" s="268" t="s">
        <v>1623</v>
      </c>
      <c r="G607" s="475" t="s">
        <v>1650</v>
      </c>
      <c r="H607" s="1018"/>
      <c r="I607" s="1019"/>
      <c r="J607" s="1019"/>
      <c r="K607" s="1019"/>
      <c r="L607" s="1019"/>
      <c r="M607" s="1019"/>
    </row>
    <row r="608" spans="1:13" s="567" customFormat="1">
      <c r="A608" s="506" t="s">
        <v>496</v>
      </c>
      <c r="B608" s="270" t="s">
        <v>219</v>
      </c>
      <c r="C608" s="407">
        <v>995</v>
      </c>
      <c r="D608" s="453">
        <v>0</v>
      </c>
      <c r="E608" s="407">
        <f>C608</f>
        <v>995</v>
      </c>
      <c r="F608" s="407" t="s">
        <v>1625</v>
      </c>
      <c r="G608" s="475" t="s">
        <v>1625</v>
      </c>
      <c r="H608" s="1018"/>
      <c r="I608" s="1019"/>
      <c r="J608" s="1019"/>
      <c r="K608" s="1019"/>
      <c r="L608" s="1019"/>
      <c r="M608" s="1019"/>
    </row>
    <row r="609" spans="1:13" s="567" customFormat="1">
      <c r="A609" s="506" t="s">
        <v>497</v>
      </c>
      <c r="B609" s="270" t="s">
        <v>220</v>
      </c>
      <c r="C609" s="407">
        <v>1495</v>
      </c>
      <c r="D609" s="453">
        <v>0</v>
      </c>
      <c r="E609" s="407">
        <f>C609</f>
        <v>1495</v>
      </c>
      <c r="F609" s="407" t="s">
        <v>1625</v>
      </c>
      <c r="G609" s="475" t="s">
        <v>1625</v>
      </c>
      <c r="H609" s="1018"/>
      <c r="I609" s="1019"/>
      <c r="J609" s="1019"/>
      <c r="K609" s="1019"/>
      <c r="L609" s="1019"/>
      <c r="M609" s="1019"/>
    </row>
    <row r="610" spans="1:13" s="567" customFormat="1">
      <c r="A610" s="506" t="s">
        <v>498</v>
      </c>
      <c r="B610" s="270" t="s">
        <v>221</v>
      </c>
      <c r="C610" s="407">
        <v>2895</v>
      </c>
      <c r="D610" s="453">
        <v>0</v>
      </c>
      <c r="E610" s="407">
        <f>C610</f>
        <v>2895</v>
      </c>
      <c r="F610" s="407" t="s">
        <v>1625</v>
      </c>
      <c r="G610" s="475" t="s">
        <v>1625</v>
      </c>
      <c r="H610" s="1018"/>
      <c r="I610" s="1019"/>
      <c r="J610" s="1019"/>
      <c r="K610" s="1019"/>
      <c r="L610" s="1019"/>
      <c r="M610" s="1019"/>
    </row>
    <row r="611" spans="1:13" s="567" customFormat="1">
      <c r="A611" s="506" t="s">
        <v>1032</v>
      </c>
      <c r="B611" s="270" t="s">
        <v>222</v>
      </c>
      <c r="C611" s="407">
        <v>100</v>
      </c>
      <c r="D611" s="453">
        <v>0</v>
      </c>
      <c r="E611" s="407">
        <f>C611</f>
        <v>100</v>
      </c>
      <c r="F611" s="407" t="s">
        <v>1625</v>
      </c>
      <c r="G611" s="475" t="s">
        <v>1625</v>
      </c>
      <c r="H611" s="1018"/>
      <c r="I611" s="1019"/>
      <c r="J611" s="1019"/>
      <c r="K611" s="1019"/>
      <c r="L611" s="1019"/>
      <c r="M611" s="1019"/>
    </row>
    <row r="612" spans="1:13" s="567" customFormat="1">
      <c r="A612" s="493" t="s">
        <v>1033</v>
      </c>
      <c r="B612" s="568"/>
      <c r="C612" s="476"/>
      <c r="D612" s="563"/>
      <c r="E612" s="476"/>
      <c r="F612" s="476"/>
      <c r="G612" s="478"/>
      <c r="H612" s="1018"/>
      <c r="I612" s="1019"/>
      <c r="J612" s="1019"/>
      <c r="K612" s="1019"/>
      <c r="L612" s="1019"/>
      <c r="M612" s="1019"/>
    </row>
    <row r="613" spans="1:13" s="567" customFormat="1">
      <c r="A613" s="499" t="s">
        <v>223</v>
      </c>
      <c r="B613" s="270"/>
      <c r="C613" s="407"/>
      <c r="D613" s="453"/>
      <c r="E613" s="407"/>
      <c r="F613" s="407"/>
      <c r="G613" s="475"/>
      <c r="H613" s="1018"/>
      <c r="I613" s="1019"/>
      <c r="J613" s="1019"/>
      <c r="K613" s="1019"/>
      <c r="L613" s="1019"/>
      <c r="M613" s="1019"/>
    </row>
    <row r="614" spans="1:13" s="567" customFormat="1">
      <c r="A614" s="499" t="s">
        <v>1034</v>
      </c>
      <c r="B614" s="270"/>
      <c r="C614" s="407"/>
      <c r="D614" s="453"/>
      <c r="E614" s="407"/>
      <c r="F614" s="407"/>
      <c r="G614" s="475"/>
      <c r="H614" s="1018"/>
      <c r="I614" s="1019"/>
      <c r="J614" s="1019"/>
      <c r="K614" s="1019"/>
      <c r="L614" s="1019"/>
      <c r="M614" s="1019"/>
    </row>
    <row r="615" spans="1:13" s="567" customFormat="1">
      <c r="A615" s="499" t="s">
        <v>1035</v>
      </c>
      <c r="B615" s="270"/>
      <c r="C615" s="407"/>
      <c r="D615" s="453"/>
      <c r="E615" s="407"/>
      <c r="F615" s="407"/>
      <c r="G615" s="475"/>
      <c r="H615" s="1018"/>
      <c r="I615" s="1019"/>
      <c r="J615" s="1019"/>
      <c r="K615" s="1019"/>
      <c r="L615" s="1019"/>
      <c r="M615" s="1019"/>
    </row>
    <row r="616" spans="1:13" s="567" customFormat="1">
      <c r="A616" s="499" t="s">
        <v>224</v>
      </c>
      <c r="B616" s="270"/>
      <c r="C616" s="407"/>
      <c r="D616" s="453"/>
      <c r="E616" s="407"/>
      <c r="F616" s="407"/>
      <c r="G616" s="475"/>
      <c r="H616" s="1018"/>
      <c r="I616" s="1019"/>
      <c r="J616" s="1019"/>
      <c r="K616" s="1019"/>
      <c r="L616" s="1019"/>
      <c r="M616" s="1019"/>
    </row>
    <row r="617" spans="1:13" s="567" customFormat="1">
      <c r="A617" s="506" t="s">
        <v>225</v>
      </c>
      <c r="B617" s="270" t="s">
        <v>226</v>
      </c>
      <c r="C617" s="407">
        <v>1495</v>
      </c>
      <c r="D617" s="453">
        <v>0</v>
      </c>
      <c r="E617" s="407">
        <f>C617</f>
        <v>1495</v>
      </c>
      <c r="F617" s="407" t="s">
        <v>1625</v>
      </c>
      <c r="G617" s="475" t="s">
        <v>1625</v>
      </c>
      <c r="H617" s="1018"/>
      <c r="I617" s="1019"/>
      <c r="J617" s="1019"/>
      <c r="K617" s="1019"/>
      <c r="L617" s="1019"/>
      <c r="M617" s="1019"/>
    </row>
    <row r="618" spans="1:13" s="567" customFormat="1">
      <c r="A618" s="506" t="s">
        <v>227</v>
      </c>
      <c r="B618" s="270" t="s">
        <v>228</v>
      </c>
      <c r="C618" s="407">
        <v>995</v>
      </c>
      <c r="D618" s="453">
        <v>0</v>
      </c>
      <c r="E618" s="407">
        <f>C618</f>
        <v>995</v>
      </c>
      <c r="F618" s="407" t="s">
        <v>1625</v>
      </c>
      <c r="G618" s="475" t="s">
        <v>1625</v>
      </c>
      <c r="H618" s="1018"/>
      <c r="I618" s="1019"/>
      <c r="J618" s="1019"/>
      <c r="K618" s="1019"/>
      <c r="L618" s="1019"/>
      <c r="M618" s="1019"/>
    </row>
    <row r="619" spans="1:13" s="567" customFormat="1" ht="30">
      <c r="A619" s="506" t="s">
        <v>1036</v>
      </c>
      <c r="B619" s="270" t="s">
        <v>1037</v>
      </c>
      <c r="C619" s="407">
        <v>495</v>
      </c>
      <c r="D619" s="453">
        <v>0</v>
      </c>
      <c r="E619" s="407">
        <f>C619</f>
        <v>495</v>
      </c>
      <c r="F619" s="407" t="s">
        <v>1625</v>
      </c>
      <c r="G619" s="475" t="s">
        <v>1625</v>
      </c>
      <c r="H619" s="1018"/>
      <c r="I619" s="1019"/>
      <c r="J619" s="1019"/>
      <c r="K619" s="1019"/>
      <c r="L619" s="1019"/>
      <c r="M619" s="1019"/>
    </row>
    <row r="620" spans="1:13" s="567" customFormat="1">
      <c r="A620" s="506" t="s">
        <v>1038</v>
      </c>
      <c r="B620" s="270" t="s">
        <v>1039</v>
      </c>
      <c r="C620" s="407">
        <v>695</v>
      </c>
      <c r="D620" s="453">
        <v>0</v>
      </c>
      <c r="E620" s="407">
        <f>C620</f>
        <v>695</v>
      </c>
      <c r="F620" s="407" t="s">
        <v>1625</v>
      </c>
      <c r="G620" s="475" t="s">
        <v>1625</v>
      </c>
      <c r="H620" s="1018"/>
      <c r="I620" s="1019"/>
      <c r="J620" s="1019"/>
      <c r="K620" s="1019"/>
      <c r="L620" s="1019"/>
      <c r="M620" s="1019"/>
    </row>
    <row r="621" spans="1:13" s="567" customFormat="1">
      <c r="A621" s="506" t="s">
        <v>1040</v>
      </c>
      <c r="B621" s="270" t="s">
        <v>1041</v>
      </c>
      <c r="C621" s="407">
        <v>495</v>
      </c>
      <c r="D621" s="453">
        <v>0</v>
      </c>
      <c r="E621" s="407">
        <f>C621</f>
        <v>495</v>
      </c>
      <c r="F621" s="407" t="s">
        <v>1625</v>
      </c>
      <c r="G621" s="475" t="s">
        <v>1625</v>
      </c>
      <c r="H621" s="1018"/>
      <c r="I621" s="1019"/>
      <c r="J621" s="1019"/>
      <c r="K621" s="1019"/>
      <c r="L621" s="1019"/>
      <c r="M621" s="1019"/>
    </row>
    <row r="622" spans="1:13" s="567" customFormat="1">
      <c r="A622" s="507" t="s">
        <v>1109</v>
      </c>
      <c r="B622" s="568"/>
      <c r="C622" s="476"/>
      <c r="D622" s="563"/>
      <c r="E622" s="476"/>
      <c r="F622" s="476"/>
      <c r="G622" s="478"/>
      <c r="H622" s="1018"/>
      <c r="I622" s="1019"/>
      <c r="J622" s="1019"/>
      <c r="K622" s="1019"/>
      <c r="L622" s="1019"/>
      <c r="M622" s="1019"/>
    </row>
    <row r="623" spans="1:13" s="567" customFormat="1">
      <c r="A623" s="506" t="s">
        <v>1042</v>
      </c>
      <c r="B623" s="270" t="s">
        <v>1043</v>
      </c>
      <c r="C623" s="407">
        <v>695</v>
      </c>
      <c r="D623" s="453">
        <v>0</v>
      </c>
      <c r="E623" s="407">
        <f>C623</f>
        <v>695</v>
      </c>
      <c r="F623" s="407" t="s">
        <v>1625</v>
      </c>
      <c r="G623" s="475" t="s">
        <v>1625</v>
      </c>
      <c r="H623" s="1018"/>
      <c r="I623" s="1019"/>
      <c r="J623" s="1019"/>
      <c r="K623" s="1019"/>
      <c r="L623" s="1019"/>
      <c r="M623" s="1019"/>
    </row>
    <row r="624" spans="1:13" s="567" customFormat="1">
      <c r="A624" s="493" t="s">
        <v>229</v>
      </c>
      <c r="B624" s="568"/>
      <c r="C624" s="476"/>
      <c r="D624" s="563"/>
      <c r="E624" s="476"/>
      <c r="F624" s="476"/>
      <c r="G624" s="478"/>
      <c r="H624" s="1020"/>
      <c r="I624" s="1019"/>
      <c r="J624" s="1019"/>
      <c r="K624" s="1019"/>
      <c r="L624" s="1019"/>
      <c r="M624" s="1019"/>
    </row>
    <row r="625" spans="1:13" s="567" customFormat="1">
      <c r="A625" s="506" t="s">
        <v>1044</v>
      </c>
      <c r="B625" s="270" t="s">
        <v>230</v>
      </c>
      <c r="C625" s="407">
        <v>5.93</v>
      </c>
      <c r="D625" s="453">
        <v>0</v>
      </c>
      <c r="E625" s="407">
        <f>C625</f>
        <v>5.93</v>
      </c>
      <c r="F625" s="407" t="s">
        <v>1625</v>
      </c>
      <c r="G625" s="475" t="s">
        <v>1625</v>
      </c>
      <c r="H625" s="1018"/>
      <c r="I625" s="1019"/>
      <c r="J625" s="1019"/>
      <c r="K625" s="1019"/>
      <c r="L625" s="1019"/>
      <c r="M625" s="1019"/>
    </row>
    <row r="626" spans="1:13" s="567" customFormat="1">
      <c r="A626" s="506" t="s">
        <v>1045</v>
      </c>
      <c r="B626" s="270" t="s">
        <v>231</v>
      </c>
      <c r="C626" s="407">
        <v>14.93</v>
      </c>
      <c r="D626" s="453">
        <v>0</v>
      </c>
      <c r="E626" s="407">
        <f>C626</f>
        <v>14.93</v>
      </c>
      <c r="F626" s="407" t="s">
        <v>1625</v>
      </c>
      <c r="G626" s="475" t="s">
        <v>1625</v>
      </c>
      <c r="H626" s="1018"/>
      <c r="I626" s="1019"/>
      <c r="J626" s="1019"/>
      <c r="K626" s="1019"/>
      <c r="L626" s="1019"/>
      <c r="M626" s="1019"/>
    </row>
    <row r="627" spans="1:13" s="567" customFormat="1">
      <c r="A627" s="506" t="s">
        <v>1046</v>
      </c>
      <c r="B627" s="270" t="s">
        <v>232</v>
      </c>
      <c r="C627" s="407">
        <v>23</v>
      </c>
      <c r="D627" s="453">
        <v>0</v>
      </c>
      <c r="E627" s="407">
        <f>C627</f>
        <v>23</v>
      </c>
      <c r="F627" s="407" t="s">
        <v>1625</v>
      </c>
      <c r="G627" s="475" t="s">
        <v>1625</v>
      </c>
      <c r="H627" s="1018"/>
      <c r="I627" s="1019"/>
      <c r="J627" s="1019"/>
      <c r="K627" s="1019"/>
      <c r="L627" s="1019"/>
      <c r="M627" s="1019"/>
    </row>
    <row r="628" spans="1:13" s="567" customFormat="1">
      <c r="A628" s="506" t="s">
        <v>1262</v>
      </c>
      <c r="B628" s="270" t="s">
        <v>233</v>
      </c>
      <c r="C628" s="407">
        <v>44</v>
      </c>
      <c r="D628" s="453">
        <v>0</v>
      </c>
      <c r="E628" s="407">
        <f>C628</f>
        <v>44</v>
      </c>
      <c r="F628" s="407" t="s">
        <v>1625</v>
      </c>
      <c r="G628" s="475" t="s">
        <v>1625</v>
      </c>
      <c r="H628" s="1018"/>
      <c r="I628" s="1019"/>
      <c r="J628" s="1019"/>
      <c r="K628" s="1019"/>
      <c r="L628" s="1019"/>
      <c r="M628" s="1019"/>
    </row>
    <row r="629" spans="1:13" s="567" customFormat="1">
      <c r="A629" s="506" t="s">
        <v>1263</v>
      </c>
      <c r="B629" s="270" t="s">
        <v>1264</v>
      </c>
      <c r="C629" s="407">
        <v>1.5</v>
      </c>
      <c r="D629" s="453">
        <v>0</v>
      </c>
      <c r="E629" s="407">
        <f>C629</f>
        <v>1.5</v>
      </c>
      <c r="F629" s="407" t="s">
        <v>1625</v>
      </c>
      <c r="G629" s="475" t="s">
        <v>1625</v>
      </c>
      <c r="H629" s="1018"/>
      <c r="I629" s="1019"/>
      <c r="J629" s="1019"/>
      <c r="K629" s="1019"/>
      <c r="L629" s="1019"/>
      <c r="M629" s="1019"/>
    </row>
    <row r="630" spans="1:13" s="567" customFormat="1">
      <c r="A630" s="493" t="s">
        <v>1265</v>
      </c>
      <c r="B630" s="568"/>
      <c r="C630" s="476"/>
      <c r="D630" s="563"/>
      <c r="E630" s="476"/>
      <c r="F630" s="476"/>
      <c r="G630" s="478"/>
      <c r="H630" s="1018"/>
      <c r="I630" s="1019"/>
      <c r="J630" s="1019"/>
      <c r="K630" s="1019"/>
      <c r="L630" s="1019"/>
      <c r="M630" s="1019"/>
    </row>
    <row r="631" spans="1:13" s="567" customFormat="1">
      <c r="A631" s="506" t="s">
        <v>234</v>
      </c>
      <c r="B631" s="270" t="s">
        <v>235</v>
      </c>
      <c r="C631" s="407">
        <v>22</v>
      </c>
      <c r="D631" s="453">
        <v>0</v>
      </c>
      <c r="E631" s="407">
        <f>C631</f>
        <v>22</v>
      </c>
      <c r="F631" s="407" t="s">
        <v>1625</v>
      </c>
      <c r="G631" s="475" t="s">
        <v>1625</v>
      </c>
      <c r="H631" s="1018"/>
      <c r="I631" s="1019"/>
      <c r="J631" s="1019"/>
      <c r="K631" s="1019"/>
      <c r="L631" s="1019"/>
      <c r="M631" s="1019"/>
    </row>
    <row r="632" spans="1:13" s="567" customFormat="1">
      <c r="A632" s="506" t="s">
        <v>236</v>
      </c>
      <c r="B632" s="270" t="s">
        <v>237</v>
      </c>
      <c r="C632" s="407">
        <v>15</v>
      </c>
      <c r="D632" s="453">
        <v>0</v>
      </c>
      <c r="E632" s="407">
        <f>C632</f>
        <v>15</v>
      </c>
      <c r="F632" s="407" t="s">
        <v>1625</v>
      </c>
      <c r="G632" s="475" t="s">
        <v>1625</v>
      </c>
      <c r="H632" s="1018"/>
      <c r="I632" s="1019"/>
      <c r="J632" s="1019"/>
      <c r="K632" s="1019"/>
      <c r="L632" s="1019"/>
      <c r="M632" s="1019"/>
    </row>
    <row r="633" spans="1:13" s="567" customFormat="1">
      <c r="A633" s="506" t="s">
        <v>1266</v>
      </c>
      <c r="B633" s="270" t="s">
        <v>238</v>
      </c>
      <c r="C633" s="407">
        <v>7</v>
      </c>
      <c r="D633" s="453">
        <v>0</v>
      </c>
      <c r="E633" s="407">
        <f>C633</f>
        <v>7</v>
      </c>
      <c r="F633" s="407" t="s">
        <v>1625</v>
      </c>
      <c r="G633" s="475" t="s">
        <v>1625</v>
      </c>
      <c r="H633" s="1018"/>
      <c r="I633" s="1019"/>
      <c r="J633" s="1019"/>
      <c r="K633" s="1019"/>
      <c r="L633" s="1019"/>
      <c r="M633" s="1019"/>
    </row>
    <row r="634" spans="1:13" s="567" customFormat="1">
      <c r="A634" s="506" t="s">
        <v>1267</v>
      </c>
      <c r="B634" s="270" t="s">
        <v>239</v>
      </c>
      <c r="C634" s="407">
        <v>10</v>
      </c>
      <c r="D634" s="453">
        <v>0</v>
      </c>
      <c r="E634" s="407">
        <f>C634</f>
        <v>10</v>
      </c>
      <c r="F634" s="407" t="s">
        <v>1625</v>
      </c>
      <c r="G634" s="475" t="s">
        <v>1625</v>
      </c>
      <c r="H634" s="1018"/>
      <c r="I634" s="1019"/>
      <c r="J634" s="1019"/>
      <c r="K634" s="1019"/>
      <c r="L634" s="1019"/>
      <c r="M634" s="1019"/>
    </row>
    <row r="635" spans="1:13" s="567" customFormat="1">
      <c r="A635" s="493" t="s">
        <v>963</v>
      </c>
      <c r="B635" s="568"/>
      <c r="C635" s="476"/>
      <c r="D635" s="563"/>
      <c r="E635" s="476"/>
      <c r="F635" s="476"/>
      <c r="G635" s="478"/>
      <c r="H635" s="1018"/>
      <c r="I635" s="1019"/>
      <c r="J635" s="1019"/>
      <c r="K635" s="1019"/>
      <c r="L635" s="1019"/>
      <c r="M635" s="1019"/>
    </row>
    <row r="636" spans="1:13" s="567" customFormat="1" ht="30">
      <c r="A636" s="1337" t="s">
        <v>784</v>
      </c>
      <c r="B636" s="270" t="s">
        <v>785</v>
      </c>
      <c r="C636" s="407">
        <v>200</v>
      </c>
      <c r="D636" s="453">
        <v>0</v>
      </c>
      <c r="E636" s="407">
        <f t="shared" ref="E636:E637" si="22">C636</f>
        <v>200</v>
      </c>
      <c r="F636" s="407" t="s">
        <v>1625</v>
      </c>
      <c r="G636" s="475" t="s">
        <v>1625</v>
      </c>
      <c r="H636" s="1018"/>
      <c r="I636" s="1019"/>
      <c r="J636" s="1019"/>
      <c r="K636" s="1019"/>
      <c r="L636" s="1019"/>
      <c r="M636" s="1019"/>
    </row>
    <row r="637" spans="1:13" s="567" customFormat="1">
      <c r="A637" s="506" t="s">
        <v>1268</v>
      </c>
      <c r="B637" s="270" t="s">
        <v>240</v>
      </c>
      <c r="C637" s="407">
        <v>595</v>
      </c>
      <c r="D637" s="453">
        <v>0</v>
      </c>
      <c r="E637" s="407">
        <f t="shared" si="22"/>
        <v>595</v>
      </c>
      <c r="F637" s="407" t="s">
        <v>1625</v>
      </c>
      <c r="G637" s="475" t="s">
        <v>1625</v>
      </c>
      <c r="H637" s="1018"/>
      <c r="I637" s="1019"/>
      <c r="J637" s="1019"/>
      <c r="K637" s="1019"/>
      <c r="L637" s="1019"/>
      <c r="M637" s="1019"/>
    </row>
    <row r="638" spans="1:13" s="1221" customFormat="1">
      <c r="A638" s="1225" t="s">
        <v>6126</v>
      </c>
      <c r="B638" s="1226" t="s">
        <v>6127</v>
      </c>
      <c r="C638" s="1217">
        <v>225</v>
      </c>
      <c r="D638" s="1216">
        <v>0</v>
      </c>
      <c r="E638" s="1217">
        <f>C638</f>
        <v>225</v>
      </c>
      <c r="F638" s="1217" t="s">
        <v>1625</v>
      </c>
      <c r="G638" s="1227" t="s">
        <v>1625</v>
      </c>
      <c r="H638" s="1219"/>
      <c r="I638" s="1220"/>
      <c r="J638" s="1220"/>
      <c r="K638" s="1220"/>
      <c r="L638" s="1220"/>
      <c r="M638" s="1220"/>
    </row>
    <row r="639" spans="1:13" s="1221" customFormat="1">
      <c r="A639" s="1225" t="s">
        <v>12389</v>
      </c>
      <c r="B639" s="1226" t="s">
        <v>12390</v>
      </c>
      <c r="C639" s="1217">
        <v>2500</v>
      </c>
      <c r="D639" s="1216">
        <v>0</v>
      </c>
      <c r="E639" s="1217">
        <f t="shared" ref="E639:E647" si="23">C639</f>
        <v>2500</v>
      </c>
      <c r="F639" s="1217" t="s">
        <v>1625</v>
      </c>
      <c r="G639" s="1227" t="s">
        <v>1625</v>
      </c>
      <c r="H639" s="1219"/>
      <c r="I639" s="1220"/>
      <c r="J639" s="1220"/>
      <c r="K639" s="1220"/>
      <c r="L639" s="1220"/>
      <c r="M639" s="1220"/>
    </row>
    <row r="640" spans="1:13" s="1221" customFormat="1" ht="30">
      <c r="A640" s="1225" t="s">
        <v>12391</v>
      </c>
      <c r="B640" s="1226" t="s">
        <v>12392</v>
      </c>
      <c r="C640" s="1217">
        <v>3500</v>
      </c>
      <c r="D640" s="1216">
        <v>0</v>
      </c>
      <c r="E640" s="1217">
        <f t="shared" si="23"/>
        <v>3500</v>
      </c>
      <c r="F640" s="1217" t="s">
        <v>1625</v>
      </c>
      <c r="G640" s="1227" t="s">
        <v>1625</v>
      </c>
      <c r="H640" s="1219"/>
      <c r="I640" s="1220"/>
      <c r="J640" s="1220"/>
      <c r="K640" s="1220"/>
      <c r="L640" s="1220"/>
      <c r="M640" s="1220"/>
    </row>
    <row r="641" spans="1:13" s="1221" customFormat="1" ht="30">
      <c r="A641" s="1225" t="s">
        <v>12393</v>
      </c>
      <c r="B641" s="1226" t="s">
        <v>12394</v>
      </c>
      <c r="C641" s="1217">
        <v>995</v>
      </c>
      <c r="D641" s="1216">
        <v>0</v>
      </c>
      <c r="E641" s="1217">
        <f t="shared" si="23"/>
        <v>995</v>
      </c>
      <c r="F641" s="1217" t="s">
        <v>1625</v>
      </c>
      <c r="G641" s="1227" t="s">
        <v>1625</v>
      </c>
      <c r="H641" s="1219"/>
      <c r="I641" s="1220"/>
      <c r="J641" s="1220"/>
      <c r="K641" s="1220"/>
      <c r="L641" s="1220"/>
      <c r="M641" s="1220"/>
    </row>
    <row r="642" spans="1:13" s="1221" customFormat="1">
      <c r="A642" s="1225" t="s">
        <v>12395</v>
      </c>
      <c r="B642" s="1226" t="s">
        <v>12396</v>
      </c>
      <c r="C642" s="1217">
        <v>995</v>
      </c>
      <c r="D642" s="1216">
        <v>0</v>
      </c>
      <c r="E642" s="1217">
        <f t="shared" si="23"/>
        <v>995</v>
      </c>
      <c r="F642" s="1217" t="s">
        <v>1625</v>
      </c>
      <c r="G642" s="1227" t="s">
        <v>1625</v>
      </c>
      <c r="H642" s="1219"/>
      <c r="I642" s="1220"/>
      <c r="J642" s="1220"/>
      <c r="K642" s="1220"/>
      <c r="L642" s="1220"/>
      <c r="M642" s="1220"/>
    </row>
    <row r="643" spans="1:13" s="1221" customFormat="1">
      <c r="A643" s="1225" t="s">
        <v>12397</v>
      </c>
      <c r="B643" s="1226" t="s">
        <v>12398</v>
      </c>
      <c r="C643" s="1217">
        <v>1990</v>
      </c>
      <c r="D643" s="1216">
        <v>0</v>
      </c>
      <c r="E643" s="1217">
        <f t="shared" si="23"/>
        <v>1990</v>
      </c>
      <c r="F643" s="1217" t="s">
        <v>1625</v>
      </c>
      <c r="G643" s="1227" t="s">
        <v>1625</v>
      </c>
      <c r="H643" s="1219"/>
      <c r="I643" s="1220"/>
      <c r="J643" s="1220"/>
      <c r="K643" s="1220"/>
      <c r="L643" s="1220"/>
      <c r="M643" s="1220"/>
    </row>
    <row r="644" spans="1:13" s="1221" customFormat="1">
      <c r="A644" s="1225" t="s">
        <v>12399</v>
      </c>
      <c r="B644" s="1226" t="s">
        <v>12400</v>
      </c>
      <c r="C644" s="1217">
        <v>2985</v>
      </c>
      <c r="D644" s="1216">
        <v>0</v>
      </c>
      <c r="E644" s="1217">
        <f t="shared" si="23"/>
        <v>2985</v>
      </c>
      <c r="F644" s="1217" t="s">
        <v>1625</v>
      </c>
      <c r="G644" s="1227" t="s">
        <v>1625</v>
      </c>
      <c r="H644" s="1219"/>
      <c r="I644" s="1220"/>
      <c r="J644" s="1220"/>
      <c r="K644" s="1220"/>
      <c r="L644" s="1220"/>
      <c r="M644" s="1220"/>
    </row>
    <row r="645" spans="1:13" s="1221" customFormat="1">
      <c r="A645" s="1225" t="s">
        <v>12401</v>
      </c>
      <c r="B645" s="1226" t="s">
        <v>12402</v>
      </c>
      <c r="C645" s="1217">
        <v>2750</v>
      </c>
      <c r="D645" s="1216">
        <v>0</v>
      </c>
      <c r="E645" s="1217">
        <f t="shared" si="23"/>
        <v>2750</v>
      </c>
      <c r="F645" s="1217" t="s">
        <v>1625</v>
      </c>
      <c r="G645" s="1227" t="s">
        <v>1625</v>
      </c>
      <c r="H645" s="1219"/>
      <c r="I645" s="1220"/>
      <c r="J645" s="1220"/>
      <c r="K645" s="1220"/>
      <c r="L645" s="1220"/>
      <c r="M645" s="1220"/>
    </row>
    <row r="646" spans="1:13" s="1221" customFormat="1">
      <c r="A646" s="1225" t="s">
        <v>12403</v>
      </c>
      <c r="B646" s="1226" t="s">
        <v>12404</v>
      </c>
      <c r="C646" s="1217">
        <v>3400</v>
      </c>
      <c r="D646" s="1216">
        <v>0</v>
      </c>
      <c r="E646" s="1217">
        <f t="shared" si="23"/>
        <v>3400</v>
      </c>
      <c r="F646" s="1217" t="s">
        <v>1625</v>
      </c>
      <c r="G646" s="1227" t="s">
        <v>1625</v>
      </c>
      <c r="H646" s="1219"/>
      <c r="I646" s="1220"/>
      <c r="J646" s="1220"/>
      <c r="K646" s="1220"/>
      <c r="L646" s="1220"/>
      <c r="M646" s="1220"/>
    </row>
    <row r="647" spans="1:13" s="1221" customFormat="1">
      <c r="A647" s="1225" t="s">
        <v>12405</v>
      </c>
      <c r="B647" s="1226" t="s">
        <v>12406</v>
      </c>
      <c r="C647" s="1217">
        <v>4100</v>
      </c>
      <c r="D647" s="1216">
        <v>0</v>
      </c>
      <c r="E647" s="1217">
        <f t="shared" si="23"/>
        <v>4100</v>
      </c>
      <c r="F647" s="1217" t="s">
        <v>1625</v>
      </c>
      <c r="G647" s="1227" t="s">
        <v>1625</v>
      </c>
      <c r="H647" s="1219"/>
      <c r="I647" s="1220"/>
      <c r="J647" s="1220"/>
      <c r="K647" s="1220"/>
      <c r="L647" s="1220"/>
      <c r="M647" s="1220"/>
    </row>
    <row r="648" spans="1:13">
      <c r="A648" s="315" t="s">
        <v>892</v>
      </c>
      <c r="B648" s="233"/>
      <c r="C648" s="238"/>
      <c r="D648" s="450"/>
      <c r="E648" s="518"/>
      <c r="F648" s="518"/>
      <c r="G648" s="520"/>
    </row>
    <row r="649" spans="1:13" ht="15.75" thickBot="1">
      <c r="A649" s="316" t="s">
        <v>1621</v>
      </c>
      <c r="B649" s="234" t="s">
        <v>1622</v>
      </c>
      <c r="C649" s="235">
        <v>18</v>
      </c>
      <c r="D649" s="512">
        <v>0</v>
      </c>
      <c r="E649" s="513">
        <v>18</v>
      </c>
      <c r="F649" s="513"/>
      <c r="G649" s="483"/>
    </row>
    <row r="650" spans="1:13" ht="15.75" thickBot="1">
      <c r="A650" s="521"/>
      <c r="B650" s="522"/>
      <c r="C650" s="569"/>
      <c r="D650" s="524"/>
      <c r="E650" s="523"/>
      <c r="F650" s="523"/>
      <c r="G650" s="526"/>
    </row>
    <row r="651" spans="1:13" ht="15.75" thickBot="1">
      <c r="A651" s="1485" t="s">
        <v>783</v>
      </c>
      <c r="B651" s="1486"/>
      <c r="C651" s="1486"/>
      <c r="D651" s="1486"/>
      <c r="E651" s="1486"/>
      <c r="F651" s="1486"/>
      <c r="G651" s="1487"/>
    </row>
    <row r="652" spans="1:13">
      <c r="A652" s="570" t="s">
        <v>1747</v>
      </c>
      <c r="B652" s="571"/>
      <c r="C652" s="572"/>
      <c r="D652" s="573"/>
      <c r="E652" s="572"/>
      <c r="F652" s="574"/>
      <c r="G652" s="575"/>
    </row>
    <row r="653" spans="1:13">
      <c r="A653" s="493" t="s">
        <v>12473</v>
      </c>
      <c r="B653" s="494"/>
      <c r="C653" s="495"/>
      <c r="D653" s="496"/>
      <c r="E653" s="495"/>
      <c r="F653" s="497"/>
      <c r="G653" s="498"/>
    </row>
    <row r="654" spans="1:13" s="673" customFormat="1" ht="45">
      <c r="A654" s="736" t="s">
        <v>6104</v>
      </c>
      <c r="B654" s="237" t="s">
        <v>6105</v>
      </c>
      <c r="C654" s="598">
        <v>832</v>
      </c>
      <c r="D654" s="1216">
        <v>0</v>
      </c>
      <c r="E654" s="598">
        <f>C654</f>
        <v>832</v>
      </c>
      <c r="F654" s="847" t="s">
        <v>1623</v>
      </c>
      <c r="G654" s="1227" t="s">
        <v>1625</v>
      </c>
      <c r="H654" s="1026"/>
      <c r="I654" s="1027"/>
      <c r="J654" s="1027"/>
      <c r="K654" s="1027"/>
      <c r="L654" s="1027"/>
      <c r="M654" s="1027"/>
    </row>
    <row r="655" spans="1:13" s="673" customFormat="1">
      <c r="A655" s="736" t="s">
        <v>6106</v>
      </c>
      <c r="B655" s="237" t="s">
        <v>6107</v>
      </c>
      <c r="C655" s="598">
        <v>382</v>
      </c>
      <c r="D655" s="1216">
        <v>0</v>
      </c>
      <c r="E655" s="598">
        <f t="shared" ref="E655:E694" si="24">C655</f>
        <v>382</v>
      </c>
      <c r="F655" s="1217" t="s">
        <v>1625</v>
      </c>
      <c r="G655" s="1227" t="s">
        <v>1625</v>
      </c>
      <c r="H655" s="1026"/>
      <c r="I655" s="1027"/>
      <c r="J655" s="1027"/>
      <c r="K655" s="1027"/>
      <c r="L655" s="1027"/>
      <c r="M655" s="1027"/>
    </row>
    <row r="656" spans="1:13" s="673" customFormat="1">
      <c r="A656" s="736" t="s">
        <v>6108</v>
      </c>
      <c r="B656" s="237" t="s">
        <v>6109</v>
      </c>
      <c r="C656" s="598">
        <v>727</v>
      </c>
      <c r="D656" s="1216">
        <v>0</v>
      </c>
      <c r="E656" s="598">
        <f t="shared" si="24"/>
        <v>727</v>
      </c>
      <c r="F656" s="1217" t="s">
        <v>1625</v>
      </c>
      <c r="G656" s="1227" t="s">
        <v>1625</v>
      </c>
      <c r="H656" s="1026"/>
      <c r="I656" s="1027"/>
      <c r="J656" s="1027"/>
      <c r="K656" s="1027"/>
      <c r="L656" s="1027"/>
      <c r="M656" s="1027"/>
    </row>
    <row r="657" spans="1:13" s="673" customFormat="1">
      <c r="A657" s="736" t="s">
        <v>6110</v>
      </c>
      <c r="B657" s="237" t="s">
        <v>6111</v>
      </c>
      <c r="C657" s="598">
        <v>727</v>
      </c>
      <c r="D657" s="1216">
        <v>0</v>
      </c>
      <c r="E657" s="598">
        <f t="shared" si="24"/>
        <v>727</v>
      </c>
      <c r="F657" s="1217" t="s">
        <v>1625</v>
      </c>
      <c r="G657" s="1227" t="s">
        <v>1625</v>
      </c>
      <c r="H657" s="1027"/>
      <c r="I657" s="1027"/>
      <c r="J657" s="1027"/>
      <c r="K657" s="1027"/>
      <c r="L657" s="1027"/>
      <c r="M657" s="1027"/>
    </row>
    <row r="658" spans="1:13" s="673" customFormat="1">
      <c r="A658" s="736" t="s">
        <v>6112</v>
      </c>
      <c r="B658" s="237" t="s">
        <v>6113</v>
      </c>
      <c r="C658" s="598">
        <v>727</v>
      </c>
      <c r="D658" s="1216">
        <v>0</v>
      </c>
      <c r="E658" s="598">
        <f t="shared" si="24"/>
        <v>727</v>
      </c>
      <c r="F658" s="1217" t="s">
        <v>1625</v>
      </c>
      <c r="G658" s="1227" t="s">
        <v>1625</v>
      </c>
      <c r="H658" s="1027"/>
      <c r="I658" s="1027"/>
      <c r="J658" s="1027"/>
      <c r="K658" s="1027"/>
      <c r="L658" s="1027"/>
      <c r="M658" s="1027"/>
    </row>
    <row r="659" spans="1:13" s="673" customFormat="1">
      <c r="A659" s="736" t="s">
        <v>6114</v>
      </c>
      <c r="B659" s="237" t="s">
        <v>6115</v>
      </c>
      <c r="C659" s="598">
        <v>430</v>
      </c>
      <c r="D659" s="1216">
        <v>0</v>
      </c>
      <c r="E659" s="598">
        <f t="shared" si="24"/>
        <v>430</v>
      </c>
      <c r="F659" s="1217" t="s">
        <v>1625</v>
      </c>
      <c r="G659" s="1227" t="s">
        <v>1625</v>
      </c>
      <c r="H659" s="1027"/>
      <c r="I659" s="1027"/>
      <c r="J659" s="1027"/>
      <c r="K659" s="1027"/>
      <c r="L659" s="1027"/>
      <c r="M659" s="1027"/>
    </row>
    <row r="660" spans="1:13" s="673" customFormat="1">
      <c r="A660" s="736" t="s">
        <v>6116</v>
      </c>
      <c r="B660" s="237" t="s">
        <v>6117</v>
      </c>
      <c r="C660" s="598">
        <v>419</v>
      </c>
      <c r="D660" s="1216">
        <v>0</v>
      </c>
      <c r="E660" s="598">
        <f t="shared" si="24"/>
        <v>419</v>
      </c>
      <c r="F660" s="1217" t="s">
        <v>1625</v>
      </c>
      <c r="G660" s="1227" t="s">
        <v>1625</v>
      </c>
      <c r="H660" s="1027"/>
      <c r="I660" s="1027"/>
      <c r="J660" s="1027"/>
      <c r="K660" s="1027"/>
      <c r="L660" s="1027"/>
      <c r="M660" s="1027"/>
    </row>
    <row r="661" spans="1:13" s="673" customFormat="1">
      <c r="A661" s="736" t="s">
        <v>6118</v>
      </c>
      <c r="B661" s="237" t="s">
        <v>6119</v>
      </c>
      <c r="C661" s="598">
        <v>408</v>
      </c>
      <c r="D661" s="1216">
        <v>0</v>
      </c>
      <c r="E661" s="598">
        <f t="shared" si="24"/>
        <v>408</v>
      </c>
      <c r="F661" s="1217" t="s">
        <v>1625</v>
      </c>
      <c r="G661" s="1227" t="s">
        <v>1625</v>
      </c>
      <c r="H661" s="1027"/>
      <c r="I661" s="1027"/>
      <c r="J661" s="1027"/>
      <c r="K661" s="1027"/>
      <c r="L661" s="1027"/>
      <c r="M661" s="1027"/>
    </row>
    <row r="662" spans="1:13" s="673" customFormat="1">
      <c r="A662" s="736" t="s">
        <v>6120</v>
      </c>
      <c r="B662" s="237" t="s">
        <v>6121</v>
      </c>
      <c r="C662" s="598">
        <v>387</v>
      </c>
      <c r="D662" s="1216">
        <v>0</v>
      </c>
      <c r="E662" s="598">
        <f t="shared" si="24"/>
        <v>387</v>
      </c>
      <c r="F662" s="1217" t="s">
        <v>1625</v>
      </c>
      <c r="G662" s="1227" t="s">
        <v>1625</v>
      </c>
      <c r="H662" s="1027"/>
      <c r="I662" s="1027"/>
      <c r="J662" s="1027"/>
      <c r="K662" s="1027"/>
      <c r="L662" s="1027"/>
      <c r="M662" s="1027"/>
    </row>
    <row r="663" spans="1:13" s="673" customFormat="1">
      <c r="A663" s="736" t="s">
        <v>6122</v>
      </c>
      <c r="B663" s="237" t="s">
        <v>6123</v>
      </c>
      <c r="C663" s="598">
        <v>365</v>
      </c>
      <c r="D663" s="1216">
        <v>0</v>
      </c>
      <c r="E663" s="598">
        <f t="shared" si="24"/>
        <v>365</v>
      </c>
      <c r="F663" s="1217" t="s">
        <v>1625</v>
      </c>
      <c r="G663" s="1227" t="s">
        <v>1625</v>
      </c>
      <c r="H663" s="1027"/>
      <c r="I663" s="1027"/>
      <c r="J663" s="1027"/>
      <c r="K663" s="1027"/>
      <c r="L663" s="1027"/>
      <c r="M663" s="1027"/>
    </row>
    <row r="664" spans="1:13" s="673" customFormat="1">
      <c r="A664" s="736" t="s">
        <v>6124</v>
      </c>
      <c r="B664" s="237" t="s">
        <v>6125</v>
      </c>
      <c r="C664" s="598">
        <v>344</v>
      </c>
      <c r="D664" s="1216">
        <v>0</v>
      </c>
      <c r="E664" s="598">
        <f t="shared" si="24"/>
        <v>344</v>
      </c>
      <c r="F664" s="1217" t="s">
        <v>1625</v>
      </c>
      <c r="G664" s="1227" t="s">
        <v>1625</v>
      </c>
      <c r="H664" s="1027"/>
      <c r="I664" s="1027"/>
      <c r="J664" s="1027"/>
      <c r="K664" s="1027"/>
      <c r="L664" s="1027"/>
      <c r="M664" s="1027"/>
    </row>
    <row r="665" spans="1:13">
      <c r="A665" s="1339" t="s">
        <v>963</v>
      </c>
      <c r="B665" s="236"/>
      <c r="C665" s="240"/>
      <c r="D665" s="240"/>
      <c r="E665" s="240"/>
      <c r="F665" s="240"/>
      <c r="G665" s="240"/>
      <c r="H665" s="1007"/>
    </row>
    <row r="666" spans="1:13" ht="30">
      <c r="A666" s="736" t="s">
        <v>784</v>
      </c>
      <c r="B666" s="237" t="s">
        <v>785</v>
      </c>
      <c r="C666" s="239">
        <v>200</v>
      </c>
      <c r="D666" s="453">
        <v>0</v>
      </c>
      <c r="E666" s="239">
        <f t="shared" si="24"/>
        <v>200</v>
      </c>
      <c r="F666" s="407" t="s">
        <v>1625</v>
      </c>
      <c r="G666" s="475" t="s">
        <v>1625</v>
      </c>
      <c r="H666" s="1007"/>
    </row>
    <row r="667" spans="1:13">
      <c r="A667" s="736" t="s">
        <v>6126</v>
      </c>
      <c r="B667" s="237" t="s">
        <v>6127</v>
      </c>
      <c r="C667" s="239">
        <v>225</v>
      </c>
      <c r="D667" s="453">
        <v>0</v>
      </c>
      <c r="E667" s="239">
        <f t="shared" si="24"/>
        <v>225</v>
      </c>
      <c r="F667" s="407" t="s">
        <v>1625</v>
      </c>
      <c r="G667" s="475" t="s">
        <v>1625</v>
      </c>
      <c r="H667" s="1007"/>
    </row>
    <row r="668" spans="1:13" s="673" customFormat="1">
      <c r="A668" s="736" t="s">
        <v>12474</v>
      </c>
      <c r="B668" s="237" t="s">
        <v>12475</v>
      </c>
      <c r="C668" s="598">
        <v>165</v>
      </c>
      <c r="D668" s="1216">
        <v>0</v>
      </c>
      <c r="E668" s="598">
        <f t="shared" si="24"/>
        <v>165</v>
      </c>
      <c r="F668" s="1217" t="s">
        <v>1625</v>
      </c>
      <c r="G668" s="1227" t="s">
        <v>1625</v>
      </c>
      <c r="H668" s="1027"/>
      <c r="I668" s="1027"/>
      <c r="J668" s="1027"/>
      <c r="K668" s="1027"/>
      <c r="L668" s="1027"/>
      <c r="M668" s="1027"/>
    </row>
    <row r="669" spans="1:13" s="673" customFormat="1">
      <c r="A669" s="736" t="s">
        <v>12476</v>
      </c>
      <c r="B669" s="237" t="s">
        <v>12477</v>
      </c>
      <c r="C669" s="598">
        <v>165</v>
      </c>
      <c r="D669" s="1216">
        <v>0</v>
      </c>
      <c r="E669" s="598">
        <f t="shared" si="24"/>
        <v>165</v>
      </c>
      <c r="F669" s="1217" t="s">
        <v>1625</v>
      </c>
      <c r="G669" s="1227" t="s">
        <v>1625</v>
      </c>
      <c r="H669" s="1027"/>
      <c r="I669" s="1027"/>
      <c r="J669" s="1027"/>
      <c r="K669" s="1027"/>
      <c r="L669" s="1027"/>
      <c r="M669" s="1027"/>
    </row>
    <row r="670" spans="1:13">
      <c r="A670" s="737" t="s">
        <v>962</v>
      </c>
      <c r="B670" s="236"/>
      <c r="C670" s="240"/>
      <c r="D670" s="611"/>
      <c r="E670" s="240"/>
      <c r="F670" s="611"/>
      <c r="G670" s="611"/>
      <c r="H670" s="1007"/>
    </row>
    <row r="671" spans="1:13" s="673" customFormat="1">
      <c r="A671" s="736" t="s">
        <v>6128</v>
      </c>
      <c r="B671" s="237" t="s">
        <v>6129</v>
      </c>
      <c r="C671" s="598">
        <v>166</v>
      </c>
      <c r="D671" s="1216">
        <v>0</v>
      </c>
      <c r="E671" s="598">
        <f t="shared" si="24"/>
        <v>166</v>
      </c>
      <c r="F671" s="1217" t="s">
        <v>1625</v>
      </c>
      <c r="G671" s="1227" t="s">
        <v>1625</v>
      </c>
      <c r="H671" s="1027"/>
      <c r="I671" s="1027"/>
      <c r="J671" s="1027"/>
      <c r="K671" s="1027"/>
      <c r="L671" s="1027"/>
      <c r="M671" s="1027"/>
    </row>
    <row r="672" spans="1:13" s="673" customFormat="1">
      <c r="A672" s="736" t="s">
        <v>6130</v>
      </c>
      <c r="B672" s="237" t="s">
        <v>6131</v>
      </c>
      <c r="C672" s="598">
        <v>76</v>
      </c>
      <c r="D672" s="1216">
        <v>0</v>
      </c>
      <c r="E672" s="598">
        <f t="shared" si="24"/>
        <v>76</v>
      </c>
      <c r="F672" s="1217" t="s">
        <v>1625</v>
      </c>
      <c r="G672" s="1227" t="s">
        <v>1625</v>
      </c>
      <c r="H672" s="1027"/>
      <c r="I672" s="1027"/>
      <c r="J672" s="1027"/>
      <c r="K672" s="1027"/>
      <c r="L672" s="1027"/>
      <c r="M672" s="1027"/>
    </row>
    <row r="673" spans="1:13" s="673" customFormat="1">
      <c r="A673" s="736" t="s">
        <v>6132</v>
      </c>
      <c r="B673" s="237" t="s">
        <v>6133</v>
      </c>
      <c r="C673" s="598">
        <v>145</v>
      </c>
      <c r="D673" s="1216">
        <v>0</v>
      </c>
      <c r="E673" s="598">
        <f t="shared" si="24"/>
        <v>145</v>
      </c>
      <c r="F673" s="1217" t="s">
        <v>1625</v>
      </c>
      <c r="G673" s="1227" t="s">
        <v>1625</v>
      </c>
      <c r="H673" s="1027"/>
      <c r="I673" s="1027"/>
      <c r="J673" s="1027"/>
      <c r="K673" s="1027"/>
      <c r="L673" s="1027"/>
      <c r="M673" s="1027"/>
    </row>
    <row r="674" spans="1:13" s="673" customFormat="1">
      <c r="A674" s="736" t="s">
        <v>6134</v>
      </c>
      <c r="B674" s="237" t="s">
        <v>6135</v>
      </c>
      <c r="C674" s="598">
        <v>145</v>
      </c>
      <c r="D674" s="1216">
        <v>0</v>
      </c>
      <c r="E674" s="598">
        <f t="shared" si="24"/>
        <v>145</v>
      </c>
      <c r="F674" s="1217" t="s">
        <v>1625</v>
      </c>
      <c r="G674" s="1227" t="s">
        <v>1625</v>
      </c>
      <c r="H674" s="1027"/>
      <c r="I674" s="1027"/>
      <c r="J674" s="1027"/>
      <c r="K674" s="1027"/>
      <c r="L674" s="1027"/>
      <c r="M674" s="1027"/>
    </row>
    <row r="675" spans="1:13" s="673" customFormat="1">
      <c r="A675" s="736" t="s">
        <v>6136</v>
      </c>
      <c r="B675" s="237" t="s">
        <v>6137</v>
      </c>
      <c r="C675" s="598">
        <v>145</v>
      </c>
      <c r="D675" s="1216">
        <v>0</v>
      </c>
      <c r="E675" s="598">
        <f t="shared" si="24"/>
        <v>145</v>
      </c>
      <c r="F675" s="1217" t="s">
        <v>1625</v>
      </c>
      <c r="G675" s="1227" t="s">
        <v>1625</v>
      </c>
      <c r="H675" s="1027"/>
      <c r="I675" s="1027"/>
      <c r="J675" s="1027"/>
      <c r="K675" s="1027"/>
      <c r="L675" s="1027"/>
      <c r="M675" s="1027"/>
    </row>
    <row r="676" spans="1:13" s="673" customFormat="1">
      <c r="A676" s="736" t="s">
        <v>6138</v>
      </c>
      <c r="B676" s="237" t="s">
        <v>6139</v>
      </c>
      <c r="C676" s="598">
        <v>229</v>
      </c>
      <c r="D676" s="1216">
        <v>0</v>
      </c>
      <c r="E676" s="598">
        <f t="shared" si="24"/>
        <v>229</v>
      </c>
      <c r="F676" s="1217" t="s">
        <v>1625</v>
      </c>
      <c r="G676" s="1227" t="s">
        <v>1625</v>
      </c>
      <c r="H676" s="1027"/>
      <c r="I676" s="1027"/>
      <c r="J676" s="1027"/>
      <c r="K676" s="1027"/>
      <c r="L676" s="1027"/>
      <c r="M676" s="1027"/>
    </row>
    <row r="677" spans="1:13" s="673" customFormat="1">
      <c r="A677" s="736" t="s">
        <v>6140</v>
      </c>
      <c r="B677" s="237" t="s">
        <v>6141</v>
      </c>
      <c r="C677" s="598">
        <v>582</v>
      </c>
      <c r="D677" s="1216">
        <v>0</v>
      </c>
      <c r="E677" s="598">
        <f t="shared" si="24"/>
        <v>582</v>
      </c>
      <c r="F677" s="1217" t="s">
        <v>1625</v>
      </c>
      <c r="G677" s="1227" t="s">
        <v>1625</v>
      </c>
      <c r="H677" s="1027"/>
      <c r="I677" s="1027"/>
      <c r="J677" s="1027"/>
      <c r="K677" s="1027"/>
      <c r="L677" s="1027"/>
      <c r="M677" s="1027"/>
    </row>
    <row r="678" spans="1:13" s="673" customFormat="1">
      <c r="A678" s="736" t="s">
        <v>6142</v>
      </c>
      <c r="B678" s="237" t="s">
        <v>6143</v>
      </c>
      <c r="C678" s="598">
        <v>267</v>
      </c>
      <c r="D678" s="1216">
        <v>0</v>
      </c>
      <c r="E678" s="598">
        <f t="shared" si="24"/>
        <v>267</v>
      </c>
      <c r="F678" s="1217" t="s">
        <v>1625</v>
      </c>
      <c r="G678" s="1227" t="s">
        <v>1625</v>
      </c>
      <c r="H678" s="1027"/>
      <c r="I678" s="1027"/>
      <c r="J678" s="1027"/>
      <c r="K678" s="1027"/>
      <c r="L678" s="1027"/>
      <c r="M678" s="1027"/>
    </row>
    <row r="679" spans="1:13" s="673" customFormat="1">
      <c r="A679" s="736" t="s">
        <v>6144</v>
      </c>
      <c r="B679" s="237" t="s">
        <v>6145</v>
      </c>
      <c r="C679" s="598">
        <v>509</v>
      </c>
      <c r="D679" s="1216">
        <v>0</v>
      </c>
      <c r="E679" s="598">
        <f t="shared" si="24"/>
        <v>509</v>
      </c>
      <c r="F679" s="1217" t="s">
        <v>1625</v>
      </c>
      <c r="G679" s="1227" t="s">
        <v>1625</v>
      </c>
      <c r="H679" s="1027"/>
      <c r="I679" s="1027"/>
      <c r="J679" s="1027"/>
      <c r="K679" s="1027"/>
      <c r="L679" s="1027"/>
      <c r="M679" s="1027"/>
    </row>
    <row r="680" spans="1:13" s="673" customFormat="1">
      <c r="A680" s="736" t="s">
        <v>6146</v>
      </c>
      <c r="B680" s="237" t="s">
        <v>6147</v>
      </c>
      <c r="C680" s="598">
        <v>509</v>
      </c>
      <c r="D680" s="1216">
        <v>0</v>
      </c>
      <c r="E680" s="598">
        <f t="shared" si="24"/>
        <v>509</v>
      </c>
      <c r="F680" s="1217" t="s">
        <v>1625</v>
      </c>
      <c r="G680" s="1227" t="s">
        <v>1625</v>
      </c>
      <c r="H680" s="1027"/>
      <c r="I680" s="1027"/>
      <c r="J680" s="1027"/>
      <c r="K680" s="1027"/>
      <c r="L680" s="1027"/>
      <c r="M680" s="1027"/>
    </row>
    <row r="681" spans="1:13" s="673" customFormat="1">
      <c r="A681" s="736" t="s">
        <v>6148</v>
      </c>
      <c r="B681" s="237" t="s">
        <v>6149</v>
      </c>
      <c r="C681" s="598">
        <v>509</v>
      </c>
      <c r="D681" s="1216">
        <v>0</v>
      </c>
      <c r="E681" s="598">
        <f t="shared" si="24"/>
        <v>509</v>
      </c>
      <c r="F681" s="1217" t="s">
        <v>1625</v>
      </c>
      <c r="G681" s="1227" t="s">
        <v>1625</v>
      </c>
      <c r="H681" s="1027"/>
      <c r="I681" s="1027"/>
      <c r="J681" s="1027"/>
      <c r="K681" s="1027"/>
      <c r="L681" s="1027"/>
      <c r="M681" s="1027"/>
    </row>
    <row r="682" spans="1:13" s="673" customFormat="1">
      <c r="A682" s="736" t="s">
        <v>6150</v>
      </c>
      <c r="B682" s="237" t="s">
        <v>6151</v>
      </c>
      <c r="C682" s="598">
        <v>802</v>
      </c>
      <c r="D682" s="1216">
        <v>0</v>
      </c>
      <c r="E682" s="598">
        <f t="shared" si="24"/>
        <v>802</v>
      </c>
      <c r="F682" s="1217" t="s">
        <v>1625</v>
      </c>
      <c r="G682" s="1227" t="s">
        <v>1625</v>
      </c>
      <c r="H682" s="1027"/>
      <c r="I682" s="1027"/>
      <c r="J682" s="1027"/>
      <c r="K682" s="1027"/>
      <c r="L682" s="1027"/>
      <c r="M682" s="1027"/>
    </row>
    <row r="683" spans="1:13" s="673" customFormat="1">
      <c r="A683" s="736" t="s">
        <v>6152</v>
      </c>
      <c r="B683" s="237" t="s">
        <v>6153</v>
      </c>
      <c r="C683" s="598">
        <v>99</v>
      </c>
      <c r="D683" s="1216">
        <v>0</v>
      </c>
      <c r="E683" s="598">
        <f t="shared" si="24"/>
        <v>99</v>
      </c>
      <c r="F683" s="1217" t="s">
        <v>1625</v>
      </c>
      <c r="G683" s="1227" t="s">
        <v>1625</v>
      </c>
      <c r="H683" s="1027"/>
      <c r="I683" s="1027"/>
      <c r="J683" s="1027"/>
      <c r="K683" s="1027"/>
      <c r="L683" s="1027"/>
      <c r="M683" s="1027"/>
    </row>
    <row r="684" spans="1:13" s="673" customFormat="1">
      <c r="A684" s="736" t="s">
        <v>6154</v>
      </c>
      <c r="B684" s="237" t="s">
        <v>6155</v>
      </c>
      <c r="C684" s="598">
        <v>96</v>
      </c>
      <c r="D684" s="1216">
        <v>0</v>
      </c>
      <c r="E684" s="598">
        <f t="shared" si="24"/>
        <v>96</v>
      </c>
      <c r="F684" s="1217" t="s">
        <v>1625</v>
      </c>
      <c r="G684" s="1227" t="s">
        <v>1625</v>
      </c>
      <c r="H684" s="1027"/>
      <c r="I684" s="1027"/>
      <c r="J684" s="1027"/>
      <c r="K684" s="1027"/>
      <c r="L684" s="1027"/>
      <c r="M684" s="1027"/>
    </row>
    <row r="685" spans="1:13" s="673" customFormat="1">
      <c r="A685" s="736" t="s">
        <v>6156</v>
      </c>
      <c r="B685" s="237" t="s">
        <v>6157</v>
      </c>
      <c r="C685" s="598">
        <v>94</v>
      </c>
      <c r="D685" s="1216">
        <v>0</v>
      </c>
      <c r="E685" s="598">
        <f t="shared" si="24"/>
        <v>94</v>
      </c>
      <c r="F685" s="1217" t="s">
        <v>1625</v>
      </c>
      <c r="G685" s="1227" t="s">
        <v>1625</v>
      </c>
      <c r="H685" s="1027"/>
      <c r="I685" s="1027"/>
      <c r="J685" s="1027"/>
      <c r="K685" s="1027"/>
      <c r="L685" s="1027"/>
      <c r="M685" s="1027"/>
    </row>
    <row r="686" spans="1:13" s="673" customFormat="1">
      <c r="A686" s="736" t="s">
        <v>6158</v>
      </c>
      <c r="B686" s="237" t="s">
        <v>6159</v>
      </c>
      <c r="C686" s="598">
        <v>89</v>
      </c>
      <c r="D686" s="1216">
        <v>0</v>
      </c>
      <c r="E686" s="598">
        <f t="shared" si="24"/>
        <v>89</v>
      </c>
      <c r="F686" s="1217" t="s">
        <v>1625</v>
      </c>
      <c r="G686" s="1227" t="s">
        <v>1625</v>
      </c>
      <c r="H686" s="1027"/>
      <c r="I686" s="1027"/>
      <c r="J686" s="1027"/>
      <c r="K686" s="1027"/>
      <c r="L686" s="1027"/>
      <c r="M686" s="1027"/>
    </row>
    <row r="687" spans="1:13" s="673" customFormat="1">
      <c r="A687" s="736" t="s">
        <v>6160</v>
      </c>
      <c r="B687" s="237" t="s">
        <v>6161</v>
      </c>
      <c r="C687" s="598">
        <v>84</v>
      </c>
      <c r="D687" s="1216">
        <v>0</v>
      </c>
      <c r="E687" s="598">
        <f t="shared" si="24"/>
        <v>84</v>
      </c>
      <c r="F687" s="1217" t="s">
        <v>1625</v>
      </c>
      <c r="G687" s="1227" t="s">
        <v>1625</v>
      </c>
      <c r="H687" s="1027"/>
      <c r="I687" s="1027"/>
      <c r="J687" s="1027"/>
      <c r="K687" s="1027"/>
      <c r="L687" s="1027"/>
      <c r="M687" s="1027"/>
    </row>
    <row r="688" spans="1:13" s="673" customFormat="1">
      <c r="A688" s="736" t="s">
        <v>6162</v>
      </c>
      <c r="B688" s="237" t="s">
        <v>6163</v>
      </c>
      <c r="C688" s="598">
        <v>79</v>
      </c>
      <c r="D688" s="1216">
        <v>0</v>
      </c>
      <c r="E688" s="598">
        <f t="shared" si="24"/>
        <v>79</v>
      </c>
      <c r="F688" s="1217" t="s">
        <v>1625</v>
      </c>
      <c r="G688" s="1227" t="s">
        <v>1625</v>
      </c>
      <c r="H688" s="1027"/>
      <c r="I688" s="1027"/>
      <c r="J688" s="1027"/>
      <c r="K688" s="1027"/>
      <c r="L688" s="1027"/>
      <c r="M688" s="1027"/>
    </row>
    <row r="689" spans="1:13" s="673" customFormat="1">
      <c r="A689" s="736" t="s">
        <v>6164</v>
      </c>
      <c r="B689" s="237" t="s">
        <v>6165</v>
      </c>
      <c r="C689" s="598">
        <v>345</v>
      </c>
      <c r="D689" s="1216">
        <v>0</v>
      </c>
      <c r="E689" s="598">
        <f t="shared" si="24"/>
        <v>345</v>
      </c>
      <c r="F689" s="1217" t="s">
        <v>1625</v>
      </c>
      <c r="G689" s="1227" t="s">
        <v>1625</v>
      </c>
      <c r="H689" s="1027"/>
      <c r="I689" s="1027"/>
      <c r="J689" s="1027"/>
      <c r="K689" s="1027"/>
      <c r="L689" s="1027"/>
      <c r="M689" s="1027"/>
    </row>
    <row r="690" spans="1:13" s="673" customFormat="1">
      <c r="A690" s="736" t="s">
        <v>6166</v>
      </c>
      <c r="B690" s="237" t="s">
        <v>6167</v>
      </c>
      <c r="C690" s="598">
        <v>336</v>
      </c>
      <c r="D690" s="1216">
        <v>0</v>
      </c>
      <c r="E690" s="598">
        <f t="shared" si="24"/>
        <v>336</v>
      </c>
      <c r="F690" s="1217" t="s">
        <v>1625</v>
      </c>
      <c r="G690" s="1227" t="s">
        <v>1625</v>
      </c>
      <c r="H690" s="1027"/>
      <c r="I690" s="1027"/>
      <c r="J690" s="1027"/>
      <c r="K690" s="1027"/>
      <c r="L690" s="1027"/>
      <c r="M690" s="1027"/>
    </row>
    <row r="691" spans="1:13" s="673" customFormat="1">
      <c r="A691" s="736" t="s">
        <v>6168</v>
      </c>
      <c r="B691" s="237" t="s">
        <v>6169</v>
      </c>
      <c r="C691" s="598">
        <v>327</v>
      </c>
      <c r="D691" s="1216">
        <v>0</v>
      </c>
      <c r="E691" s="598">
        <f t="shared" si="24"/>
        <v>327</v>
      </c>
      <c r="F691" s="1217" t="s">
        <v>1625</v>
      </c>
      <c r="G691" s="1227" t="s">
        <v>1625</v>
      </c>
      <c r="H691" s="1027"/>
      <c r="I691" s="1027"/>
      <c r="J691" s="1027"/>
      <c r="K691" s="1027"/>
      <c r="L691" s="1027"/>
      <c r="M691" s="1027"/>
    </row>
    <row r="692" spans="1:13" s="673" customFormat="1">
      <c r="A692" s="736" t="s">
        <v>6170</v>
      </c>
      <c r="B692" s="237" t="s">
        <v>6171</v>
      </c>
      <c r="C692" s="598">
        <v>310</v>
      </c>
      <c r="D692" s="1216">
        <v>0</v>
      </c>
      <c r="E692" s="598">
        <f t="shared" si="24"/>
        <v>310</v>
      </c>
      <c r="F692" s="1217" t="s">
        <v>1625</v>
      </c>
      <c r="G692" s="1227" t="s">
        <v>1625</v>
      </c>
      <c r="H692" s="1027"/>
      <c r="I692" s="1027"/>
      <c r="J692" s="1027"/>
      <c r="K692" s="1027"/>
      <c r="L692" s="1027"/>
      <c r="M692" s="1027"/>
    </row>
    <row r="693" spans="1:13" s="673" customFormat="1">
      <c r="A693" s="736" t="s">
        <v>6172</v>
      </c>
      <c r="B693" s="237" t="s">
        <v>6173</v>
      </c>
      <c r="C693" s="598">
        <v>293</v>
      </c>
      <c r="D693" s="1216">
        <v>0</v>
      </c>
      <c r="E693" s="598">
        <f t="shared" si="24"/>
        <v>293</v>
      </c>
      <c r="F693" s="1217" t="s">
        <v>1625</v>
      </c>
      <c r="G693" s="1227" t="s">
        <v>1625</v>
      </c>
      <c r="H693" s="1027"/>
      <c r="I693" s="1027"/>
      <c r="J693" s="1027"/>
      <c r="K693" s="1027"/>
      <c r="L693" s="1027"/>
      <c r="M693" s="1027"/>
    </row>
    <row r="694" spans="1:13" s="673" customFormat="1">
      <c r="A694" s="736" t="s">
        <v>6174</v>
      </c>
      <c r="B694" s="237" t="s">
        <v>6175</v>
      </c>
      <c r="C694" s="598">
        <v>276</v>
      </c>
      <c r="D694" s="1216">
        <v>0</v>
      </c>
      <c r="E694" s="598">
        <f t="shared" si="24"/>
        <v>276</v>
      </c>
      <c r="F694" s="1217" t="s">
        <v>1625</v>
      </c>
      <c r="G694" s="1227" t="s">
        <v>1625</v>
      </c>
      <c r="H694" s="1027"/>
      <c r="I694" s="1027"/>
      <c r="J694" s="1027"/>
      <c r="K694" s="1027"/>
      <c r="L694" s="1027"/>
      <c r="M694" s="1027"/>
    </row>
    <row r="695" spans="1:13">
      <c r="A695" s="737" t="s">
        <v>892</v>
      </c>
      <c r="B695" s="236"/>
      <c r="C695" s="240"/>
      <c r="D695" s="611"/>
      <c r="E695" s="240"/>
      <c r="F695" s="611"/>
      <c r="G695" s="611"/>
      <c r="H695" s="1007"/>
    </row>
    <row r="696" spans="1:13" ht="15.75" thickBot="1">
      <c r="A696" s="740" t="s">
        <v>1621</v>
      </c>
      <c r="B696" s="224" t="s">
        <v>1622</v>
      </c>
      <c r="C696" s="326">
        <v>18</v>
      </c>
      <c r="D696" s="451">
        <v>0</v>
      </c>
      <c r="E696" s="239">
        <f t="shared" ref="E696" si="25">C696</f>
        <v>18</v>
      </c>
      <c r="F696" s="407" t="s">
        <v>1625</v>
      </c>
      <c r="G696" s="475" t="s">
        <v>1625</v>
      </c>
      <c r="H696" s="1007"/>
    </row>
    <row r="697" spans="1:13" ht="15.75" thickBot="1">
      <c r="A697" s="1485" t="s">
        <v>5378</v>
      </c>
      <c r="B697" s="1486"/>
      <c r="C697" s="1486"/>
      <c r="D697" s="1486"/>
      <c r="E697" s="1486"/>
      <c r="F697" s="1486"/>
      <c r="G697" s="1487"/>
      <c r="H697" s="1007"/>
      <c r="M697" s="462"/>
    </row>
    <row r="698" spans="1:13">
      <c r="A698" s="1758" t="s">
        <v>12496</v>
      </c>
      <c r="B698" s="1755"/>
      <c r="C698" s="1756"/>
      <c r="D698" s="1757"/>
      <c r="E698" s="1756"/>
      <c r="F698" s="1756"/>
      <c r="G698" s="1703"/>
      <c r="H698" s="1007"/>
    </row>
    <row r="699" spans="1:13">
      <c r="A699" s="1325" t="s">
        <v>12497</v>
      </c>
      <c r="B699" s="648"/>
      <c r="C699" s="619"/>
      <c r="D699" s="649"/>
      <c r="E699" s="619"/>
      <c r="F699" s="619"/>
      <c r="G699" s="846"/>
      <c r="H699" s="1007"/>
    </row>
    <row r="700" spans="1:13">
      <c r="A700" s="1697" t="s">
        <v>12498</v>
      </c>
      <c r="B700" s="624"/>
      <c r="C700" s="625"/>
      <c r="D700" s="626"/>
      <c r="E700" s="625"/>
      <c r="F700" s="625"/>
      <c r="G700" s="628"/>
      <c r="H700" s="1007"/>
    </row>
    <row r="701" spans="1:13" ht="45">
      <c r="A701" s="1337" t="s">
        <v>12499</v>
      </c>
      <c r="B701" s="270" t="s">
        <v>12500</v>
      </c>
      <c r="C701" s="407">
        <v>300</v>
      </c>
      <c r="D701" s="453">
        <v>0</v>
      </c>
      <c r="E701" s="407">
        <f>C701</f>
        <v>300</v>
      </c>
      <c r="F701" s="268" t="s">
        <v>1623</v>
      </c>
      <c r="G701" s="475" t="s">
        <v>1625</v>
      </c>
      <c r="H701" s="1007"/>
    </row>
    <row r="702" spans="1:13">
      <c r="A702" s="1337" t="s">
        <v>12501</v>
      </c>
      <c r="B702" s="270" t="s">
        <v>12502</v>
      </c>
      <c r="C702" s="407">
        <v>385</v>
      </c>
      <c r="D702" s="453">
        <v>0</v>
      </c>
      <c r="E702" s="407">
        <f t="shared" ref="E702:E709" si="26">C702</f>
        <v>385</v>
      </c>
      <c r="F702" s="407" t="s">
        <v>1625</v>
      </c>
      <c r="G702" s="475" t="s">
        <v>1625</v>
      </c>
      <c r="H702" s="1007"/>
    </row>
    <row r="703" spans="1:13">
      <c r="A703" s="1337" t="s">
        <v>12503</v>
      </c>
      <c r="B703" s="270" t="s">
        <v>12504</v>
      </c>
      <c r="C703" s="407">
        <v>350</v>
      </c>
      <c r="D703" s="453">
        <v>0</v>
      </c>
      <c r="E703" s="407">
        <f t="shared" si="26"/>
        <v>350</v>
      </c>
      <c r="F703" s="407" t="s">
        <v>1625</v>
      </c>
      <c r="G703" s="475" t="s">
        <v>1625</v>
      </c>
      <c r="H703" s="1007"/>
    </row>
    <row r="704" spans="1:13">
      <c r="A704" s="1337" t="s">
        <v>12505</v>
      </c>
      <c r="B704" s="270" t="s">
        <v>12506</v>
      </c>
      <c r="C704" s="407">
        <v>300</v>
      </c>
      <c r="D704" s="453">
        <v>0</v>
      </c>
      <c r="E704" s="407">
        <f t="shared" si="26"/>
        <v>300</v>
      </c>
      <c r="F704" s="407" t="s">
        <v>1625</v>
      </c>
      <c r="G704" s="475" t="s">
        <v>1625</v>
      </c>
      <c r="H704" s="1007"/>
    </row>
    <row r="705" spans="1:8">
      <c r="A705" s="1337" t="s">
        <v>12507</v>
      </c>
      <c r="B705" s="270" t="s">
        <v>12508</v>
      </c>
      <c r="C705" s="407">
        <v>265</v>
      </c>
      <c r="D705" s="453">
        <v>0</v>
      </c>
      <c r="E705" s="407">
        <f t="shared" si="26"/>
        <v>265</v>
      </c>
      <c r="F705" s="407" t="s">
        <v>1625</v>
      </c>
      <c r="G705" s="475" t="s">
        <v>1625</v>
      </c>
      <c r="H705" s="1007"/>
    </row>
    <row r="706" spans="1:8">
      <c r="A706" s="1337" t="s">
        <v>12509</v>
      </c>
      <c r="B706" s="270" t="s">
        <v>12510</v>
      </c>
      <c r="C706" s="407">
        <v>245</v>
      </c>
      <c r="D706" s="453">
        <v>0</v>
      </c>
      <c r="E706" s="407">
        <f t="shared" si="26"/>
        <v>245</v>
      </c>
      <c r="F706" s="407" t="s">
        <v>1625</v>
      </c>
      <c r="G706" s="475" t="s">
        <v>1625</v>
      </c>
      <c r="H706" s="1007"/>
    </row>
    <row r="707" spans="1:8">
      <c r="A707" s="1337" t="s">
        <v>12511</v>
      </c>
      <c r="B707" s="270" t="s">
        <v>12512</v>
      </c>
      <c r="C707" s="407">
        <v>230</v>
      </c>
      <c r="D707" s="453">
        <v>0</v>
      </c>
      <c r="E707" s="407">
        <f t="shared" si="26"/>
        <v>230</v>
      </c>
      <c r="F707" s="407" t="s">
        <v>1625</v>
      </c>
      <c r="G707" s="475" t="s">
        <v>1625</v>
      </c>
      <c r="H707" s="1007"/>
    </row>
    <row r="708" spans="1:8">
      <c r="A708" s="1337" t="s">
        <v>12513</v>
      </c>
      <c r="B708" s="270" t="s">
        <v>12514</v>
      </c>
      <c r="C708" s="407">
        <v>205</v>
      </c>
      <c r="D708" s="453">
        <v>0</v>
      </c>
      <c r="E708" s="407">
        <f t="shared" si="26"/>
        <v>205</v>
      </c>
      <c r="F708" s="407" t="s">
        <v>1625</v>
      </c>
      <c r="G708" s="475" t="s">
        <v>1625</v>
      </c>
      <c r="H708" s="1007"/>
    </row>
    <row r="709" spans="1:8">
      <c r="A709" s="1337" t="s">
        <v>12515</v>
      </c>
      <c r="B709" s="270" t="s">
        <v>12516</v>
      </c>
      <c r="C709" s="407">
        <v>195</v>
      </c>
      <c r="D709" s="453">
        <v>0</v>
      </c>
      <c r="E709" s="407">
        <f t="shared" si="26"/>
        <v>195</v>
      </c>
      <c r="F709" s="407" t="s">
        <v>1625</v>
      </c>
      <c r="G709" s="475" t="s">
        <v>1625</v>
      </c>
      <c r="H709" s="1007"/>
    </row>
    <row r="710" spans="1:8">
      <c r="A710" s="1758" t="s">
        <v>962</v>
      </c>
      <c r="B710" s="1754"/>
      <c r="C710" s="678"/>
      <c r="D710" s="677"/>
      <c r="E710" s="678"/>
      <c r="F710" s="678"/>
      <c r="G710" s="680"/>
      <c r="H710" s="1007"/>
    </row>
    <row r="711" spans="1:8">
      <c r="A711" s="1337" t="s">
        <v>12517</v>
      </c>
      <c r="B711" s="270" t="s">
        <v>12518</v>
      </c>
      <c r="C711" s="407">
        <v>60</v>
      </c>
      <c r="D711" s="453">
        <v>0</v>
      </c>
      <c r="E711" s="407">
        <f>C711</f>
        <v>60</v>
      </c>
      <c r="F711" s="407" t="s">
        <v>1625</v>
      </c>
      <c r="G711" s="475" t="s">
        <v>1625</v>
      </c>
      <c r="H711" s="1007"/>
    </row>
    <row r="712" spans="1:8">
      <c r="A712" s="1337" t="s">
        <v>12519</v>
      </c>
      <c r="B712" s="270" t="s">
        <v>12520</v>
      </c>
      <c r="C712" s="407">
        <v>77</v>
      </c>
      <c r="D712" s="453">
        <v>0</v>
      </c>
      <c r="E712" s="407">
        <f t="shared" ref="E712:E728" si="27">C712</f>
        <v>77</v>
      </c>
      <c r="F712" s="407" t="s">
        <v>1625</v>
      </c>
      <c r="G712" s="475" t="s">
        <v>1625</v>
      </c>
      <c r="H712" s="1007"/>
    </row>
    <row r="713" spans="1:8">
      <c r="A713" s="1337" t="s">
        <v>12521</v>
      </c>
      <c r="B713" s="270" t="s">
        <v>12522</v>
      </c>
      <c r="C713" s="407">
        <v>70</v>
      </c>
      <c r="D713" s="453">
        <v>0</v>
      </c>
      <c r="E713" s="407">
        <f t="shared" si="27"/>
        <v>70</v>
      </c>
      <c r="F713" s="407" t="s">
        <v>1625</v>
      </c>
      <c r="G713" s="475" t="s">
        <v>1625</v>
      </c>
      <c r="H713" s="1007"/>
    </row>
    <row r="714" spans="1:8">
      <c r="A714" s="1337" t="s">
        <v>12523</v>
      </c>
      <c r="B714" s="270" t="s">
        <v>12524</v>
      </c>
      <c r="C714" s="407">
        <v>60</v>
      </c>
      <c r="D714" s="453">
        <v>0</v>
      </c>
      <c r="E714" s="407">
        <f t="shared" si="27"/>
        <v>60</v>
      </c>
      <c r="F714" s="407" t="s">
        <v>1625</v>
      </c>
      <c r="G714" s="475" t="s">
        <v>1625</v>
      </c>
      <c r="H714" s="1007"/>
    </row>
    <row r="715" spans="1:8">
      <c r="A715" s="1337" t="s">
        <v>12525</v>
      </c>
      <c r="B715" s="270" t="s">
        <v>12526</v>
      </c>
      <c r="C715" s="407">
        <v>53</v>
      </c>
      <c r="D715" s="453">
        <v>0</v>
      </c>
      <c r="E715" s="407">
        <f t="shared" si="27"/>
        <v>53</v>
      </c>
      <c r="F715" s="407" t="s">
        <v>1625</v>
      </c>
      <c r="G715" s="475" t="s">
        <v>1625</v>
      </c>
      <c r="H715" s="1007"/>
    </row>
    <row r="716" spans="1:8">
      <c r="A716" s="1337" t="s">
        <v>12527</v>
      </c>
      <c r="B716" s="270" t="s">
        <v>12528</v>
      </c>
      <c r="C716" s="407">
        <v>49</v>
      </c>
      <c r="D716" s="453">
        <v>0</v>
      </c>
      <c r="E716" s="407">
        <f t="shared" si="27"/>
        <v>49</v>
      </c>
      <c r="F716" s="407" t="s">
        <v>1625</v>
      </c>
      <c r="G716" s="475" t="s">
        <v>1625</v>
      </c>
      <c r="H716" s="1007"/>
    </row>
    <row r="717" spans="1:8">
      <c r="A717" s="1337" t="s">
        <v>12529</v>
      </c>
      <c r="B717" s="270" t="s">
        <v>12530</v>
      </c>
      <c r="C717" s="407">
        <v>46</v>
      </c>
      <c r="D717" s="453">
        <v>0</v>
      </c>
      <c r="E717" s="407">
        <f t="shared" si="27"/>
        <v>46</v>
      </c>
      <c r="F717" s="407" t="s">
        <v>1625</v>
      </c>
      <c r="G717" s="475" t="s">
        <v>1625</v>
      </c>
      <c r="H717" s="1007"/>
    </row>
    <row r="718" spans="1:8">
      <c r="A718" s="1337" t="s">
        <v>12531</v>
      </c>
      <c r="B718" s="270" t="s">
        <v>12532</v>
      </c>
      <c r="C718" s="407">
        <v>41</v>
      </c>
      <c r="D718" s="453">
        <v>0</v>
      </c>
      <c r="E718" s="407">
        <f t="shared" si="27"/>
        <v>41</v>
      </c>
      <c r="F718" s="407" t="s">
        <v>1625</v>
      </c>
      <c r="G718" s="475" t="s">
        <v>1625</v>
      </c>
      <c r="H718" s="1007"/>
    </row>
    <row r="719" spans="1:8">
      <c r="A719" s="1337" t="s">
        <v>12533</v>
      </c>
      <c r="B719" s="270" t="s">
        <v>12534</v>
      </c>
      <c r="C719" s="407">
        <v>39</v>
      </c>
      <c r="D719" s="453">
        <v>0</v>
      </c>
      <c r="E719" s="407">
        <f t="shared" si="27"/>
        <v>39</v>
      </c>
      <c r="F719" s="407" t="s">
        <v>1625</v>
      </c>
      <c r="G719" s="475" t="s">
        <v>1625</v>
      </c>
      <c r="H719" s="1007"/>
    </row>
    <row r="720" spans="1:8">
      <c r="A720" s="1337" t="s">
        <v>12535</v>
      </c>
      <c r="B720" s="270" t="s">
        <v>12536</v>
      </c>
      <c r="C720" s="407">
        <v>210</v>
      </c>
      <c r="D720" s="453">
        <v>0</v>
      </c>
      <c r="E720" s="407">
        <f t="shared" si="27"/>
        <v>210</v>
      </c>
      <c r="F720" s="407" t="s">
        <v>1625</v>
      </c>
      <c r="G720" s="475" t="s">
        <v>1625</v>
      </c>
      <c r="H720" s="1007"/>
    </row>
    <row r="721" spans="1:8">
      <c r="A721" s="1337" t="s">
        <v>12537</v>
      </c>
      <c r="B721" s="270" t="s">
        <v>12538</v>
      </c>
      <c r="C721" s="407">
        <v>269.5</v>
      </c>
      <c r="D721" s="453">
        <v>0</v>
      </c>
      <c r="E721" s="407">
        <f t="shared" si="27"/>
        <v>269.5</v>
      </c>
      <c r="F721" s="407" t="s">
        <v>1625</v>
      </c>
      <c r="G721" s="475" t="s">
        <v>1625</v>
      </c>
      <c r="H721" s="1007"/>
    </row>
    <row r="722" spans="1:8">
      <c r="A722" s="1337" t="s">
        <v>12539</v>
      </c>
      <c r="B722" s="270" t="s">
        <v>12540</v>
      </c>
      <c r="C722" s="407">
        <v>245</v>
      </c>
      <c r="D722" s="453">
        <v>0</v>
      </c>
      <c r="E722" s="407">
        <f t="shared" si="27"/>
        <v>245</v>
      </c>
      <c r="F722" s="407" t="s">
        <v>1625</v>
      </c>
      <c r="G722" s="475" t="s">
        <v>1625</v>
      </c>
      <c r="H722" s="1007"/>
    </row>
    <row r="723" spans="1:8">
      <c r="A723" s="1337" t="s">
        <v>12541</v>
      </c>
      <c r="B723" s="270" t="s">
        <v>12542</v>
      </c>
      <c r="C723" s="407">
        <v>210</v>
      </c>
      <c r="D723" s="453">
        <v>0</v>
      </c>
      <c r="E723" s="407">
        <f t="shared" si="27"/>
        <v>210</v>
      </c>
      <c r="F723" s="407" t="s">
        <v>1625</v>
      </c>
      <c r="G723" s="475" t="s">
        <v>1625</v>
      </c>
      <c r="H723" s="1007"/>
    </row>
    <row r="724" spans="1:8">
      <c r="A724" s="1337" t="s">
        <v>12543</v>
      </c>
      <c r="B724" s="270" t="s">
        <v>12544</v>
      </c>
      <c r="C724" s="407">
        <v>185.5</v>
      </c>
      <c r="D724" s="453">
        <v>0</v>
      </c>
      <c r="E724" s="407">
        <f t="shared" si="27"/>
        <v>185.5</v>
      </c>
      <c r="F724" s="407" t="s">
        <v>1625</v>
      </c>
      <c r="G724" s="475" t="s">
        <v>1625</v>
      </c>
      <c r="H724" s="1007"/>
    </row>
    <row r="725" spans="1:8">
      <c r="A725" s="1337" t="s">
        <v>12545</v>
      </c>
      <c r="B725" s="270" t="s">
        <v>12546</v>
      </c>
      <c r="C725" s="407">
        <v>171.5</v>
      </c>
      <c r="D725" s="453">
        <v>0</v>
      </c>
      <c r="E725" s="407">
        <f t="shared" si="27"/>
        <v>171.5</v>
      </c>
      <c r="F725" s="407" t="s">
        <v>1625</v>
      </c>
      <c r="G725" s="475" t="s">
        <v>1625</v>
      </c>
      <c r="H725" s="1007"/>
    </row>
    <row r="726" spans="1:8">
      <c r="A726" s="1337" t="s">
        <v>12547</v>
      </c>
      <c r="B726" s="270" t="s">
        <v>12548</v>
      </c>
      <c r="C726" s="407">
        <v>161</v>
      </c>
      <c r="D726" s="453">
        <v>0</v>
      </c>
      <c r="E726" s="407">
        <f t="shared" si="27"/>
        <v>161</v>
      </c>
      <c r="F726" s="407" t="s">
        <v>1625</v>
      </c>
      <c r="G726" s="475" t="s">
        <v>1625</v>
      </c>
      <c r="H726" s="1007"/>
    </row>
    <row r="727" spans="1:8">
      <c r="A727" s="1337" t="s">
        <v>12549</v>
      </c>
      <c r="B727" s="270" t="s">
        <v>12550</v>
      </c>
      <c r="C727" s="407">
        <v>143.5</v>
      </c>
      <c r="D727" s="453">
        <v>0</v>
      </c>
      <c r="E727" s="407">
        <f t="shared" si="27"/>
        <v>143.5</v>
      </c>
      <c r="F727" s="407" t="s">
        <v>1625</v>
      </c>
      <c r="G727" s="475" t="s">
        <v>1625</v>
      </c>
      <c r="H727" s="1007"/>
    </row>
    <row r="728" spans="1:8">
      <c r="A728" s="1337" t="s">
        <v>12551</v>
      </c>
      <c r="B728" s="270" t="s">
        <v>12552</v>
      </c>
      <c r="C728" s="407">
        <v>136.5</v>
      </c>
      <c r="D728" s="453">
        <v>0</v>
      </c>
      <c r="E728" s="407">
        <f t="shared" si="27"/>
        <v>136.5</v>
      </c>
      <c r="F728" s="407" t="s">
        <v>1625</v>
      </c>
      <c r="G728" s="475" t="s">
        <v>1625</v>
      </c>
      <c r="H728" s="1007"/>
    </row>
    <row r="729" spans="1:8">
      <c r="A729" s="1758" t="s">
        <v>12553</v>
      </c>
      <c r="B729" s="1755"/>
      <c r="C729" s="1756"/>
      <c r="D729" s="1757"/>
      <c r="E729" s="1756"/>
      <c r="F729" s="1756"/>
      <c r="G729" s="1703"/>
      <c r="H729" s="1007"/>
    </row>
    <row r="730" spans="1:8" ht="45">
      <c r="A730" s="1337" t="str">
        <f t="array" ref="A730:C733">[2]!'!Prism PrintPath!R39C2:R42C4'</f>
        <v>PP50001</v>
      </c>
      <c r="B730" s="270" t="str">
        <v>Installation of PrintPath Server only (each bizhub MFP connector also requires an installation charge)  NOTE: Requires a KMBS service technician to be on-site to verify installation and machine settings while installing PrintPath</v>
      </c>
      <c r="C730" s="407">
        <v>223.13</v>
      </c>
      <c r="D730" s="453">
        <v>0</v>
      </c>
      <c r="E730" s="407">
        <f>C730</f>
        <v>223.13</v>
      </c>
      <c r="F730" s="407" t="s">
        <v>1625</v>
      </c>
      <c r="G730" s="475" t="s">
        <v>1625</v>
      </c>
      <c r="H730" s="1007"/>
    </row>
    <row r="731" spans="1:8" ht="45">
      <c r="A731" s="1337" t="str">
        <v>PP50005</v>
      </c>
      <c r="B731" s="270" t="str">
        <v>Installation of PrintPath MFP Connector (each bizhub MFP connector requires an installation charge)  NOTE: Requires a KMBS service technician to be on-site to verify installation and machine settings while Prism is installing PrintPath</v>
      </c>
      <c r="C731" s="407">
        <v>174.03</v>
      </c>
      <c r="D731" s="453">
        <v>0</v>
      </c>
      <c r="E731" s="407">
        <f t="shared" ref="E731:E733" si="28">C731</f>
        <v>174.03</v>
      </c>
      <c r="F731" s="407" t="s">
        <v>1625</v>
      </c>
      <c r="G731" s="475" t="s">
        <v>1625</v>
      </c>
      <c r="H731" s="1007"/>
    </row>
    <row r="732" spans="1:8">
      <c r="A732" s="1337" t="str">
        <v>7640019015</v>
      </c>
      <c r="B732" s="270" t="str">
        <v>Installation, by KMBS, PrintPath Server</v>
      </c>
      <c r="C732" s="407">
        <v>250</v>
      </c>
      <c r="D732" s="453">
        <v>0</v>
      </c>
      <c r="E732" s="407">
        <f t="shared" si="28"/>
        <v>250</v>
      </c>
      <c r="F732" s="407" t="s">
        <v>1625</v>
      </c>
      <c r="G732" s="475" t="s">
        <v>1625</v>
      </c>
      <c r="H732" s="1007"/>
    </row>
    <row r="733" spans="1:8" ht="15.75" thickBot="1">
      <c r="A733" s="618" t="str">
        <v>7640019016</v>
      </c>
      <c r="B733" s="529" t="str">
        <v>Installation, by KMBS, PrintPath MFP Connector</v>
      </c>
      <c r="C733" s="513">
        <v>195</v>
      </c>
      <c r="D733" s="512">
        <v>0</v>
      </c>
      <c r="E733" s="513">
        <f t="shared" si="28"/>
        <v>195</v>
      </c>
      <c r="F733" s="513" t="s">
        <v>1625</v>
      </c>
      <c r="G733" s="483" t="s">
        <v>1625</v>
      </c>
      <c r="H733" s="1007"/>
    </row>
    <row r="734" spans="1:8" ht="15.75" thickBot="1">
      <c r="A734" s="1759"/>
      <c r="B734" s="488"/>
      <c r="C734" s="489"/>
      <c r="D734" s="490"/>
      <c r="E734" s="489"/>
      <c r="F734" s="489"/>
      <c r="G734" s="492"/>
      <c r="H734" s="1007"/>
    </row>
    <row r="735" spans="1:8" ht="15.75" thickBot="1">
      <c r="A735" s="1485" t="s">
        <v>1826</v>
      </c>
      <c r="B735" s="1486"/>
      <c r="C735" s="1486"/>
      <c r="D735" s="1486"/>
      <c r="E735" s="1486"/>
      <c r="F735" s="1486"/>
      <c r="G735" s="1487"/>
      <c r="H735" s="1007"/>
    </row>
    <row r="736" spans="1:8">
      <c r="A736" s="242" t="s">
        <v>1748</v>
      </c>
      <c r="B736" s="243"/>
      <c r="C736" s="384"/>
      <c r="D736" s="580"/>
      <c r="E736" s="581"/>
      <c r="F736" s="581"/>
      <c r="G736" s="582"/>
      <c r="H736" s="1007"/>
    </row>
    <row r="737" spans="1:8">
      <c r="A737" s="1592" t="s">
        <v>1749</v>
      </c>
      <c r="B737" s="1488"/>
      <c r="C737" s="1488"/>
      <c r="D737" s="1488"/>
      <c r="E737" s="1488"/>
      <c r="F737" s="1488"/>
      <c r="G737" s="1489"/>
      <c r="H737" s="1007"/>
    </row>
    <row r="738" spans="1:8">
      <c r="A738" s="1589" t="s">
        <v>1750</v>
      </c>
      <c r="B738" s="1590"/>
      <c r="C738" s="1590"/>
      <c r="D738" s="1590"/>
      <c r="E738" s="1590"/>
      <c r="F738" s="1590"/>
      <c r="G738" s="1591"/>
      <c r="H738" s="1007"/>
    </row>
    <row r="739" spans="1:8">
      <c r="A739" s="1459" t="s">
        <v>1751</v>
      </c>
      <c r="B739" s="1488"/>
      <c r="C739" s="1488"/>
      <c r="D739" s="1488"/>
      <c r="E739" s="1488"/>
      <c r="F739" s="1488"/>
      <c r="G739" s="1489"/>
      <c r="H739" s="1007"/>
    </row>
    <row r="740" spans="1:8" ht="45">
      <c r="A740" s="244" t="s">
        <v>1752</v>
      </c>
      <c r="B740" s="237" t="s">
        <v>1753</v>
      </c>
      <c r="C740" s="239">
        <v>6524</v>
      </c>
      <c r="D740" s="453">
        <f t="shared" ref="D740:D747" si="29">100%-(E740/C740)</f>
        <v>0</v>
      </c>
      <c r="E740" s="407">
        <f t="shared" ref="E740:E747" si="30">C740</f>
        <v>6524</v>
      </c>
      <c r="F740" s="268" t="s">
        <v>1623</v>
      </c>
      <c r="G740" s="475" t="s">
        <v>1650</v>
      </c>
      <c r="H740" s="1007"/>
    </row>
    <row r="741" spans="1:8">
      <c r="A741" s="244" t="s">
        <v>1754</v>
      </c>
      <c r="B741" s="237" t="s">
        <v>1755</v>
      </c>
      <c r="C741" s="239">
        <v>8428</v>
      </c>
      <c r="D741" s="453">
        <f t="shared" si="29"/>
        <v>0</v>
      </c>
      <c r="E741" s="407">
        <f t="shared" si="30"/>
        <v>8428</v>
      </c>
      <c r="F741" s="407" t="s">
        <v>1625</v>
      </c>
      <c r="G741" s="475" t="s">
        <v>1625</v>
      </c>
      <c r="H741" s="1007"/>
    </row>
    <row r="742" spans="1:8">
      <c r="A742" s="244" t="s">
        <v>1756</v>
      </c>
      <c r="B742" s="237" t="s">
        <v>1757</v>
      </c>
      <c r="C742" s="239">
        <v>13348</v>
      </c>
      <c r="D742" s="453">
        <f t="shared" si="29"/>
        <v>0</v>
      </c>
      <c r="E742" s="407">
        <f t="shared" si="30"/>
        <v>13348</v>
      </c>
      <c r="F742" s="407" t="s">
        <v>1625</v>
      </c>
      <c r="G742" s="475" t="s">
        <v>1625</v>
      </c>
      <c r="H742" s="1007"/>
    </row>
    <row r="743" spans="1:8">
      <c r="A743" s="244" t="s">
        <v>1758</v>
      </c>
      <c r="B743" s="237" t="s">
        <v>1759</v>
      </c>
      <c r="C743" s="239">
        <v>550</v>
      </c>
      <c r="D743" s="453">
        <f t="shared" si="29"/>
        <v>0</v>
      </c>
      <c r="E743" s="407">
        <f t="shared" si="30"/>
        <v>550</v>
      </c>
      <c r="F743" s="407" t="s">
        <v>1625</v>
      </c>
      <c r="G743" s="475" t="s">
        <v>1625</v>
      </c>
      <c r="H743" s="1007"/>
    </row>
    <row r="744" spans="1:8">
      <c r="A744" s="244" t="s">
        <v>1760</v>
      </c>
      <c r="B744" s="237" t="s">
        <v>1761</v>
      </c>
      <c r="C744" s="239">
        <v>4900</v>
      </c>
      <c r="D744" s="453">
        <f t="shared" si="29"/>
        <v>0</v>
      </c>
      <c r="E744" s="407">
        <f t="shared" si="30"/>
        <v>4900</v>
      </c>
      <c r="F744" s="407" t="s">
        <v>1625</v>
      </c>
      <c r="G744" s="475" t="s">
        <v>1625</v>
      </c>
      <c r="H744" s="1007"/>
    </row>
    <row r="745" spans="1:8">
      <c r="A745" s="244" t="s">
        <v>1762</v>
      </c>
      <c r="B745" s="237" t="s">
        <v>1763</v>
      </c>
      <c r="C745" s="239">
        <v>250</v>
      </c>
      <c r="D745" s="453">
        <f t="shared" si="29"/>
        <v>0</v>
      </c>
      <c r="E745" s="407">
        <f t="shared" si="30"/>
        <v>250</v>
      </c>
      <c r="F745" s="407" t="s">
        <v>1625</v>
      </c>
      <c r="G745" s="475" t="s">
        <v>1625</v>
      </c>
      <c r="H745" s="1007"/>
    </row>
    <row r="746" spans="1:8">
      <c r="A746" s="244" t="s">
        <v>1764</v>
      </c>
      <c r="B746" s="237" t="s">
        <v>1765</v>
      </c>
      <c r="C746" s="239">
        <v>550</v>
      </c>
      <c r="D746" s="453">
        <f t="shared" si="29"/>
        <v>0</v>
      </c>
      <c r="E746" s="407">
        <f t="shared" si="30"/>
        <v>550</v>
      </c>
      <c r="F746" s="407" t="s">
        <v>1625</v>
      </c>
      <c r="G746" s="475" t="s">
        <v>1625</v>
      </c>
      <c r="H746" s="1007"/>
    </row>
    <row r="747" spans="1:8" ht="15.75" thickBot="1">
      <c r="A747" s="245" t="s">
        <v>1766</v>
      </c>
      <c r="B747" s="246" t="s">
        <v>1767</v>
      </c>
      <c r="C747" s="247">
        <v>850</v>
      </c>
      <c r="D747" s="512">
        <f t="shared" si="29"/>
        <v>0</v>
      </c>
      <c r="E747" s="513">
        <f t="shared" si="30"/>
        <v>850</v>
      </c>
      <c r="F747" s="513" t="s">
        <v>1625</v>
      </c>
      <c r="G747" s="483" t="s">
        <v>1625</v>
      </c>
      <c r="H747" s="1007"/>
    </row>
    <row r="748" spans="1:8">
      <c r="A748" s="317" t="s">
        <v>1768</v>
      </c>
      <c r="B748" s="241"/>
      <c r="C748" s="385"/>
      <c r="D748" s="583"/>
      <c r="E748" s="584"/>
      <c r="F748" s="584"/>
      <c r="G748" s="585"/>
      <c r="H748" s="1007"/>
    </row>
    <row r="749" spans="1:8">
      <c r="A749" s="312" t="s">
        <v>1769</v>
      </c>
      <c r="B749" s="259"/>
      <c r="C749" s="386"/>
      <c r="D749" s="453"/>
      <c r="E749" s="407"/>
      <c r="F749" s="407"/>
      <c r="G749" s="475"/>
      <c r="H749" s="1007"/>
    </row>
    <row r="750" spans="1:8">
      <c r="A750" s="244" t="s">
        <v>1770</v>
      </c>
      <c r="B750" s="237" t="s">
        <v>1771</v>
      </c>
      <c r="C750" s="239">
        <v>6524</v>
      </c>
      <c r="D750" s="453">
        <f t="shared" ref="D750:D757" si="31">100%-(E750/C750)</f>
        <v>0</v>
      </c>
      <c r="E750" s="407">
        <f t="shared" ref="E750:E757" si="32">C750</f>
        <v>6524</v>
      </c>
      <c r="F750" s="407" t="s">
        <v>1625</v>
      </c>
      <c r="G750" s="475" t="s">
        <v>1625</v>
      </c>
      <c r="H750" s="1007"/>
    </row>
    <row r="751" spans="1:8">
      <c r="A751" s="244" t="s">
        <v>1772</v>
      </c>
      <c r="B751" s="237" t="s">
        <v>1773</v>
      </c>
      <c r="C751" s="239">
        <v>8428</v>
      </c>
      <c r="D751" s="453">
        <f t="shared" si="31"/>
        <v>0</v>
      </c>
      <c r="E751" s="407">
        <f t="shared" si="32"/>
        <v>8428</v>
      </c>
      <c r="F751" s="407" t="s">
        <v>1625</v>
      </c>
      <c r="G751" s="475" t="s">
        <v>1625</v>
      </c>
      <c r="H751" s="1007"/>
    </row>
    <row r="752" spans="1:8">
      <c r="A752" s="244" t="s">
        <v>1774</v>
      </c>
      <c r="B752" s="237" t="s">
        <v>1775</v>
      </c>
      <c r="C752" s="239">
        <v>13348</v>
      </c>
      <c r="D752" s="453">
        <f t="shared" si="31"/>
        <v>0</v>
      </c>
      <c r="E752" s="407">
        <f t="shared" si="32"/>
        <v>13348</v>
      </c>
      <c r="F752" s="407" t="s">
        <v>1625</v>
      </c>
      <c r="G752" s="475" t="s">
        <v>1625</v>
      </c>
      <c r="H752" s="1007"/>
    </row>
    <row r="753" spans="1:8">
      <c r="A753" s="244" t="s">
        <v>1758</v>
      </c>
      <c r="B753" s="237" t="s">
        <v>1759</v>
      </c>
      <c r="C753" s="239">
        <v>550</v>
      </c>
      <c r="D753" s="453">
        <f t="shared" si="31"/>
        <v>0</v>
      </c>
      <c r="E753" s="407">
        <f t="shared" si="32"/>
        <v>550</v>
      </c>
      <c r="F753" s="407" t="s">
        <v>1625</v>
      </c>
      <c r="G753" s="475" t="s">
        <v>1625</v>
      </c>
      <c r="H753" s="1007"/>
    </row>
    <row r="754" spans="1:8">
      <c r="A754" s="244" t="s">
        <v>1760</v>
      </c>
      <c r="B754" s="237" t="s">
        <v>1761</v>
      </c>
      <c r="C754" s="239">
        <v>4900</v>
      </c>
      <c r="D754" s="453">
        <f t="shared" si="31"/>
        <v>0</v>
      </c>
      <c r="E754" s="407">
        <f t="shared" si="32"/>
        <v>4900</v>
      </c>
      <c r="F754" s="407" t="s">
        <v>1625</v>
      </c>
      <c r="G754" s="475" t="s">
        <v>1625</v>
      </c>
      <c r="H754" s="1007"/>
    </row>
    <row r="755" spans="1:8">
      <c r="A755" s="244" t="s">
        <v>1762</v>
      </c>
      <c r="B755" s="237" t="s">
        <v>1763</v>
      </c>
      <c r="C755" s="239">
        <v>250</v>
      </c>
      <c r="D755" s="453">
        <f t="shared" si="31"/>
        <v>0</v>
      </c>
      <c r="E755" s="407">
        <f t="shared" si="32"/>
        <v>250</v>
      </c>
      <c r="F755" s="407" t="s">
        <v>1625</v>
      </c>
      <c r="G755" s="475" t="s">
        <v>1625</v>
      </c>
      <c r="H755" s="1007"/>
    </row>
    <row r="756" spans="1:8">
      <c r="A756" s="244" t="s">
        <v>1764</v>
      </c>
      <c r="B756" s="237" t="s">
        <v>1765</v>
      </c>
      <c r="C756" s="239">
        <v>550</v>
      </c>
      <c r="D756" s="453">
        <f t="shared" si="31"/>
        <v>0</v>
      </c>
      <c r="E756" s="407">
        <f t="shared" si="32"/>
        <v>550</v>
      </c>
      <c r="F756" s="407" t="s">
        <v>1625</v>
      </c>
      <c r="G756" s="475" t="s">
        <v>1625</v>
      </c>
      <c r="H756" s="1007"/>
    </row>
    <row r="757" spans="1:8">
      <c r="A757" s="244" t="s">
        <v>1766</v>
      </c>
      <c r="B757" s="237" t="s">
        <v>1767</v>
      </c>
      <c r="C757" s="239">
        <v>850</v>
      </c>
      <c r="D757" s="453">
        <f t="shared" si="31"/>
        <v>0</v>
      </c>
      <c r="E757" s="407">
        <f t="shared" si="32"/>
        <v>850</v>
      </c>
      <c r="F757" s="407" t="s">
        <v>1625</v>
      </c>
      <c r="G757" s="475" t="s">
        <v>1625</v>
      </c>
      <c r="H757" s="1007"/>
    </row>
    <row r="758" spans="1:8">
      <c r="A758" s="294" t="s">
        <v>1776</v>
      </c>
      <c r="B758" s="236"/>
      <c r="C758" s="240"/>
      <c r="D758" s="450"/>
      <c r="E758" s="518"/>
      <c r="F758" s="518"/>
      <c r="G758" s="520"/>
      <c r="H758" s="1007"/>
    </row>
    <row r="759" spans="1:8">
      <c r="A759" s="312" t="s">
        <v>1777</v>
      </c>
      <c r="B759" s="259"/>
      <c r="C759" s="386"/>
      <c r="D759" s="453"/>
      <c r="E759" s="407"/>
      <c r="F759" s="407"/>
      <c r="G759" s="475"/>
      <c r="H759" s="1007"/>
    </row>
    <row r="760" spans="1:8" ht="30">
      <c r="A760" s="244" t="s">
        <v>1778</v>
      </c>
      <c r="B760" s="237" t="s">
        <v>1779</v>
      </c>
      <c r="C760" s="239">
        <v>6524</v>
      </c>
      <c r="D760" s="453">
        <f t="shared" ref="D760:D767" si="33">100%-(E760/C760)</f>
        <v>0</v>
      </c>
      <c r="E760" s="407">
        <f t="shared" ref="E760:E767" si="34">C760</f>
        <v>6524</v>
      </c>
      <c r="F760" s="407" t="s">
        <v>1625</v>
      </c>
      <c r="G760" s="475" t="s">
        <v>1625</v>
      </c>
      <c r="H760" s="1007"/>
    </row>
    <row r="761" spans="1:8">
      <c r="A761" s="244" t="s">
        <v>1780</v>
      </c>
      <c r="B761" s="237" t="s">
        <v>1781</v>
      </c>
      <c r="C761" s="239">
        <v>8428</v>
      </c>
      <c r="D761" s="453">
        <f t="shared" si="33"/>
        <v>0</v>
      </c>
      <c r="E761" s="407">
        <f t="shared" si="34"/>
        <v>8428</v>
      </c>
      <c r="F761" s="407" t="s">
        <v>1625</v>
      </c>
      <c r="G761" s="475" t="s">
        <v>1625</v>
      </c>
      <c r="H761" s="1007"/>
    </row>
    <row r="762" spans="1:8">
      <c r="A762" s="244" t="s">
        <v>1782</v>
      </c>
      <c r="B762" s="237" t="s">
        <v>1783</v>
      </c>
      <c r="C762" s="239">
        <v>13348</v>
      </c>
      <c r="D762" s="453">
        <f t="shared" si="33"/>
        <v>0</v>
      </c>
      <c r="E762" s="407">
        <f t="shared" si="34"/>
        <v>13348</v>
      </c>
      <c r="F762" s="407" t="s">
        <v>1625</v>
      </c>
      <c r="G762" s="475" t="s">
        <v>1625</v>
      </c>
      <c r="H762" s="1007"/>
    </row>
    <row r="763" spans="1:8">
      <c r="A763" s="244" t="s">
        <v>1758</v>
      </c>
      <c r="B763" s="237" t="s">
        <v>1759</v>
      </c>
      <c r="C763" s="239">
        <v>550</v>
      </c>
      <c r="D763" s="453">
        <f t="shared" si="33"/>
        <v>0</v>
      </c>
      <c r="E763" s="407">
        <f t="shared" si="34"/>
        <v>550</v>
      </c>
      <c r="F763" s="407" t="s">
        <v>1625</v>
      </c>
      <c r="G763" s="475" t="s">
        <v>1625</v>
      </c>
      <c r="H763" s="1007"/>
    </row>
    <row r="764" spans="1:8">
      <c r="A764" s="244" t="s">
        <v>1760</v>
      </c>
      <c r="B764" s="237" t="s">
        <v>1761</v>
      </c>
      <c r="C764" s="239">
        <v>4900</v>
      </c>
      <c r="D764" s="453">
        <f t="shared" si="33"/>
        <v>0</v>
      </c>
      <c r="E764" s="407">
        <f t="shared" si="34"/>
        <v>4900</v>
      </c>
      <c r="F764" s="407" t="s">
        <v>1625</v>
      </c>
      <c r="G764" s="475" t="s">
        <v>1625</v>
      </c>
      <c r="H764" s="1007"/>
    </row>
    <row r="765" spans="1:8">
      <c r="A765" s="244" t="s">
        <v>1762</v>
      </c>
      <c r="B765" s="237" t="s">
        <v>1763</v>
      </c>
      <c r="C765" s="239">
        <v>250</v>
      </c>
      <c r="D765" s="453">
        <f t="shared" si="33"/>
        <v>0</v>
      </c>
      <c r="E765" s="407">
        <f t="shared" si="34"/>
        <v>250</v>
      </c>
      <c r="F765" s="407" t="s">
        <v>1625</v>
      </c>
      <c r="G765" s="475" t="s">
        <v>1625</v>
      </c>
      <c r="H765" s="1007"/>
    </row>
    <row r="766" spans="1:8">
      <c r="A766" s="244" t="s">
        <v>1764</v>
      </c>
      <c r="B766" s="237" t="s">
        <v>1765</v>
      </c>
      <c r="C766" s="239">
        <v>550</v>
      </c>
      <c r="D766" s="453">
        <f t="shared" si="33"/>
        <v>0</v>
      </c>
      <c r="E766" s="407">
        <f t="shared" si="34"/>
        <v>550</v>
      </c>
      <c r="F766" s="407" t="s">
        <v>1625</v>
      </c>
      <c r="G766" s="475" t="s">
        <v>1625</v>
      </c>
      <c r="H766" s="1007"/>
    </row>
    <row r="767" spans="1:8">
      <c r="A767" s="244" t="s">
        <v>1766</v>
      </c>
      <c r="B767" s="237" t="s">
        <v>1767</v>
      </c>
      <c r="C767" s="239">
        <v>850</v>
      </c>
      <c r="D767" s="453">
        <f t="shared" si="33"/>
        <v>0</v>
      </c>
      <c r="E767" s="407">
        <f t="shared" si="34"/>
        <v>850</v>
      </c>
      <c r="F767" s="407" t="s">
        <v>1625</v>
      </c>
      <c r="G767" s="475" t="s">
        <v>1625</v>
      </c>
      <c r="H767" s="1007"/>
    </row>
    <row r="768" spans="1:8">
      <c r="A768" s="294" t="s">
        <v>1784</v>
      </c>
      <c r="B768" s="236"/>
      <c r="C768" s="240"/>
      <c r="D768" s="450"/>
      <c r="E768" s="518"/>
      <c r="F768" s="518"/>
      <c r="G768" s="520"/>
      <c r="H768" s="1007"/>
    </row>
    <row r="769" spans="1:8">
      <c r="A769" s="312" t="s">
        <v>1785</v>
      </c>
      <c r="B769" s="259"/>
      <c r="C769" s="386"/>
      <c r="D769" s="453"/>
      <c r="E769" s="407"/>
      <c r="F769" s="407"/>
      <c r="G769" s="475"/>
      <c r="H769" s="1007"/>
    </row>
    <row r="770" spans="1:8">
      <c r="A770" s="244" t="s">
        <v>1786</v>
      </c>
      <c r="B770" s="237" t="s">
        <v>1787</v>
      </c>
      <c r="C770" s="239">
        <v>6524</v>
      </c>
      <c r="D770" s="453">
        <f t="shared" ref="D770:D777" si="35">100%-(E770/C770)</f>
        <v>0</v>
      </c>
      <c r="E770" s="407">
        <f t="shared" ref="E770:E777" si="36">C770</f>
        <v>6524</v>
      </c>
      <c r="F770" s="407" t="s">
        <v>1625</v>
      </c>
      <c r="G770" s="475" t="s">
        <v>1625</v>
      </c>
      <c r="H770" s="1007"/>
    </row>
    <row r="771" spans="1:8">
      <c r="A771" s="244" t="s">
        <v>1788</v>
      </c>
      <c r="B771" s="237" t="s">
        <v>1789</v>
      </c>
      <c r="C771" s="239">
        <v>8428</v>
      </c>
      <c r="D771" s="453">
        <f t="shared" si="35"/>
        <v>0</v>
      </c>
      <c r="E771" s="407">
        <f t="shared" si="36"/>
        <v>8428</v>
      </c>
      <c r="F771" s="407" t="s">
        <v>1625</v>
      </c>
      <c r="G771" s="475" t="s">
        <v>1625</v>
      </c>
      <c r="H771" s="1007"/>
    </row>
    <row r="772" spans="1:8">
      <c r="A772" s="244" t="s">
        <v>1790</v>
      </c>
      <c r="B772" s="237" t="s">
        <v>1791</v>
      </c>
      <c r="C772" s="239">
        <v>13348</v>
      </c>
      <c r="D772" s="453">
        <f t="shared" si="35"/>
        <v>0</v>
      </c>
      <c r="E772" s="407">
        <f t="shared" si="36"/>
        <v>13348</v>
      </c>
      <c r="F772" s="407" t="s">
        <v>1625</v>
      </c>
      <c r="G772" s="475" t="s">
        <v>1625</v>
      </c>
      <c r="H772" s="1007"/>
    </row>
    <row r="773" spans="1:8">
      <c r="A773" s="244" t="s">
        <v>1758</v>
      </c>
      <c r="B773" s="237" t="s">
        <v>1759</v>
      </c>
      <c r="C773" s="239">
        <v>550</v>
      </c>
      <c r="D773" s="453">
        <f t="shared" si="35"/>
        <v>0</v>
      </c>
      <c r="E773" s="407">
        <f t="shared" si="36"/>
        <v>550</v>
      </c>
      <c r="F773" s="407" t="s">
        <v>1625</v>
      </c>
      <c r="G773" s="475" t="s">
        <v>1625</v>
      </c>
      <c r="H773" s="1007"/>
    </row>
    <row r="774" spans="1:8">
      <c r="A774" s="244" t="s">
        <v>1760</v>
      </c>
      <c r="B774" s="237" t="s">
        <v>1761</v>
      </c>
      <c r="C774" s="239">
        <v>4900</v>
      </c>
      <c r="D774" s="453">
        <f t="shared" si="35"/>
        <v>0</v>
      </c>
      <c r="E774" s="407">
        <f t="shared" si="36"/>
        <v>4900</v>
      </c>
      <c r="F774" s="407" t="s">
        <v>1625</v>
      </c>
      <c r="G774" s="475" t="s">
        <v>1625</v>
      </c>
      <c r="H774" s="1007"/>
    </row>
    <row r="775" spans="1:8">
      <c r="A775" s="244" t="s">
        <v>1762</v>
      </c>
      <c r="B775" s="237" t="s">
        <v>1763</v>
      </c>
      <c r="C775" s="239">
        <v>250</v>
      </c>
      <c r="D775" s="453">
        <f t="shared" si="35"/>
        <v>0</v>
      </c>
      <c r="E775" s="407">
        <f t="shared" si="36"/>
        <v>250</v>
      </c>
      <c r="F775" s="407" t="s">
        <v>1625</v>
      </c>
      <c r="G775" s="475" t="s">
        <v>1625</v>
      </c>
      <c r="H775" s="1007"/>
    </row>
    <row r="776" spans="1:8">
      <c r="A776" s="244" t="s">
        <v>1764</v>
      </c>
      <c r="B776" s="237" t="s">
        <v>1765</v>
      </c>
      <c r="C776" s="239">
        <v>550</v>
      </c>
      <c r="D776" s="453">
        <f t="shared" si="35"/>
        <v>0</v>
      </c>
      <c r="E776" s="407">
        <f t="shared" si="36"/>
        <v>550</v>
      </c>
      <c r="F776" s="407" t="s">
        <v>1625</v>
      </c>
      <c r="G776" s="475" t="s">
        <v>1625</v>
      </c>
      <c r="H776" s="1007"/>
    </row>
    <row r="777" spans="1:8">
      <c r="A777" s="244" t="s">
        <v>1766</v>
      </c>
      <c r="B777" s="237" t="s">
        <v>1767</v>
      </c>
      <c r="C777" s="239">
        <v>850</v>
      </c>
      <c r="D777" s="453">
        <f t="shared" si="35"/>
        <v>0</v>
      </c>
      <c r="E777" s="407">
        <f t="shared" si="36"/>
        <v>850</v>
      </c>
      <c r="F777" s="407" t="s">
        <v>1625</v>
      </c>
      <c r="G777" s="475" t="s">
        <v>1625</v>
      </c>
      <c r="H777" s="1007"/>
    </row>
    <row r="778" spans="1:8">
      <c r="A778" s="294" t="s">
        <v>962</v>
      </c>
      <c r="B778" s="236"/>
      <c r="C778" s="240"/>
      <c r="D778" s="450"/>
      <c r="E778" s="518"/>
      <c r="F778" s="518"/>
      <c r="G778" s="520"/>
      <c r="H778" s="1007"/>
    </row>
    <row r="779" spans="1:8">
      <c r="A779" s="244" t="s">
        <v>1792</v>
      </c>
      <c r="B779" s="237" t="s">
        <v>1793</v>
      </c>
      <c r="C779" s="239">
        <v>1175</v>
      </c>
      <c r="D779" s="453">
        <f t="shared" ref="D779:D795" si="37">100%-(E779/C779)</f>
        <v>0</v>
      </c>
      <c r="E779" s="407">
        <f t="shared" ref="E779:E795" si="38">C779</f>
        <v>1175</v>
      </c>
      <c r="F779" s="407" t="s">
        <v>1625</v>
      </c>
      <c r="G779" s="475" t="s">
        <v>1625</v>
      </c>
      <c r="H779" s="1007"/>
    </row>
    <row r="780" spans="1:8">
      <c r="A780" s="244" t="s">
        <v>1794</v>
      </c>
      <c r="B780" s="237" t="s">
        <v>1795</v>
      </c>
      <c r="C780" s="239">
        <v>1518</v>
      </c>
      <c r="D780" s="453">
        <f t="shared" si="37"/>
        <v>0</v>
      </c>
      <c r="E780" s="407">
        <f t="shared" si="38"/>
        <v>1518</v>
      </c>
      <c r="F780" s="407" t="s">
        <v>1625</v>
      </c>
      <c r="G780" s="475" t="s">
        <v>1625</v>
      </c>
      <c r="H780" s="1007"/>
    </row>
    <row r="781" spans="1:8">
      <c r="A781" s="244" t="s">
        <v>1796</v>
      </c>
      <c r="B781" s="237" t="s">
        <v>1797</v>
      </c>
      <c r="C781" s="239">
        <v>2403</v>
      </c>
      <c r="D781" s="453">
        <f t="shared" si="37"/>
        <v>0</v>
      </c>
      <c r="E781" s="407">
        <f t="shared" si="38"/>
        <v>2403</v>
      </c>
      <c r="F781" s="407" t="s">
        <v>1625</v>
      </c>
      <c r="G781" s="475" t="s">
        <v>1625</v>
      </c>
      <c r="H781" s="1007"/>
    </row>
    <row r="782" spans="1:8">
      <c r="A782" s="244" t="s">
        <v>1798</v>
      </c>
      <c r="B782" s="237" t="s">
        <v>1799</v>
      </c>
      <c r="C782" s="239">
        <v>99</v>
      </c>
      <c r="D782" s="453">
        <f t="shared" si="37"/>
        <v>0</v>
      </c>
      <c r="E782" s="407">
        <f t="shared" si="38"/>
        <v>99</v>
      </c>
      <c r="F782" s="407" t="s">
        <v>1625</v>
      </c>
      <c r="G782" s="475" t="s">
        <v>1625</v>
      </c>
      <c r="H782" s="1007"/>
    </row>
    <row r="783" spans="1:8">
      <c r="A783" s="244" t="s">
        <v>1800</v>
      </c>
      <c r="B783" s="237" t="s">
        <v>1801</v>
      </c>
      <c r="C783" s="239">
        <v>882</v>
      </c>
      <c r="D783" s="453">
        <f t="shared" si="37"/>
        <v>0</v>
      </c>
      <c r="E783" s="407">
        <f t="shared" si="38"/>
        <v>882</v>
      </c>
      <c r="F783" s="407" t="s">
        <v>1625</v>
      </c>
      <c r="G783" s="475" t="s">
        <v>1625</v>
      </c>
      <c r="H783" s="1007"/>
    </row>
    <row r="784" spans="1:8">
      <c r="A784" s="244" t="s">
        <v>1802</v>
      </c>
      <c r="B784" s="237" t="s">
        <v>1803</v>
      </c>
      <c r="C784" s="239">
        <v>45</v>
      </c>
      <c r="D784" s="453">
        <f t="shared" si="37"/>
        <v>0</v>
      </c>
      <c r="E784" s="407">
        <f t="shared" si="38"/>
        <v>45</v>
      </c>
      <c r="F784" s="407" t="s">
        <v>1625</v>
      </c>
      <c r="G784" s="475" t="s">
        <v>1625</v>
      </c>
      <c r="H784" s="1007"/>
    </row>
    <row r="785" spans="1:13">
      <c r="A785" s="244" t="s">
        <v>1804</v>
      </c>
      <c r="B785" s="237" t="s">
        <v>1805</v>
      </c>
      <c r="C785" s="239">
        <v>99</v>
      </c>
      <c r="D785" s="453">
        <f t="shared" si="37"/>
        <v>0</v>
      </c>
      <c r="E785" s="407">
        <f t="shared" si="38"/>
        <v>99</v>
      </c>
      <c r="F785" s="407" t="s">
        <v>1625</v>
      </c>
      <c r="G785" s="475" t="s">
        <v>1625</v>
      </c>
      <c r="H785" s="1007"/>
    </row>
    <row r="786" spans="1:13">
      <c r="A786" s="244" t="s">
        <v>1806</v>
      </c>
      <c r="B786" s="237" t="s">
        <v>1807</v>
      </c>
      <c r="C786" s="239">
        <v>153</v>
      </c>
      <c r="D786" s="453">
        <f t="shared" si="37"/>
        <v>0</v>
      </c>
      <c r="E786" s="407">
        <f t="shared" si="38"/>
        <v>153</v>
      </c>
      <c r="F786" s="407" t="s">
        <v>1625</v>
      </c>
      <c r="G786" s="475" t="s">
        <v>1625</v>
      </c>
      <c r="H786" s="1007"/>
    </row>
    <row r="787" spans="1:13">
      <c r="A787" s="244" t="s">
        <v>1808</v>
      </c>
      <c r="B787" s="237" t="s">
        <v>1809</v>
      </c>
      <c r="C787" s="239">
        <v>1175</v>
      </c>
      <c r="D787" s="453">
        <f t="shared" si="37"/>
        <v>0</v>
      </c>
      <c r="E787" s="407">
        <f t="shared" si="38"/>
        <v>1175</v>
      </c>
      <c r="F787" s="407" t="s">
        <v>1625</v>
      </c>
      <c r="G787" s="475" t="s">
        <v>1625</v>
      </c>
      <c r="H787" s="1007"/>
    </row>
    <row r="788" spans="1:13">
      <c r="A788" s="244" t="s">
        <v>1810</v>
      </c>
      <c r="B788" s="237" t="s">
        <v>1811</v>
      </c>
      <c r="C788" s="239">
        <v>1518</v>
      </c>
      <c r="D788" s="453">
        <f t="shared" si="37"/>
        <v>0</v>
      </c>
      <c r="E788" s="407">
        <f t="shared" si="38"/>
        <v>1518</v>
      </c>
      <c r="F788" s="407" t="s">
        <v>1625</v>
      </c>
      <c r="G788" s="475" t="s">
        <v>1625</v>
      </c>
      <c r="H788" s="1007"/>
    </row>
    <row r="789" spans="1:13">
      <c r="A789" s="244" t="s">
        <v>1812</v>
      </c>
      <c r="B789" s="237" t="s">
        <v>1813</v>
      </c>
      <c r="C789" s="239">
        <v>2403</v>
      </c>
      <c r="D789" s="453">
        <f t="shared" si="37"/>
        <v>0</v>
      </c>
      <c r="E789" s="407">
        <f t="shared" si="38"/>
        <v>2403</v>
      </c>
      <c r="F789" s="407" t="s">
        <v>1625</v>
      </c>
      <c r="G789" s="475" t="s">
        <v>1625</v>
      </c>
      <c r="H789" s="1007"/>
    </row>
    <row r="790" spans="1:13">
      <c r="A790" s="244" t="s">
        <v>1814</v>
      </c>
      <c r="B790" s="237" t="s">
        <v>1815</v>
      </c>
      <c r="C790" s="239">
        <v>1175</v>
      </c>
      <c r="D790" s="453">
        <f t="shared" si="37"/>
        <v>0</v>
      </c>
      <c r="E790" s="407">
        <f t="shared" si="38"/>
        <v>1175</v>
      </c>
      <c r="F790" s="407" t="s">
        <v>1625</v>
      </c>
      <c r="G790" s="475" t="s">
        <v>1625</v>
      </c>
      <c r="H790" s="1007"/>
    </row>
    <row r="791" spans="1:13">
      <c r="A791" s="244" t="s">
        <v>1816</v>
      </c>
      <c r="B791" s="237" t="s">
        <v>1817</v>
      </c>
      <c r="C791" s="239">
        <v>1518</v>
      </c>
      <c r="D791" s="453">
        <f t="shared" si="37"/>
        <v>0</v>
      </c>
      <c r="E791" s="407">
        <f t="shared" si="38"/>
        <v>1518</v>
      </c>
      <c r="F791" s="407" t="s">
        <v>1625</v>
      </c>
      <c r="G791" s="475" t="s">
        <v>1625</v>
      </c>
      <c r="H791" s="1007"/>
    </row>
    <row r="792" spans="1:13">
      <c r="A792" s="244" t="s">
        <v>1818</v>
      </c>
      <c r="B792" s="237" t="s">
        <v>1819</v>
      </c>
      <c r="C792" s="239">
        <v>2403</v>
      </c>
      <c r="D792" s="453">
        <f t="shared" si="37"/>
        <v>0</v>
      </c>
      <c r="E792" s="407">
        <f t="shared" si="38"/>
        <v>2403</v>
      </c>
      <c r="F792" s="407" t="s">
        <v>1625</v>
      </c>
      <c r="G792" s="475" t="s">
        <v>1625</v>
      </c>
      <c r="H792" s="1007"/>
    </row>
    <row r="793" spans="1:13">
      <c r="A793" s="244" t="s">
        <v>1820</v>
      </c>
      <c r="B793" s="237" t="s">
        <v>1821</v>
      </c>
      <c r="C793" s="239">
        <v>1175</v>
      </c>
      <c r="D793" s="453">
        <f t="shared" si="37"/>
        <v>0</v>
      </c>
      <c r="E793" s="407">
        <f t="shared" si="38"/>
        <v>1175</v>
      </c>
      <c r="F793" s="407" t="s">
        <v>1625</v>
      </c>
      <c r="G793" s="475" t="s">
        <v>1625</v>
      </c>
      <c r="H793" s="1007"/>
    </row>
    <row r="794" spans="1:13">
      <c r="A794" s="244" t="s">
        <v>1822</v>
      </c>
      <c r="B794" s="237" t="s">
        <v>1823</v>
      </c>
      <c r="C794" s="239">
        <v>1518</v>
      </c>
      <c r="D794" s="453">
        <f t="shared" si="37"/>
        <v>0</v>
      </c>
      <c r="E794" s="407">
        <f t="shared" si="38"/>
        <v>1518</v>
      </c>
      <c r="F794" s="407" t="s">
        <v>1625</v>
      </c>
      <c r="G794" s="475" t="s">
        <v>1625</v>
      </c>
      <c r="H794" s="1007"/>
    </row>
    <row r="795" spans="1:13">
      <c r="A795" s="244" t="s">
        <v>1824</v>
      </c>
      <c r="B795" s="237" t="s">
        <v>1825</v>
      </c>
      <c r="C795" s="239">
        <v>2403</v>
      </c>
      <c r="D795" s="453">
        <f t="shared" si="37"/>
        <v>0</v>
      </c>
      <c r="E795" s="407">
        <f t="shared" si="38"/>
        <v>2403</v>
      </c>
      <c r="F795" s="407" t="s">
        <v>1625</v>
      </c>
      <c r="G795" s="475" t="s">
        <v>1625</v>
      </c>
      <c r="H795" s="1007"/>
    </row>
    <row r="796" spans="1:13">
      <c r="A796" s="294" t="s">
        <v>963</v>
      </c>
      <c r="B796" s="236"/>
      <c r="C796" s="240"/>
      <c r="D796" s="450"/>
      <c r="E796" s="518"/>
      <c r="F796" s="518"/>
      <c r="G796" s="520"/>
      <c r="H796" s="1007"/>
    </row>
    <row r="797" spans="1:13" s="673" customFormat="1" ht="30">
      <c r="A797" s="1055" t="s">
        <v>784</v>
      </c>
      <c r="B797" s="237" t="s">
        <v>785</v>
      </c>
      <c r="C797" s="598">
        <v>200</v>
      </c>
      <c r="D797" s="1216">
        <f t="shared" ref="D797:D807" si="39">100%-(E797/C797)</f>
        <v>0</v>
      </c>
      <c r="E797" s="1217">
        <f t="shared" ref="E797:E807" si="40">C797</f>
        <v>200</v>
      </c>
      <c r="F797" s="1217" t="s">
        <v>1625</v>
      </c>
      <c r="G797" s="1227" t="s">
        <v>1625</v>
      </c>
      <c r="H797" s="1027"/>
      <c r="I797" s="1027"/>
      <c r="J797" s="1027"/>
      <c r="K797" s="1027"/>
      <c r="L797" s="1027"/>
      <c r="M797" s="1027"/>
    </row>
    <row r="798" spans="1:13" s="673" customFormat="1">
      <c r="A798" s="244" t="s">
        <v>6126</v>
      </c>
      <c r="B798" s="237" t="s">
        <v>6127</v>
      </c>
      <c r="C798" s="598">
        <v>225</v>
      </c>
      <c r="D798" s="1216">
        <f t="shared" si="39"/>
        <v>0</v>
      </c>
      <c r="E798" s="1217">
        <f t="shared" si="40"/>
        <v>225</v>
      </c>
      <c r="F798" s="1217" t="s">
        <v>1625</v>
      </c>
      <c r="G798" s="1227" t="s">
        <v>1625</v>
      </c>
      <c r="H798" s="1027"/>
      <c r="I798" s="1027"/>
      <c r="J798" s="1027"/>
      <c r="K798" s="1027"/>
      <c r="L798" s="1027"/>
      <c r="M798" s="1027"/>
    </row>
    <row r="799" spans="1:13" s="673" customFormat="1">
      <c r="A799" s="244" t="s">
        <v>12389</v>
      </c>
      <c r="B799" s="237" t="s">
        <v>12390</v>
      </c>
      <c r="C799" s="598">
        <v>2500</v>
      </c>
      <c r="D799" s="1216">
        <f t="shared" si="39"/>
        <v>0</v>
      </c>
      <c r="E799" s="1217">
        <f>C799</f>
        <v>2500</v>
      </c>
      <c r="F799" s="1217" t="s">
        <v>1625</v>
      </c>
      <c r="G799" s="1227" t="s">
        <v>1625</v>
      </c>
      <c r="H799" s="1027"/>
      <c r="I799" s="1027"/>
      <c r="J799" s="1027"/>
      <c r="K799" s="1027"/>
      <c r="L799" s="1027"/>
      <c r="M799" s="1027"/>
    </row>
    <row r="800" spans="1:13" s="673" customFormat="1" ht="30">
      <c r="A800" s="244" t="s">
        <v>12391</v>
      </c>
      <c r="B800" s="237" t="s">
        <v>12392</v>
      </c>
      <c r="C800" s="598">
        <v>3500</v>
      </c>
      <c r="D800" s="1216">
        <f t="shared" si="39"/>
        <v>0</v>
      </c>
      <c r="E800" s="1217">
        <f t="shared" ref="E800:E806" si="41">C800</f>
        <v>3500</v>
      </c>
      <c r="F800" s="1217" t="s">
        <v>1625</v>
      </c>
      <c r="G800" s="1227" t="s">
        <v>1625</v>
      </c>
      <c r="H800" s="1027"/>
      <c r="I800" s="1027"/>
      <c r="J800" s="1027"/>
      <c r="K800" s="1027"/>
      <c r="L800" s="1027"/>
      <c r="M800" s="1027"/>
    </row>
    <row r="801" spans="1:13" s="673" customFormat="1" ht="30">
      <c r="A801" s="244" t="s">
        <v>12393</v>
      </c>
      <c r="B801" s="237" t="s">
        <v>12394</v>
      </c>
      <c r="C801" s="598">
        <v>995</v>
      </c>
      <c r="D801" s="1216">
        <f t="shared" si="39"/>
        <v>0</v>
      </c>
      <c r="E801" s="1217">
        <f t="shared" si="41"/>
        <v>995</v>
      </c>
      <c r="F801" s="1217" t="s">
        <v>1625</v>
      </c>
      <c r="G801" s="1227" t="s">
        <v>1625</v>
      </c>
      <c r="H801" s="1027"/>
      <c r="I801" s="1027"/>
      <c r="J801" s="1027"/>
      <c r="K801" s="1027"/>
      <c r="L801" s="1027"/>
      <c r="M801" s="1027"/>
    </row>
    <row r="802" spans="1:13" s="673" customFormat="1">
      <c r="A802" s="244" t="s">
        <v>12395</v>
      </c>
      <c r="B802" s="237" t="s">
        <v>12396</v>
      </c>
      <c r="C802" s="598">
        <v>995</v>
      </c>
      <c r="D802" s="1216">
        <f t="shared" si="39"/>
        <v>0</v>
      </c>
      <c r="E802" s="1217">
        <f t="shared" si="41"/>
        <v>995</v>
      </c>
      <c r="F802" s="1217" t="s">
        <v>1625</v>
      </c>
      <c r="G802" s="1227" t="s">
        <v>1625</v>
      </c>
      <c r="H802" s="1027"/>
      <c r="I802" s="1027"/>
      <c r="J802" s="1027"/>
      <c r="K802" s="1027"/>
      <c r="L802" s="1027"/>
      <c r="M802" s="1027"/>
    </row>
    <row r="803" spans="1:13" s="673" customFormat="1">
      <c r="A803" s="244" t="s">
        <v>12397</v>
      </c>
      <c r="B803" s="237" t="s">
        <v>12398</v>
      </c>
      <c r="C803" s="598">
        <v>1990</v>
      </c>
      <c r="D803" s="1216">
        <f t="shared" si="39"/>
        <v>0</v>
      </c>
      <c r="E803" s="1217">
        <f t="shared" si="41"/>
        <v>1990</v>
      </c>
      <c r="F803" s="1217" t="s">
        <v>1625</v>
      </c>
      <c r="G803" s="1227" t="s">
        <v>1625</v>
      </c>
      <c r="H803" s="1027"/>
      <c r="I803" s="1027"/>
      <c r="J803" s="1027"/>
      <c r="K803" s="1027"/>
      <c r="L803" s="1027"/>
      <c r="M803" s="1027"/>
    </row>
    <row r="804" spans="1:13" s="673" customFormat="1">
      <c r="A804" s="244" t="s">
        <v>12399</v>
      </c>
      <c r="B804" s="237" t="s">
        <v>12400</v>
      </c>
      <c r="C804" s="598">
        <v>2985</v>
      </c>
      <c r="D804" s="1216">
        <f t="shared" si="39"/>
        <v>0</v>
      </c>
      <c r="E804" s="1217">
        <f t="shared" si="41"/>
        <v>2985</v>
      </c>
      <c r="F804" s="1217" t="s">
        <v>1625</v>
      </c>
      <c r="G804" s="1227" t="s">
        <v>1625</v>
      </c>
      <c r="H804" s="1027"/>
      <c r="I804" s="1027"/>
      <c r="J804" s="1027"/>
      <c r="K804" s="1027"/>
      <c r="L804" s="1027"/>
      <c r="M804" s="1027"/>
    </row>
    <row r="805" spans="1:13" s="673" customFormat="1">
      <c r="A805" s="244" t="s">
        <v>12401</v>
      </c>
      <c r="B805" s="237" t="s">
        <v>12402</v>
      </c>
      <c r="C805" s="598">
        <v>2750</v>
      </c>
      <c r="D805" s="1216">
        <f t="shared" si="39"/>
        <v>0</v>
      </c>
      <c r="E805" s="1217">
        <f t="shared" si="41"/>
        <v>2750</v>
      </c>
      <c r="F805" s="1217" t="s">
        <v>1625</v>
      </c>
      <c r="G805" s="1227" t="s">
        <v>1625</v>
      </c>
      <c r="H805" s="1027"/>
      <c r="I805" s="1027"/>
      <c r="J805" s="1027"/>
      <c r="K805" s="1027"/>
      <c r="L805" s="1027"/>
      <c r="M805" s="1027"/>
    </row>
    <row r="806" spans="1:13" s="673" customFormat="1">
      <c r="A806" s="244" t="s">
        <v>12403</v>
      </c>
      <c r="B806" s="237" t="s">
        <v>12404</v>
      </c>
      <c r="C806" s="598">
        <v>3400</v>
      </c>
      <c r="D806" s="1216">
        <f t="shared" si="39"/>
        <v>0</v>
      </c>
      <c r="E806" s="1217">
        <f t="shared" si="41"/>
        <v>3400</v>
      </c>
      <c r="F806" s="1217" t="s">
        <v>1625</v>
      </c>
      <c r="G806" s="1227" t="s">
        <v>1625</v>
      </c>
      <c r="H806" s="1027"/>
      <c r="I806" s="1027"/>
      <c r="J806" s="1027"/>
      <c r="K806" s="1027"/>
      <c r="L806" s="1027"/>
      <c r="M806" s="1027"/>
    </row>
    <row r="807" spans="1:13" s="673" customFormat="1">
      <c r="A807" s="244" t="s">
        <v>12405</v>
      </c>
      <c r="B807" s="237" t="s">
        <v>12406</v>
      </c>
      <c r="C807" s="598">
        <v>4100</v>
      </c>
      <c r="D807" s="1216">
        <f t="shared" si="39"/>
        <v>0</v>
      </c>
      <c r="E807" s="1217">
        <f t="shared" si="40"/>
        <v>4100</v>
      </c>
      <c r="F807" s="1217" t="s">
        <v>1625</v>
      </c>
      <c r="G807" s="1227" t="s">
        <v>1625</v>
      </c>
      <c r="H807" s="1027"/>
      <c r="I807" s="1027"/>
      <c r="J807" s="1027"/>
      <c r="K807" s="1027"/>
      <c r="L807" s="1027"/>
      <c r="M807" s="1027"/>
    </row>
    <row r="808" spans="1:13">
      <c r="A808" s="294" t="s">
        <v>892</v>
      </c>
      <c r="B808" s="236"/>
      <c r="C808" s="240"/>
      <c r="D808" s="450"/>
      <c r="E808" s="518"/>
      <c r="F808" s="518"/>
      <c r="G808" s="520"/>
      <c r="H808" s="1007"/>
    </row>
    <row r="809" spans="1:13" ht="15.75" thickBot="1">
      <c r="A809" s="1070" t="s">
        <v>1621</v>
      </c>
      <c r="B809" s="1065" t="s">
        <v>1622</v>
      </c>
      <c r="C809" s="327">
        <v>18</v>
      </c>
      <c r="D809" s="586">
        <f>100%-(E809/C809)</f>
        <v>0</v>
      </c>
      <c r="E809" s="587">
        <f>C809</f>
        <v>18</v>
      </c>
      <c r="F809" s="513" t="s">
        <v>1625</v>
      </c>
      <c r="G809" s="483" t="s">
        <v>1625</v>
      </c>
      <c r="H809" s="1007"/>
    </row>
    <row r="810" spans="1:13" ht="15.75" thickBot="1">
      <c r="A810" s="588"/>
      <c r="B810" s="522"/>
      <c r="C810" s="569"/>
      <c r="D810" s="589"/>
      <c r="E810" s="569"/>
      <c r="F810" s="523"/>
      <c r="G810" s="526"/>
      <c r="H810" s="1007"/>
    </row>
    <row r="811" spans="1:13">
      <c r="A811" s="1490" t="s">
        <v>1827</v>
      </c>
      <c r="B811" s="1491"/>
      <c r="C811" s="1491"/>
      <c r="D811" s="1491"/>
      <c r="E811" s="1491"/>
      <c r="F811" s="1491"/>
      <c r="G811" s="1492"/>
      <c r="H811" s="1007"/>
    </row>
    <row r="812" spans="1:13">
      <c r="A812" s="318" t="s">
        <v>914</v>
      </c>
      <c r="B812" s="248"/>
      <c r="C812" s="387"/>
      <c r="D812" s="450"/>
      <c r="E812" s="518"/>
      <c r="F812" s="518"/>
      <c r="G812" s="520"/>
      <c r="H812" s="1007"/>
    </row>
    <row r="813" spans="1:13">
      <c r="A813" s="277" t="s">
        <v>6073</v>
      </c>
      <c r="B813" s="303"/>
      <c r="C813" s="249"/>
      <c r="D813" s="590"/>
      <c r="E813" s="591"/>
      <c r="F813" s="591"/>
      <c r="G813" s="592"/>
      <c r="H813" s="1007"/>
    </row>
    <row r="814" spans="1:13">
      <c r="A814" s="277" t="s">
        <v>6074</v>
      </c>
      <c r="B814" s="303"/>
      <c r="C814" s="249"/>
      <c r="D814" s="590"/>
      <c r="E814" s="591"/>
      <c r="F814" s="591"/>
      <c r="G814" s="592"/>
      <c r="H814" s="1007"/>
    </row>
    <row r="815" spans="1:13">
      <c r="A815" s="277" t="s">
        <v>6075</v>
      </c>
      <c r="B815" s="260"/>
      <c r="C815" s="388"/>
      <c r="D815" s="590"/>
      <c r="E815" s="591"/>
      <c r="F815" s="591"/>
      <c r="G815" s="592"/>
      <c r="H815" s="1007"/>
    </row>
    <row r="816" spans="1:13">
      <c r="A816" s="1334" t="s">
        <v>6076</v>
      </c>
      <c r="B816" s="237"/>
      <c r="C816" s="239"/>
      <c r="D816" s="453"/>
      <c r="E816" s="407"/>
      <c r="F816" s="268"/>
      <c r="G816" s="475"/>
    </row>
    <row r="817" spans="1:13">
      <c r="A817" s="1334" t="s">
        <v>1828</v>
      </c>
      <c r="B817" s="237"/>
      <c r="C817" s="239"/>
      <c r="D817" s="453"/>
      <c r="E817" s="407"/>
      <c r="F817" s="268"/>
      <c r="G817" s="475"/>
    </row>
    <row r="818" spans="1:13" s="673" customFormat="1" ht="45">
      <c r="A818" s="1055" t="s">
        <v>12554</v>
      </c>
      <c r="B818" s="237" t="s">
        <v>12555</v>
      </c>
      <c r="C818" s="598">
        <v>764</v>
      </c>
      <c r="D818" s="1216">
        <f t="shared" ref="D818:D833" si="42">100%-(E818/C818)</f>
        <v>0</v>
      </c>
      <c r="E818" s="1217">
        <f t="shared" ref="E818:E833" si="43">C818</f>
        <v>764</v>
      </c>
      <c r="F818" s="847" t="s">
        <v>1623</v>
      </c>
      <c r="G818" s="1227" t="s">
        <v>1650</v>
      </c>
      <c r="H818" s="1026"/>
      <c r="I818" s="1027"/>
      <c r="J818" s="1027"/>
      <c r="K818" s="1027"/>
      <c r="L818" s="1027"/>
      <c r="M818" s="1027"/>
    </row>
    <row r="819" spans="1:13" s="673" customFormat="1">
      <c r="A819" s="1055" t="s">
        <v>12556</v>
      </c>
      <c r="B819" s="237" t="s">
        <v>12557</v>
      </c>
      <c r="C819" s="598">
        <v>350</v>
      </c>
      <c r="D819" s="1216">
        <f t="shared" si="42"/>
        <v>0</v>
      </c>
      <c r="E819" s="1217">
        <f t="shared" si="43"/>
        <v>350</v>
      </c>
      <c r="F819" s="1217" t="s">
        <v>1625</v>
      </c>
      <c r="G819" s="1227" t="s">
        <v>1625</v>
      </c>
      <c r="H819" s="1026"/>
      <c r="I819" s="1027"/>
      <c r="J819" s="1027"/>
      <c r="K819" s="1027"/>
      <c r="L819" s="1027"/>
      <c r="M819" s="1027"/>
    </row>
    <row r="820" spans="1:13">
      <c r="A820" s="1060" t="s">
        <v>962</v>
      </c>
      <c r="B820" s="416"/>
      <c r="C820" s="417"/>
      <c r="D820" s="496"/>
      <c r="E820" s="495"/>
      <c r="F820" s="495"/>
      <c r="G820" s="498"/>
    </row>
    <row r="821" spans="1:13" s="673" customFormat="1">
      <c r="A821" s="1055" t="s">
        <v>12558</v>
      </c>
      <c r="B821" s="237" t="s">
        <v>12559</v>
      </c>
      <c r="C821" s="598">
        <v>153</v>
      </c>
      <c r="D821" s="1216">
        <f t="shared" si="42"/>
        <v>0</v>
      </c>
      <c r="E821" s="1217">
        <f t="shared" si="43"/>
        <v>153</v>
      </c>
      <c r="F821" s="1217" t="s">
        <v>1625</v>
      </c>
      <c r="G821" s="1227" t="s">
        <v>1625</v>
      </c>
      <c r="H821" s="1026"/>
      <c r="I821" s="1027"/>
      <c r="J821" s="1027"/>
      <c r="K821" s="1027"/>
      <c r="L821" s="1027"/>
      <c r="M821" s="1027"/>
    </row>
    <row r="822" spans="1:13" s="673" customFormat="1">
      <c r="A822" s="1055" t="s">
        <v>12560</v>
      </c>
      <c r="B822" s="301" t="s">
        <v>12561</v>
      </c>
      <c r="C822" s="1071">
        <v>70</v>
      </c>
      <c r="D822" s="1216">
        <f t="shared" si="42"/>
        <v>0</v>
      </c>
      <c r="E822" s="1217">
        <f t="shared" si="43"/>
        <v>70</v>
      </c>
      <c r="F822" s="1217" t="s">
        <v>1625</v>
      </c>
      <c r="G822" s="1227" t="s">
        <v>1625</v>
      </c>
      <c r="H822" s="1026"/>
      <c r="I822" s="1027"/>
      <c r="J822" s="1027"/>
      <c r="K822" s="1027"/>
      <c r="L822" s="1027"/>
      <c r="M822" s="1027"/>
    </row>
    <row r="823" spans="1:13" s="673" customFormat="1">
      <c r="A823" s="1055" t="s">
        <v>12562</v>
      </c>
      <c r="B823" s="237" t="s">
        <v>12563</v>
      </c>
      <c r="C823" s="598">
        <v>535</v>
      </c>
      <c r="D823" s="1216">
        <f t="shared" si="42"/>
        <v>0</v>
      </c>
      <c r="E823" s="1217">
        <f t="shared" si="43"/>
        <v>535</v>
      </c>
      <c r="F823" s="1217" t="s">
        <v>1625</v>
      </c>
      <c r="G823" s="1227" t="s">
        <v>1625</v>
      </c>
      <c r="H823" s="1026"/>
      <c r="I823" s="1027"/>
      <c r="J823" s="1027"/>
      <c r="K823" s="1027"/>
      <c r="L823" s="1027"/>
      <c r="M823" s="1027"/>
    </row>
    <row r="824" spans="1:13" s="673" customFormat="1">
      <c r="A824" s="1055" t="s">
        <v>12564</v>
      </c>
      <c r="B824" s="237" t="s">
        <v>12565</v>
      </c>
      <c r="C824" s="598">
        <v>245</v>
      </c>
      <c r="D824" s="1216">
        <f t="shared" si="42"/>
        <v>0</v>
      </c>
      <c r="E824" s="1217">
        <f t="shared" si="43"/>
        <v>245</v>
      </c>
      <c r="F824" s="1217" t="s">
        <v>1625</v>
      </c>
      <c r="G824" s="1227" t="s">
        <v>1625</v>
      </c>
      <c r="H824" s="1026"/>
      <c r="I824" s="1027"/>
      <c r="J824" s="1027"/>
      <c r="K824" s="1027"/>
      <c r="L824" s="1027"/>
      <c r="M824" s="1027"/>
    </row>
    <row r="825" spans="1:13">
      <c r="A825" s="413" t="s">
        <v>963</v>
      </c>
      <c r="B825" s="414"/>
      <c r="C825" s="415"/>
      <c r="D825" s="563"/>
      <c r="E825" s="476"/>
      <c r="F825" s="476"/>
      <c r="G825" s="478"/>
    </row>
    <row r="826" spans="1:13">
      <c r="A826" s="1334" t="s">
        <v>6077</v>
      </c>
      <c r="B826" s="237"/>
      <c r="C826" s="239"/>
      <c r="D826" s="453"/>
      <c r="E826" s="407"/>
      <c r="F826" s="407"/>
      <c r="G826" s="475"/>
    </row>
    <row r="827" spans="1:13">
      <c r="A827" s="1334" t="s">
        <v>6076</v>
      </c>
      <c r="B827" s="237"/>
      <c r="C827" s="239"/>
      <c r="D827" s="453"/>
      <c r="E827" s="407"/>
      <c r="F827" s="407"/>
      <c r="G827" s="475"/>
    </row>
    <row r="828" spans="1:13">
      <c r="A828" s="1334" t="s">
        <v>1829</v>
      </c>
      <c r="B828" s="237"/>
      <c r="C828" s="239"/>
      <c r="D828" s="453"/>
      <c r="E828" s="407"/>
      <c r="F828" s="407"/>
      <c r="G828" s="475"/>
    </row>
    <row r="829" spans="1:13">
      <c r="A829" s="319" t="s">
        <v>12566</v>
      </c>
      <c r="B829" s="237" t="s">
        <v>12567</v>
      </c>
      <c r="C829" s="239">
        <v>250</v>
      </c>
      <c r="D829" s="453">
        <v>0</v>
      </c>
      <c r="E829" s="407">
        <f>C829</f>
        <v>250</v>
      </c>
      <c r="F829" s="407" t="s">
        <v>1625</v>
      </c>
      <c r="G829" s="475" t="s">
        <v>1625</v>
      </c>
    </row>
    <row r="830" spans="1:13">
      <c r="A830" s="319" t="s">
        <v>12568</v>
      </c>
      <c r="B830" s="237" t="s">
        <v>12569</v>
      </c>
      <c r="C830" s="239">
        <v>95</v>
      </c>
      <c r="D830" s="453">
        <v>0</v>
      </c>
      <c r="E830" s="407">
        <f>C830</f>
        <v>95</v>
      </c>
      <c r="F830" s="407" t="s">
        <v>1625</v>
      </c>
      <c r="G830" s="475" t="s">
        <v>1625</v>
      </c>
    </row>
    <row r="831" spans="1:13">
      <c r="A831" s="319" t="s">
        <v>6078</v>
      </c>
      <c r="B831" s="237" t="s">
        <v>6079</v>
      </c>
      <c r="C831" s="239">
        <v>595</v>
      </c>
      <c r="D831" s="453">
        <f t="shared" si="42"/>
        <v>0</v>
      </c>
      <c r="E831" s="407">
        <f t="shared" si="43"/>
        <v>595</v>
      </c>
      <c r="F831" s="407" t="s">
        <v>1625</v>
      </c>
      <c r="G831" s="475" t="s">
        <v>1625</v>
      </c>
    </row>
    <row r="832" spans="1:13">
      <c r="A832" s="319" t="s">
        <v>1830</v>
      </c>
      <c r="B832" s="237" t="s">
        <v>1831</v>
      </c>
      <c r="C832" s="239">
        <v>200</v>
      </c>
      <c r="D832" s="453">
        <f t="shared" si="42"/>
        <v>0</v>
      </c>
      <c r="E832" s="407">
        <f t="shared" si="43"/>
        <v>200</v>
      </c>
      <c r="F832" s="407" t="s">
        <v>1625</v>
      </c>
      <c r="G832" s="475" t="s">
        <v>1625</v>
      </c>
    </row>
    <row r="833" spans="1:13" s="551" customFormat="1">
      <c r="A833" s="306" t="s">
        <v>1832</v>
      </c>
      <c r="B833" s="409" t="s">
        <v>1833</v>
      </c>
      <c r="C833" s="410">
        <v>100</v>
      </c>
      <c r="D833" s="453">
        <f t="shared" si="42"/>
        <v>0</v>
      </c>
      <c r="E833" s="407">
        <f t="shared" si="43"/>
        <v>100</v>
      </c>
      <c r="F833" s="406" t="s">
        <v>1625</v>
      </c>
      <c r="G833" s="566" t="s">
        <v>1625</v>
      </c>
      <c r="H833" s="901"/>
      <c r="I833" s="1017"/>
      <c r="J833" s="1017"/>
      <c r="K833" s="1017"/>
      <c r="L833" s="1017"/>
      <c r="M833" s="1017"/>
    </row>
    <row r="834" spans="1:13">
      <c r="A834" s="411" t="s">
        <v>892</v>
      </c>
      <c r="B834" s="816"/>
      <c r="C834" s="412"/>
      <c r="D834" s="563"/>
      <c r="E834" s="476"/>
      <c r="F834" s="476"/>
      <c r="G834" s="478"/>
    </row>
    <row r="835" spans="1:13" ht="15.75" thickBot="1">
      <c r="A835" s="418" t="s">
        <v>1621</v>
      </c>
      <c r="B835" s="817" t="s">
        <v>1622</v>
      </c>
      <c r="C835" s="419">
        <v>18</v>
      </c>
      <c r="D835" s="512">
        <v>0</v>
      </c>
      <c r="E835" s="513">
        <v>18</v>
      </c>
      <c r="F835" s="513"/>
      <c r="G835" s="483"/>
    </row>
    <row r="836" spans="1:13" ht="15.75" thickBot="1">
      <c r="A836" s="487"/>
      <c r="B836" s="488"/>
      <c r="C836" s="489"/>
      <c r="D836" s="490"/>
      <c r="E836" s="489"/>
      <c r="F836" s="491"/>
      <c r="G836" s="492"/>
    </row>
    <row r="837" spans="1:13" s="673" customFormat="1" ht="15.75" thickBot="1">
      <c r="A837" s="1760"/>
      <c r="B837" s="1761"/>
      <c r="C837" s="1762"/>
      <c r="D837" s="1763"/>
      <c r="E837" s="1762"/>
      <c r="F837" s="1764"/>
      <c r="G837" s="1765"/>
      <c r="H837" s="1026"/>
      <c r="I837" s="1027"/>
      <c r="J837" s="1027"/>
      <c r="K837" s="1027"/>
      <c r="L837" s="1027"/>
      <c r="M837" s="1027"/>
    </row>
    <row r="838" spans="1:13" s="673" customFormat="1">
      <c r="A838" s="1766" t="s">
        <v>12570</v>
      </c>
      <c r="B838" s="1767"/>
      <c r="C838" s="1767"/>
      <c r="D838" s="1767"/>
      <c r="E838" s="1767"/>
      <c r="F838" s="1767"/>
      <c r="G838" s="1768"/>
      <c r="H838" s="1027"/>
      <c r="I838" s="1027"/>
      <c r="J838" s="1027"/>
      <c r="K838" s="1027"/>
      <c r="L838" s="1027"/>
    </row>
    <row r="839" spans="1:13" s="673" customFormat="1">
      <c r="A839" s="306" t="s">
        <v>12571</v>
      </c>
      <c r="B839" s="740" t="s">
        <v>12572</v>
      </c>
      <c r="C839" s="410" t="s">
        <v>12573</v>
      </c>
      <c r="D839" s="1769">
        <v>0</v>
      </c>
      <c r="E839" s="410" t="str">
        <f>C839</f>
        <v>$315.00</v>
      </c>
      <c r="F839" s="406" t="s">
        <v>1625</v>
      </c>
      <c r="G839" s="566" t="s">
        <v>1625</v>
      </c>
      <c r="H839" s="1027"/>
      <c r="I839" s="1027"/>
      <c r="J839" s="1027"/>
      <c r="K839" s="1027"/>
      <c r="L839" s="1027"/>
    </row>
    <row r="840" spans="1:13" s="673" customFormat="1">
      <c r="A840" s="306" t="s">
        <v>12574</v>
      </c>
      <c r="B840" s="740" t="s">
        <v>12575</v>
      </c>
      <c r="C840" s="410" t="s">
        <v>12576</v>
      </c>
      <c r="D840" s="1769">
        <v>0</v>
      </c>
      <c r="E840" s="410" t="str">
        <f t="shared" ref="E840:E844" si="44">C840</f>
        <v>$294.00</v>
      </c>
      <c r="F840" s="406" t="s">
        <v>1625</v>
      </c>
      <c r="G840" s="566" t="s">
        <v>1625</v>
      </c>
      <c r="H840" s="1027"/>
      <c r="I840" s="1027"/>
      <c r="J840" s="1027"/>
      <c r="K840" s="1027"/>
      <c r="L840" s="1027"/>
    </row>
    <row r="841" spans="1:13" s="673" customFormat="1">
      <c r="A841" s="306" t="s">
        <v>12577</v>
      </c>
      <c r="B841" s="740" t="s">
        <v>12578</v>
      </c>
      <c r="C841" s="410" t="s">
        <v>12579</v>
      </c>
      <c r="D841" s="1769">
        <v>0</v>
      </c>
      <c r="E841" s="410" t="str">
        <f t="shared" si="44"/>
        <v>$280.00</v>
      </c>
      <c r="F841" s="406" t="s">
        <v>1625</v>
      </c>
      <c r="G841" s="566" t="s">
        <v>1625</v>
      </c>
      <c r="H841" s="1027"/>
      <c r="I841" s="1027"/>
      <c r="J841" s="1027"/>
      <c r="K841" s="1027"/>
      <c r="L841" s="1027"/>
    </row>
    <row r="842" spans="1:13" s="673" customFormat="1">
      <c r="A842" s="306" t="s">
        <v>12580</v>
      </c>
      <c r="B842" s="740" t="s">
        <v>12581</v>
      </c>
      <c r="C842" s="410" t="s">
        <v>12582</v>
      </c>
      <c r="D842" s="1769">
        <v>0</v>
      </c>
      <c r="E842" s="410" t="str">
        <f t="shared" si="44"/>
        <v>$269.50</v>
      </c>
      <c r="F842" s="406" t="s">
        <v>1625</v>
      </c>
      <c r="G842" s="566" t="s">
        <v>1625</v>
      </c>
      <c r="H842" s="1027"/>
      <c r="I842" s="1027"/>
      <c r="J842" s="1027"/>
      <c r="K842" s="1027"/>
      <c r="L842" s="1027"/>
    </row>
    <row r="843" spans="1:13" s="673" customFormat="1">
      <c r="A843" s="306" t="s">
        <v>12583</v>
      </c>
      <c r="B843" s="740" t="s">
        <v>12584</v>
      </c>
      <c r="C843" s="410" t="s">
        <v>12585</v>
      </c>
      <c r="D843" s="1769">
        <v>0</v>
      </c>
      <c r="E843" s="410" t="str">
        <f t="shared" si="44"/>
        <v>$259.00</v>
      </c>
      <c r="F843" s="406" t="s">
        <v>1625</v>
      </c>
      <c r="G843" s="566" t="s">
        <v>1625</v>
      </c>
      <c r="H843" s="1027"/>
      <c r="I843" s="1027"/>
      <c r="J843" s="1027"/>
      <c r="K843" s="1027"/>
      <c r="L843" s="1027"/>
    </row>
    <row r="844" spans="1:13" s="673" customFormat="1" ht="15.75" thickBot="1">
      <c r="A844" s="1070" t="s">
        <v>12586</v>
      </c>
      <c r="B844" s="1770" t="s">
        <v>12587</v>
      </c>
      <c r="C844" s="1771" t="s">
        <v>12588</v>
      </c>
      <c r="D844" s="1772">
        <v>0</v>
      </c>
      <c r="E844" s="1771" t="str">
        <f t="shared" si="44"/>
        <v>$234.50</v>
      </c>
      <c r="F844" s="587" t="s">
        <v>1625</v>
      </c>
      <c r="G844" s="908" t="s">
        <v>1625</v>
      </c>
      <c r="H844" s="1027"/>
      <c r="I844" s="1027"/>
      <c r="J844" s="1027"/>
      <c r="K844" s="1027"/>
      <c r="L844" s="1027"/>
    </row>
    <row r="845" spans="1:13" s="673" customFormat="1" ht="15.75" thickBot="1">
      <c r="A845" s="1773" t="s">
        <v>12553</v>
      </c>
      <c r="B845" s="1773"/>
      <c r="C845" s="1773"/>
      <c r="D845" s="1773"/>
      <c r="E845" s="1773"/>
      <c r="F845" s="1773"/>
      <c r="G845" s="1773"/>
      <c r="H845" s="1027"/>
      <c r="I845" s="1027"/>
      <c r="J845" s="1027"/>
      <c r="K845" s="1027"/>
      <c r="L845" s="1027"/>
    </row>
    <row r="846" spans="1:13" s="673" customFormat="1">
      <c r="A846" s="1777" t="s">
        <v>784</v>
      </c>
      <c r="B846" s="1778" t="s">
        <v>785</v>
      </c>
      <c r="C846" s="1779">
        <v>200</v>
      </c>
      <c r="D846" s="1780">
        <v>0</v>
      </c>
      <c r="E846" s="1080">
        <f>C846</f>
        <v>200</v>
      </c>
      <c r="F846" s="904" t="s">
        <v>1625</v>
      </c>
      <c r="G846" s="906" t="s">
        <v>1625</v>
      </c>
      <c r="H846" s="1027"/>
      <c r="I846" s="1027"/>
      <c r="J846" s="1027"/>
      <c r="K846" s="1027"/>
      <c r="L846" s="1027"/>
    </row>
    <row r="847" spans="1:13" s="673" customFormat="1">
      <c r="A847" s="1781" t="s">
        <v>6126</v>
      </c>
      <c r="B847" s="1774" t="s">
        <v>6127</v>
      </c>
      <c r="C847" s="1775">
        <v>225</v>
      </c>
      <c r="D847" s="1769">
        <v>0</v>
      </c>
      <c r="E847" s="1071">
        <f t="shared" ref="E847:E858" si="45">C847</f>
        <v>225</v>
      </c>
      <c r="F847" s="406" t="s">
        <v>1625</v>
      </c>
      <c r="G847" s="566" t="s">
        <v>1625</v>
      </c>
      <c r="H847" s="1027"/>
      <c r="I847" s="1027"/>
      <c r="J847" s="1027"/>
      <c r="K847" s="1027"/>
      <c r="L847" s="1027"/>
    </row>
    <row r="848" spans="1:13" s="673" customFormat="1">
      <c r="A848" s="1781" t="s">
        <v>12389</v>
      </c>
      <c r="B848" s="1774" t="s">
        <v>12390</v>
      </c>
      <c r="C848" s="1775">
        <v>2500</v>
      </c>
      <c r="D848" s="1769">
        <v>0</v>
      </c>
      <c r="E848" s="1071">
        <f t="shared" si="45"/>
        <v>2500</v>
      </c>
      <c r="F848" s="406" t="s">
        <v>1625</v>
      </c>
      <c r="G848" s="566" t="s">
        <v>1625</v>
      </c>
      <c r="H848" s="1027"/>
      <c r="I848" s="1027"/>
      <c r="J848" s="1027"/>
      <c r="K848" s="1027"/>
      <c r="L848" s="1027"/>
    </row>
    <row r="849" spans="1:12" s="673" customFormat="1">
      <c r="A849" s="1781" t="s">
        <v>12391</v>
      </c>
      <c r="B849" s="1774" t="s">
        <v>12392</v>
      </c>
      <c r="C849" s="1775">
        <v>3500</v>
      </c>
      <c r="D849" s="1769">
        <v>0</v>
      </c>
      <c r="E849" s="1071">
        <f t="shared" si="45"/>
        <v>3500</v>
      </c>
      <c r="F849" s="406" t="s">
        <v>1625</v>
      </c>
      <c r="G849" s="566" t="s">
        <v>1625</v>
      </c>
      <c r="H849" s="1027"/>
      <c r="I849" s="1027"/>
      <c r="J849" s="1027"/>
      <c r="K849" s="1027"/>
      <c r="L849" s="1027"/>
    </row>
    <row r="850" spans="1:12" s="673" customFormat="1">
      <c r="A850" s="1781" t="s">
        <v>12393</v>
      </c>
      <c r="B850" s="1774" t="s">
        <v>12394</v>
      </c>
      <c r="C850" s="1775">
        <v>995</v>
      </c>
      <c r="D850" s="1769">
        <v>0</v>
      </c>
      <c r="E850" s="1071">
        <f t="shared" si="45"/>
        <v>995</v>
      </c>
      <c r="F850" s="406" t="s">
        <v>1625</v>
      </c>
      <c r="G850" s="566" t="s">
        <v>1625</v>
      </c>
      <c r="H850" s="1027"/>
      <c r="I850" s="1027"/>
      <c r="J850" s="1027"/>
      <c r="K850" s="1027"/>
      <c r="L850" s="1027"/>
    </row>
    <row r="851" spans="1:12" s="673" customFormat="1">
      <c r="A851" s="1781" t="s">
        <v>12395</v>
      </c>
      <c r="B851" s="1774" t="s">
        <v>12396</v>
      </c>
      <c r="C851" s="1775">
        <v>995</v>
      </c>
      <c r="D851" s="1769">
        <v>0</v>
      </c>
      <c r="E851" s="1071">
        <f t="shared" si="45"/>
        <v>995</v>
      </c>
      <c r="F851" s="406" t="s">
        <v>1625</v>
      </c>
      <c r="G851" s="566" t="s">
        <v>1625</v>
      </c>
      <c r="H851" s="1027"/>
      <c r="I851" s="1027"/>
      <c r="J851" s="1027"/>
      <c r="K851" s="1027"/>
      <c r="L851" s="1027"/>
    </row>
    <row r="852" spans="1:12" s="673" customFormat="1">
      <c r="A852" s="1781" t="s">
        <v>12397</v>
      </c>
      <c r="B852" s="1774" t="s">
        <v>12398</v>
      </c>
      <c r="C852" s="1775">
        <v>1990</v>
      </c>
      <c r="D852" s="1769">
        <v>0</v>
      </c>
      <c r="E852" s="1071">
        <f t="shared" si="45"/>
        <v>1990</v>
      </c>
      <c r="F852" s="406" t="s">
        <v>1625</v>
      </c>
      <c r="G852" s="566" t="s">
        <v>1625</v>
      </c>
      <c r="H852" s="1027"/>
      <c r="I852" s="1027"/>
      <c r="J852" s="1027"/>
      <c r="K852" s="1027"/>
      <c r="L852" s="1027"/>
    </row>
    <row r="853" spans="1:12" s="673" customFormat="1">
      <c r="A853" s="1781" t="s">
        <v>12399</v>
      </c>
      <c r="B853" s="1774" t="s">
        <v>12400</v>
      </c>
      <c r="C853" s="1775">
        <v>2985</v>
      </c>
      <c r="D853" s="1769">
        <v>0</v>
      </c>
      <c r="E853" s="1071">
        <f t="shared" si="45"/>
        <v>2985</v>
      </c>
      <c r="F853" s="406" t="s">
        <v>1625</v>
      </c>
      <c r="G853" s="566" t="s">
        <v>1625</v>
      </c>
      <c r="H853" s="1027"/>
      <c r="I853" s="1027"/>
      <c r="J853" s="1027"/>
      <c r="K853" s="1027"/>
      <c r="L853" s="1027"/>
    </row>
    <row r="854" spans="1:12" s="673" customFormat="1">
      <c r="A854" s="1781" t="s">
        <v>12401</v>
      </c>
      <c r="B854" s="1774" t="s">
        <v>12402</v>
      </c>
      <c r="C854" s="1775">
        <v>2750</v>
      </c>
      <c r="D854" s="1769">
        <v>0</v>
      </c>
      <c r="E854" s="1071">
        <f t="shared" si="45"/>
        <v>2750</v>
      </c>
      <c r="F854" s="406" t="s">
        <v>1625</v>
      </c>
      <c r="G854" s="566" t="s">
        <v>1625</v>
      </c>
      <c r="H854" s="1027"/>
      <c r="I854" s="1027"/>
      <c r="J854" s="1027"/>
      <c r="K854" s="1027"/>
      <c r="L854" s="1027"/>
    </row>
    <row r="855" spans="1:12" s="673" customFormat="1">
      <c r="A855" s="1781" t="s">
        <v>12403</v>
      </c>
      <c r="B855" s="1774" t="s">
        <v>12404</v>
      </c>
      <c r="C855" s="1775">
        <v>3400</v>
      </c>
      <c r="D855" s="1769">
        <v>0</v>
      </c>
      <c r="E855" s="1071">
        <f t="shared" si="45"/>
        <v>3400</v>
      </c>
      <c r="F855" s="406" t="s">
        <v>1625</v>
      </c>
      <c r="G855" s="566" t="s">
        <v>1625</v>
      </c>
      <c r="H855" s="1027"/>
      <c r="I855" s="1027"/>
      <c r="J855" s="1027"/>
      <c r="K855" s="1027"/>
      <c r="L855" s="1027"/>
    </row>
    <row r="856" spans="1:12" s="673" customFormat="1">
      <c r="A856" s="1781" t="s">
        <v>12405</v>
      </c>
      <c r="B856" s="1774" t="s">
        <v>12406</v>
      </c>
      <c r="C856" s="1775">
        <v>4100</v>
      </c>
      <c r="D856" s="1769">
        <v>0</v>
      </c>
      <c r="E856" s="1071">
        <f t="shared" si="45"/>
        <v>4100</v>
      </c>
      <c r="F856" s="406" t="s">
        <v>1625</v>
      </c>
      <c r="G856" s="566" t="s">
        <v>1625</v>
      </c>
      <c r="H856" s="1027"/>
      <c r="I856" s="1027"/>
      <c r="J856" s="1027"/>
      <c r="K856" s="1027"/>
      <c r="L856" s="1027"/>
    </row>
    <row r="857" spans="1:12" s="673" customFormat="1">
      <c r="A857" s="1781" t="s">
        <v>12589</v>
      </c>
      <c r="B857" s="1774" t="s">
        <v>12590</v>
      </c>
      <c r="C857" s="1775">
        <v>3000</v>
      </c>
      <c r="D857" s="1769">
        <v>0</v>
      </c>
      <c r="E857" s="1071">
        <f t="shared" si="45"/>
        <v>3000</v>
      </c>
      <c r="F857" s="406" t="s">
        <v>1625</v>
      </c>
      <c r="G857" s="566" t="s">
        <v>1625</v>
      </c>
      <c r="H857" s="1027"/>
      <c r="I857" s="1027"/>
      <c r="J857" s="1027"/>
      <c r="K857" s="1027"/>
      <c r="L857" s="1027"/>
    </row>
    <row r="858" spans="1:12" s="673" customFormat="1" ht="15.75" thickBot="1">
      <c r="A858" s="1782" t="s">
        <v>12591</v>
      </c>
      <c r="B858" s="1783" t="s">
        <v>12592</v>
      </c>
      <c r="C858" s="1784">
        <v>5000</v>
      </c>
      <c r="D858" s="1772">
        <v>0</v>
      </c>
      <c r="E858" s="1084">
        <f t="shared" si="45"/>
        <v>5000</v>
      </c>
      <c r="F858" s="587" t="s">
        <v>1625</v>
      </c>
      <c r="G858" s="908" t="s">
        <v>1625</v>
      </c>
      <c r="H858" s="1027"/>
      <c r="I858" s="1027"/>
      <c r="J858" s="1027"/>
      <c r="K858" s="1027"/>
      <c r="L858" s="1027"/>
    </row>
    <row r="859" spans="1:12" s="673" customFormat="1" ht="15.75" thickBot="1">
      <c r="A859" s="1793"/>
      <c r="B859" s="1794"/>
      <c r="C859" s="1794"/>
      <c r="D859" s="1794"/>
      <c r="E859" s="1794"/>
      <c r="F859" s="1794"/>
      <c r="G859" s="1795"/>
      <c r="H859" s="1027"/>
      <c r="I859" s="1027"/>
      <c r="J859" s="1027"/>
      <c r="K859" s="1027"/>
      <c r="L859" s="1027"/>
    </row>
    <row r="860" spans="1:12" s="673" customFormat="1">
      <c r="A860" s="1532" t="s">
        <v>12593</v>
      </c>
      <c r="B860" s="1533"/>
      <c r="C860" s="1533"/>
      <c r="D860" s="1533"/>
      <c r="E860" s="1533"/>
      <c r="F860" s="1533"/>
      <c r="G860" s="1534"/>
      <c r="H860" s="1027"/>
      <c r="I860" s="1027"/>
      <c r="J860" s="1027"/>
      <c r="K860" s="1027"/>
      <c r="L860" s="1027"/>
    </row>
    <row r="861" spans="1:12" s="673" customFormat="1">
      <c r="A861" s="1659" t="s">
        <v>12648</v>
      </c>
      <c r="B861" s="1809"/>
      <c r="C861" s="1809"/>
      <c r="D861" s="1809"/>
      <c r="E861" s="1809"/>
      <c r="F861" s="1809"/>
      <c r="G861" s="1810"/>
      <c r="H861" s="1027"/>
      <c r="I861" s="1027"/>
      <c r="J861" s="1027"/>
      <c r="K861" s="1027"/>
      <c r="L861" s="1027"/>
    </row>
    <row r="862" spans="1:12" s="673" customFormat="1">
      <c r="A862" s="1333" t="s">
        <v>12649</v>
      </c>
      <c r="B862" s="1809"/>
      <c r="C862" s="1809"/>
      <c r="D862" s="1809"/>
      <c r="E862" s="1809"/>
      <c r="F862" s="1809"/>
      <c r="G862" s="1810"/>
      <c r="H862" s="1027"/>
      <c r="I862" s="1027"/>
      <c r="J862" s="1027"/>
      <c r="K862" s="1027"/>
      <c r="L862" s="1027"/>
    </row>
    <row r="863" spans="1:12" s="673" customFormat="1" ht="45">
      <c r="A863" s="1799" t="s">
        <v>12594</v>
      </c>
      <c r="B863" s="1800" t="s">
        <v>12595</v>
      </c>
      <c r="C863" s="1801">
        <v>177</v>
      </c>
      <c r="D863" s="1802">
        <v>0</v>
      </c>
      <c r="E863" s="1803">
        <f>C863</f>
        <v>177</v>
      </c>
      <c r="F863" s="266" t="s">
        <v>1623</v>
      </c>
      <c r="G863" s="531" t="s">
        <v>1624</v>
      </c>
      <c r="H863" s="1027"/>
      <c r="I863" s="1027"/>
      <c r="J863" s="1027"/>
      <c r="K863" s="1027"/>
      <c r="L863" s="1027"/>
    </row>
    <row r="864" spans="1:12" s="673" customFormat="1">
      <c r="A864" s="306" t="s">
        <v>12596</v>
      </c>
      <c r="B864" s="740" t="s">
        <v>12597</v>
      </c>
      <c r="C864" s="1776">
        <v>173</v>
      </c>
      <c r="D864" s="1769">
        <v>0</v>
      </c>
      <c r="E864" s="410">
        <f>C864</f>
        <v>173</v>
      </c>
      <c r="F864" s="406" t="s">
        <v>1625</v>
      </c>
      <c r="G864" s="566" t="s">
        <v>1625</v>
      </c>
      <c r="H864" s="1027"/>
      <c r="I864" s="1027"/>
      <c r="J864" s="1027"/>
      <c r="K864" s="1027"/>
      <c r="L864" s="1027"/>
    </row>
    <row r="865" spans="1:12" s="673" customFormat="1">
      <c r="A865" s="306" t="s">
        <v>12598</v>
      </c>
      <c r="B865" s="740" t="s">
        <v>12599</v>
      </c>
      <c r="C865" s="1776">
        <v>168</v>
      </c>
      <c r="D865" s="1769">
        <v>0</v>
      </c>
      <c r="E865" s="410">
        <f t="shared" ref="E865:E896" si="46">C865</f>
        <v>168</v>
      </c>
      <c r="F865" s="406" t="s">
        <v>1625</v>
      </c>
      <c r="G865" s="566" t="s">
        <v>1625</v>
      </c>
      <c r="H865" s="1027"/>
      <c r="I865" s="1027"/>
      <c r="J865" s="1027"/>
      <c r="K865" s="1027"/>
      <c r="L865" s="1027"/>
    </row>
    <row r="866" spans="1:12" s="673" customFormat="1">
      <c r="A866" s="306" t="s">
        <v>12600</v>
      </c>
      <c r="B866" s="740" t="s">
        <v>12601</v>
      </c>
      <c r="C866" s="1776">
        <v>160</v>
      </c>
      <c r="D866" s="1769">
        <v>0</v>
      </c>
      <c r="E866" s="410">
        <f t="shared" si="46"/>
        <v>160</v>
      </c>
      <c r="F866" s="406" t="s">
        <v>1625</v>
      </c>
      <c r="G866" s="566" t="s">
        <v>1625</v>
      </c>
      <c r="H866" s="1027"/>
      <c r="I866" s="1027"/>
      <c r="J866" s="1027"/>
      <c r="K866" s="1027"/>
      <c r="L866" s="1027"/>
    </row>
    <row r="867" spans="1:12" s="673" customFormat="1">
      <c r="A867" s="306" t="s">
        <v>12602</v>
      </c>
      <c r="B867" s="740" t="s">
        <v>12603</v>
      </c>
      <c r="C867" s="1776">
        <v>151</v>
      </c>
      <c r="D867" s="1769">
        <v>0</v>
      </c>
      <c r="E867" s="410">
        <f t="shared" si="46"/>
        <v>151</v>
      </c>
      <c r="F867" s="406" t="s">
        <v>1625</v>
      </c>
      <c r="G867" s="566" t="s">
        <v>1625</v>
      </c>
      <c r="H867" s="1027"/>
      <c r="I867" s="1027"/>
      <c r="J867" s="1027"/>
      <c r="K867" s="1027"/>
      <c r="L867" s="1027"/>
    </row>
    <row r="868" spans="1:12" s="673" customFormat="1" ht="15.75" thickBot="1">
      <c r="A868" s="1070" t="s">
        <v>12604</v>
      </c>
      <c r="B868" s="1770" t="s">
        <v>12605</v>
      </c>
      <c r="C868" s="1784">
        <v>142</v>
      </c>
      <c r="D868" s="1772">
        <v>0</v>
      </c>
      <c r="E868" s="1771">
        <f t="shared" si="46"/>
        <v>142</v>
      </c>
      <c r="F868" s="587" t="s">
        <v>1625</v>
      </c>
      <c r="G868" s="908" t="s">
        <v>1625</v>
      </c>
      <c r="H868" s="1027"/>
      <c r="I868" s="1027"/>
      <c r="J868" s="1027"/>
      <c r="K868" s="1027"/>
      <c r="L868" s="1027"/>
    </row>
    <row r="869" spans="1:12" s="673" customFormat="1">
      <c r="A869" s="1804" t="s">
        <v>2758</v>
      </c>
      <c r="B869" s="1805"/>
      <c r="C869" s="1806"/>
      <c r="D869" s="1807"/>
      <c r="E869" s="1808"/>
      <c r="F869" s="584"/>
      <c r="G869" s="585"/>
      <c r="H869" s="1027"/>
      <c r="I869" s="1027"/>
      <c r="J869" s="1027"/>
      <c r="K869" s="1027"/>
      <c r="L869" s="1027"/>
    </row>
    <row r="870" spans="1:12" s="673" customFormat="1">
      <c r="A870" s="306" t="s">
        <v>12606</v>
      </c>
      <c r="B870" s="740" t="s">
        <v>12607</v>
      </c>
      <c r="C870" s="1776">
        <v>490</v>
      </c>
      <c r="D870" s="1769">
        <v>0</v>
      </c>
      <c r="E870" s="410">
        <f t="shared" si="46"/>
        <v>490</v>
      </c>
      <c r="F870" s="406" t="s">
        <v>1625</v>
      </c>
      <c r="G870" s="566" t="s">
        <v>1625</v>
      </c>
      <c r="H870" s="1027"/>
      <c r="I870" s="1027"/>
      <c r="J870" s="1027"/>
      <c r="K870" s="1027"/>
      <c r="L870" s="1027"/>
    </row>
    <row r="871" spans="1:12" s="673" customFormat="1">
      <c r="A871" s="306" t="s">
        <v>12608</v>
      </c>
      <c r="B871" s="740" t="s">
        <v>12609</v>
      </c>
      <c r="C871" s="1776">
        <v>478</v>
      </c>
      <c r="D871" s="1769">
        <v>0</v>
      </c>
      <c r="E871" s="410">
        <f t="shared" si="46"/>
        <v>478</v>
      </c>
      <c r="F871" s="406" t="s">
        <v>1625</v>
      </c>
      <c r="G871" s="566" t="s">
        <v>1625</v>
      </c>
      <c r="H871" s="1027"/>
      <c r="I871" s="1027"/>
      <c r="J871" s="1027"/>
      <c r="K871" s="1027"/>
      <c r="L871" s="1027"/>
    </row>
    <row r="872" spans="1:12" s="673" customFormat="1">
      <c r="A872" s="306" t="s">
        <v>12610</v>
      </c>
      <c r="B872" s="740" t="s">
        <v>12611</v>
      </c>
      <c r="C872" s="1776">
        <v>466</v>
      </c>
      <c r="D872" s="1769">
        <v>0</v>
      </c>
      <c r="E872" s="410">
        <f t="shared" si="46"/>
        <v>466</v>
      </c>
      <c r="F872" s="406" t="s">
        <v>1625</v>
      </c>
      <c r="G872" s="566" t="s">
        <v>1625</v>
      </c>
      <c r="H872" s="1027"/>
      <c r="I872" s="1027"/>
      <c r="J872" s="1027"/>
      <c r="K872" s="1027"/>
      <c r="L872" s="1027"/>
    </row>
    <row r="873" spans="1:12" s="673" customFormat="1">
      <c r="A873" s="306" t="s">
        <v>12612</v>
      </c>
      <c r="B873" s="740" t="s">
        <v>12613</v>
      </c>
      <c r="C873" s="1776">
        <v>443</v>
      </c>
      <c r="D873" s="1769">
        <v>0</v>
      </c>
      <c r="E873" s="410">
        <f t="shared" si="46"/>
        <v>443</v>
      </c>
      <c r="F873" s="406" t="s">
        <v>1625</v>
      </c>
      <c r="G873" s="566" t="s">
        <v>1625</v>
      </c>
      <c r="H873" s="1027"/>
      <c r="I873" s="1027"/>
      <c r="J873" s="1027"/>
      <c r="K873" s="1027"/>
      <c r="L873" s="1027"/>
    </row>
    <row r="874" spans="1:12" s="673" customFormat="1">
      <c r="A874" s="306" t="s">
        <v>12614</v>
      </c>
      <c r="B874" s="740" t="s">
        <v>12615</v>
      </c>
      <c r="C874" s="1776">
        <v>420</v>
      </c>
      <c r="D874" s="1769">
        <v>0</v>
      </c>
      <c r="E874" s="410">
        <f t="shared" si="46"/>
        <v>420</v>
      </c>
      <c r="F874" s="406" t="s">
        <v>1625</v>
      </c>
      <c r="G874" s="566" t="s">
        <v>1625</v>
      </c>
      <c r="H874" s="1027"/>
      <c r="I874" s="1027"/>
      <c r="J874" s="1027"/>
      <c r="K874" s="1027"/>
      <c r="L874" s="1027"/>
    </row>
    <row r="875" spans="1:12" s="673" customFormat="1">
      <c r="A875" s="306" t="s">
        <v>12616</v>
      </c>
      <c r="B875" s="740" t="s">
        <v>12617</v>
      </c>
      <c r="C875" s="1776">
        <v>399</v>
      </c>
      <c r="D875" s="1769">
        <v>0</v>
      </c>
      <c r="E875" s="410">
        <f t="shared" si="46"/>
        <v>399</v>
      </c>
      <c r="F875" s="406" t="s">
        <v>1625</v>
      </c>
      <c r="G875" s="566" t="s">
        <v>1625</v>
      </c>
      <c r="H875" s="1027"/>
      <c r="I875" s="1027"/>
      <c r="J875" s="1027"/>
      <c r="K875" s="1027"/>
      <c r="L875" s="1027"/>
    </row>
    <row r="876" spans="1:12" s="673" customFormat="1">
      <c r="A876" s="306" t="s">
        <v>12618</v>
      </c>
      <c r="B876" s="740" t="s">
        <v>12619</v>
      </c>
      <c r="C876" s="1776">
        <v>330</v>
      </c>
      <c r="D876" s="1769">
        <v>0</v>
      </c>
      <c r="E876" s="410">
        <f t="shared" si="46"/>
        <v>330</v>
      </c>
      <c r="F876" s="406" t="s">
        <v>1625</v>
      </c>
      <c r="G876" s="566" t="s">
        <v>1625</v>
      </c>
      <c r="H876" s="1027"/>
      <c r="I876" s="1027"/>
      <c r="J876" s="1027"/>
      <c r="K876" s="1027"/>
      <c r="L876" s="1027"/>
    </row>
    <row r="877" spans="1:12" s="673" customFormat="1">
      <c r="A877" s="1060" t="s">
        <v>963</v>
      </c>
      <c r="B877" s="1785"/>
      <c r="C877" s="1786"/>
      <c r="D877" s="1798"/>
      <c r="E877" s="238"/>
      <c r="F877" s="518"/>
      <c r="G877" s="520"/>
      <c r="H877" s="1027"/>
      <c r="I877" s="1027"/>
      <c r="J877" s="1027"/>
      <c r="K877" s="1027"/>
      <c r="L877" s="1027"/>
    </row>
    <row r="878" spans="1:12" s="673" customFormat="1">
      <c r="A878" s="306" t="s">
        <v>784</v>
      </c>
      <c r="B878" s="740" t="s">
        <v>785</v>
      </c>
      <c r="C878" s="1776">
        <v>200</v>
      </c>
      <c r="D878" s="1769">
        <v>0</v>
      </c>
      <c r="E878" s="410">
        <f t="shared" si="46"/>
        <v>200</v>
      </c>
      <c r="F878" s="406" t="s">
        <v>1625</v>
      </c>
      <c r="G878" s="566" t="s">
        <v>1625</v>
      </c>
      <c r="H878" s="1027"/>
      <c r="I878" s="1027"/>
      <c r="J878" s="1027"/>
      <c r="K878" s="1027"/>
      <c r="L878" s="1027"/>
    </row>
    <row r="879" spans="1:12" s="673" customFormat="1">
      <c r="A879" s="306" t="s">
        <v>6126</v>
      </c>
      <c r="B879" s="740" t="s">
        <v>6127</v>
      </c>
      <c r="C879" s="1776">
        <v>225</v>
      </c>
      <c r="D879" s="1769">
        <v>0</v>
      </c>
      <c r="E879" s="410">
        <f t="shared" si="46"/>
        <v>225</v>
      </c>
      <c r="F879" s="406" t="s">
        <v>1625</v>
      </c>
      <c r="G879" s="566" t="s">
        <v>1625</v>
      </c>
      <c r="H879" s="1027"/>
      <c r="I879" s="1027"/>
      <c r="J879" s="1027"/>
      <c r="K879" s="1027"/>
      <c r="L879" s="1027"/>
    </row>
    <row r="880" spans="1:12" s="673" customFormat="1">
      <c r="A880" s="1060" t="s">
        <v>962</v>
      </c>
      <c r="B880" s="1785"/>
      <c r="C880" s="1786"/>
      <c r="D880" s="1798"/>
      <c r="E880" s="238"/>
      <c r="F880" s="518"/>
      <c r="G880" s="520"/>
      <c r="H880" s="1027"/>
      <c r="I880" s="1027"/>
      <c r="J880" s="1027"/>
      <c r="K880" s="1027"/>
      <c r="L880" s="1027"/>
    </row>
    <row r="881" spans="1:12" s="673" customFormat="1">
      <c r="A881" s="1055" t="s">
        <v>12620</v>
      </c>
      <c r="B881" s="736" t="s">
        <v>12621</v>
      </c>
      <c r="C881" s="1775">
        <v>36</v>
      </c>
      <c r="D881" s="1769">
        <v>0</v>
      </c>
      <c r="E881" s="410">
        <f t="shared" si="46"/>
        <v>36</v>
      </c>
      <c r="F881" s="406" t="s">
        <v>1625</v>
      </c>
      <c r="G881" s="566" t="s">
        <v>1625</v>
      </c>
      <c r="H881" s="1027"/>
      <c r="I881" s="1027"/>
      <c r="J881" s="1027"/>
      <c r="K881" s="1027"/>
      <c r="L881" s="1027"/>
    </row>
    <row r="882" spans="1:12" s="673" customFormat="1">
      <c r="A882" s="1055" t="s">
        <v>12622</v>
      </c>
      <c r="B882" s="736" t="s">
        <v>12623</v>
      </c>
      <c r="C882" s="1775">
        <v>35</v>
      </c>
      <c r="D882" s="1769">
        <v>0</v>
      </c>
      <c r="E882" s="410">
        <f t="shared" si="46"/>
        <v>35</v>
      </c>
      <c r="F882" s="406" t="s">
        <v>1625</v>
      </c>
      <c r="G882" s="566" t="s">
        <v>1625</v>
      </c>
      <c r="H882" s="1027"/>
      <c r="I882" s="1027"/>
      <c r="J882" s="1027"/>
      <c r="K882" s="1027"/>
      <c r="L882" s="1027"/>
    </row>
    <row r="883" spans="1:12" s="673" customFormat="1">
      <c r="A883" s="1055" t="s">
        <v>12624</v>
      </c>
      <c r="B883" s="736" t="s">
        <v>12625</v>
      </c>
      <c r="C883" s="1775">
        <v>34</v>
      </c>
      <c r="D883" s="1769">
        <v>0</v>
      </c>
      <c r="E883" s="410">
        <f t="shared" si="46"/>
        <v>34</v>
      </c>
      <c r="F883" s="406" t="s">
        <v>1625</v>
      </c>
      <c r="G883" s="566" t="s">
        <v>1625</v>
      </c>
      <c r="H883" s="1027"/>
      <c r="I883" s="1027"/>
      <c r="J883" s="1027"/>
      <c r="K883" s="1027"/>
      <c r="L883" s="1027"/>
    </row>
    <row r="884" spans="1:12" s="673" customFormat="1">
      <c r="A884" s="1055" t="s">
        <v>12626</v>
      </c>
      <c r="B884" s="736" t="s">
        <v>12627</v>
      </c>
      <c r="C884" s="1775">
        <v>32</v>
      </c>
      <c r="D884" s="1769">
        <v>0</v>
      </c>
      <c r="E884" s="410">
        <f t="shared" si="46"/>
        <v>32</v>
      </c>
      <c r="F884" s="406" t="s">
        <v>1625</v>
      </c>
      <c r="G884" s="566" t="s">
        <v>1625</v>
      </c>
      <c r="H884" s="1027"/>
      <c r="I884" s="1027"/>
      <c r="J884" s="1027"/>
      <c r="K884" s="1027"/>
      <c r="L884" s="1027"/>
    </row>
    <row r="885" spans="1:12" s="673" customFormat="1">
      <c r="A885" s="1055" t="s">
        <v>12628</v>
      </c>
      <c r="B885" s="736" t="s">
        <v>12629</v>
      </c>
      <c r="C885" s="1775">
        <v>31</v>
      </c>
      <c r="D885" s="1769">
        <v>0</v>
      </c>
      <c r="E885" s="410">
        <f t="shared" si="46"/>
        <v>31</v>
      </c>
      <c r="F885" s="406" t="s">
        <v>1625</v>
      </c>
      <c r="G885" s="566" t="s">
        <v>1625</v>
      </c>
      <c r="H885" s="1027"/>
      <c r="I885" s="1027"/>
      <c r="J885" s="1027"/>
      <c r="K885" s="1027"/>
      <c r="L885" s="1027"/>
    </row>
    <row r="886" spans="1:12" s="673" customFormat="1">
      <c r="A886" s="1055" t="s">
        <v>12630</v>
      </c>
      <c r="B886" s="736" t="s">
        <v>12631</v>
      </c>
      <c r="C886" s="1775">
        <v>29</v>
      </c>
      <c r="D886" s="1769">
        <v>0</v>
      </c>
      <c r="E886" s="410">
        <f t="shared" si="46"/>
        <v>29</v>
      </c>
      <c r="F886" s="406" t="s">
        <v>1625</v>
      </c>
      <c r="G886" s="566" t="s">
        <v>1625</v>
      </c>
      <c r="H886" s="1027"/>
      <c r="I886" s="1027"/>
      <c r="J886" s="1027"/>
      <c r="K886" s="1027"/>
      <c r="L886" s="1027"/>
    </row>
    <row r="887" spans="1:12" s="673" customFormat="1">
      <c r="A887" s="1055" t="s">
        <v>12632</v>
      </c>
      <c r="B887" s="736" t="s">
        <v>12633</v>
      </c>
      <c r="C887" s="1775">
        <v>124</v>
      </c>
      <c r="D887" s="1769">
        <v>0</v>
      </c>
      <c r="E887" s="410">
        <f t="shared" si="46"/>
        <v>124</v>
      </c>
      <c r="F887" s="406" t="s">
        <v>1625</v>
      </c>
      <c r="G887" s="566" t="s">
        <v>1625</v>
      </c>
      <c r="H887" s="1027"/>
      <c r="I887" s="1027"/>
      <c r="J887" s="1027"/>
      <c r="K887" s="1027"/>
      <c r="L887" s="1027"/>
    </row>
    <row r="888" spans="1:12" s="673" customFormat="1">
      <c r="A888" s="1055" t="s">
        <v>12634</v>
      </c>
      <c r="B888" s="736" t="s">
        <v>12635</v>
      </c>
      <c r="C888" s="1775">
        <v>121</v>
      </c>
      <c r="D888" s="1769">
        <v>0</v>
      </c>
      <c r="E888" s="410">
        <f t="shared" si="46"/>
        <v>121</v>
      </c>
      <c r="F888" s="406" t="s">
        <v>1625</v>
      </c>
      <c r="G888" s="566" t="s">
        <v>1625</v>
      </c>
      <c r="H888" s="1027"/>
      <c r="I888" s="1027"/>
      <c r="J888" s="1027"/>
      <c r="K888" s="1027"/>
      <c r="L888" s="1027"/>
    </row>
    <row r="889" spans="1:12" s="673" customFormat="1">
      <c r="A889" s="1055" t="s">
        <v>12636</v>
      </c>
      <c r="B889" s="736" t="s">
        <v>12637</v>
      </c>
      <c r="C889" s="1775">
        <v>118</v>
      </c>
      <c r="D889" s="1769">
        <v>0</v>
      </c>
      <c r="E889" s="410">
        <f t="shared" si="46"/>
        <v>118</v>
      </c>
      <c r="F889" s="406" t="s">
        <v>1625</v>
      </c>
      <c r="G889" s="566" t="s">
        <v>1625</v>
      </c>
      <c r="H889" s="1027"/>
      <c r="I889" s="1027"/>
      <c r="J889" s="1027"/>
      <c r="K889" s="1027"/>
      <c r="L889" s="1027"/>
    </row>
    <row r="890" spans="1:12" s="673" customFormat="1">
      <c r="A890" s="1055" t="s">
        <v>12638</v>
      </c>
      <c r="B890" s="736" t="s">
        <v>12639</v>
      </c>
      <c r="C890" s="1775">
        <v>112</v>
      </c>
      <c r="D890" s="1769">
        <v>0</v>
      </c>
      <c r="E890" s="410">
        <f t="shared" si="46"/>
        <v>112</v>
      </c>
      <c r="F890" s="406" t="s">
        <v>1625</v>
      </c>
      <c r="G890" s="566" t="s">
        <v>1625</v>
      </c>
      <c r="H890" s="1027"/>
      <c r="I890" s="1027"/>
      <c r="J890" s="1027"/>
      <c r="K890" s="1027"/>
      <c r="L890" s="1027"/>
    </row>
    <row r="891" spans="1:12" s="673" customFormat="1">
      <c r="A891" s="1055" t="s">
        <v>12640</v>
      </c>
      <c r="B891" s="736" t="s">
        <v>12641</v>
      </c>
      <c r="C891" s="1775">
        <v>106</v>
      </c>
      <c r="D891" s="1769">
        <v>0</v>
      </c>
      <c r="E891" s="410">
        <f t="shared" si="46"/>
        <v>106</v>
      </c>
      <c r="F891" s="406" t="s">
        <v>1625</v>
      </c>
      <c r="G891" s="566" t="s">
        <v>1625</v>
      </c>
      <c r="H891" s="1027"/>
      <c r="I891" s="1027"/>
      <c r="J891" s="1027"/>
      <c r="K891" s="1027"/>
      <c r="L891" s="1027"/>
    </row>
    <row r="892" spans="1:12" s="673" customFormat="1">
      <c r="A892" s="1055" t="s">
        <v>12642</v>
      </c>
      <c r="B892" s="736" t="s">
        <v>12643</v>
      </c>
      <c r="C892" s="1775">
        <v>99</v>
      </c>
      <c r="D892" s="1769">
        <v>0</v>
      </c>
      <c r="E892" s="410">
        <f t="shared" si="46"/>
        <v>99</v>
      </c>
      <c r="F892" s="406" t="s">
        <v>1625</v>
      </c>
      <c r="G892" s="566" t="s">
        <v>1625</v>
      </c>
      <c r="H892" s="1027"/>
      <c r="I892" s="1027"/>
      <c r="J892" s="1027"/>
      <c r="K892" s="1027"/>
      <c r="L892" s="1027"/>
    </row>
    <row r="893" spans="1:12" s="673" customFormat="1">
      <c r="A893" s="1055" t="s">
        <v>12644</v>
      </c>
      <c r="B893" s="736" t="s">
        <v>12645</v>
      </c>
      <c r="C893" s="1775">
        <v>66</v>
      </c>
      <c r="D893" s="1769">
        <v>0</v>
      </c>
      <c r="E893" s="410">
        <f t="shared" si="46"/>
        <v>66</v>
      </c>
      <c r="F893" s="406" t="s">
        <v>1625</v>
      </c>
      <c r="G893" s="566" t="s">
        <v>1625</v>
      </c>
      <c r="H893" s="1027"/>
      <c r="I893" s="1027"/>
      <c r="J893" s="1027"/>
      <c r="K893" s="1027"/>
      <c r="L893" s="1027"/>
    </row>
    <row r="894" spans="1:12" s="673" customFormat="1">
      <c r="A894" s="1055" t="s">
        <v>12646</v>
      </c>
      <c r="B894" s="736" t="s">
        <v>12647</v>
      </c>
      <c r="C894" s="1775">
        <v>231</v>
      </c>
      <c r="D894" s="1769">
        <v>0</v>
      </c>
      <c r="E894" s="410">
        <f t="shared" si="46"/>
        <v>231</v>
      </c>
      <c r="F894" s="406" t="s">
        <v>1625</v>
      </c>
      <c r="G894" s="566" t="s">
        <v>1625</v>
      </c>
      <c r="H894" s="1027"/>
      <c r="I894" s="1027"/>
      <c r="J894" s="1027"/>
      <c r="K894" s="1027"/>
      <c r="L894" s="1027"/>
    </row>
    <row r="895" spans="1:12" s="673" customFormat="1">
      <c r="A895" s="1060" t="s">
        <v>892</v>
      </c>
      <c r="B895" s="1785"/>
      <c r="C895" s="1786"/>
      <c r="D895" s="1798"/>
      <c r="E895" s="238"/>
      <c r="F895" s="518"/>
      <c r="G895" s="520"/>
      <c r="H895" s="1027"/>
      <c r="I895" s="1027"/>
      <c r="J895" s="1027"/>
      <c r="K895" s="1027"/>
      <c r="L895" s="1027"/>
    </row>
    <row r="896" spans="1:12" s="673" customFormat="1" ht="15.75" thickBot="1">
      <c r="A896" s="1082" t="s">
        <v>1621</v>
      </c>
      <c r="B896" s="1796" t="s">
        <v>1622</v>
      </c>
      <c r="C896" s="1797">
        <v>18</v>
      </c>
      <c r="D896" s="1772">
        <v>0</v>
      </c>
      <c r="E896" s="1771">
        <f t="shared" si="46"/>
        <v>18</v>
      </c>
      <c r="F896" s="587" t="s">
        <v>1625</v>
      </c>
      <c r="G896" s="908" t="s">
        <v>1625</v>
      </c>
      <c r="H896" s="1027"/>
      <c r="I896" s="1027"/>
      <c r="J896" s="1027"/>
      <c r="K896" s="1027"/>
      <c r="L896" s="1027"/>
    </row>
    <row r="897" spans="1:13" s="673" customFormat="1" ht="15.75" thickBot="1">
      <c r="A897" s="1787"/>
      <c r="B897" s="1788"/>
      <c r="C897" s="1789"/>
      <c r="D897" s="1790"/>
      <c r="E897" s="1789"/>
      <c r="F897" s="1791"/>
      <c r="G897" s="1792"/>
      <c r="H897" s="1026"/>
      <c r="I897" s="1027"/>
      <c r="J897" s="1027"/>
      <c r="K897" s="1027"/>
      <c r="L897" s="1027"/>
      <c r="M897" s="1027"/>
    </row>
    <row r="898" spans="1:13" s="868" customFormat="1" ht="15.75" thickBot="1">
      <c r="A898" s="1404" t="s">
        <v>2874</v>
      </c>
      <c r="B898" s="1405"/>
      <c r="C898" s="1405"/>
      <c r="D898" s="1405"/>
      <c r="E898" s="1405"/>
      <c r="F898" s="1405"/>
      <c r="G898" s="1406"/>
      <c r="H898" s="1021"/>
      <c r="I898" s="1021"/>
      <c r="J898" s="1021"/>
      <c r="K898" s="1021"/>
      <c r="L898" s="1021"/>
      <c r="M898" s="1021"/>
    </row>
    <row r="899" spans="1:13" s="869" customFormat="1">
      <c r="A899" s="1601" t="s">
        <v>2875</v>
      </c>
      <c r="B899" s="1602"/>
      <c r="C899" s="1602"/>
      <c r="D899" s="1602"/>
      <c r="E899" s="1602"/>
      <c r="F899" s="1602"/>
      <c r="G899" s="1603"/>
      <c r="H899" s="1022"/>
      <c r="I899" s="1022"/>
      <c r="J899" s="1022"/>
      <c r="K899" s="1022"/>
      <c r="L899" s="1022"/>
      <c r="M899" s="1022"/>
    </row>
    <row r="900" spans="1:13" s="869" customFormat="1">
      <c r="A900" s="1587" t="s">
        <v>1448</v>
      </c>
      <c r="B900" s="1488"/>
      <c r="C900" s="1488"/>
      <c r="D900" s="1488"/>
      <c r="E900" s="1488"/>
      <c r="F900" s="1488"/>
      <c r="G900" s="1489"/>
      <c r="H900" s="1022"/>
      <c r="I900" s="1022"/>
      <c r="J900" s="1022"/>
      <c r="K900" s="1022"/>
      <c r="L900" s="1022"/>
      <c r="M900" s="1022"/>
    </row>
    <row r="901" spans="1:13" s="869" customFormat="1" ht="45">
      <c r="A901" s="1055" t="s">
        <v>2876</v>
      </c>
      <c r="B901" s="237" t="s">
        <v>2877</v>
      </c>
      <c r="C901" s="598">
        <v>3627</v>
      </c>
      <c r="D901" s="1811">
        <v>0</v>
      </c>
      <c r="E901" s="1812">
        <v>3627</v>
      </c>
      <c r="F901" s="847" t="s">
        <v>1623</v>
      </c>
      <c r="G901" s="1227" t="s">
        <v>1624</v>
      </c>
      <c r="H901" s="1022"/>
      <c r="I901" s="1022"/>
      <c r="J901" s="1022"/>
      <c r="K901" s="1022"/>
      <c r="L901" s="1022"/>
      <c r="M901" s="1022"/>
    </row>
    <row r="902" spans="1:13" s="869" customFormat="1">
      <c r="A902" s="1055" t="s">
        <v>2878</v>
      </c>
      <c r="B902" s="237" t="s">
        <v>2879</v>
      </c>
      <c r="C902" s="598">
        <v>3906</v>
      </c>
      <c r="D902" s="1811">
        <v>0</v>
      </c>
      <c r="E902" s="1812">
        <v>3906</v>
      </c>
      <c r="F902" s="1813" t="s">
        <v>1625</v>
      </c>
      <c r="G902" s="1814" t="s">
        <v>1625</v>
      </c>
      <c r="H902" s="1022"/>
      <c r="I902" s="1022"/>
      <c r="J902" s="1022"/>
      <c r="K902" s="1022"/>
      <c r="L902" s="1022"/>
      <c r="M902" s="1022"/>
    </row>
    <row r="903" spans="1:13" s="869" customFormat="1">
      <c r="A903" s="1055" t="s">
        <v>2880</v>
      </c>
      <c r="B903" s="237" t="s">
        <v>2881</v>
      </c>
      <c r="C903" s="598">
        <v>4185</v>
      </c>
      <c r="D903" s="1811">
        <v>0</v>
      </c>
      <c r="E903" s="1812">
        <v>4185</v>
      </c>
      <c r="F903" s="1813" t="s">
        <v>1625</v>
      </c>
      <c r="G903" s="1814" t="s">
        <v>1625</v>
      </c>
      <c r="H903" s="1022"/>
      <c r="I903" s="1022"/>
      <c r="J903" s="1022"/>
      <c r="K903" s="1022"/>
      <c r="L903" s="1022"/>
      <c r="M903" s="1022"/>
    </row>
    <row r="904" spans="1:13" s="869" customFormat="1">
      <c r="A904" s="1055" t="s">
        <v>2882</v>
      </c>
      <c r="B904" s="237" t="s">
        <v>2883</v>
      </c>
      <c r="C904" s="598">
        <v>1674</v>
      </c>
      <c r="D904" s="1811">
        <v>0</v>
      </c>
      <c r="E904" s="1812">
        <v>1674</v>
      </c>
      <c r="F904" s="1813" t="s">
        <v>1625</v>
      </c>
      <c r="G904" s="1814" t="s">
        <v>1625</v>
      </c>
      <c r="H904" s="1022"/>
      <c r="I904" s="1022"/>
      <c r="J904" s="1022"/>
      <c r="K904" s="1022"/>
      <c r="L904" s="1022"/>
      <c r="M904" s="1022"/>
    </row>
    <row r="905" spans="1:13" s="869" customFormat="1">
      <c r="A905" s="1055" t="s">
        <v>2884</v>
      </c>
      <c r="B905" s="237" t="s">
        <v>2885</v>
      </c>
      <c r="C905" s="598">
        <v>1953</v>
      </c>
      <c r="D905" s="1811">
        <v>0</v>
      </c>
      <c r="E905" s="1812">
        <v>1953</v>
      </c>
      <c r="F905" s="1813" t="s">
        <v>1625</v>
      </c>
      <c r="G905" s="1814" t="s">
        <v>1625</v>
      </c>
      <c r="H905" s="1022"/>
      <c r="I905" s="1022"/>
      <c r="J905" s="1022"/>
      <c r="K905" s="1022"/>
      <c r="L905" s="1022"/>
      <c r="M905" s="1022"/>
    </row>
    <row r="906" spans="1:13" s="869" customFormat="1">
      <c r="A906" s="1055" t="s">
        <v>2886</v>
      </c>
      <c r="B906" s="237" t="s">
        <v>2887</v>
      </c>
      <c r="C906" s="598">
        <v>2232</v>
      </c>
      <c r="D906" s="1811">
        <v>0</v>
      </c>
      <c r="E906" s="1812">
        <v>2232</v>
      </c>
      <c r="F906" s="1813" t="s">
        <v>1625</v>
      </c>
      <c r="G906" s="1814" t="s">
        <v>1625</v>
      </c>
      <c r="H906" s="1022"/>
      <c r="I906" s="1022"/>
      <c r="J906" s="1022"/>
      <c r="K906" s="1022"/>
      <c r="L906" s="1022"/>
      <c r="M906" s="1022"/>
    </row>
    <row r="907" spans="1:13" s="869" customFormat="1">
      <c r="A907" s="1055" t="s">
        <v>2888</v>
      </c>
      <c r="B907" s="237" t="s">
        <v>2889</v>
      </c>
      <c r="C907" s="598">
        <v>659</v>
      </c>
      <c r="D907" s="1811">
        <v>0</v>
      </c>
      <c r="E907" s="1812">
        <v>659</v>
      </c>
      <c r="F907" s="1813" t="s">
        <v>1625</v>
      </c>
      <c r="G907" s="1814" t="s">
        <v>1625</v>
      </c>
      <c r="H907" s="1022"/>
      <c r="I907" s="1022"/>
      <c r="J907" s="1022"/>
      <c r="K907" s="1022"/>
      <c r="L907" s="1022"/>
      <c r="M907" s="1022"/>
    </row>
    <row r="908" spans="1:13" s="869" customFormat="1">
      <c r="A908" s="1055" t="s">
        <v>2890</v>
      </c>
      <c r="B908" s="237" t="s">
        <v>2891</v>
      </c>
      <c r="C908" s="598">
        <v>769</v>
      </c>
      <c r="D908" s="1811">
        <v>0</v>
      </c>
      <c r="E908" s="1812">
        <v>769</v>
      </c>
      <c r="F908" s="1813" t="s">
        <v>1625</v>
      </c>
      <c r="G908" s="1814" t="s">
        <v>1625</v>
      </c>
      <c r="H908" s="1022"/>
      <c r="I908" s="1022"/>
      <c r="J908" s="1022"/>
      <c r="K908" s="1022"/>
      <c r="L908" s="1022"/>
      <c r="M908" s="1022"/>
    </row>
    <row r="909" spans="1:13" s="869" customFormat="1">
      <c r="A909" s="1055" t="s">
        <v>2892</v>
      </c>
      <c r="B909" s="237" t="s">
        <v>2893</v>
      </c>
      <c r="C909" s="598">
        <v>879</v>
      </c>
      <c r="D909" s="1811">
        <v>0</v>
      </c>
      <c r="E909" s="1812">
        <v>879</v>
      </c>
      <c r="F909" s="1813" t="s">
        <v>1625</v>
      </c>
      <c r="G909" s="1814" t="s">
        <v>1625</v>
      </c>
      <c r="H909" s="1022"/>
      <c r="I909" s="1022"/>
      <c r="J909" s="1022"/>
      <c r="K909" s="1022"/>
      <c r="L909" s="1022"/>
      <c r="M909" s="1022"/>
    </row>
    <row r="910" spans="1:13" s="868" customFormat="1">
      <c r="A910" s="294" t="s">
        <v>1449</v>
      </c>
      <c r="B910" s="236"/>
      <c r="C910" s="240"/>
      <c r="D910" s="596"/>
      <c r="E910" s="240"/>
      <c r="F910" s="596"/>
      <c r="G910" s="794"/>
      <c r="H910" s="1021"/>
      <c r="I910" s="1021"/>
      <c r="J910" s="1021"/>
      <c r="K910" s="1021"/>
      <c r="L910" s="1021"/>
      <c r="M910" s="1021"/>
    </row>
    <row r="911" spans="1:13" s="869" customFormat="1">
      <c r="A911" s="1055" t="s">
        <v>2894</v>
      </c>
      <c r="B911" s="237" t="s">
        <v>2895</v>
      </c>
      <c r="C911" s="598">
        <v>1755</v>
      </c>
      <c r="D911" s="1811">
        <v>0</v>
      </c>
      <c r="E911" s="1812">
        <v>1755</v>
      </c>
      <c r="F911" s="1813" t="s">
        <v>1625</v>
      </c>
      <c r="G911" s="1814" t="s">
        <v>1625</v>
      </c>
      <c r="H911" s="1022"/>
      <c r="I911" s="1022"/>
      <c r="J911" s="1022"/>
      <c r="K911" s="1022"/>
      <c r="L911" s="1022"/>
      <c r="M911" s="1022"/>
    </row>
    <row r="912" spans="1:13" s="869" customFormat="1">
      <c r="A912" s="1055" t="s">
        <v>2896</v>
      </c>
      <c r="B912" s="237" t="s">
        <v>2897</v>
      </c>
      <c r="C912" s="598">
        <v>1890</v>
      </c>
      <c r="D912" s="1811">
        <v>0</v>
      </c>
      <c r="E912" s="1812">
        <v>1890</v>
      </c>
      <c r="F912" s="1813" t="s">
        <v>1625</v>
      </c>
      <c r="G912" s="1814" t="s">
        <v>1625</v>
      </c>
      <c r="H912" s="1022"/>
      <c r="I912" s="1022"/>
      <c r="J912" s="1022"/>
      <c r="K912" s="1022"/>
      <c r="L912" s="1022"/>
      <c r="M912" s="1022"/>
    </row>
    <row r="913" spans="1:13" s="869" customFormat="1">
      <c r="A913" s="1055" t="s">
        <v>2898</v>
      </c>
      <c r="B913" s="237" t="s">
        <v>2899</v>
      </c>
      <c r="C913" s="598">
        <v>2025</v>
      </c>
      <c r="D913" s="1811">
        <v>0</v>
      </c>
      <c r="E913" s="1812">
        <v>2025</v>
      </c>
      <c r="F913" s="1813" t="s">
        <v>1625</v>
      </c>
      <c r="G913" s="1814" t="s">
        <v>1625</v>
      </c>
      <c r="H913" s="1022"/>
      <c r="I913" s="1022"/>
      <c r="J913" s="1022"/>
      <c r="K913" s="1022"/>
      <c r="L913" s="1022"/>
      <c r="M913" s="1022"/>
    </row>
    <row r="914" spans="1:13" s="869" customFormat="1">
      <c r="A914" s="1055" t="s">
        <v>12650</v>
      </c>
      <c r="B914" s="237" t="s">
        <v>2900</v>
      </c>
      <c r="C914" s="598">
        <v>810</v>
      </c>
      <c r="D914" s="1811">
        <v>0</v>
      </c>
      <c r="E914" s="1812">
        <v>810</v>
      </c>
      <c r="F914" s="1813" t="s">
        <v>1625</v>
      </c>
      <c r="G914" s="1814" t="s">
        <v>1625</v>
      </c>
      <c r="H914" s="1022"/>
      <c r="I914" s="1022"/>
      <c r="J914" s="1022"/>
      <c r="K914" s="1022"/>
      <c r="L914" s="1022"/>
      <c r="M914" s="1022"/>
    </row>
    <row r="915" spans="1:13" s="869" customFormat="1">
      <c r="A915" s="1055" t="s">
        <v>12651</v>
      </c>
      <c r="B915" s="237" t="s">
        <v>2901</v>
      </c>
      <c r="C915" s="598">
        <v>945</v>
      </c>
      <c r="D915" s="1811">
        <v>0</v>
      </c>
      <c r="E915" s="1812">
        <v>945</v>
      </c>
      <c r="F915" s="1813" t="s">
        <v>1625</v>
      </c>
      <c r="G915" s="1814" t="s">
        <v>1625</v>
      </c>
      <c r="H915" s="1022"/>
      <c r="I915" s="1022"/>
      <c r="J915" s="1022"/>
      <c r="K915" s="1022"/>
      <c r="L915" s="1022"/>
      <c r="M915" s="1022"/>
    </row>
    <row r="916" spans="1:13" s="869" customFormat="1">
      <c r="A916" s="1055" t="s">
        <v>12652</v>
      </c>
      <c r="B916" s="237" t="s">
        <v>2902</v>
      </c>
      <c r="C916" s="598">
        <v>1080</v>
      </c>
      <c r="D916" s="1811">
        <v>0</v>
      </c>
      <c r="E916" s="1812">
        <v>1080</v>
      </c>
      <c r="F916" s="1813" t="s">
        <v>1625</v>
      </c>
      <c r="G916" s="1814" t="s">
        <v>1625</v>
      </c>
      <c r="H916" s="1022"/>
      <c r="I916" s="1022"/>
      <c r="J916" s="1022"/>
      <c r="K916" s="1022"/>
      <c r="L916" s="1022"/>
      <c r="M916" s="1022"/>
    </row>
    <row r="917" spans="1:13" s="869" customFormat="1">
      <c r="A917" s="1055" t="s">
        <v>2903</v>
      </c>
      <c r="B917" s="237" t="s">
        <v>2904</v>
      </c>
      <c r="C917" s="598">
        <v>14321</v>
      </c>
      <c r="D917" s="1811">
        <v>0</v>
      </c>
      <c r="E917" s="1812">
        <v>14321</v>
      </c>
      <c r="F917" s="1813" t="s">
        <v>1625</v>
      </c>
      <c r="G917" s="1814" t="s">
        <v>1625</v>
      </c>
      <c r="H917" s="1022"/>
      <c r="I917" s="1022"/>
      <c r="J917" s="1022"/>
      <c r="K917" s="1022"/>
      <c r="L917" s="1022"/>
      <c r="M917" s="1022"/>
    </row>
    <row r="918" spans="1:13" s="869" customFormat="1">
      <c r="A918" s="1055" t="s">
        <v>2905</v>
      </c>
      <c r="B918" s="237" t="s">
        <v>2906</v>
      </c>
      <c r="C918" s="598">
        <v>15423</v>
      </c>
      <c r="D918" s="1811">
        <v>0</v>
      </c>
      <c r="E918" s="1812">
        <v>15423</v>
      </c>
      <c r="F918" s="1813" t="s">
        <v>1625</v>
      </c>
      <c r="G918" s="1814" t="s">
        <v>1625</v>
      </c>
      <c r="H918" s="1022"/>
      <c r="I918" s="1022"/>
      <c r="J918" s="1022"/>
      <c r="K918" s="1022"/>
      <c r="L918" s="1022"/>
      <c r="M918" s="1022"/>
    </row>
    <row r="919" spans="1:13" s="869" customFormat="1">
      <c r="A919" s="1055" t="s">
        <v>2907</v>
      </c>
      <c r="B919" s="237" t="s">
        <v>2908</v>
      </c>
      <c r="C919" s="598">
        <v>16525</v>
      </c>
      <c r="D919" s="1811">
        <v>0</v>
      </c>
      <c r="E919" s="1812">
        <v>16525</v>
      </c>
      <c r="F919" s="1813" t="s">
        <v>1625</v>
      </c>
      <c r="G919" s="1814" t="s">
        <v>1625</v>
      </c>
      <c r="H919" s="1022"/>
      <c r="I919" s="1022"/>
      <c r="J919" s="1022"/>
      <c r="K919" s="1022"/>
      <c r="L919" s="1022"/>
      <c r="M919" s="1022"/>
    </row>
    <row r="920" spans="1:13" s="869" customFormat="1">
      <c r="A920" s="1055" t="s">
        <v>2909</v>
      </c>
      <c r="B920" s="237" t="s">
        <v>2910</v>
      </c>
      <c r="C920" s="598">
        <v>6611</v>
      </c>
      <c r="D920" s="1811">
        <v>0</v>
      </c>
      <c r="E920" s="1812">
        <v>6611</v>
      </c>
      <c r="F920" s="1813" t="s">
        <v>1625</v>
      </c>
      <c r="G920" s="1814" t="s">
        <v>1625</v>
      </c>
      <c r="H920" s="1022"/>
      <c r="I920" s="1022"/>
      <c r="J920" s="1022"/>
      <c r="K920" s="1022"/>
      <c r="L920" s="1022"/>
      <c r="M920" s="1022"/>
    </row>
    <row r="921" spans="1:13" s="869" customFormat="1">
      <c r="A921" s="1055" t="s">
        <v>2911</v>
      </c>
      <c r="B921" s="237" t="s">
        <v>2912</v>
      </c>
      <c r="C921" s="598">
        <v>7713</v>
      </c>
      <c r="D921" s="1811">
        <v>0</v>
      </c>
      <c r="E921" s="1812">
        <v>7713</v>
      </c>
      <c r="F921" s="1813" t="s">
        <v>1625</v>
      </c>
      <c r="G921" s="1814" t="s">
        <v>1625</v>
      </c>
      <c r="H921" s="1022"/>
      <c r="I921" s="1022"/>
      <c r="J921" s="1022"/>
      <c r="K921" s="1022"/>
      <c r="L921" s="1022"/>
      <c r="M921" s="1022"/>
    </row>
    <row r="922" spans="1:13" s="869" customFormat="1">
      <c r="A922" s="1055" t="s">
        <v>2913</v>
      </c>
      <c r="B922" s="237" t="s">
        <v>2914</v>
      </c>
      <c r="C922" s="598">
        <v>8815</v>
      </c>
      <c r="D922" s="1811">
        <v>0</v>
      </c>
      <c r="E922" s="1812">
        <v>8815</v>
      </c>
      <c r="F922" s="1813" t="s">
        <v>1625</v>
      </c>
      <c r="G922" s="1814" t="s">
        <v>1625</v>
      </c>
      <c r="H922" s="1022"/>
      <c r="I922" s="1022"/>
      <c r="J922" s="1022"/>
      <c r="K922" s="1022"/>
      <c r="L922" s="1022"/>
      <c r="M922" s="1022"/>
    </row>
    <row r="923" spans="1:13" s="869" customFormat="1">
      <c r="A923" s="1055" t="s">
        <v>2915</v>
      </c>
      <c r="B923" s="237" t="s">
        <v>2916</v>
      </c>
      <c r="C923" s="598">
        <v>4953</v>
      </c>
      <c r="D923" s="1811">
        <v>0</v>
      </c>
      <c r="E923" s="1812">
        <v>4953</v>
      </c>
      <c r="F923" s="1813" t="s">
        <v>1625</v>
      </c>
      <c r="G923" s="1814" t="s">
        <v>1625</v>
      </c>
      <c r="H923" s="1022"/>
      <c r="I923" s="1022"/>
      <c r="J923" s="1022"/>
      <c r="K923" s="1022"/>
      <c r="L923" s="1022"/>
      <c r="M923" s="1022"/>
    </row>
    <row r="924" spans="1:13" s="869" customFormat="1">
      <c r="A924" s="1055" t="s">
        <v>2917</v>
      </c>
      <c r="B924" s="237" t="s">
        <v>2918</v>
      </c>
      <c r="C924" s="598">
        <v>5334</v>
      </c>
      <c r="D924" s="1811">
        <v>0</v>
      </c>
      <c r="E924" s="1812">
        <v>5334</v>
      </c>
      <c r="F924" s="1813" t="s">
        <v>1625</v>
      </c>
      <c r="G924" s="1814" t="s">
        <v>1625</v>
      </c>
      <c r="H924" s="1022"/>
      <c r="I924" s="1022"/>
      <c r="J924" s="1022"/>
      <c r="K924" s="1022"/>
      <c r="L924" s="1022"/>
      <c r="M924" s="1022"/>
    </row>
    <row r="925" spans="1:13" s="869" customFormat="1">
      <c r="A925" s="1055" t="s">
        <v>2919</v>
      </c>
      <c r="B925" s="237" t="s">
        <v>2920</v>
      </c>
      <c r="C925" s="598">
        <v>5715</v>
      </c>
      <c r="D925" s="1811">
        <v>0</v>
      </c>
      <c r="E925" s="1812">
        <v>5715</v>
      </c>
      <c r="F925" s="1813" t="s">
        <v>1625</v>
      </c>
      <c r="G925" s="1814" t="s">
        <v>1625</v>
      </c>
      <c r="H925" s="1022"/>
      <c r="I925" s="1022"/>
      <c r="J925" s="1022"/>
      <c r="K925" s="1022"/>
      <c r="L925" s="1022"/>
      <c r="M925" s="1022"/>
    </row>
    <row r="926" spans="1:13" s="869" customFormat="1">
      <c r="A926" s="1055" t="s">
        <v>2921</v>
      </c>
      <c r="B926" s="237" t="s">
        <v>2922</v>
      </c>
      <c r="C926" s="598">
        <v>2286</v>
      </c>
      <c r="D926" s="1811">
        <v>0</v>
      </c>
      <c r="E926" s="1812">
        <v>2286</v>
      </c>
      <c r="F926" s="1813" t="s">
        <v>1625</v>
      </c>
      <c r="G926" s="1814" t="s">
        <v>1625</v>
      </c>
      <c r="H926" s="1022"/>
      <c r="I926" s="1022"/>
      <c r="J926" s="1022"/>
      <c r="K926" s="1022"/>
      <c r="L926" s="1022"/>
      <c r="M926" s="1022"/>
    </row>
    <row r="927" spans="1:13" s="869" customFormat="1">
      <c r="A927" s="1055" t="s">
        <v>2923</v>
      </c>
      <c r="B927" s="237" t="s">
        <v>2924</v>
      </c>
      <c r="C927" s="598">
        <v>2667</v>
      </c>
      <c r="D927" s="1811">
        <v>0</v>
      </c>
      <c r="E927" s="1812">
        <v>2667</v>
      </c>
      <c r="F927" s="1813" t="s">
        <v>1625</v>
      </c>
      <c r="G927" s="1814" t="s">
        <v>1625</v>
      </c>
      <c r="H927" s="1022"/>
      <c r="I927" s="1022"/>
      <c r="J927" s="1022"/>
      <c r="K927" s="1022"/>
      <c r="L927" s="1022"/>
      <c r="M927" s="1022"/>
    </row>
    <row r="928" spans="1:13" s="869" customFormat="1">
      <c r="A928" s="1055" t="s">
        <v>2925</v>
      </c>
      <c r="B928" s="237" t="s">
        <v>2926</v>
      </c>
      <c r="C928" s="598">
        <v>3048</v>
      </c>
      <c r="D928" s="1811">
        <v>0</v>
      </c>
      <c r="E928" s="1812">
        <v>3048</v>
      </c>
      <c r="F928" s="1813" t="s">
        <v>1625</v>
      </c>
      <c r="G928" s="1814" t="s">
        <v>1625</v>
      </c>
      <c r="H928" s="1022"/>
      <c r="I928" s="1022"/>
      <c r="J928" s="1022"/>
      <c r="K928" s="1022"/>
      <c r="L928" s="1022"/>
      <c r="M928" s="1022"/>
    </row>
    <row r="929" spans="1:13" s="868" customFormat="1">
      <c r="A929" s="294" t="s">
        <v>965</v>
      </c>
      <c r="B929" s="236"/>
      <c r="C929" s="240"/>
      <c r="D929" s="596"/>
      <c r="E929" s="240"/>
      <c r="F929" s="596"/>
      <c r="G929" s="794"/>
      <c r="H929" s="1021"/>
      <c r="I929" s="1021"/>
      <c r="J929" s="1021"/>
      <c r="K929" s="1021"/>
      <c r="L929" s="1021"/>
      <c r="M929" s="1021"/>
    </row>
    <row r="930" spans="1:13" s="869" customFormat="1">
      <c r="A930" s="1587" t="s">
        <v>2927</v>
      </c>
      <c r="B930" s="1488"/>
      <c r="C930" s="1488"/>
      <c r="D930" s="1488"/>
      <c r="E930" s="1488"/>
      <c r="F930" s="1488"/>
      <c r="G930" s="1489"/>
      <c r="H930" s="1022"/>
      <c r="I930" s="1022"/>
      <c r="J930" s="1022"/>
      <c r="K930" s="1022"/>
      <c r="L930" s="1022"/>
      <c r="M930" s="1022"/>
    </row>
    <row r="931" spans="1:13" s="869" customFormat="1">
      <c r="A931" s="1586" t="s">
        <v>2928</v>
      </c>
      <c r="B931" s="1488"/>
      <c r="C931" s="1488"/>
      <c r="D931" s="1488"/>
      <c r="E931" s="1488"/>
      <c r="F931" s="1488"/>
      <c r="G931" s="1489"/>
      <c r="H931" s="1022"/>
      <c r="I931" s="1022"/>
      <c r="J931" s="1022"/>
      <c r="K931" s="1022"/>
      <c r="L931" s="1022"/>
      <c r="M931" s="1022"/>
    </row>
    <row r="932" spans="1:13" s="869" customFormat="1">
      <c r="A932" s="1587" t="s">
        <v>2929</v>
      </c>
      <c r="B932" s="1488"/>
      <c r="C932" s="1488"/>
      <c r="D932" s="1488"/>
      <c r="E932" s="1488"/>
      <c r="F932" s="1488"/>
      <c r="G932" s="1489"/>
      <c r="H932" s="1022"/>
      <c r="I932" s="1022"/>
      <c r="J932" s="1022"/>
      <c r="K932" s="1022"/>
      <c r="L932" s="1022"/>
      <c r="M932" s="1022"/>
    </row>
    <row r="933" spans="1:13" s="869" customFormat="1">
      <c r="A933" s="1586" t="s">
        <v>2930</v>
      </c>
      <c r="B933" s="1488"/>
      <c r="C933" s="1488"/>
      <c r="D933" s="1488"/>
      <c r="E933" s="1488"/>
      <c r="F933" s="1488"/>
      <c r="G933" s="1489"/>
      <c r="H933" s="1022"/>
      <c r="I933" s="1022"/>
      <c r="J933" s="1022"/>
      <c r="K933" s="1022"/>
      <c r="L933" s="1022"/>
      <c r="M933" s="1022"/>
    </row>
    <row r="934" spans="1:13" s="869" customFormat="1">
      <c r="A934" s="1587" t="s">
        <v>2931</v>
      </c>
      <c r="B934" s="1488"/>
      <c r="C934" s="1488"/>
      <c r="D934" s="1488"/>
      <c r="E934" s="1488"/>
      <c r="F934" s="1488"/>
      <c r="G934" s="1489"/>
      <c r="H934" s="1022"/>
      <c r="I934" s="1022"/>
      <c r="J934" s="1022"/>
      <c r="K934" s="1022"/>
      <c r="L934" s="1022"/>
      <c r="M934" s="1022"/>
    </row>
    <row r="935" spans="1:13" s="869" customFormat="1">
      <c r="A935" s="1586" t="s">
        <v>2932</v>
      </c>
      <c r="B935" s="1488"/>
      <c r="C935" s="1488"/>
      <c r="D935" s="1488"/>
      <c r="E935" s="1488"/>
      <c r="F935" s="1488"/>
      <c r="G935" s="1489"/>
      <c r="H935" s="1022"/>
      <c r="I935" s="1022"/>
      <c r="J935" s="1022"/>
      <c r="K935" s="1022"/>
      <c r="L935" s="1022"/>
      <c r="M935" s="1022"/>
    </row>
    <row r="936" spans="1:13" s="869" customFormat="1">
      <c r="A936" s="1587" t="s">
        <v>2933</v>
      </c>
      <c r="B936" s="1488"/>
      <c r="C936" s="1488"/>
      <c r="D936" s="1488"/>
      <c r="E936" s="1488"/>
      <c r="F936" s="1488"/>
      <c r="G936" s="1489"/>
      <c r="H936" s="1022"/>
      <c r="I936" s="1022"/>
      <c r="J936" s="1022"/>
      <c r="K936" s="1022"/>
      <c r="L936" s="1022"/>
      <c r="M936" s="1022"/>
    </row>
    <row r="937" spans="1:13" s="869" customFormat="1">
      <c r="A937" s="1586" t="s">
        <v>2934</v>
      </c>
      <c r="B937" s="1488"/>
      <c r="C937" s="1488"/>
      <c r="D937" s="1488"/>
      <c r="E937" s="1488"/>
      <c r="F937" s="1488"/>
      <c r="G937" s="1489"/>
      <c r="H937" s="1022"/>
      <c r="I937" s="1022"/>
      <c r="J937" s="1022"/>
      <c r="K937" s="1022"/>
      <c r="L937" s="1022"/>
      <c r="M937" s="1022"/>
    </row>
    <row r="938" spans="1:13" s="869" customFormat="1">
      <c r="A938" s="1055" t="s">
        <v>2935</v>
      </c>
      <c r="B938" s="237" t="s">
        <v>2936</v>
      </c>
      <c r="C938" s="598">
        <v>650</v>
      </c>
      <c r="D938" s="1811">
        <v>0</v>
      </c>
      <c r="E938" s="1812">
        <v>650</v>
      </c>
      <c r="F938" s="1813" t="s">
        <v>1625</v>
      </c>
      <c r="G938" s="1814" t="s">
        <v>1625</v>
      </c>
      <c r="H938" s="1022"/>
      <c r="I938" s="1022"/>
      <c r="J938" s="1022"/>
      <c r="K938" s="1022"/>
      <c r="L938" s="1022"/>
      <c r="M938" s="1022"/>
    </row>
    <row r="939" spans="1:13" s="869" customFormat="1">
      <c r="A939" s="1055" t="s">
        <v>2937</v>
      </c>
      <c r="B939" s="237" t="s">
        <v>2938</v>
      </c>
      <c r="C939" s="598">
        <v>700</v>
      </c>
      <c r="D939" s="1811">
        <v>0</v>
      </c>
      <c r="E939" s="1812">
        <v>700</v>
      </c>
      <c r="F939" s="1813" t="s">
        <v>1625</v>
      </c>
      <c r="G939" s="1814" t="s">
        <v>1625</v>
      </c>
      <c r="H939" s="1022"/>
      <c r="I939" s="1022"/>
      <c r="J939" s="1022"/>
      <c r="K939" s="1022"/>
      <c r="L939" s="1022"/>
      <c r="M939" s="1022"/>
    </row>
    <row r="940" spans="1:13" s="869" customFormat="1">
      <c r="A940" s="1055" t="s">
        <v>2939</v>
      </c>
      <c r="B940" s="237" t="s">
        <v>2940</v>
      </c>
      <c r="C940" s="598">
        <v>750</v>
      </c>
      <c r="D940" s="1811">
        <v>0</v>
      </c>
      <c r="E940" s="1812">
        <v>750</v>
      </c>
      <c r="F940" s="1813" t="s">
        <v>1625</v>
      </c>
      <c r="G940" s="1814" t="s">
        <v>1625</v>
      </c>
      <c r="H940" s="1022"/>
      <c r="I940" s="1022"/>
      <c r="J940" s="1022"/>
      <c r="K940" s="1022"/>
      <c r="L940" s="1022"/>
      <c r="M940" s="1022"/>
    </row>
    <row r="941" spans="1:13" s="869" customFormat="1">
      <c r="A941" s="1055" t="s">
        <v>12653</v>
      </c>
      <c r="B941" s="237" t="s">
        <v>12654</v>
      </c>
      <c r="C941" s="598">
        <v>300</v>
      </c>
      <c r="D941" s="1811">
        <v>0</v>
      </c>
      <c r="E941" s="1812">
        <v>300</v>
      </c>
      <c r="F941" s="1813" t="s">
        <v>1625</v>
      </c>
      <c r="G941" s="1814" t="s">
        <v>1625</v>
      </c>
      <c r="H941" s="1022"/>
      <c r="I941" s="1022"/>
      <c r="J941" s="1022"/>
      <c r="K941" s="1022"/>
      <c r="L941" s="1022"/>
      <c r="M941" s="1022"/>
    </row>
    <row r="942" spans="1:13" s="869" customFormat="1">
      <c r="A942" s="1055" t="s">
        <v>12655</v>
      </c>
      <c r="B942" s="237" t="s">
        <v>12656</v>
      </c>
      <c r="C942" s="598">
        <v>350</v>
      </c>
      <c r="D942" s="1811">
        <v>0</v>
      </c>
      <c r="E942" s="1812">
        <v>350</v>
      </c>
      <c r="F942" s="1813" t="s">
        <v>1625</v>
      </c>
      <c r="G942" s="1814" t="s">
        <v>1625</v>
      </c>
      <c r="H942" s="1022"/>
      <c r="I942" s="1022"/>
      <c r="J942" s="1022"/>
      <c r="K942" s="1022"/>
      <c r="L942" s="1022"/>
      <c r="M942" s="1022"/>
    </row>
    <row r="943" spans="1:13" s="869" customFormat="1">
      <c r="A943" s="1055" t="s">
        <v>12657</v>
      </c>
      <c r="B943" s="237" t="s">
        <v>12658</v>
      </c>
      <c r="C943" s="598">
        <v>400</v>
      </c>
      <c r="D943" s="1811">
        <v>0</v>
      </c>
      <c r="E943" s="1812">
        <v>400</v>
      </c>
      <c r="F943" s="1813" t="s">
        <v>1625</v>
      </c>
      <c r="G943" s="1814" t="s">
        <v>1625</v>
      </c>
      <c r="H943" s="1022"/>
      <c r="I943" s="1022"/>
      <c r="J943" s="1022"/>
      <c r="K943" s="1022"/>
      <c r="L943" s="1022"/>
      <c r="M943" s="1022"/>
    </row>
    <row r="944" spans="1:13" s="869" customFormat="1">
      <c r="A944" s="1055" t="s">
        <v>2947</v>
      </c>
      <c r="B944" s="237" t="s">
        <v>2948</v>
      </c>
      <c r="C944" s="598">
        <v>5590</v>
      </c>
      <c r="D944" s="1811">
        <v>0</v>
      </c>
      <c r="E944" s="1812">
        <v>5590</v>
      </c>
      <c r="F944" s="1813" t="s">
        <v>1625</v>
      </c>
      <c r="G944" s="1814" t="s">
        <v>1625</v>
      </c>
      <c r="H944" s="1022"/>
      <c r="I944" s="1022"/>
      <c r="J944" s="1022"/>
      <c r="K944" s="1022"/>
      <c r="L944" s="1022"/>
      <c r="M944" s="1022"/>
    </row>
    <row r="945" spans="1:13" s="869" customFormat="1">
      <c r="A945" s="1055" t="s">
        <v>2949</v>
      </c>
      <c r="B945" s="237" t="s">
        <v>2950</v>
      </c>
      <c r="C945" s="598">
        <v>6020</v>
      </c>
      <c r="D945" s="1811">
        <v>0</v>
      </c>
      <c r="E945" s="1812">
        <v>6020</v>
      </c>
      <c r="F945" s="1813" t="s">
        <v>1625</v>
      </c>
      <c r="G945" s="1814" t="s">
        <v>1625</v>
      </c>
      <c r="H945" s="1022"/>
      <c r="I945" s="1022"/>
      <c r="J945" s="1022"/>
      <c r="K945" s="1022"/>
      <c r="L945" s="1022"/>
      <c r="M945" s="1022"/>
    </row>
    <row r="946" spans="1:13" s="869" customFormat="1">
      <c r="A946" s="1055" t="s">
        <v>2951</v>
      </c>
      <c r="B946" s="237" t="s">
        <v>2952</v>
      </c>
      <c r="C946" s="598">
        <v>6450</v>
      </c>
      <c r="D946" s="1811">
        <v>0</v>
      </c>
      <c r="E946" s="1812">
        <v>6450</v>
      </c>
      <c r="F946" s="1813" t="s">
        <v>1625</v>
      </c>
      <c r="G946" s="1814" t="s">
        <v>1625</v>
      </c>
      <c r="H946" s="1022"/>
      <c r="I946" s="1022"/>
      <c r="J946" s="1022"/>
      <c r="K946" s="1022"/>
      <c r="L946" s="1022"/>
      <c r="M946" s="1022"/>
    </row>
    <row r="947" spans="1:13" s="869" customFormat="1">
      <c r="A947" s="1055" t="s">
        <v>12660</v>
      </c>
      <c r="B947" s="237" t="s">
        <v>12661</v>
      </c>
      <c r="C947" s="598">
        <v>2580</v>
      </c>
      <c r="D947" s="1811">
        <v>0</v>
      </c>
      <c r="E947" s="1812">
        <f>C947</f>
        <v>2580</v>
      </c>
      <c r="F947" s="1813" t="s">
        <v>1625</v>
      </c>
      <c r="G947" s="1814" t="s">
        <v>1625</v>
      </c>
      <c r="H947" s="1022"/>
      <c r="I947" s="1022"/>
      <c r="J947" s="1022"/>
      <c r="K947" s="1022"/>
      <c r="L947" s="1022"/>
      <c r="M947" s="1022"/>
    </row>
    <row r="948" spans="1:13" s="869" customFormat="1">
      <c r="A948" s="1055" t="s">
        <v>12662</v>
      </c>
      <c r="B948" s="237" t="s">
        <v>12663</v>
      </c>
      <c r="C948" s="598">
        <v>3010</v>
      </c>
      <c r="D948" s="1811">
        <v>0</v>
      </c>
      <c r="E948" s="1812">
        <f t="shared" ref="E948:E955" si="47">C948</f>
        <v>3010</v>
      </c>
      <c r="F948" s="1813" t="s">
        <v>1625</v>
      </c>
      <c r="G948" s="1814" t="s">
        <v>1625</v>
      </c>
      <c r="H948" s="1022"/>
      <c r="I948" s="1022"/>
      <c r="J948" s="1022"/>
      <c r="K948" s="1022"/>
      <c r="L948" s="1022"/>
      <c r="M948" s="1022"/>
    </row>
    <row r="949" spans="1:13" s="869" customFormat="1">
      <c r="A949" s="1055" t="s">
        <v>12664</v>
      </c>
      <c r="B949" s="237" t="s">
        <v>12665</v>
      </c>
      <c r="C949" s="598">
        <v>3440</v>
      </c>
      <c r="D949" s="1811">
        <v>0</v>
      </c>
      <c r="E949" s="1812">
        <f t="shared" si="47"/>
        <v>3440</v>
      </c>
      <c r="F949" s="1813" t="s">
        <v>1625</v>
      </c>
      <c r="G949" s="1814" t="s">
        <v>1625</v>
      </c>
      <c r="H949" s="1022"/>
      <c r="I949" s="1022"/>
      <c r="J949" s="1022"/>
      <c r="K949" s="1022"/>
      <c r="L949" s="1022"/>
      <c r="M949" s="1022"/>
    </row>
    <row r="950" spans="1:13" s="869" customFormat="1">
      <c r="A950" s="1055" t="s">
        <v>12666</v>
      </c>
      <c r="B950" s="237" t="s">
        <v>12667</v>
      </c>
      <c r="C950" s="598">
        <v>13130</v>
      </c>
      <c r="D950" s="1811">
        <v>0</v>
      </c>
      <c r="E950" s="1812">
        <f t="shared" si="47"/>
        <v>13130</v>
      </c>
      <c r="F950" s="1813" t="s">
        <v>1625</v>
      </c>
      <c r="G950" s="1814" t="s">
        <v>1625</v>
      </c>
      <c r="H950" s="1022"/>
      <c r="I950" s="1022"/>
      <c r="J950" s="1022"/>
      <c r="K950" s="1022"/>
      <c r="L950" s="1022"/>
      <c r="M950" s="1022"/>
    </row>
    <row r="951" spans="1:13" s="869" customFormat="1">
      <c r="A951" s="1055" t="s">
        <v>12668</v>
      </c>
      <c r="B951" s="237" t="s">
        <v>12669</v>
      </c>
      <c r="C951" s="598">
        <v>14140</v>
      </c>
      <c r="D951" s="1811">
        <v>0</v>
      </c>
      <c r="E951" s="1812">
        <f t="shared" si="47"/>
        <v>14140</v>
      </c>
      <c r="F951" s="1813" t="s">
        <v>1625</v>
      </c>
      <c r="G951" s="1814" t="s">
        <v>1625</v>
      </c>
      <c r="H951" s="1022"/>
      <c r="I951" s="1022"/>
      <c r="J951" s="1022"/>
      <c r="K951" s="1022"/>
      <c r="L951" s="1022"/>
      <c r="M951" s="1022"/>
    </row>
    <row r="952" spans="1:13" s="869" customFormat="1">
      <c r="A952" s="1055" t="s">
        <v>12670</v>
      </c>
      <c r="B952" s="237" t="s">
        <v>12671</v>
      </c>
      <c r="C952" s="598">
        <v>15150</v>
      </c>
      <c r="D952" s="1811">
        <v>0</v>
      </c>
      <c r="E952" s="1812">
        <f t="shared" si="47"/>
        <v>15150</v>
      </c>
      <c r="F952" s="1813" t="s">
        <v>1625</v>
      </c>
      <c r="G952" s="1814" t="s">
        <v>1625</v>
      </c>
      <c r="H952" s="1022"/>
      <c r="I952" s="1022"/>
      <c r="J952" s="1022"/>
      <c r="K952" s="1022"/>
      <c r="L952" s="1022"/>
      <c r="M952" s="1022"/>
    </row>
    <row r="953" spans="1:13" s="869" customFormat="1">
      <c r="A953" s="1055" t="s">
        <v>12672</v>
      </c>
      <c r="B953" s="237" t="s">
        <v>12673</v>
      </c>
      <c r="C953" s="598">
        <v>23075</v>
      </c>
      <c r="D953" s="1811">
        <v>0</v>
      </c>
      <c r="E953" s="1812">
        <f t="shared" si="47"/>
        <v>23075</v>
      </c>
      <c r="F953" s="1813" t="s">
        <v>1625</v>
      </c>
      <c r="G953" s="1814" t="s">
        <v>1625</v>
      </c>
      <c r="H953" s="1022"/>
      <c r="I953" s="1022"/>
      <c r="J953" s="1022"/>
      <c r="K953" s="1022"/>
      <c r="L953" s="1022"/>
      <c r="M953" s="1022"/>
    </row>
    <row r="954" spans="1:13" s="869" customFormat="1">
      <c r="A954" s="1055" t="s">
        <v>12674</v>
      </c>
      <c r="B954" s="237" t="s">
        <v>12675</v>
      </c>
      <c r="C954" s="598">
        <v>24850</v>
      </c>
      <c r="D954" s="1811">
        <v>0</v>
      </c>
      <c r="E954" s="1812">
        <f t="shared" si="47"/>
        <v>24850</v>
      </c>
      <c r="F954" s="1813" t="s">
        <v>1625</v>
      </c>
      <c r="G954" s="1814" t="s">
        <v>1625</v>
      </c>
      <c r="H954" s="1022"/>
      <c r="I954" s="1022"/>
      <c r="J954" s="1022"/>
      <c r="K954" s="1022"/>
      <c r="L954" s="1022"/>
      <c r="M954" s="1022"/>
    </row>
    <row r="955" spans="1:13" s="869" customFormat="1">
      <c r="A955" s="1055" t="s">
        <v>12676</v>
      </c>
      <c r="B955" s="237" t="s">
        <v>12677</v>
      </c>
      <c r="C955" s="598">
        <v>26625</v>
      </c>
      <c r="D955" s="1811">
        <v>0</v>
      </c>
      <c r="E955" s="1812">
        <f t="shared" si="47"/>
        <v>26625</v>
      </c>
      <c r="F955" s="1813" t="s">
        <v>1625</v>
      </c>
      <c r="G955" s="1814" t="s">
        <v>1625</v>
      </c>
      <c r="H955" s="1022"/>
      <c r="I955" s="1022"/>
      <c r="J955" s="1022"/>
      <c r="K955" s="1022"/>
      <c r="L955" s="1022"/>
      <c r="M955" s="1022"/>
    </row>
    <row r="956" spans="1:13" s="869" customFormat="1">
      <c r="A956" s="1055" t="s">
        <v>2953</v>
      </c>
      <c r="B956" s="237" t="s">
        <v>2954</v>
      </c>
      <c r="C956" s="598">
        <v>44070</v>
      </c>
      <c r="D956" s="1811">
        <v>0</v>
      </c>
      <c r="E956" s="1812">
        <v>44070</v>
      </c>
      <c r="F956" s="1813" t="s">
        <v>1625</v>
      </c>
      <c r="G956" s="1814" t="s">
        <v>1625</v>
      </c>
      <c r="H956" s="1022"/>
      <c r="I956" s="1022"/>
      <c r="J956" s="1022"/>
      <c r="K956" s="1022"/>
      <c r="L956" s="1022"/>
      <c r="M956" s="1022"/>
    </row>
    <row r="957" spans="1:13" s="869" customFormat="1">
      <c r="A957" s="1055" t="s">
        <v>2955</v>
      </c>
      <c r="B957" s="237" t="s">
        <v>2956</v>
      </c>
      <c r="C957" s="598">
        <v>47460</v>
      </c>
      <c r="D957" s="1811">
        <v>0</v>
      </c>
      <c r="E957" s="1812">
        <v>47460</v>
      </c>
      <c r="F957" s="1813" t="s">
        <v>1625</v>
      </c>
      <c r="G957" s="1814" t="s">
        <v>1625</v>
      </c>
      <c r="H957" s="1022"/>
      <c r="I957" s="1022"/>
      <c r="J957" s="1022"/>
      <c r="K957" s="1022"/>
      <c r="L957" s="1022"/>
      <c r="M957" s="1022"/>
    </row>
    <row r="958" spans="1:13" s="869" customFormat="1">
      <c r="A958" s="1055" t="s">
        <v>2957</v>
      </c>
      <c r="B958" s="237" t="s">
        <v>2958</v>
      </c>
      <c r="C958" s="598">
        <v>50850</v>
      </c>
      <c r="D958" s="1811">
        <v>0</v>
      </c>
      <c r="E958" s="1812">
        <v>50850</v>
      </c>
      <c r="F958" s="1813" t="s">
        <v>1625</v>
      </c>
      <c r="G958" s="1814" t="s">
        <v>1625</v>
      </c>
      <c r="H958" s="1022"/>
      <c r="I958" s="1022"/>
      <c r="J958" s="1022"/>
      <c r="K958" s="1022"/>
      <c r="L958" s="1022"/>
      <c r="M958" s="1022"/>
    </row>
    <row r="959" spans="1:13" s="869" customFormat="1">
      <c r="A959" s="1055" t="s">
        <v>2959</v>
      </c>
      <c r="B959" s="237" t="s">
        <v>2960</v>
      </c>
      <c r="C959" s="598">
        <v>198302</v>
      </c>
      <c r="D959" s="1811">
        <v>0</v>
      </c>
      <c r="E959" s="1812">
        <v>198302</v>
      </c>
      <c r="F959" s="1813" t="s">
        <v>1625</v>
      </c>
      <c r="G959" s="1814" t="s">
        <v>1625</v>
      </c>
      <c r="H959" s="1022"/>
      <c r="I959" s="1022"/>
      <c r="J959" s="1022"/>
      <c r="K959" s="1022"/>
      <c r="L959" s="1022"/>
      <c r="M959" s="1022"/>
    </row>
    <row r="960" spans="1:13" s="869" customFormat="1">
      <c r="A960" s="1055" t="s">
        <v>2961</v>
      </c>
      <c r="B960" s="237" t="s">
        <v>2962</v>
      </c>
      <c r="C960" s="598">
        <v>213556</v>
      </c>
      <c r="D960" s="1811">
        <v>0</v>
      </c>
      <c r="E960" s="1812">
        <v>213556</v>
      </c>
      <c r="F960" s="1813" t="s">
        <v>1625</v>
      </c>
      <c r="G960" s="1814" t="s">
        <v>1625</v>
      </c>
      <c r="H960" s="1022"/>
      <c r="I960" s="1022"/>
      <c r="J960" s="1022"/>
      <c r="K960" s="1022"/>
      <c r="L960" s="1022"/>
      <c r="M960" s="1022"/>
    </row>
    <row r="961" spans="1:13" s="869" customFormat="1">
      <c r="A961" s="1055" t="s">
        <v>2963</v>
      </c>
      <c r="B961" s="237" t="s">
        <v>2964</v>
      </c>
      <c r="C961" s="598">
        <v>228810</v>
      </c>
      <c r="D961" s="1811">
        <v>0</v>
      </c>
      <c r="E961" s="1812">
        <v>228810</v>
      </c>
      <c r="F961" s="1813" t="s">
        <v>1625</v>
      </c>
      <c r="G961" s="1814" t="s">
        <v>1625</v>
      </c>
      <c r="H961" s="1022"/>
      <c r="I961" s="1022"/>
      <c r="J961" s="1022"/>
      <c r="K961" s="1022"/>
      <c r="L961" s="1022"/>
      <c r="M961" s="1022"/>
    </row>
    <row r="962" spans="1:13" s="869" customFormat="1">
      <c r="A962" s="1055" t="s">
        <v>2965</v>
      </c>
      <c r="B962" s="237" t="s">
        <v>2966</v>
      </c>
      <c r="C962" s="598">
        <v>245</v>
      </c>
      <c r="D962" s="1811">
        <v>0</v>
      </c>
      <c r="E962" s="1812">
        <v>245</v>
      </c>
      <c r="F962" s="1813" t="s">
        <v>1625</v>
      </c>
      <c r="G962" s="1814" t="s">
        <v>1625</v>
      </c>
      <c r="H962" s="1022"/>
      <c r="I962" s="1022"/>
      <c r="J962" s="1022"/>
      <c r="K962" s="1022"/>
      <c r="L962" s="1022"/>
      <c r="M962" s="1022"/>
    </row>
    <row r="963" spans="1:13" s="869" customFormat="1">
      <c r="A963" s="1055" t="s">
        <v>2967</v>
      </c>
      <c r="B963" s="237" t="s">
        <v>2968</v>
      </c>
      <c r="C963" s="598">
        <v>295</v>
      </c>
      <c r="D963" s="1811">
        <v>0</v>
      </c>
      <c r="E963" s="1812">
        <v>295</v>
      </c>
      <c r="F963" s="1813" t="s">
        <v>1625</v>
      </c>
      <c r="G963" s="1814" t="s">
        <v>1625</v>
      </c>
      <c r="H963" s="1022"/>
      <c r="I963" s="1022"/>
      <c r="J963" s="1022"/>
      <c r="K963" s="1022"/>
      <c r="L963" s="1022"/>
      <c r="M963" s="1022"/>
    </row>
    <row r="964" spans="1:13" s="869" customFormat="1">
      <c r="A964" s="1055" t="s">
        <v>2969</v>
      </c>
      <c r="B964" s="237" t="s">
        <v>2970</v>
      </c>
      <c r="C964" s="598">
        <v>345</v>
      </c>
      <c r="D964" s="1811">
        <v>0</v>
      </c>
      <c r="E964" s="1812">
        <v>345</v>
      </c>
      <c r="F964" s="1813" t="s">
        <v>1625</v>
      </c>
      <c r="G964" s="1814" t="s">
        <v>1625</v>
      </c>
      <c r="H964" s="1022"/>
      <c r="I964" s="1022"/>
      <c r="J964" s="1022"/>
      <c r="K964" s="1022"/>
      <c r="L964" s="1022"/>
      <c r="M964" s="1022"/>
    </row>
    <row r="965" spans="1:13" s="869" customFormat="1">
      <c r="A965" s="1055" t="s">
        <v>2971</v>
      </c>
      <c r="B965" s="237" t="s">
        <v>2972</v>
      </c>
      <c r="C965" s="598">
        <v>2240</v>
      </c>
      <c r="D965" s="1811">
        <v>0</v>
      </c>
      <c r="E965" s="1812">
        <v>2240</v>
      </c>
      <c r="F965" s="1813" t="s">
        <v>1625</v>
      </c>
      <c r="G965" s="1814" t="s">
        <v>1625</v>
      </c>
      <c r="H965" s="1022"/>
      <c r="I965" s="1022"/>
      <c r="J965" s="1022"/>
      <c r="K965" s="1022"/>
      <c r="L965" s="1022"/>
      <c r="M965" s="1022"/>
    </row>
    <row r="966" spans="1:13" s="869" customFormat="1">
      <c r="A966" s="1055" t="s">
        <v>2973</v>
      </c>
      <c r="B966" s="237" t="s">
        <v>2974</v>
      </c>
      <c r="C966" s="598">
        <v>2670</v>
      </c>
      <c r="D966" s="1811">
        <v>0</v>
      </c>
      <c r="E966" s="1812">
        <v>2670</v>
      </c>
      <c r="F966" s="1813" t="s">
        <v>1625</v>
      </c>
      <c r="G966" s="1814" t="s">
        <v>1625</v>
      </c>
      <c r="H966" s="1022"/>
      <c r="I966" s="1022"/>
      <c r="J966" s="1022"/>
      <c r="K966" s="1022"/>
      <c r="L966" s="1022"/>
      <c r="M966" s="1022"/>
    </row>
    <row r="967" spans="1:13" s="869" customFormat="1">
      <c r="A967" s="1055" t="s">
        <v>12679</v>
      </c>
      <c r="B967" s="237" t="s">
        <v>12680</v>
      </c>
      <c r="C967" s="598">
        <v>5405</v>
      </c>
      <c r="D967" s="1811">
        <v>0</v>
      </c>
      <c r="E967" s="1812">
        <f>C967</f>
        <v>5405</v>
      </c>
      <c r="F967" s="1813" t="s">
        <v>1625</v>
      </c>
      <c r="G967" s="1814" t="s">
        <v>1625</v>
      </c>
      <c r="H967" s="1022"/>
      <c r="I967" s="1022"/>
      <c r="J967" s="1022"/>
      <c r="K967" s="1022"/>
      <c r="L967" s="1022"/>
      <c r="M967" s="1022"/>
    </row>
    <row r="968" spans="1:13" s="869" customFormat="1">
      <c r="A968" s="1055" t="s">
        <v>12681</v>
      </c>
      <c r="B968" s="237" t="s">
        <v>12682</v>
      </c>
      <c r="C968" s="598">
        <v>6415</v>
      </c>
      <c r="D968" s="1811">
        <v>0</v>
      </c>
      <c r="E968" s="1812">
        <f t="shared" ref="E968:E972" si="48">C968</f>
        <v>6415</v>
      </c>
      <c r="F968" s="1813" t="s">
        <v>1625</v>
      </c>
      <c r="G968" s="1814" t="s">
        <v>1625</v>
      </c>
      <c r="H968" s="1022"/>
      <c r="I968" s="1022"/>
      <c r="J968" s="1022"/>
      <c r="K968" s="1022"/>
      <c r="L968" s="1022"/>
      <c r="M968" s="1022"/>
    </row>
    <row r="969" spans="1:13" s="869" customFormat="1">
      <c r="A969" s="1055" t="s">
        <v>12683</v>
      </c>
      <c r="B969" s="237" t="s">
        <v>12684</v>
      </c>
      <c r="C969" s="598">
        <v>7425</v>
      </c>
      <c r="D969" s="1811">
        <v>0</v>
      </c>
      <c r="E969" s="1812">
        <f t="shared" si="48"/>
        <v>7425</v>
      </c>
      <c r="F969" s="1813" t="s">
        <v>1625</v>
      </c>
      <c r="G969" s="1814" t="s">
        <v>1625</v>
      </c>
      <c r="H969" s="1022"/>
      <c r="I969" s="1022"/>
      <c r="J969" s="1022"/>
      <c r="K969" s="1022"/>
      <c r="L969" s="1022"/>
      <c r="M969" s="1022"/>
    </row>
    <row r="970" spans="1:13" s="869" customFormat="1">
      <c r="A970" s="1055" t="s">
        <v>12685</v>
      </c>
      <c r="B970" s="237" t="s">
        <v>12686</v>
      </c>
      <c r="C970" s="598">
        <v>10075</v>
      </c>
      <c r="D970" s="1811">
        <v>0</v>
      </c>
      <c r="E970" s="1812">
        <f t="shared" si="48"/>
        <v>10075</v>
      </c>
      <c r="F970" s="1813" t="s">
        <v>1625</v>
      </c>
      <c r="G970" s="1814" t="s">
        <v>1625</v>
      </c>
      <c r="H970" s="1022"/>
      <c r="I970" s="1022"/>
      <c r="J970" s="1022"/>
      <c r="K970" s="1022"/>
      <c r="L970" s="1022"/>
      <c r="M970" s="1022"/>
    </row>
    <row r="971" spans="1:13" s="869" customFormat="1">
      <c r="A971" s="1055" t="s">
        <v>12687</v>
      </c>
      <c r="B971" s="237" t="s">
        <v>12688</v>
      </c>
      <c r="C971" s="598">
        <v>11850</v>
      </c>
      <c r="D971" s="1811">
        <v>0</v>
      </c>
      <c r="E971" s="1812">
        <f t="shared" si="48"/>
        <v>11850</v>
      </c>
      <c r="F971" s="1813" t="s">
        <v>1625</v>
      </c>
      <c r="G971" s="1814" t="s">
        <v>1625</v>
      </c>
      <c r="H971" s="1022"/>
      <c r="I971" s="1022"/>
      <c r="J971" s="1022"/>
      <c r="K971" s="1022"/>
      <c r="L971" s="1022"/>
      <c r="M971" s="1022"/>
    </row>
    <row r="972" spans="1:13" s="869" customFormat="1">
      <c r="A972" s="1055" t="s">
        <v>12689</v>
      </c>
      <c r="B972" s="237" t="s">
        <v>12690</v>
      </c>
      <c r="C972" s="598">
        <v>13625</v>
      </c>
      <c r="D972" s="1811">
        <v>0</v>
      </c>
      <c r="E972" s="1812">
        <f t="shared" si="48"/>
        <v>13625</v>
      </c>
      <c r="F972" s="1813" t="s">
        <v>1625</v>
      </c>
      <c r="G972" s="1814" t="s">
        <v>1625</v>
      </c>
      <c r="H972" s="1022"/>
      <c r="I972" s="1022"/>
      <c r="J972" s="1022"/>
      <c r="K972" s="1022"/>
      <c r="L972" s="1022"/>
      <c r="M972" s="1022"/>
    </row>
    <row r="973" spans="1:13" s="868" customFormat="1">
      <c r="A973" s="319" t="s">
        <v>2975</v>
      </c>
      <c r="B973" s="237" t="s">
        <v>2976</v>
      </c>
      <c r="C973" s="239">
        <v>3100</v>
      </c>
      <c r="D973" s="870">
        <v>0</v>
      </c>
      <c r="E973" s="871">
        <v>3100</v>
      </c>
      <c r="F973" s="872" t="s">
        <v>1625</v>
      </c>
      <c r="G973" s="873" t="s">
        <v>1625</v>
      </c>
      <c r="H973" s="1021"/>
      <c r="I973" s="1021"/>
      <c r="J973" s="1021"/>
      <c r="K973" s="1021"/>
      <c r="L973" s="1021"/>
      <c r="M973" s="1021"/>
    </row>
    <row r="974" spans="1:13" s="868" customFormat="1">
      <c r="A974" s="319" t="s">
        <v>2977</v>
      </c>
      <c r="B974" s="237" t="s">
        <v>2978</v>
      </c>
      <c r="C974" s="239">
        <v>19670</v>
      </c>
      <c r="D974" s="870">
        <v>0</v>
      </c>
      <c r="E974" s="871">
        <v>19670</v>
      </c>
      <c r="F974" s="872" t="s">
        <v>1625</v>
      </c>
      <c r="G974" s="873" t="s">
        <v>1625</v>
      </c>
      <c r="H974" s="1021"/>
      <c r="I974" s="1021"/>
      <c r="J974" s="1021"/>
      <c r="K974" s="1021"/>
      <c r="L974" s="1021"/>
      <c r="M974" s="1021"/>
    </row>
    <row r="975" spans="1:13" s="868" customFormat="1">
      <c r="A975" s="319" t="s">
        <v>2979</v>
      </c>
      <c r="B975" s="237" t="s">
        <v>2980</v>
      </c>
      <c r="C975" s="239">
        <v>23060</v>
      </c>
      <c r="D975" s="870">
        <v>0</v>
      </c>
      <c r="E975" s="871">
        <v>23060</v>
      </c>
      <c r="F975" s="872" t="s">
        <v>1625</v>
      </c>
      <c r="G975" s="873" t="s">
        <v>1625</v>
      </c>
      <c r="H975" s="1021"/>
      <c r="I975" s="1021"/>
      <c r="J975" s="1021"/>
      <c r="K975" s="1021"/>
      <c r="L975" s="1021"/>
      <c r="M975" s="1021"/>
    </row>
    <row r="976" spans="1:13" s="868" customFormat="1">
      <c r="A976" s="319" t="s">
        <v>2981</v>
      </c>
      <c r="B976" s="237" t="s">
        <v>2982</v>
      </c>
      <c r="C976" s="239">
        <v>26450</v>
      </c>
      <c r="D976" s="870">
        <v>0</v>
      </c>
      <c r="E976" s="871">
        <v>26450</v>
      </c>
      <c r="F976" s="872" t="s">
        <v>1625</v>
      </c>
      <c r="G976" s="873" t="s">
        <v>1625</v>
      </c>
      <c r="H976" s="1021"/>
      <c r="I976" s="1021"/>
      <c r="J976" s="1021"/>
      <c r="K976" s="1021"/>
      <c r="L976" s="1021"/>
      <c r="M976" s="1021"/>
    </row>
    <row r="977" spans="1:13" s="868" customFormat="1">
      <c r="A977" s="319" t="s">
        <v>2983</v>
      </c>
      <c r="B977" s="237" t="s">
        <v>2984</v>
      </c>
      <c r="C977" s="239">
        <v>179</v>
      </c>
      <c r="D977" s="870">
        <v>0</v>
      </c>
      <c r="E977" s="871">
        <v>179</v>
      </c>
      <c r="F977" s="872" t="s">
        <v>1625</v>
      </c>
      <c r="G977" s="873" t="s">
        <v>1625</v>
      </c>
      <c r="H977" s="1021"/>
      <c r="I977" s="1021"/>
      <c r="J977" s="1021"/>
      <c r="K977" s="1021"/>
      <c r="L977" s="1021"/>
      <c r="M977" s="1021"/>
    </row>
    <row r="978" spans="1:13" s="868" customFormat="1">
      <c r="A978" s="319" t="s">
        <v>2985</v>
      </c>
      <c r="B978" s="237" t="s">
        <v>2986</v>
      </c>
      <c r="C978" s="239">
        <v>229</v>
      </c>
      <c r="D978" s="870">
        <v>0</v>
      </c>
      <c r="E978" s="871">
        <v>229</v>
      </c>
      <c r="F978" s="872" t="s">
        <v>1625</v>
      </c>
      <c r="G978" s="873" t="s">
        <v>1625</v>
      </c>
      <c r="H978" s="1021"/>
      <c r="I978" s="1021"/>
      <c r="J978" s="1021"/>
      <c r="K978" s="1021"/>
      <c r="L978" s="1021"/>
      <c r="M978" s="1021"/>
    </row>
    <row r="979" spans="1:13" s="868" customFormat="1">
      <c r="A979" s="319" t="s">
        <v>2987</v>
      </c>
      <c r="B979" s="237" t="s">
        <v>2988</v>
      </c>
      <c r="C979" s="239">
        <v>279</v>
      </c>
      <c r="D979" s="870">
        <v>0</v>
      </c>
      <c r="E979" s="871">
        <v>279</v>
      </c>
      <c r="F979" s="872" t="s">
        <v>1625</v>
      </c>
      <c r="G979" s="873" t="s">
        <v>1625</v>
      </c>
      <c r="H979" s="1021"/>
      <c r="I979" s="1021"/>
      <c r="J979" s="1021"/>
      <c r="K979" s="1021"/>
      <c r="L979" s="1021"/>
      <c r="M979" s="1021"/>
    </row>
    <row r="980" spans="1:13" s="868" customFormat="1">
      <c r="A980" s="319" t="s">
        <v>2989</v>
      </c>
      <c r="B980" s="237" t="s">
        <v>2990</v>
      </c>
      <c r="C980" s="239">
        <v>1575</v>
      </c>
      <c r="D980" s="870">
        <v>0</v>
      </c>
      <c r="E980" s="871">
        <v>1575</v>
      </c>
      <c r="F980" s="872" t="s">
        <v>1625</v>
      </c>
      <c r="G980" s="873" t="s">
        <v>1625</v>
      </c>
      <c r="H980" s="1021"/>
      <c r="I980" s="1021"/>
      <c r="J980" s="1021"/>
      <c r="K980" s="1021"/>
      <c r="L980" s="1021"/>
      <c r="M980" s="1021"/>
    </row>
    <row r="981" spans="1:13" s="868" customFormat="1">
      <c r="A981" s="319" t="s">
        <v>2991</v>
      </c>
      <c r="B981" s="237" t="s">
        <v>2992</v>
      </c>
      <c r="C981" s="239">
        <v>2005</v>
      </c>
      <c r="D981" s="870">
        <v>0</v>
      </c>
      <c r="E981" s="871">
        <v>2005</v>
      </c>
      <c r="F981" s="872" t="s">
        <v>1625</v>
      </c>
      <c r="G981" s="873" t="s">
        <v>1625</v>
      </c>
      <c r="H981" s="1021"/>
      <c r="I981" s="1021"/>
      <c r="J981" s="1021"/>
      <c r="K981" s="1021"/>
      <c r="L981" s="1021"/>
      <c r="M981" s="1021"/>
    </row>
    <row r="982" spans="1:13" s="868" customFormat="1">
      <c r="A982" s="319" t="s">
        <v>2993</v>
      </c>
      <c r="B982" s="237" t="s">
        <v>2994</v>
      </c>
      <c r="C982" s="239">
        <v>2435</v>
      </c>
      <c r="D982" s="870">
        <v>0</v>
      </c>
      <c r="E982" s="871">
        <v>2435</v>
      </c>
      <c r="F982" s="872" t="s">
        <v>1625</v>
      </c>
      <c r="G982" s="873" t="s">
        <v>1625</v>
      </c>
      <c r="H982" s="1021"/>
      <c r="I982" s="1021"/>
      <c r="J982" s="1021"/>
      <c r="K982" s="1021"/>
      <c r="L982" s="1898" t="s">
        <v>12678</v>
      </c>
      <c r="M982" s="1021"/>
    </row>
    <row r="983" spans="1:13" s="868" customFormat="1">
      <c r="A983" s="319" t="s">
        <v>2995</v>
      </c>
      <c r="B983" s="237" t="s">
        <v>2996</v>
      </c>
      <c r="C983" s="239">
        <v>13020</v>
      </c>
      <c r="D983" s="870">
        <v>0</v>
      </c>
      <c r="E983" s="871">
        <v>13020</v>
      </c>
      <c r="F983" s="872" t="s">
        <v>1625</v>
      </c>
      <c r="G983" s="873" t="s">
        <v>1625</v>
      </c>
      <c r="H983" s="1021"/>
      <c r="I983" s="1021"/>
      <c r="J983" s="1021"/>
      <c r="K983" s="1021"/>
      <c r="L983" s="1021"/>
      <c r="M983" s="1021"/>
    </row>
    <row r="984" spans="1:13" s="868" customFormat="1">
      <c r="A984" s="319" t="s">
        <v>2997</v>
      </c>
      <c r="B984" s="237" t="s">
        <v>2998</v>
      </c>
      <c r="C984" s="239">
        <v>16410</v>
      </c>
      <c r="D984" s="870">
        <v>0</v>
      </c>
      <c r="E984" s="871">
        <v>16410</v>
      </c>
      <c r="F984" s="872" t="s">
        <v>1625</v>
      </c>
      <c r="G984" s="873" t="s">
        <v>1625</v>
      </c>
      <c r="H984" s="1021"/>
      <c r="I984" s="1021"/>
      <c r="J984" s="1021"/>
      <c r="K984" s="1021"/>
      <c r="L984" s="1021"/>
      <c r="M984" s="1021"/>
    </row>
    <row r="985" spans="1:13" s="868" customFormat="1">
      <c r="A985" s="319" t="s">
        <v>2999</v>
      </c>
      <c r="B985" s="237" t="s">
        <v>3000</v>
      </c>
      <c r="C985" s="239">
        <v>19800</v>
      </c>
      <c r="D985" s="870">
        <v>0</v>
      </c>
      <c r="E985" s="871">
        <v>19800</v>
      </c>
      <c r="F985" s="872" t="s">
        <v>1625</v>
      </c>
      <c r="G985" s="873" t="s">
        <v>1625</v>
      </c>
      <c r="H985" s="1021"/>
      <c r="I985" s="1021"/>
      <c r="J985" s="1021"/>
      <c r="K985" s="1021"/>
      <c r="L985" s="1021"/>
      <c r="M985" s="1021"/>
    </row>
    <row r="986" spans="1:13" s="868" customFormat="1">
      <c r="A986" s="319" t="s">
        <v>3001</v>
      </c>
      <c r="B986" s="237" t="s">
        <v>3002</v>
      </c>
      <c r="C986" s="239">
        <v>2580</v>
      </c>
      <c r="D986" s="870">
        <v>0</v>
      </c>
      <c r="E986" s="871">
        <v>2580</v>
      </c>
      <c r="F986" s="872" t="s">
        <v>1625</v>
      </c>
      <c r="G986" s="873" t="s">
        <v>1625</v>
      </c>
      <c r="H986" s="1021"/>
      <c r="I986" s="1021"/>
      <c r="J986" s="1021"/>
      <c r="K986" s="1021"/>
      <c r="L986" s="1021"/>
      <c r="M986" s="1021"/>
    </row>
    <row r="987" spans="1:13" s="868" customFormat="1">
      <c r="A987" s="319" t="s">
        <v>3003</v>
      </c>
      <c r="B987" s="237" t="s">
        <v>3004</v>
      </c>
      <c r="C987" s="239">
        <v>3010</v>
      </c>
      <c r="D987" s="870">
        <v>0</v>
      </c>
      <c r="E987" s="871">
        <v>3010</v>
      </c>
      <c r="F987" s="872" t="s">
        <v>1625</v>
      </c>
      <c r="G987" s="873" t="s">
        <v>1625</v>
      </c>
      <c r="H987" s="1021"/>
      <c r="I987" s="1021"/>
      <c r="J987" s="1021"/>
      <c r="K987" s="1021"/>
      <c r="L987" s="1021"/>
      <c r="M987" s="1021"/>
    </row>
    <row r="988" spans="1:13" s="868" customFormat="1">
      <c r="A988" s="319" t="s">
        <v>3005</v>
      </c>
      <c r="B988" s="237" t="s">
        <v>3006</v>
      </c>
      <c r="C988" s="239">
        <v>3440</v>
      </c>
      <c r="D988" s="870">
        <v>0</v>
      </c>
      <c r="E988" s="871">
        <v>3440</v>
      </c>
      <c r="F988" s="872" t="s">
        <v>1625</v>
      </c>
      <c r="G988" s="873" t="s">
        <v>1625</v>
      </c>
      <c r="H988" s="1021"/>
      <c r="I988" s="1021"/>
      <c r="J988" s="1021"/>
      <c r="K988" s="1021"/>
      <c r="L988" s="1021"/>
      <c r="M988" s="1021"/>
    </row>
    <row r="989" spans="1:13" s="868" customFormat="1">
      <c r="A989" s="319" t="s">
        <v>3007</v>
      </c>
      <c r="B989" s="237" t="s">
        <v>3008</v>
      </c>
      <c r="C989" s="239">
        <v>20340</v>
      </c>
      <c r="D989" s="870">
        <v>0</v>
      </c>
      <c r="E989" s="871">
        <v>20340</v>
      </c>
      <c r="F989" s="872" t="s">
        <v>1625</v>
      </c>
      <c r="G989" s="873" t="s">
        <v>1625</v>
      </c>
      <c r="H989" s="1021"/>
      <c r="I989" s="1021"/>
      <c r="J989" s="1021"/>
      <c r="K989" s="1021"/>
      <c r="L989" s="1021"/>
      <c r="M989" s="1021"/>
    </row>
    <row r="990" spans="1:13" s="868" customFormat="1">
      <c r="A990" s="319" t="s">
        <v>3009</v>
      </c>
      <c r="B990" s="237" t="s">
        <v>3010</v>
      </c>
      <c r="C990" s="239">
        <v>23730</v>
      </c>
      <c r="D990" s="870">
        <v>0</v>
      </c>
      <c r="E990" s="871">
        <v>23730</v>
      </c>
      <c r="F990" s="872" t="s">
        <v>1625</v>
      </c>
      <c r="G990" s="873" t="s">
        <v>1625</v>
      </c>
      <c r="H990" s="1021"/>
      <c r="I990" s="1021"/>
      <c r="J990" s="1021"/>
      <c r="K990" s="1021"/>
      <c r="L990" s="1021"/>
      <c r="M990" s="1021"/>
    </row>
    <row r="991" spans="1:13" s="868" customFormat="1">
      <c r="A991" s="319" t="s">
        <v>3011</v>
      </c>
      <c r="B991" s="237" t="s">
        <v>3012</v>
      </c>
      <c r="C991" s="239">
        <v>27120</v>
      </c>
      <c r="D991" s="870">
        <v>0</v>
      </c>
      <c r="E991" s="871">
        <v>27120</v>
      </c>
      <c r="F991" s="872" t="s">
        <v>1625</v>
      </c>
      <c r="G991" s="873" t="s">
        <v>1625</v>
      </c>
      <c r="H991" s="1021"/>
      <c r="I991" s="1021"/>
      <c r="J991" s="1021"/>
      <c r="K991" s="1021"/>
      <c r="L991" s="1021"/>
      <c r="M991" s="1021"/>
    </row>
    <row r="992" spans="1:13" s="868" customFormat="1">
      <c r="A992" s="319" t="s">
        <v>3013</v>
      </c>
      <c r="B992" s="237" t="s">
        <v>3014</v>
      </c>
      <c r="C992" s="239">
        <v>91524</v>
      </c>
      <c r="D992" s="870">
        <v>0</v>
      </c>
      <c r="E992" s="871">
        <v>91524</v>
      </c>
      <c r="F992" s="872" t="s">
        <v>1625</v>
      </c>
      <c r="G992" s="873" t="s">
        <v>1625</v>
      </c>
      <c r="H992" s="1021"/>
      <c r="I992" s="1021"/>
      <c r="J992" s="1021"/>
      <c r="K992" s="1021"/>
      <c r="L992" s="1021"/>
      <c r="M992" s="1021"/>
    </row>
    <row r="993" spans="1:13" s="868" customFormat="1">
      <c r="A993" s="319" t="s">
        <v>3015</v>
      </c>
      <c r="B993" s="237" t="s">
        <v>3016</v>
      </c>
      <c r="C993" s="239">
        <v>106778</v>
      </c>
      <c r="D993" s="870">
        <v>0</v>
      </c>
      <c r="E993" s="871">
        <v>106778</v>
      </c>
      <c r="F993" s="872" t="s">
        <v>1625</v>
      </c>
      <c r="G993" s="873" t="s">
        <v>1625</v>
      </c>
      <c r="H993" s="1021"/>
      <c r="I993" s="1021"/>
      <c r="J993" s="1021"/>
      <c r="K993" s="1021"/>
      <c r="L993" s="1021"/>
      <c r="M993" s="1021"/>
    </row>
    <row r="994" spans="1:13" s="868" customFormat="1">
      <c r="A994" s="319" t="s">
        <v>3017</v>
      </c>
      <c r="B994" s="237" t="s">
        <v>3018</v>
      </c>
      <c r="C994" s="239">
        <v>122032</v>
      </c>
      <c r="D994" s="870">
        <v>0</v>
      </c>
      <c r="E994" s="871">
        <v>122032</v>
      </c>
      <c r="F994" s="872" t="s">
        <v>1625</v>
      </c>
      <c r="G994" s="873" t="s">
        <v>1625</v>
      </c>
      <c r="H994" s="1021"/>
      <c r="I994" s="1021"/>
      <c r="J994" s="1021"/>
      <c r="K994" s="1021"/>
      <c r="L994" s="1021"/>
      <c r="M994" s="1021"/>
    </row>
    <row r="995" spans="1:13" s="868" customFormat="1">
      <c r="A995" s="294" t="s">
        <v>966</v>
      </c>
      <c r="B995" s="236"/>
      <c r="C995" s="240"/>
      <c r="D995" s="596"/>
      <c r="E995" s="240"/>
      <c r="F995" s="596"/>
      <c r="G995" s="794"/>
      <c r="H995" s="1021"/>
      <c r="I995" s="1021"/>
      <c r="J995" s="1021"/>
      <c r="K995" s="1021"/>
      <c r="L995" s="1021"/>
      <c r="M995" s="1021"/>
    </row>
    <row r="996" spans="1:13" s="868" customFormat="1">
      <c r="A996" s="1598" t="s">
        <v>967</v>
      </c>
      <c r="B996" s="1488"/>
      <c r="C996" s="1488"/>
      <c r="D996" s="1488"/>
      <c r="E996" s="1488"/>
      <c r="F996" s="1488"/>
      <c r="G996" s="1489"/>
      <c r="H996" s="1021"/>
      <c r="I996" s="1021"/>
      <c r="J996" s="1021"/>
      <c r="K996" s="1021"/>
      <c r="L996" s="1021"/>
      <c r="M996" s="1021"/>
    </row>
    <row r="997" spans="1:13" s="868" customFormat="1">
      <c r="A997" s="319" t="s">
        <v>3019</v>
      </c>
      <c r="B997" s="237" t="s">
        <v>3020</v>
      </c>
      <c r="C997" s="239">
        <v>767</v>
      </c>
      <c r="D997" s="870">
        <v>0</v>
      </c>
      <c r="E997" s="871">
        <v>767</v>
      </c>
      <c r="F997" s="872" t="s">
        <v>1625</v>
      </c>
      <c r="G997" s="873" t="s">
        <v>1625</v>
      </c>
      <c r="H997" s="1021"/>
      <c r="I997" s="1021"/>
      <c r="J997" s="1021"/>
      <c r="K997" s="1021"/>
      <c r="L997" s="1021"/>
      <c r="M997" s="1021"/>
    </row>
    <row r="998" spans="1:13" s="868" customFormat="1">
      <c r="A998" s="319" t="s">
        <v>3021</v>
      </c>
      <c r="B998" s="237" t="s">
        <v>3022</v>
      </c>
      <c r="C998" s="239">
        <v>826</v>
      </c>
      <c r="D998" s="870">
        <v>0</v>
      </c>
      <c r="E998" s="871">
        <v>826</v>
      </c>
      <c r="F998" s="872" t="s">
        <v>1625</v>
      </c>
      <c r="G998" s="873" t="s">
        <v>1625</v>
      </c>
      <c r="H998" s="1021"/>
      <c r="I998" s="1021"/>
      <c r="J998" s="1021"/>
      <c r="K998" s="1021"/>
      <c r="L998" s="1021"/>
      <c r="M998" s="1021"/>
    </row>
    <row r="999" spans="1:13" s="868" customFormat="1">
      <c r="A999" s="319" t="s">
        <v>3023</v>
      </c>
      <c r="B999" s="237" t="s">
        <v>3024</v>
      </c>
      <c r="C999" s="239">
        <v>885</v>
      </c>
      <c r="D999" s="870">
        <v>0</v>
      </c>
      <c r="E999" s="871">
        <v>885</v>
      </c>
      <c r="F999" s="872" t="s">
        <v>1625</v>
      </c>
      <c r="G999" s="873" t="s">
        <v>1625</v>
      </c>
      <c r="H999" s="1021"/>
      <c r="I999" s="1021"/>
      <c r="J999" s="1021"/>
      <c r="K999" s="1021"/>
      <c r="L999" s="1021"/>
      <c r="M999" s="1021"/>
    </row>
    <row r="1000" spans="1:13" s="869" customFormat="1">
      <c r="A1000" s="1055" t="s">
        <v>12691</v>
      </c>
      <c r="B1000" s="237" t="s">
        <v>12692</v>
      </c>
      <c r="C1000" s="598">
        <v>354</v>
      </c>
      <c r="D1000" s="1811">
        <v>0</v>
      </c>
      <c r="E1000" s="1812">
        <v>354</v>
      </c>
      <c r="F1000" s="1813" t="s">
        <v>1625</v>
      </c>
      <c r="G1000" s="1814" t="s">
        <v>1625</v>
      </c>
      <c r="H1000" s="1022"/>
      <c r="I1000" s="1022"/>
      <c r="J1000" s="1022"/>
      <c r="K1000" s="1022"/>
      <c r="L1000" s="1022"/>
      <c r="M1000" s="1022"/>
    </row>
    <row r="1001" spans="1:13" s="869" customFormat="1">
      <c r="A1001" s="1055" t="s">
        <v>12693</v>
      </c>
      <c r="B1001" s="237" t="s">
        <v>12694</v>
      </c>
      <c r="C1001" s="598">
        <v>413</v>
      </c>
      <c r="D1001" s="1811">
        <v>0</v>
      </c>
      <c r="E1001" s="1812">
        <v>413</v>
      </c>
      <c r="F1001" s="1813" t="s">
        <v>1625</v>
      </c>
      <c r="G1001" s="1814" t="s">
        <v>1625</v>
      </c>
      <c r="H1001" s="1022"/>
      <c r="I1001" s="1022"/>
      <c r="J1001" s="1022"/>
      <c r="K1001" s="1022"/>
      <c r="L1001" s="1022"/>
      <c r="M1001" s="1022"/>
    </row>
    <row r="1002" spans="1:13" s="869" customFormat="1">
      <c r="A1002" s="1055" t="s">
        <v>12695</v>
      </c>
      <c r="B1002" s="237" t="s">
        <v>12696</v>
      </c>
      <c r="C1002" s="598">
        <v>472</v>
      </c>
      <c r="D1002" s="1811">
        <v>0</v>
      </c>
      <c r="E1002" s="1812">
        <v>472</v>
      </c>
      <c r="F1002" s="1813" t="s">
        <v>1625</v>
      </c>
      <c r="G1002" s="1814" t="s">
        <v>1625</v>
      </c>
      <c r="H1002" s="1022"/>
      <c r="I1002" s="1022"/>
      <c r="J1002" s="1022"/>
      <c r="K1002" s="1022"/>
      <c r="L1002" s="1022"/>
      <c r="M1002" s="1022"/>
    </row>
    <row r="1003" spans="1:13" s="869" customFormat="1">
      <c r="A1003" s="1055" t="s">
        <v>3031</v>
      </c>
      <c r="B1003" s="237" t="s">
        <v>3032</v>
      </c>
      <c r="C1003" s="598">
        <v>5507</v>
      </c>
      <c r="D1003" s="1811">
        <v>0</v>
      </c>
      <c r="E1003" s="1812">
        <v>5507</v>
      </c>
      <c r="F1003" s="1813" t="s">
        <v>1625</v>
      </c>
      <c r="G1003" s="1814" t="s">
        <v>1625</v>
      </c>
      <c r="H1003" s="1022"/>
      <c r="I1003" s="1022"/>
      <c r="J1003" s="1022"/>
      <c r="K1003" s="1022"/>
      <c r="L1003" s="1022"/>
      <c r="M1003" s="1022"/>
    </row>
    <row r="1004" spans="1:13" s="869" customFormat="1">
      <c r="A1004" s="1055" t="s">
        <v>3033</v>
      </c>
      <c r="B1004" s="237" t="s">
        <v>3034</v>
      </c>
      <c r="C1004" s="598">
        <v>5931</v>
      </c>
      <c r="D1004" s="1811">
        <v>0</v>
      </c>
      <c r="E1004" s="1812">
        <v>5931</v>
      </c>
      <c r="F1004" s="1813" t="s">
        <v>1625</v>
      </c>
      <c r="G1004" s="1814" t="s">
        <v>1625</v>
      </c>
      <c r="H1004" s="1022"/>
      <c r="I1004" s="1022"/>
      <c r="J1004" s="1022"/>
      <c r="K1004" s="1022"/>
      <c r="L1004" s="1022"/>
      <c r="M1004" s="1022"/>
    </row>
    <row r="1005" spans="1:13" s="869" customFormat="1">
      <c r="A1005" s="1055" t="s">
        <v>3035</v>
      </c>
      <c r="B1005" s="237" t="s">
        <v>3036</v>
      </c>
      <c r="C1005" s="598">
        <v>6355</v>
      </c>
      <c r="D1005" s="1811">
        <v>0</v>
      </c>
      <c r="E1005" s="1812">
        <v>6355</v>
      </c>
      <c r="F1005" s="1813" t="s">
        <v>1625</v>
      </c>
      <c r="G1005" s="1814" t="s">
        <v>1625</v>
      </c>
      <c r="H1005" s="1022"/>
      <c r="I1005" s="1022"/>
      <c r="J1005" s="1022"/>
      <c r="K1005" s="1022"/>
      <c r="L1005" s="1022"/>
      <c r="M1005" s="1022"/>
    </row>
    <row r="1006" spans="1:13" s="869" customFormat="1">
      <c r="A1006" s="1055" t="s">
        <v>12697</v>
      </c>
      <c r="B1006" s="237" t="s">
        <v>12698</v>
      </c>
      <c r="C1006" s="598">
        <v>2543</v>
      </c>
      <c r="D1006" s="1811">
        <v>0</v>
      </c>
      <c r="E1006" s="1812">
        <f>C1006</f>
        <v>2543</v>
      </c>
      <c r="F1006" s="1813" t="s">
        <v>1625</v>
      </c>
      <c r="G1006" s="1814" t="s">
        <v>1625</v>
      </c>
      <c r="H1006" s="1022"/>
      <c r="I1006" s="1022"/>
      <c r="J1006" s="1022"/>
      <c r="K1006" s="1022"/>
      <c r="L1006" s="1022"/>
      <c r="M1006" s="1022"/>
    </row>
    <row r="1007" spans="1:13" s="869" customFormat="1">
      <c r="A1007" s="1055" t="s">
        <v>12699</v>
      </c>
      <c r="B1007" s="237" t="s">
        <v>12700</v>
      </c>
      <c r="C1007" s="598">
        <v>2967</v>
      </c>
      <c r="D1007" s="1811">
        <v>0</v>
      </c>
      <c r="E1007" s="1812">
        <f t="shared" ref="E1007:E1032" si="49">C1007</f>
        <v>2967</v>
      </c>
      <c r="F1007" s="1813" t="s">
        <v>1625</v>
      </c>
      <c r="G1007" s="1814" t="s">
        <v>1625</v>
      </c>
      <c r="H1007" s="1022"/>
      <c r="I1007" s="1022"/>
      <c r="J1007" s="1022"/>
      <c r="K1007" s="1022"/>
      <c r="L1007" s="1022"/>
      <c r="M1007" s="1022"/>
    </row>
    <row r="1008" spans="1:13" s="869" customFormat="1">
      <c r="A1008" s="1055" t="s">
        <v>12701</v>
      </c>
      <c r="B1008" s="237" t="s">
        <v>12702</v>
      </c>
      <c r="C1008" s="598">
        <v>3391</v>
      </c>
      <c r="D1008" s="1811">
        <v>0</v>
      </c>
      <c r="E1008" s="1812">
        <f t="shared" si="49"/>
        <v>3391</v>
      </c>
      <c r="F1008" s="1813" t="s">
        <v>1625</v>
      </c>
      <c r="G1008" s="1814" t="s">
        <v>1625</v>
      </c>
      <c r="H1008" s="1022"/>
      <c r="I1008" s="1022"/>
      <c r="J1008" s="1022"/>
      <c r="K1008" s="1022"/>
      <c r="L1008" s="1022"/>
      <c r="M1008" s="1022"/>
    </row>
    <row r="1009" spans="1:13" s="869" customFormat="1">
      <c r="A1009" s="1055" t="s">
        <v>12703</v>
      </c>
      <c r="B1009" s="237" t="s">
        <v>12704</v>
      </c>
      <c r="C1009" s="598">
        <v>65</v>
      </c>
      <c r="D1009" s="1811">
        <v>0</v>
      </c>
      <c r="E1009" s="1812">
        <f t="shared" si="49"/>
        <v>65</v>
      </c>
      <c r="F1009" s="1813" t="s">
        <v>1625</v>
      </c>
      <c r="G1009" s="1814" t="s">
        <v>1625</v>
      </c>
      <c r="H1009" s="1022"/>
      <c r="I1009" s="1022"/>
      <c r="J1009" s="1022"/>
      <c r="K1009" s="1022"/>
      <c r="L1009" s="1022"/>
      <c r="M1009" s="1022"/>
    </row>
    <row r="1010" spans="1:13" s="869" customFormat="1">
      <c r="A1010" s="1055" t="s">
        <v>12705</v>
      </c>
      <c r="B1010" s="237" t="s">
        <v>12706</v>
      </c>
      <c r="C1010" s="598">
        <v>70</v>
      </c>
      <c r="D1010" s="1811">
        <v>0</v>
      </c>
      <c r="E1010" s="1812">
        <f t="shared" si="49"/>
        <v>70</v>
      </c>
      <c r="F1010" s="1813" t="s">
        <v>1625</v>
      </c>
      <c r="G1010" s="1814" t="s">
        <v>1625</v>
      </c>
      <c r="H1010" s="1022"/>
      <c r="I1010" s="1022"/>
      <c r="J1010" s="1022"/>
      <c r="K1010" s="1022"/>
      <c r="L1010" s="1022"/>
      <c r="M1010" s="1022"/>
    </row>
    <row r="1011" spans="1:13" s="869" customFormat="1">
      <c r="A1011" s="1055" t="s">
        <v>12707</v>
      </c>
      <c r="B1011" s="237" t="s">
        <v>12708</v>
      </c>
      <c r="C1011" s="598">
        <v>75</v>
      </c>
      <c r="D1011" s="1811">
        <v>0</v>
      </c>
      <c r="E1011" s="1812">
        <f t="shared" si="49"/>
        <v>75</v>
      </c>
      <c r="F1011" s="1813" t="s">
        <v>1625</v>
      </c>
      <c r="G1011" s="1814" t="s">
        <v>1625</v>
      </c>
      <c r="H1011" s="1022"/>
      <c r="I1011" s="1022"/>
      <c r="J1011" s="1022"/>
      <c r="K1011" s="1022"/>
      <c r="L1011" s="1022"/>
      <c r="M1011" s="1022"/>
    </row>
    <row r="1012" spans="1:13" s="869" customFormat="1">
      <c r="A1012" s="1055" t="s">
        <v>12709</v>
      </c>
      <c r="B1012" s="237" t="s">
        <v>12710</v>
      </c>
      <c r="C1012" s="598">
        <v>30</v>
      </c>
      <c r="D1012" s="1811">
        <v>0</v>
      </c>
      <c r="E1012" s="1812">
        <f t="shared" si="49"/>
        <v>30</v>
      </c>
      <c r="F1012" s="1813" t="s">
        <v>1625</v>
      </c>
      <c r="G1012" s="1814" t="s">
        <v>1625</v>
      </c>
      <c r="H1012" s="1022"/>
      <c r="I1012" s="1022"/>
      <c r="J1012" s="1022"/>
      <c r="K1012" s="1022"/>
      <c r="L1012" s="1022"/>
      <c r="M1012" s="1022"/>
    </row>
    <row r="1013" spans="1:13" s="869" customFormat="1">
      <c r="A1013" s="1055" t="s">
        <v>12711</v>
      </c>
      <c r="B1013" s="237" t="s">
        <v>12712</v>
      </c>
      <c r="C1013" s="598">
        <v>35</v>
      </c>
      <c r="D1013" s="1811">
        <v>0</v>
      </c>
      <c r="E1013" s="1812">
        <f t="shared" si="49"/>
        <v>35</v>
      </c>
      <c r="F1013" s="1813" t="s">
        <v>1625</v>
      </c>
      <c r="G1013" s="1814" t="s">
        <v>1625</v>
      </c>
      <c r="H1013" s="1022"/>
      <c r="I1013" s="1022"/>
      <c r="J1013" s="1022"/>
      <c r="K1013" s="1022"/>
      <c r="L1013" s="1022"/>
      <c r="M1013" s="1022"/>
    </row>
    <row r="1014" spans="1:13" s="869" customFormat="1">
      <c r="A1014" s="1055" t="s">
        <v>12713</v>
      </c>
      <c r="B1014" s="237" t="s">
        <v>12714</v>
      </c>
      <c r="C1014" s="598">
        <v>40</v>
      </c>
      <c r="D1014" s="1811">
        <v>0</v>
      </c>
      <c r="E1014" s="1812">
        <f t="shared" si="49"/>
        <v>40</v>
      </c>
      <c r="F1014" s="1813" t="s">
        <v>1625</v>
      </c>
      <c r="G1014" s="1814" t="s">
        <v>1625</v>
      </c>
      <c r="H1014" s="1022"/>
      <c r="I1014" s="1022"/>
      <c r="J1014" s="1022"/>
      <c r="K1014" s="1022"/>
      <c r="L1014" s="1022"/>
      <c r="M1014" s="1022"/>
    </row>
    <row r="1015" spans="1:13" s="869" customFormat="1">
      <c r="A1015" s="1055" t="s">
        <v>12715</v>
      </c>
      <c r="B1015" s="237" t="s">
        <v>12716</v>
      </c>
      <c r="C1015" s="598">
        <v>650</v>
      </c>
      <c r="D1015" s="1811">
        <v>0</v>
      </c>
      <c r="E1015" s="1812">
        <f t="shared" si="49"/>
        <v>650</v>
      </c>
      <c r="F1015" s="1813" t="s">
        <v>1625</v>
      </c>
      <c r="G1015" s="1814" t="s">
        <v>1625</v>
      </c>
      <c r="H1015" s="1022"/>
      <c r="I1015" s="1022"/>
      <c r="J1015" s="1022"/>
      <c r="K1015" s="1022"/>
      <c r="L1015" s="1022"/>
      <c r="M1015" s="1022"/>
    </row>
    <row r="1016" spans="1:13" s="869" customFormat="1">
      <c r="A1016" s="1055" t="s">
        <v>12717</v>
      </c>
      <c r="B1016" s="237" t="s">
        <v>12718</v>
      </c>
      <c r="C1016" s="598">
        <v>700</v>
      </c>
      <c r="D1016" s="1811">
        <v>0</v>
      </c>
      <c r="E1016" s="1812">
        <f t="shared" si="49"/>
        <v>700</v>
      </c>
      <c r="F1016" s="1813" t="s">
        <v>1625</v>
      </c>
      <c r="G1016" s="1814" t="s">
        <v>1625</v>
      </c>
      <c r="H1016" s="1022"/>
      <c r="I1016" s="1022"/>
      <c r="J1016" s="1022"/>
      <c r="K1016" s="1022"/>
      <c r="L1016" s="1022"/>
      <c r="M1016" s="1022"/>
    </row>
    <row r="1017" spans="1:13" s="869" customFormat="1">
      <c r="A1017" s="1055" t="s">
        <v>12719</v>
      </c>
      <c r="B1017" s="237" t="s">
        <v>12720</v>
      </c>
      <c r="C1017" s="598">
        <v>750</v>
      </c>
      <c r="D1017" s="1811">
        <v>0</v>
      </c>
      <c r="E1017" s="1812">
        <f t="shared" si="49"/>
        <v>750</v>
      </c>
      <c r="F1017" s="1813" t="s">
        <v>1625</v>
      </c>
      <c r="G1017" s="1814" t="s">
        <v>1625</v>
      </c>
      <c r="H1017" s="1022"/>
      <c r="I1017" s="1022"/>
      <c r="J1017" s="1022"/>
      <c r="K1017" s="1022"/>
      <c r="L1017" s="1022"/>
      <c r="M1017" s="1022"/>
    </row>
    <row r="1018" spans="1:13" s="869" customFormat="1">
      <c r="A1018" s="1055" t="s">
        <v>12721</v>
      </c>
      <c r="B1018" s="237" t="s">
        <v>12722</v>
      </c>
      <c r="C1018" s="598">
        <v>650</v>
      </c>
      <c r="D1018" s="1811">
        <v>0</v>
      </c>
      <c r="E1018" s="1812">
        <f t="shared" si="49"/>
        <v>650</v>
      </c>
      <c r="F1018" s="1813" t="s">
        <v>1625</v>
      </c>
      <c r="G1018" s="1814" t="s">
        <v>1625</v>
      </c>
      <c r="H1018" s="1022"/>
      <c r="I1018" s="1022"/>
      <c r="J1018" s="1022"/>
      <c r="K1018" s="1022"/>
      <c r="L1018" s="1022"/>
      <c r="M1018" s="1022"/>
    </row>
    <row r="1019" spans="1:13" s="869" customFormat="1">
      <c r="A1019" s="1055" t="s">
        <v>12723</v>
      </c>
      <c r="B1019" s="237" t="s">
        <v>12724</v>
      </c>
      <c r="C1019" s="598">
        <v>700</v>
      </c>
      <c r="D1019" s="1811">
        <v>0</v>
      </c>
      <c r="E1019" s="1812">
        <f t="shared" si="49"/>
        <v>700</v>
      </c>
      <c r="F1019" s="1813" t="s">
        <v>1625</v>
      </c>
      <c r="G1019" s="1814" t="s">
        <v>1625</v>
      </c>
      <c r="H1019" s="1022"/>
      <c r="I1019" s="1022"/>
      <c r="J1019" s="1022"/>
      <c r="K1019" s="1022"/>
      <c r="L1019" s="1022"/>
      <c r="M1019" s="1022"/>
    </row>
    <row r="1020" spans="1:13" s="869" customFormat="1">
      <c r="A1020" s="1055" t="s">
        <v>12725</v>
      </c>
      <c r="B1020" s="237" t="s">
        <v>12726</v>
      </c>
      <c r="C1020" s="598">
        <v>750</v>
      </c>
      <c r="D1020" s="1811">
        <v>0</v>
      </c>
      <c r="E1020" s="1812">
        <f t="shared" si="49"/>
        <v>750</v>
      </c>
      <c r="F1020" s="1813" t="s">
        <v>1625</v>
      </c>
      <c r="G1020" s="1814" t="s">
        <v>1625</v>
      </c>
      <c r="H1020" s="1022"/>
      <c r="I1020" s="1022"/>
      <c r="J1020" s="1022"/>
      <c r="K1020" s="1022"/>
      <c r="L1020" s="1022"/>
      <c r="M1020" s="1022"/>
    </row>
    <row r="1021" spans="1:13" s="869" customFormat="1">
      <c r="A1021" s="1055" t="s">
        <v>12727</v>
      </c>
      <c r="B1021" s="237" t="s">
        <v>12728</v>
      </c>
      <c r="C1021" s="598">
        <v>6500</v>
      </c>
      <c r="D1021" s="1811">
        <v>0</v>
      </c>
      <c r="E1021" s="1812">
        <f t="shared" si="49"/>
        <v>6500</v>
      </c>
      <c r="F1021" s="1813" t="s">
        <v>1625</v>
      </c>
      <c r="G1021" s="1814" t="s">
        <v>1625</v>
      </c>
      <c r="H1021" s="1022"/>
      <c r="I1021" s="1022"/>
      <c r="J1021" s="1022"/>
      <c r="K1021" s="1022"/>
      <c r="L1021" s="1022"/>
      <c r="M1021" s="1022"/>
    </row>
    <row r="1022" spans="1:13" s="869" customFormat="1">
      <c r="A1022" s="1055" t="s">
        <v>12729</v>
      </c>
      <c r="B1022" s="237" t="s">
        <v>12730</v>
      </c>
      <c r="C1022" s="598">
        <v>7000</v>
      </c>
      <c r="D1022" s="1811">
        <v>0</v>
      </c>
      <c r="E1022" s="1812">
        <f t="shared" si="49"/>
        <v>7000</v>
      </c>
      <c r="F1022" s="1813" t="s">
        <v>1625</v>
      </c>
      <c r="G1022" s="1814" t="s">
        <v>1625</v>
      </c>
      <c r="H1022" s="1022"/>
      <c r="I1022" s="1022"/>
      <c r="J1022" s="1022"/>
      <c r="K1022" s="1022"/>
      <c r="L1022" s="1022"/>
      <c r="M1022" s="1022"/>
    </row>
    <row r="1023" spans="1:13" s="869" customFormat="1">
      <c r="A1023" s="1055" t="s">
        <v>12731</v>
      </c>
      <c r="B1023" s="237" t="s">
        <v>12732</v>
      </c>
      <c r="C1023" s="598">
        <v>7500</v>
      </c>
      <c r="D1023" s="1811">
        <v>0</v>
      </c>
      <c r="E1023" s="1812">
        <f t="shared" si="49"/>
        <v>7500</v>
      </c>
      <c r="F1023" s="1813" t="s">
        <v>1625</v>
      </c>
      <c r="G1023" s="1814" t="s">
        <v>1625</v>
      </c>
      <c r="H1023" s="1022"/>
      <c r="I1023" s="1022"/>
      <c r="J1023" s="1022"/>
      <c r="K1023" s="1022"/>
      <c r="L1023" s="1022"/>
      <c r="M1023" s="1022"/>
    </row>
    <row r="1024" spans="1:13" s="869" customFormat="1">
      <c r="A1024" s="1055" t="s">
        <v>12733</v>
      </c>
      <c r="B1024" s="237" t="s">
        <v>12734</v>
      </c>
      <c r="C1024" s="598">
        <v>6500</v>
      </c>
      <c r="D1024" s="1811">
        <v>0</v>
      </c>
      <c r="E1024" s="1812">
        <f t="shared" si="49"/>
        <v>6500</v>
      </c>
      <c r="F1024" s="1813" t="s">
        <v>1625</v>
      </c>
      <c r="G1024" s="1814" t="s">
        <v>1625</v>
      </c>
      <c r="H1024" s="1022"/>
      <c r="I1024" s="1022"/>
      <c r="J1024" s="1022"/>
      <c r="K1024" s="1022"/>
      <c r="L1024" s="1022"/>
      <c r="M1024" s="1022"/>
    </row>
    <row r="1025" spans="1:13" s="869" customFormat="1">
      <c r="A1025" s="1055" t="s">
        <v>12735</v>
      </c>
      <c r="B1025" s="237" t="s">
        <v>12736</v>
      </c>
      <c r="C1025" s="598">
        <v>7000</v>
      </c>
      <c r="D1025" s="1811">
        <v>0</v>
      </c>
      <c r="E1025" s="1812">
        <f t="shared" si="49"/>
        <v>7000</v>
      </c>
      <c r="F1025" s="1813" t="s">
        <v>1625</v>
      </c>
      <c r="G1025" s="1814" t="s">
        <v>1625</v>
      </c>
      <c r="H1025" s="1022"/>
      <c r="I1025" s="1022"/>
      <c r="J1025" s="1022"/>
      <c r="K1025" s="1022"/>
      <c r="L1025" s="1022"/>
      <c r="M1025" s="1022"/>
    </row>
    <row r="1026" spans="1:13" s="869" customFormat="1">
      <c r="A1026" s="1055" t="s">
        <v>12737</v>
      </c>
      <c r="B1026" s="237" t="s">
        <v>12738</v>
      </c>
      <c r="C1026" s="598">
        <v>7500</v>
      </c>
      <c r="D1026" s="1811">
        <v>0</v>
      </c>
      <c r="E1026" s="1812">
        <f t="shared" si="49"/>
        <v>7500</v>
      </c>
      <c r="F1026" s="1813" t="s">
        <v>1625</v>
      </c>
      <c r="G1026" s="1814" t="s">
        <v>1625</v>
      </c>
      <c r="H1026" s="1022"/>
      <c r="I1026" s="1022"/>
      <c r="J1026" s="1022"/>
      <c r="K1026" s="1022"/>
      <c r="L1026" s="1022"/>
      <c r="M1026" s="1022"/>
    </row>
    <row r="1027" spans="1:13" s="869" customFormat="1">
      <c r="A1027" s="1055" t="s">
        <v>12739</v>
      </c>
      <c r="B1027" s="237" t="s">
        <v>12740</v>
      </c>
      <c r="C1027" s="598">
        <v>32500</v>
      </c>
      <c r="D1027" s="1811">
        <v>0</v>
      </c>
      <c r="E1027" s="1812">
        <f t="shared" si="49"/>
        <v>32500</v>
      </c>
      <c r="F1027" s="1813" t="s">
        <v>1625</v>
      </c>
      <c r="G1027" s="1814" t="s">
        <v>1625</v>
      </c>
      <c r="H1027" s="1022"/>
      <c r="I1027" s="1022"/>
      <c r="J1027" s="1022"/>
      <c r="K1027" s="1022"/>
      <c r="L1027" s="1022"/>
      <c r="M1027" s="1022"/>
    </row>
    <row r="1028" spans="1:13" s="869" customFormat="1">
      <c r="A1028" s="1055" t="s">
        <v>12741</v>
      </c>
      <c r="B1028" s="237" t="s">
        <v>12742</v>
      </c>
      <c r="C1028" s="598">
        <v>35000</v>
      </c>
      <c r="D1028" s="1811">
        <v>0</v>
      </c>
      <c r="E1028" s="1812">
        <f t="shared" si="49"/>
        <v>35000</v>
      </c>
      <c r="F1028" s="1813" t="s">
        <v>1625</v>
      </c>
      <c r="G1028" s="1814" t="s">
        <v>1625</v>
      </c>
      <c r="H1028" s="1022"/>
      <c r="I1028" s="1022"/>
      <c r="J1028" s="1022"/>
      <c r="K1028" s="1022"/>
      <c r="L1028" s="1022"/>
      <c r="M1028" s="1022"/>
    </row>
    <row r="1029" spans="1:13" s="869" customFormat="1">
      <c r="A1029" s="1055" t="s">
        <v>12743</v>
      </c>
      <c r="B1029" s="237" t="s">
        <v>12744</v>
      </c>
      <c r="C1029" s="598">
        <v>37500</v>
      </c>
      <c r="D1029" s="1811">
        <v>0</v>
      </c>
      <c r="E1029" s="1812">
        <f t="shared" si="49"/>
        <v>37500</v>
      </c>
      <c r="F1029" s="1813" t="s">
        <v>1625</v>
      </c>
      <c r="G1029" s="1814" t="s">
        <v>1625</v>
      </c>
      <c r="H1029" s="1022"/>
      <c r="I1029" s="1022"/>
      <c r="J1029" s="1022"/>
      <c r="K1029" s="1022"/>
      <c r="L1029" s="1022"/>
      <c r="M1029" s="1022"/>
    </row>
    <row r="1030" spans="1:13" s="869" customFormat="1">
      <c r="A1030" s="1055" t="s">
        <v>12745</v>
      </c>
      <c r="B1030" s="237" t="s">
        <v>12746</v>
      </c>
      <c r="C1030" s="598">
        <v>32500</v>
      </c>
      <c r="D1030" s="1811">
        <v>0</v>
      </c>
      <c r="E1030" s="1812">
        <f t="shared" si="49"/>
        <v>32500</v>
      </c>
      <c r="F1030" s="1813" t="s">
        <v>1625</v>
      </c>
      <c r="G1030" s="1814" t="s">
        <v>1625</v>
      </c>
      <c r="H1030" s="1022"/>
      <c r="I1030" s="1022"/>
      <c r="J1030" s="1022"/>
      <c r="K1030" s="1022"/>
      <c r="L1030" s="1022"/>
      <c r="M1030" s="1022"/>
    </row>
    <row r="1031" spans="1:13" s="869" customFormat="1">
      <c r="A1031" s="1055" t="s">
        <v>12747</v>
      </c>
      <c r="B1031" s="237" t="s">
        <v>12748</v>
      </c>
      <c r="C1031" s="598">
        <v>35000</v>
      </c>
      <c r="D1031" s="1811">
        <v>0</v>
      </c>
      <c r="E1031" s="1812">
        <f t="shared" si="49"/>
        <v>35000</v>
      </c>
      <c r="F1031" s="1813" t="s">
        <v>1625</v>
      </c>
      <c r="G1031" s="1814" t="s">
        <v>1625</v>
      </c>
      <c r="H1031" s="1022"/>
      <c r="I1031" s="1022"/>
      <c r="J1031" s="1022"/>
      <c r="K1031" s="1022"/>
      <c r="L1031" s="1022"/>
      <c r="M1031" s="1022"/>
    </row>
    <row r="1032" spans="1:13" s="869" customFormat="1">
      <c r="A1032" s="1055" t="s">
        <v>12749</v>
      </c>
      <c r="B1032" s="237" t="s">
        <v>12750</v>
      </c>
      <c r="C1032" s="598">
        <v>37500</v>
      </c>
      <c r="D1032" s="1811">
        <v>0</v>
      </c>
      <c r="E1032" s="1812">
        <f t="shared" si="49"/>
        <v>37500</v>
      </c>
      <c r="F1032" s="1813" t="s">
        <v>1625</v>
      </c>
      <c r="G1032" s="1814" t="s">
        <v>1625</v>
      </c>
      <c r="H1032" s="1022"/>
      <c r="I1032" s="1022"/>
      <c r="J1032" s="1022"/>
      <c r="K1032" s="1022"/>
      <c r="L1032" s="1022"/>
      <c r="M1032" s="1022"/>
    </row>
    <row r="1033" spans="1:13" s="868" customFormat="1">
      <c r="A1033" s="319" t="s">
        <v>3037</v>
      </c>
      <c r="B1033" s="237" t="s">
        <v>3038</v>
      </c>
      <c r="C1033" s="239">
        <v>2543</v>
      </c>
      <c r="D1033" s="870">
        <v>0</v>
      </c>
      <c r="E1033" s="871">
        <v>2543</v>
      </c>
      <c r="F1033" s="872" t="s">
        <v>1625</v>
      </c>
      <c r="G1033" s="873" t="s">
        <v>1625</v>
      </c>
      <c r="H1033" s="1021"/>
      <c r="I1033" s="1021"/>
      <c r="J1033" s="1021"/>
      <c r="K1033" s="1021"/>
      <c r="L1033" s="1021"/>
      <c r="M1033" s="1021"/>
    </row>
    <row r="1034" spans="1:13" s="868" customFormat="1">
      <c r="A1034" s="319" t="s">
        <v>3039</v>
      </c>
      <c r="B1034" s="237" t="s">
        <v>3040</v>
      </c>
      <c r="C1034" s="239">
        <v>2967</v>
      </c>
      <c r="D1034" s="870">
        <v>0</v>
      </c>
      <c r="E1034" s="871">
        <v>2967</v>
      </c>
      <c r="F1034" s="872" t="s">
        <v>1625</v>
      </c>
      <c r="G1034" s="873" t="s">
        <v>1625</v>
      </c>
      <c r="H1034" s="1021"/>
      <c r="I1034" s="1021"/>
      <c r="J1034" s="1021"/>
      <c r="K1034" s="1021"/>
      <c r="L1034" s="1021"/>
      <c r="M1034" s="1021"/>
    </row>
    <row r="1035" spans="1:13" s="868" customFormat="1">
      <c r="A1035" s="319" t="s">
        <v>3041</v>
      </c>
      <c r="B1035" s="237" t="s">
        <v>3042</v>
      </c>
      <c r="C1035" s="239">
        <v>3391</v>
      </c>
      <c r="D1035" s="870">
        <v>0</v>
      </c>
      <c r="E1035" s="871">
        <v>3391</v>
      </c>
      <c r="F1035" s="872" t="s">
        <v>1625</v>
      </c>
      <c r="G1035" s="873" t="s">
        <v>1625</v>
      </c>
      <c r="H1035" s="1021"/>
      <c r="I1035" s="1021"/>
      <c r="J1035" s="1021"/>
      <c r="K1035" s="1021"/>
      <c r="L1035" s="1021"/>
      <c r="M1035" s="1021"/>
    </row>
    <row r="1036" spans="1:13" s="868" customFormat="1">
      <c r="A1036" s="294" t="s">
        <v>968</v>
      </c>
      <c r="B1036" s="236"/>
      <c r="C1036" s="240"/>
      <c r="D1036" s="596"/>
      <c r="E1036" s="240"/>
      <c r="F1036" s="596"/>
      <c r="G1036" s="794"/>
      <c r="H1036" s="1021"/>
      <c r="I1036" s="1021"/>
      <c r="J1036" s="1021"/>
      <c r="K1036" s="1021"/>
      <c r="L1036" s="1021"/>
      <c r="M1036" s="1021"/>
    </row>
    <row r="1037" spans="1:13" s="869" customFormat="1">
      <c r="A1037" s="1055" t="s">
        <v>3043</v>
      </c>
      <c r="B1037" s="237" t="s">
        <v>12751</v>
      </c>
      <c r="C1037" s="598">
        <v>455</v>
      </c>
      <c r="D1037" s="1811">
        <v>0</v>
      </c>
      <c r="E1037" s="1812">
        <f>C1037</f>
        <v>455</v>
      </c>
      <c r="F1037" s="1813" t="s">
        <v>1625</v>
      </c>
      <c r="G1037" s="1814" t="s">
        <v>1625</v>
      </c>
      <c r="H1037" s="1022"/>
      <c r="I1037" s="1022"/>
      <c r="J1037" s="1022"/>
      <c r="K1037" s="1022"/>
      <c r="L1037" s="1022"/>
      <c r="M1037" s="1022"/>
    </row>
    <row r="1038" spans="1:13" s="869" customFormat="1">
      <c r="A1038" s="1055" t="s">
        <v>3045</v>
      </c>
      <c r="B1038" s="237" t="s">
        <v>12752</v>
      </c>
      <c r="C1038" s="598">
        <v>490</v>
      </c>
      <c r="D1038" s="1811">
        <v>0</v>
      </c>
      <c r="E1038" s="1812">
        <f t="shared" ref="E1038:E1054" si="50">C1038</f>
        <v>490</v>
      </c>
      <c r="F1038" s="1813" t="s">
        <v>1625</v>
      </c>
      <c r="G1038" s="1814" t="s">
        <v>1625</v>
      </c>
      <c r="H1038" s="1022"/>
      <c r="I1038" s="1022"/>
      <c r="J1038" s="1022"/>
      <c r="K1038" s="1022"/>
      <c r="L1038" s="1022"/>
      <c r="M1038" s="1022"/>
    </row>
    <row r="1039" spans="1:13" s="869" customFormat="1">
      <c r="A1039" s="1055" t="s">
        <v>3047</v>
      </c>
      <c r="B1039" s="237" t="s">
        <v>12753</v>
      </c>
      <c r="C1039" s="598">
        <v>525</v>
      </c>
      <c r="D1039" s="1811">
        <v>0</v>
      </c>
      <c r="E1039" s="1812">
        <f t="shared" si="50"/>
        <v>525</v>
      </c>
      <c r="F1039" s="1813" t="s">
        <v>1625</v>
      </c>
      <c r="G1039" s="1814" t="s">
        <v>1625</v>
      </c>
      <c r="H1039" s="1022"/>
      <c r="I1039" s="1022"/>
      <c r="J1039" s="1022"/>
      <c r="K1039" s="1022"/>
      <c r="L1039" s="1022"/>
      <c r="M1039" s="1022"/>
    </row>
    <row r="1040" spans="1:13" s="869" customFormat="1">
      <c r="A1040" s="1055" t="s">
        <v>3049</v>
      </c>
      <c r="B1040" s="237" t="s">
        <v>12754</v>
      </c>
      <c r="C1040" s="598">
        <v>210</v>
      </c>
      <c r="D1040" s="1811">
        <v>0</v>
      </c>
      <c r="E1040" s="1812">
        <f t="shared" si="50"/>
        <v>210</v>
      </c>
      <c r="F1040" s="1813" t="s">
        <v>1625</v>
      </c>
      <c r="G1040" s="1814" t="s">
        <v>1625</v>
      </c>
      <c r="H1040" s="1022"/>
      <c r="I1040" s="1022"/>
      <c r="J1040" s="1022"/>
      <c r="K1040" s="1022"/>
      <c r="L1040" s="1022"/>
      <c r="M1040" s="1022"/>
    </row>
    <row r="1041" spans="1:13" s="869" customFormat="1">
      <c r="A1041" s="1055" t="s">
        <v>3051</v>
      </c>
      <c r="B1041" s="237" t="s">
        <v>12755</v>
      </c>
      <c r="C1041" s="598">
        <v>245</v>
      </c>
      <c r="D1041" s="1811">
        <v>0</v>
      </c>
      <c r="E1041" s="1812">
        <f t="shared" si="50"/>
        <v>245</v>
      </c>
      <c r="F1041" s="1813" t="s">
        <v>1625</v>
      </c>
      <c r="G1041" s="1814" t="s">
        <v>1625</v>
      </c>
      <c r="H1041" s="1022"/>
      <c r="I1041" s="1022"/>
      <c r="J1041" s="1022"/>
      <c r="K1041" s="1022"/>
      <c r="L1041" s="1022"/>
      <c r="M1041" s="1022"/>
    </row>
    <row r="1042" spans="1:13" s="869" customFormat="1">
      <c r="A1042" s="1055" t="s">
        <v>3053</v>
      </c>
      <c r="B1042" s="237" t="s">
        <v>12756</v>
      </c>
      <c r="C1042" s="598">
        <v>280</v>
      </c>
      <c r="D1042" s="1811">
        <v>0</v>
      </c>
      <c r="E1042" s="1812">
        <f t="shared" si="50"/>
        <v>280</v>
      </c>
      <c r="F1042" s="1813" t="s">
        <v>1625</v>
      </c>
      <c r="G1042" s="1814" t="s">
        <v>1625</v>
      </c>
      <c r="H1042" s="1022"/>
      <c r="I1042" s="1022"/>
      <c r="J1042" s="1022"/>
      <c r="K1042" s="1022"/>
      <c r="L1042" s="1022"/>
      <c r="M1042" s="1022"/>
    </row>
    <row r="1043" spans="1:13" s="869" customFormat="1">
      <c r="A1043" s="1055" t="s">
        <v>3055</v>
      </c>
      <c r="B1043" s="237" t="s">
        <v>12757</v>
      </c>
      <c r="C1043" s="598">
        <v>2275</v>
      </c>
      <c r="D1043" s="1811">
        <v>0</v>
      </c>
      <c r="E1043" s="1812">
        <f t="shared" si="50"/>
        <v>2275</v>
      </c>
      <c r="F1043" s="1813" t="s">
        <v>1625</v>
      </c>
      <c r="G1043" s="1814" t="s">
        <v>1625</v>
      </c>
      <c r="H1043" s="1022"/>
      <c r="I1043" s="1022"/>
      <c r="J1043" s="1022"/>
      <c r="K1043" s="1022"/>
      <c r="L1043" s="1022"/>
      <c r="M1043" s="1022"/>
    </row>
    <row r="1044" spans="1:13" s="869" customFormat="1">
      <c r="A1044" s="1055" t="s">
        <v>3057</v>
      </c>
      <c r="B1044" s="237" t="s">
        <v>12758</v>
      </c>
      <c r="C1044" s="598">
        <v>2450</v>
      </c>
      <c r="D1044" s="1811">
        <v>0</v>
      </c>
      <c r="E1044" s="1812">
        <f t="shared" si="50"/>
        <v>2450</v>
      </c>
      <c r="F1044" s="1813" t="s">
        <v>1625</v>
      </c>
      <c r="G1044" s="1814" t="s">
        <v>1625</v>
      </c>
      <c r="H1044" s="1022"/>
      <c r="I1044" s="1022"/>
      <c r="J1044" s="1022"/>
      <c r="K1044" s="1022"/>
      <c r="L1044" s="1022"/>
      <c r="M1044" s="1022"/>
    </row>
    <row r="1045" spans="1:13" s="869" customFormat="1">
      <c r="A1045" s="1055" t="s">
        <v>3059</v>
      </c>
      <c r="B1045" s="237" t="s">
        <v>12759</v>
      </c>
      <c r="C1045" s="598">
        <v>2625</v>
      </c>
      <c r="D1045" s="1811">
        <v>0</v>
      </c>
      <c r="E1045" s="1812">
        <f t="shared" si="50"/>
        <v>2625</v>
      </c>
      <c r="F1045" s="1813" t="s">
        <v>1625</v>
      </c>
      <c r="G1045" s="1814" t="s">
        <v>1625</v>
      </c>
      <c r="H1045" s="1022"/>
      <c r="I1045" s="1022"/>
      <c r="J1045" s="1022"/>
      <c r="K1045" s="1022"/>
      <c r="L1045" s="1022"/>
      <c r="M1045" s="1022"/>
    </row>
    <row r="1046" spans="1:13" s="869" customFormat="1">
      <c r="A1046" s="1055" t="s">
        <v>3061</v>
      </c>
      <c r="B1046" s="237" t="s">
        <v>12760</v>
      </c>
      <c r="C1046" s="598">
        <v>1050</v>
      </c>
      <c r="D1046" s="1811">
        <v>0</v>
      </c>
      <c r="E1046" s="1812">
        <f t="shared" si="50"/>
        <v>1050</v>
      </c>
      <c r="F1046" s="1813" t="s">
        <v>1625</v>
      </c>
      <c r="G1046" s="1814" t="s">
        <v>1625</v>
      </c>
      <c r="H1046" s="1022"/>
      <c r="I1046" s="1022"/>
      <c r="J1046" s="1022"/>
      <c r="K1046" s="1022"/>
      <c r="L1046" s="1022"/>
      <c r="M1046" s="1022"/>
    </row>
    <row r="1047" spans="1:13" s="869" customFormat="1">
      <c r="A1047" s="1055" t="s">
        <v>3063</v>
      </c>
      <c r="B1047" s="237" t="s">
        <v>12761</v>
      </c>
      <c r="C1047" s="598">
        <v>1225</v>
      </c>
      <c r="D1047" s="1811">
        <v>0</v>
      </c>
      <c r="E1047" s="1812">
        <f t="shared" si="50"/>
        <v>1225</v>
      </c>
      <c r="F1047" s="1813" t="s">
        <v>1625</v>
      </c>
      <c r="G1047" s="1814" t="s">
        <v>1625</v>
      </c>
      <c r="H1047" s="1022"/>
      <c r="I1047" s="1022"/>
      <c r="J1047" s="1022"/>
      <c r="K1047" s="1022"/>
      <c r="L1047" s="1022"/>
      <c r="M1047" s="1022"/>
    </row>
    <row r="1048" spans="1:13" s="869" customFormat="1">
      <c r="A1048" s="1055" t="s">
        <v>3065</v>
      </c>
      <c r="B1048" s="237" t="s">
        <v>12762</v>
      </c>
      <c r="C1048" s="598">
        <v>1400</v>
      </c>
      <c r="D1048" s="1811">
        <v>0</v>
      </c>
      <c r="E1048" s="1812">
        <f t="shared" si="50"/>
        <v>1400</v>
      </c>
      <c r="F1048" s="1813" t="s">
        <v>1625</v>
      </c>
      <c r="G1048" s="1814" t="s">
        <v>1625</v>
      </c>
      <c r="H1048" s="1022"/>
      <c r="I1048" s="1022"/>
      <c r="J1048" s="1022"/>
      <c r="K1048" s="1022"/>
      <c r="L1048" s="1022"/>
      <c r="M1048" s="1022"/>
    </row>
    <row r="1049" spans="1:13" s="869" customFormat="1">
      <c r="A1049" s="1055" t="s">
        <v>3067</v>
      </c>
      <c r="B1049" s="237" t="s">
        <v>12763</v>
      </c>
      <c r="C1049" s="598">
        <v>11375</v>
      </c>
      <c r="D1049" s="1811">
        <v>0</v>
      </c>
      <c r="E1049" s="1812">
        <f t="shared" si="50"/>
        <v>11375</v>
      </c>
      <c r="F1049" s="1813" t="s">
        <v>1625</v>
      </c>
      <c r="G1049" s="1814" t="s">
        <v>1625</v>
      </c>
      <c r="H1049" s="1022"/>
      <c r="I1049" s="1022"/>
      <c r="J1049" s="1022"/>
      <c r="K1049" s="1022"/>
      <c r="L1049" s="1022"/>
      <c r="M1049" s="1022"/>
    </row>
    <row r="1050" spans="1:13" s="869" customFormat="1">
      <c r="A1050" s="1055" t="s">
        <v>3069</v>
      </c>
      <c r="B1050" s="237" t="s">
        <v>12764</v>
      </c>
      <c r="C1050" s="598">
        <v>12250</v>
      </c>
      <c r="D1050" s="1811">
        <v>0</v>
      </c>
      <c r="E1050" s="1812">
        <f t="shared" si="50"/>
        <v>12250</v>
      </c>
      <c r="F1050" s="1813" t="s">
        <v>1625</v>
      </c>
      <c r="G1050" s="1814" t="s">
        <v>1625</v>
      </c>
      <c r="H1050" s="1022"/>
      <c r="I1050" s="1022"/>
      <c r="J1050" s="1022"/>
      <c r="K1050" s="1022"/>
      <c r="L1050" s="1022"/>
      <c r="M1050" s="1022"/>
    </row>
    <row r="1051" spans="1:13" s="869" customFormat="1">
      <c r="A1051" s="1055" t="s">
        <v>3071</v>
      </c>
      <c r="B1051" s="237" t="s">
        <v>12765</v>
      </c>
      <c r="C1051" s="598">
        <v>13125</v>
      </c>
      <c r="D1051" s="1811">
        <v>0</v>
      </c>
      <c r="E1051" s="1812">
        <f t="shared" si="50"/>
        <v>13125</v>
      </c>
      <c r="F1051" s="1813" t="s">
        <v>1625</v>
      </c>
      <c r="G1051" s="1814" t="s">
        <v>1625</v>
      </c>
      <c r="H1051" s="1022"/>
      <c r="I1051" s="1022"/>
      <c r="J1051" s="1022"/>
      <c r="K1051" s="1022"/>
      <c r="L1051" s="1022"/>
      <c r="M1051" s="1022"/>
    </row>
    <row r="1052" spans="1:13" s="869" customFormat="1">
      <c r="A1052" s="1055" t="s">
        <v>12766</v>
      </c>
      <c r="B1052" s="237" t="s">
        <v>12767</v>
      </c>
      <c r="C1052" s="598">
        <v>5250</v>
      </c>
      <c r="D1052" s="1811">
        <v>0</v>
      </c>
      <c r="E1052" s="1812">
        <f t="shared" si="50"/>
        <v>5250</v>
      </c>
      <c r="F1052" s="1813" t="s">
        <v>1625</v>
      </c>
      <c r="G1052" s="1814" t="s">
        <v>1625</v>
      </c>
      <c r="H1052" s="1022"/>
      <c r="I1052" s="1022"/>
      <c r="J1052" s="1022"/>
      <c r="K1052" s="1022"/>
      <c r="L1052" s="1022"/>
      <c r="M1052" s="1022"/>
    </row>
    <row r="1053" spans="1:13" s="869" customFormat="1">
      <c r="A1053" s="1055" t="s">
        <v>12768</v>
      </c>
      <c r="B1053" s="237" t="s">
        <v>12769</v>
      </c>
      <c r="C1053" s="598">
        <v>6125</v>
      </c>
      <c r="D1053" s="1811">
        <v>0</v>
      </c>
      <c r="E1053" s="1812">
        <f t="shared" si="50"/>
        <v>6125</v>
      </c>
      <c r="F1053" s="1813" t="s">
        <v>1625</v>
      </c>
      <c r="G1053" s="1814" t="s">
        <v>1625</v>
      </c>
      <c r="H1053" s="1022"/>
      <c r="I1053" s="1022"/>
      <c r="J1053" s="1022"/>
      <c r="K1053" s="1022"/>
      <c r="L1053" s="1022"/>
      <c r="M1053" s="1022"/>
    </row>
    <row r="1054" spans="1:13" s="869" customFormat="1">
      <c r="A1054" s="1055" t="s">
        <v>12770</v>
      </c>
      <c r="B1054" s="237" t="s">
        <v>12771</v>
      </c>
      <c r="C1054" s="598">
        <v>7000</v>
      </c>
      <c r="D1054" s="1811">
        <v>0</v>
      </c>
      <c r="E1054" s="1812">
        <f t="shared" si="50"/>
        <v>7000</v>
      </c>
      <c r="F1054" s="1813" t="s">
        <v>1625</v>
      </c>
      <c r="G1054" s="1814" t="s">
        <v>1625</v>
      </c>
      <c r="H1054" s="1022"/>
      <c r="I1054" s="1022"/>
      <c r="J1054" s="1022"/>
      <c r="K1054" s="1022"/>
      <c r="L1054" s="1022"/>
      <c r="M1054" s="1022"/>
    </row>
    <row r="1055" spans="1:13" s="868" customFormat="1">
      <c r="A1055" s="294" t="s">
        <v>969</v>
      </c>
      <c r="B1055" s="236"/>
      <c r="C1055" s="240"/>
      <c r="D1055" s="596"/>
      <c r="E1055" s="240"/>
      <c r="F1055" s="596"/>
      <c r="G1055" s="794"/>
      <c r="H1055" s="1021"/>
      <c r="I1055" s="1021"/>
      <c r="J1055" s="1021"/>
      <c r="K1055" s="1021"/>
      <c r="L1055" s="1021"/>
      <c r="M1055" s="1021"/>
    </row>
    <row r="1056" spans="1:13" s="869" customFormat="1">
      <c r="A1056" s="1587" t="s">
        <v>3079</v>
      </c>
      <c r="B1056" s="1488"/>
      <c r="C1056" s="1488"/>
      <c r="D1056" s="1488"/>
      <c r="E1056" s="1488"/>
      <c r="F1056" s="1488"/>
      <c r="G1056" s="1489"/>
      <c r="H1056" s="1022"/>
      <c r="I1056" s="1022"/>
      <c r="J1056" s="1022"/>
      <c r="K1056" s="1022"/>
      <c r="L1056" s="1022"/>
      <c r="M1056" s="1022"/>
    </row>
    <row r="1057" spans="1:13" s="868" customFormat="1">
      <c r="A1057" s="294" t="s">
        <v>1451</v>
      </c>
      <c r="B1057" s="236"/>
      <c r="C1057" s="240"/>
      <c r="D1057" s="596"/>
      <c r="E1057" s="240"/>
      <c r="F1057" s="596"/>
      <c r="G1057" s="794"/>
      <c r="H1057" s="1021"/>
      <c r="I1057" s="1021"/>
      <c r="J1057" s="1021"/>
      <c r="K1057" s="1021"/>
      <c r="L1057" s="1021"/>
      <c r="M1057" s="1021"/>
    </row>
    <row r="1058" spans="1:13" s="868" customFormat="1">
      <c r="A1058" s="319" t="s">
        <v>3080</v>
      </c>
      <c r="B1058" s="237" t="s">
        <v>3081</v>
      </c>
      <c r="C1058" s="239">
        <v>767</v>
      </c>
      <c r="D1058" s="870">
        <v>0</v>
      </c>
      <c r="E1058" s="871">
        <v>767</v>
      </c>
      <c r="F1058" s="872" t="s">
        <v>1625</v>
      </c>
      <c r="G1058" s="873" t="s">
        <v>1625</v>
      </c>
      <c r="H1058" s="1021"/>
      <c r="I1058" s="1021"/>
      <c r="J1058" s="1021"/>
      <c r="K1058" s="1021"/>
      <c r="L1058" s="1021"/>
      <c r="M1058" s="1021"/>
    </row>
    <row r="1059" spans="1:13" s="868" customFormat="1">
      <c r="A1059" s="319" t="s">
        <v>3082</v>
      </c>
      <c r="B1059" s="237" t="s">
        <v>3083</v>
      </c>
      <c r="C1059" s="239">
        <v>826</v>
      </c>
      <c r="D1059" s="870">
        <v>0</v>
      </c>
      <c r="E1059" s="871">
        <v>826</v>
      </c>
      <c r="F1059" s="872" t="s">
        <v>1625</v>
      </c>
      <c r="G1059" s="873" t="s">
        <v>1625</v>
      </c>
      <c r="H1059" s="1021"/>
      <c r="I1059" s="1021"/>
      <c r="J1059" s="1021"/>
      <c r="K1059" s="1021"/>
      <c r="L1059" s="1021"/>
      <c r="M1059" s="1021"/>
    </row>
    <row r="1060" spans="1:13" s="868" customFormat="1">
      <c r="A1060" s="319" t="s">
        <v>3084</v>
      </c>
      <c r="B1060" s="237" t="s">
        <v>3085</v>
      </c>
      <c r="C1060" s="239">
        <v>885</v>
      </c>
      <c r="D1060" s="870">
        <v>0</v>
      </c>
      <c r="E1060" s="871">
        <v>885</v>
      </c>
      <c r="F1060" s="872" t="s">
        <v>1625</v>
      </c>
      <c r="G1060" s="873" t="s">
        <v>1625</v>
      </c>
      <c r="H1060" s="1021"/>
      <c r="I1060" s="1021"/>
      <c r="J1060" s="1021"/>
      <c r="K1060" s="1021"/>
      <c r="L1060" s="1021"/>
      <c r="M1060" s="1021"/>
    </row>
    <row r="1061" spans="1:13" s="869" customFormat="1">
      <c r="A1061" s="1055" t="s">
        <v>12772</v>
      </c>
      <c r="B1061" s="237" t="s">
        <v>12773</v>
      </c>
      <c r="C1061" s="598">
        <v>354</v>
      </c>
      <c r="D1061" s="1811">
        <v>0</v>
      </c>
      <c r="E1061" s="1812">
        <v>354</v>
      </c>
      <c r="F1061" s="1813" t="s">
        <v>1625</v>
      </c>
      <c r="G1061" s="1814" t="s">
        <v>1625</v>
      </c>
      <c r="H1061" s="1022"/>
      <c r="I1061" s="1022"/>
      <c r="J1061" s="1022"/>
      <c r="K1061" s="1022"/>
      <c r="L1061" s="1022"/>
      <c r="M1061" s="1022"/>
    </row>
    <row r="1062" spans="1:13" s="869" customFormat="1">
      <c r="A1062" s="1055" t="s">
        <v>12774</v>
      </c>
      <c r="B1062" s="237" t="s">
        <v>12775</v>
      </c>
      <c r="C1062" s="598">
        <v>413</v>
      </c>
      <c r="D1062" s="1811">
        <v>0</v>
      </c>
      <c r="E1062" s="1812">
        <v>413</v>
      </c>
      <c r="F1062" s="1813" t="s">
        <v>1625</v>
      </c>
      <c r="G1062" s="1814" t="s">
        <v>1625</v>
      </c>
      <c r="H1062" s="1022"/>
      <c r="I1062" s="1022"/>
      <c r="J1062" s="1022"/>
      <c r="K1062" s="1022"/>
      <c r="L1062" s="1022"/>
      <c r="M1062" s="1022"/>
    </row>
    <row r="1063" spans="1:13" s="869" customFormat="1">
      <c r="A1063" s="1055" t="s">
        <v>12776</v>
      </c>
      <c r="B1063" s="237" t="s">
        <v>12777</v>
      </c>
      <c r="C1063" s="598">
        <v>472</v>
      </c>
      <c r="D1063" s="1811">
        <v>0</v>
      </c>
      <c r="E1063" s="1812">
        <v>472</v>
      </c>
      <c r="F1063" s="1813" t="s">
        <v>1625</v>
      </c>
      <c r="G1063" s="1814" t="s">
        <v>1625</v>
      </c>
      <c r="H1063" s="1022"/>
      <c r="I1063" s="1022"/>
      <c r="J1063" s="1022"/>
      <c r="K1063" s="1022"/>
      <c r="L1063" s="1022"/>
      <c r="M1063" s="1022"/>
    </row>
    <row r="1064" spans="1:13" s="869" customFormat="1">
      <c r="A1064" s="1055" t="s">
        <v>3092</v>
      </c>
      <c r="B1064" s="237" t="s">
        <v>3093</v>
      </c>
      <c r="C1064" s="598">
        <v>6604</v>
      </c>
      <c r="D1064" s="1811">
        <v>0</v>
      </c>
      <c r="E1064" s="1812">
        <v>6604</v>
      </c>
      <c r="F1064" s="1813" t="s">
        <v>1625</v>
      </c>
      <c r="G1064" s="1814" t="s">
        <v>1625</v>
      </c>
      <c r="H1064" s="1022"/>
      <c r="I1064" s="1022"/>
      <c r="J1064" s="1022"/>
      <c r="K1064" s="1022"/>
      <c r="L1064" s="1022"/>
      <c r="M1064" s="1022"/>
    </row>
    <row r="1065" spans="1:13" s="869" customFormat="1">
      <c r="A1065" s="1055" t="s">
        <v>3094</v>
      </c>
      <c r="B1065" s="237" t="s">
        <v>3095</v>
      </c>
      <c r="C1065" s="598">
        <v>7112</v>
      </c>
      <c r="D1065" s="1811">
        <v>0</v>
      </c>
      <c r="E1065" s="1812">
        <v>7112</v>
      </c>
      <c r="F1065" s="1813" t="s">
        <v>1625</v>
      </c>
      <c r="G1065" s="1814" t="s">
        <v>1625</v>
      </c>
      <c r="H1065" s="1022"/>
      <c r="I1065" s="1022"/>
      <c r="J1065" s="1022"/>
      <c r="K1065" s="1022"/>
      <c r="L1065" s="1022"/>
      <c r="M1065" s="1022"/>
    </row>
    <row r="1066" spans="1:13" s="868" customFormat="1">
      <c r="A1066" s="319" t="s">
        <v>3096</v>
      </c>
      <c r="B1066" s="237" t="s">
        <v>3097</v>
      </c>
      <c r="C1066" s="239">
        <v>7620</v>
      </c>
      <c r="D1066" s="870">
        <v>0</v>
      </c>
      <c r="E1066" s="871">
        <v>7620</v>
      </c>
      <c r="F1066" s="872" t="s">
        <v>1625</v>
      </c>
      <c r="G1066" s="873" t="s">
        <v>1625</v>
      </c>
      <c r="H1066" s="1021"/>
      <c r="I1066" s="1021"/>
      <c r="J1066" s="1021"/>
      <c r="K1066" s="1021"/>
      <c r="L1066" s="1021"/>
      <c r="M1066" s="1021"/>
    </row>
    <row r="1067" spans="1:13" s="868" customFormat="1">
      <c r="A1067" s="319" t="s">
        <v>3098</v>
      </c>
      <c r="B1067" s="237" t="s">
        <v>3099</v>
      </c>
      <c r="C1067" s="239">
        <v>3048</v>
      </c>
      <c r="D1067" s="870">
        <v>0</v>
      </c>
      <c r="E1067" s="871">
        <v>3048</v>
      </c>
      <c r="F1067" s="872" t="s">
        <v>1625</v>
      </c>
      <c r="G1067" s="873" t="s">
        <v>1625</v>
      </c>
      <c r="H1067" s="1021"/>
      <c r="I1067" s="1021"/>
      <c r="J1067" s="1021"/>
      <c r="K1067" s="1021"/>
      <c r="L1067" s="1021"/>
      <c r="M1067" s="1021"/>
    </row>
    <row r="1068" spans="1:13" s="868" customFormat="1">
      <c r="A1068" s="319" t="s">
        <v>3100</v>
      </c>
      <c r="B1068" s="237" t="s">
        <v>3101</v>
      </c>
      <c r="C1068" s="239">
        <v>3556</v>
      </c>
      <c r="D1068" s="870">
        <v>0</v>
      </c>
      <c r="E1068" s="871">
        <v>3556</v>
      </c>
      <c r="F1068" s="872" t="s">
        <v>1625</v>
      </c>
      <c r="G1068" s="873" t="s">
        <v>1625</v>
      </c>
      <c r="H1068" s="1021"/>
      <c r="I1068" s="1021"/>
      <c r="J1068" s="1021"/>
      <c r="K1068" s="1021"/>
      <c r="L1068" s="1021"/>
      <c r="M1068" s="1021"/>
    </row>
    <row r="1069" spans="1:13" s="868" customFormat="1">
      <c r="A1069" s="319" t="s">
        <v>3102</v>
      </c>
      <c r="B1069" s="237" t="s">
        <v>3103</v>
      </c>
      <c r="C1069" s="239">
        <v>4064</v>
      </c>
      <c r="D1069" s="870">
        <v>0</v>
      </c>
      <c r="E1069" s="871">
        <v>4064</v>
      </c>
      <c r="F1069" s="872" t="s">
        <v>1625</v>
      </c>
      <c r="G1069" s="873" t="s">
        <v>1625</v>
      </c>
      <c r="H1069" s="1021"/>
      <c r="I1069" s="1021"/>
      <c r="J1069" s="1021"/>
      <c r="K1069" s="1021"/>
      <c r="L1069" s="1021"/>
      <c r="M1069" s="1021"/>
    </row>
    <row r="1070" spans="1:13" s="868" customFormat="1">
      <c r="A1070" s="294" t="s">
        <v>1452</v>
      </c>
      <c r="B1070" s="236"/>
      <c r="C1070" s="240"/>
      <c r="D1070" s="596"/>
      <c r="E1070" s="240"/>
      <c r="F1070" s="596"/>
      <c r="G1070" s="794"/>
      <c r="H1070" s="1021"/>
      <c r="I1070" s="1021"/>
      <c r="J1070" s="1021"/>
      <c r="K1070" s="1021"/>
      <c r="L1070" s="1021"/>
      <c r="M1070" s="1021"/>
    </row>
    <row r="1071" spans="1:13" s="868" customFormat="1">
      <c r="A1071" s="319" t="s">
        <v>3104</v>
      </c>
      <c r="B1071" s="237" t="s">
        <v>3105</v>
      </c>
      <c r="C1071" s="239">
        <v>359</v>
      </c>
      <c r="D1071" s="870">
        <v>0</v>
      </c>
      <c r="E1071" s="871">
        <v>359</v>
      </c>
      <c r="F1071" s="872" t="s">
        <v>1625</v>
      </c>
      <c r="G1071" s="873" t="s">
        <v>1625</v>
      </c>
      <c r="H1071" s="1021"/>
      <c r="I1071" s="1021"/>
      <c r="J1071" s="1021"/>
      <c r="K1071" s="1021"/>
      <c r="L1071" s="1021"/>
      <c r="M1071" s="1021"/>
    </row>
    <row r="1072" spans="1:13" s="869" customFormat="1">
      <c r="A1072" s="597" t="s">
        <v>3106</v>
      </c>
      <c r="B1072" s="237" t="s">
        <v>3107</v>
      </c>
      <c r="C1072" s="598">
        <v>387</v>
      </c>
      <c r="D1072" s="870">
        <v>0</v>
      </c>
      <c r="E1072" s="871">
        <v>387</v>
      </c>
      <c r="F1072" s="872" t="s">
        <v>1625</v>
      </c>
      <c r="G1072" s="873" t="s">
        <v>1625</v>
      </c>
      <c r="H1072" s="1022"/>
      <c r="I1072" s="1022"/>
      <c r="J1072" s="1022"/>
      <c r="K1072" s="1022"/>
      <c r="L1072" s="1022"/>
      <c r="M1072" s="1022"/>
    </row>
    <row r="1073" spans="1:13" s="869" customFormat="1">
      <c r="A1073" s="597" t="s">
        <v>3108</v>
      </c>
      <c r="B1073" s="237" t="s">
        <v>3109</v>
      </c>
      <c r="C1073" s="598">
        <v>415</v>
      </c>
      <c r="D1073" s="870">
        <v>0</v>
      </c>
      <c r="E1073" s="871">
        <v>415</v>
      </c>
      <c r="F1073" s="872" t="s">
        <v>1625</v>
      </c>
      <c r="G1073" s="873" t="s">
        <v>1625</v>
      </c>
      <c r="H1073" s="1022"/>
      <c r="I1073" s="1022"/>
      <c r="J1073" s="1022"/>
      <c r="K1073" s="1022"/>
      <c r="L1073" s="1022"/>
      <c r="M1073" s="1022"/>
    </row>
    <row r="1074" spans="1:13" s="869" customFormat="1">
      <c r="A1074" s="597" t="s">
        <v>12778</v>
      </c>
      <c r="B1074" s="237" t="s">
        <v>12779</v>
      </c>
      <c r="C1074" s="598">
        <v>167</v>
      </c>
      <c r="D1074" s="1811">
        <v>0</v>
      </c>
      <c r="E1074" s="1812">
        <f>C1074</f>
        <v>167</v>
      </c>
      <c r="F1074" s="1813" t="s">
        <v>1625</v>
      </c>
      <c r="G1074" s="1814" t="s">
        <v>1625</v>
      </c>
      <c r="H1074" s="1022"/>
      <c r="I1074" s="1022"/>
      <c r="J1074" s="1022"/>
      <c r="K1074" s="1022"/>
      <c r="L1074" s="1022"/>
      <c r="M1074" s="1022"/>
    </row>
    <row r="1075" spans="1:13" s="869" customFormat="1">
      <c r="A1075" s="597" t="s">
        <v>12780</v>
      </c>
      <c r="B1075" s="237" t="s">
        <v>12781</v>
      </c>
      <c r="C1075" s="598">
        <v>195</v>
      </c>
      <c r="D1075" s="1811">
        <v>0</v>
      </c>
      <c r="E1075" s="1812">
        <f t="shared" ref="E1075:E1076" si="51">C1075</f>
        <v>195</v>
      </c>
      <c r="F1075" s="1813" t="s">
        <v>1625</v>
      </c>
      <c r="G1075" s="1814" t="s">
        <v>1625</v>
      </c>
      <c r="H1075" s="1022"/>
      <c r="I1075" s="1022"/>
      <c r="J1075" s="1022"/>
      <c r="K1075" s="1022"/>
      <c r="L1075" s="1022"/>
      <c r="M1075" s="1022"/>
    </row>
    <row r="1076" spans="1:13" s="869" customFormat="1">
      <c r="A1076" s="597" t="s">
        <v>12782</v>
      </c>
      <c r="B1076" s="237" t="s">
        <v>12783</v>
      </c>
      <c r="C1076" s="598">
        <v>223</v>
      </c>
      <c r="D1076" s="1811">
        <v>0</v>
      </c>
      <c r="E1076" s="1812">
        <f t="shared" si="51"/>
        <v>223</v>
      </c>
      <c r="F1076" s="1813" t="s">
        <v>1625</v>
      </c>
      <c r="G1076" s="1814" t="s">
        <v>1625</v>
      </c>
      <c r="H1076" s="1022"/>
      <c r="I1076" s="1022"/>
      <c r="J1076" s="1022"/>
      <c r="K1076" s="1022"/>
      <c r="L1076" s="1022"/>
      <c r="M1076" s="1022"/>
    </row>
    <row r="1077" spans="1:13" s="869" customFormat="1">
      <c r="A1077" s="1055" t="s">
        <v>3110</v>
      </c>
      <c r="B1077" s="237" t="s">
        <v>3111</v>
      </c>
      <c r="C1077" s="598">
        <v>195</v>
      </c>
      <c r="D1077" s="1811">
        <v>0</v>
      </c>
      <c r="E1077" s="1812">
        <v>195</v>
      </c>
      <c r="F1077" s="1813" t="s">
        <v>1625</v>
      </c>
      <c r="G1077" s="1814" t="s">
        <v>1625</v>
      </c>
      <c r="H1077" s="1022"/>
      <c r="I1077" s="1022"/>
      <c r="J1077" s="1022"/>
      <c r="K1077" s="1022"/>
      <c r="L1077" s="1022"/>
      <c r="M1077" s="1022"/>
    </row>
    <row r="1078" spans="1:13" s="868" customFormat="1">
      <c r="A1078" s="319" t="s">
        <v>3112</v>
      </c>
      <c r="B1078" s="237" t="s">
        <v>3113</v>
      </c>
      <c r="C1078" s="239">
        <v>223</v>
      </c>
      <c r="D1078" s="870">
        <v>0</v>
      </c>
      <c r="E1078" s="871">
        <v>223</v>
      </c>
      <c r="F1078" s="872" t="s">
        <v>1625</v>
      </c>
      <c r="G1078" s="873" t="s">
        <v>1625</v>
      </c>
      <c r="H1078" s="1021"/>
      <c r="I1078" s="1021"/>
      <c r="J1078" s="1021"/>
      <c r="K1078" s="1021"/>
      <c r="L1078" s="1021"/>
      <c r="M1078" s="1021"/>
    </row>
    <row r="1079" spans="1:13" s="868" customFormat="1">
      <c r="A1079" s="319" t="s">
        <v>3114</v>
      </c>
      <c r="B1079" s="237" t="s">
        <v>3115</v>
      </c>
      <c r="C1079" s="239">
        <v>2894</v>
      </c>
      <c r="D1079" s="870">
        <v>0</v>
      </c>
      <c r="E1079" s="871">
        <v>2894</v>
      </c>
      <c r="F1079" s="872" t="s">
        <v>1625</v>
      </c>
      <c r="G1079" s="873" t="s">
        <v>1625</v>
      </c>
      <c r="H1079" s="1021"/>
      <c r="I1079" s="1021"/>
      <c r="J1079" s="1021"/>
      <c r="K1079" s="1021"/>
      <c r="L1079" s="1021"/>
      <c r="M1079" s="1021"/>
    </row>
    <row r="1080" spans="1:13" s="868" customFormat="1">
      <c r="A1080" s="319" t="s">
        <v>3116</v>
      </c>
      <c r="B1080" s="237" t="s">
        <v>3117</v>
      </c>
      <c r="C1080" s="239">
        <v>3117</v>
      </c>
      <c r="D1080" s="870">
        <v>0</v>
      </c>
      <c r="E1080" s="871">
        <v>3117</v>
      </c>
      <c r="F1080" s="872" t="s">
        <v>1625</v>
      </c>
      <c r="G1080" s="873" t="s">
        <v>1625</v>
      </c>
      <c r="H1080" s="1021"/>
      <c r="I1080" s="1021"/>
      <c r="J1080" s="1021"/>
      <c r="K1080" s="1021"/>
      <c r="L1080" s="1021"/>
      <c r="M1080" s="1021"/>
    </row>
    <row r="1081" spans="1:13" s="868" customFormat="1">
      <c r="A1081" s="319" t="s">
        <v>3118</v>
      </c>
      <c r="B1081" s="237" t="s">
        <v>3119</v>
      </c>
      <c r="C1081" s="239">
        <v>3340</v>
      </c>
      <c r="D1081" s="870">
        <v>0</v>
      </c>
      <c r="E1081" s="871">
        <v>3340</v>
      </c>
      <c r="F1081" s="872" t="s">
        <v>1625</v>
      </c>
      <c r="G1081" s="873" t="s">
        <v>1625</v>
      </c>
      <c r="H1081" s="1021"/>
      <c r="I1081" s="1021"/>
      <c r="J1081" s="1021"/>
      <c r="K1081" s="1021"/>
      <c r="L1081" s="1021"/>
      <c r="M1081" s="1021"/>
    </row>
    <row r="1082" spans="1:13" s="868" customFormat="1">
      <c r="A1082" s="319" t="s">
        <v>3120</v>
      </c>
      <c r="B1082" s="237" t="s">
        <v>3121</v>
      </c>
      <c r="C1082" s="239">
        <v>22035</v>
      </c>
      <c r="D1082" s="870">
        <v>0</v>
      </c>
      <c r="E1082" s="871">
        <v>22035</v>
      </c>
      <c r="F1082" s="872" t="s">
        <v>1625</v>
      </c>
      <c r="G1082" s="873" t="s">
        <v>1625</v>
      </c>
      <c r="H1082" s="1021"/>
      <c r="I1082" s="1021"/>
      <c r="J1082" s="1021"/>
      <c r="K1082" s="1021"/>
      <c r="L1082" s="1021"/>
      <c r="M1082" s="1021"/>
    </row>
    <row r="1083" spans="1:13" s="868" customFormat="1">
      <c r="A1083" s="319" t="s">
        <v>3122</v>
      </c>
      <c r="B1083" s="237" t="s">
        <v>3123</v>
      </c>
      <c r="C1083" s="239">
        <v>23730</v>
      </c>
      <c r="D1083" s="870">
        <v>0</v>
      </c>
      <c r="E1083" s="871">
        <v>23730</v>
      </c>
      <c r="F1083" s="872" t="s">
        <v>1625</v>
      </c>
      <c r="G1083" s="873" t="s">
        <v>1625</v>
      </c>
      <c r="H1083" s="1021"/>
      <c r="I1083" s="1021"/>
      <c r="J1083" s="1021"/>
      <c r="K1083" s="1021"/>
      <c r="L1083" s="1021"/>
      <c r="M1083" s="1021"/>
    </row>
    <row r="1084" spans="1:13" s="868" customFormat="1">
      <c r="A1084" s="319" t="s">
        <v>3124</v>
      </c>
      <c r="B1084" s="237" t="s">
        <v>3125</v>
      </c>
      <c r="C1084" s="239">
        <v>25425</v>
      </c>
      <c r="D1084" s="870">
        <v>0</v>
      </c>
      <c r="E1084" s="871">
        <v>25425</v>
      </c>
      <c r="F1084" s="872" t="s">
        <v>1625</v>
      </c>
      <c r="G1084" s="873" t="s">
        <v>1625</v>
      </c>
      <c r="H1084" s="1021"/>
      <c r="I1084" s="1021"/>
      <c r="J1084" s="1021"/>
      <c r="K1084" s="1021"/>
      <c r="L1084" s="1021"/>
      <c r="M1084" s="1021"/>
    </row>
    <row r="1085" spans="1:13" s="868" customFormat="1">
      <c r="A1085" s="319" t="s">
        <v>3126</v>
      </c>
      <c r="B1085" s="237" t="s">
        <v>3127</v>
      </c>
      <c r="C1085" s="239">
        <v>99151</v>
      </c>
      <c r="D1085" s="870">
        <v>0</v>
      </c>
      <c r="E1085" s="871">
        <v>99151</v>
      </c>
      <c r="F1085" s="872" t="s">
        <v>1625</v>
      </c>
      <c r="G1085" s="873" t="s">
        <v>1625</v>
      </c>
      <c r="H1085" s="1021"/>
      <c r="I1085" s="1021"/>
      <c r="J1085" s="1021"/>
      <c r="K1085" s="1021"/>
      <c r="L1085" s="1021"/>
      <c r="M1085" s="1021"/>
    </row>
    <row r="1086" spans="1:13" s="868" customFormat="1">
      <c r="A1086" s="319" t="s">
        <v>3128</v>
      </c>
      <c r="B1086" s="237" t="s">
        <v>3129</v>
      </c>
      <c r="C1086" s="239">
        <v>106778</v>
      </c>
      <c r="D1086" s="870">
        <v>0</v>
      </c>
      <c r="E1086" s="871">
        <v>106778</v>
      </c>
      <c r="F1086" s="872" t="s">
        <v>1625</v>
      </c>
      <c r="G1086" s="873" t="s">
        <v>1625</v>
      </c>
      <c r="H1086" s="1021"/>
      <c r="I1086" s="1021"/>
      <c r="J1086" s="1021"/>
      <c r="K1086" s="1021"/>
      <c r="L1086" s="1021"/>
      <c r="M1086" s="1021"/>
    </row>
    <row r="1087" spans="1:13" s="868" customFormat="1">
      <c r="A1087" s="319" t="s">
        <v>3130</v>
      </c>
      <c r="B1087" s="237" t="s">
        <v>3131</v>
      </c>
      <c r="C1087" s="239">
        <v>114405</v>
      </c>
      <c r="D1087" s="870">
        <v>0</v>
      </c>
      <c r="E1087" s="871">
        <v>114405</v>
      </c>
      <c r="F1087" s="872" t="s">
        <v>1625</v>
      </c>
      <c r="G1087" s="873" t="s">
        <v>1625</v>
      </c>
      <c r="H1087" s="1021"/>
      <c r="I1087" s="1021"/>
      <c r="J1087" s="1021"/>
      <c r="K1087" s="1021"/>
      <c r="L1087" s="1021"/>
      <c r="M1087" s="1021"/>
    </row>
    <row r="1088" spans="1:13" s="868" customFormat="1">
      <c r="A1088" s="319" t="s">
        <v>3132</v>
      </c>
      <c r="B1088" s="237" t="s">
        <v>3133</v>
      </c>
      <c r="C1088" s="239">
        <v>167</v>
      </c>
      <c r="D1088" s="870">
        <v>0</v>
      </c>
      <c r="E1088" s="871">
        <v>167</v>
      </c>
      <c r="F1088" s="872" t="s">
        <v>1625</v>
      </c>
      <c r="G1088" s="873" t="s">
        <v>1625</v>
      </c>
      <c r="H1088" s="1021"/>
      <c r="I1088" s="1021"/>
      <c r="J1088" s="1021"/>
      <c r="K1088" s="1021"/>
      <c r="L1088" s="1021"/>
      <c r="M1088" s="1021"/>
    </row>
    <row r="1089" spans="1:13" s="868" customFormat="1">
      <c r="A1089" s="319" t="s">
        <v>3110</v>
      </c>
      <c r="B1089" s="237" t="s">
        <v>3111</v>
      </c>
      <c r="C1089" s="239">
        <v>195</v>
      </c>
      <c r="D1089" s="870">
        <v>0</v>
      </c>
      <c r="E1089" s="871">
        <v>195</v>
      </c>
      <c r="F1089" s="872" t="s">
        <v>1625</v>
      </c>
      <c r="G1089" s="873" t="s">
        <v>1625</v>
      </c>
      <c r="H1089" s="1021"/>
      <c r="I1089" s="1021"/>
      <c r="J1089" s="1021"/>
      <c r="K1089" s="1021"/>
      <c r="L1089" s="1021"/>
      <c r="M1089" s="1021"/>
    </row>
    <row r="1090" spans="1:13" s="868" customFormat="1">
      <c r="A1090" s="319" t="s">
        <v>3112</v>
      </c>
      <c r="B1090" s="237" t="s">
        <v>3113</v>
      </c>
      <c r="C1090" s="239">
        <v>223</v>
      </c>
      <c r="D1090" s="870">
        <v>0</v>
      </c>
      <c r="E1090" s="871">
        <v>223</v>
      </c>
      <c r="F1090" s="872" t="s">
        <v>1625</v>
      </c>
      <c r="G1090" s="873" t="s">
        <v>1625</v>
      </c>
      <c r="H1090" s="1021"/>
      <c r="I1090" s="1021"/>
      <c r="J1090" s="1021"/>
      <c r="K1090" s="1021"/>
      <c r="L1090" s="1021"/>
      <c r="M1090" s="1021"/>
    </row>
    <row r="1091" spans="1:13" s="868" customFormat="1">
      <c r="A1091" s="319" t="s">
        <v>3134</v>
      </c>
      <c r="B1091" s="237" t="s">
        <v>3135</v>
      </c>
      <c r="C1091" s="239">
        <v>1337</v>
      </c>
      <c r="D1091" s="870">
        <v>0</v>
      </c>
      <c r="E1091" s="871">
        <v>1337</v>
      </c>
      <c r="F1091" s="872" t="s">
        <v>1625</v>
      </c>
      <c r="G1091" s="873" t="s">
        <v>1625</v>
      </c>
      <c r="H1091" s="1021"/>
      <c r="I1091" s="1021"/>
      <c r="J1091" s="1021"/>
      <c r="K1091" s="1021"/>
      <c r="L1091" s="1021"/>
      <c r="M1091" s="1021"/>
    </row>
    <row r="1092" spans="1:13" s="868" customFormat="1">
      <c r="A1092" s="319" t="s">
        <v>3136</v>
      </c>
      <c r="B1092" s="237" t="s">
        <v>3137</v>
      </c>
      <c r="C1092" s="239">
        <v>1560</v>
      </c>
      <c r="D1092" s="870">
        <v>0</v>
      </c>
      <c r="E1092" s="871">
        <v>1560</v>
      </c>
      <c r="F1092" s="872" t="s">
        <v>1625</v>
      </c>
      <c r="G1092" s="873" t="s">
        <v>1625</v>
      </c>
      <c r="H1092" s="1021"/>
      <c r="I1092" s="1021"/>
      <c r="J1092" s="1021"/>
      <c r="K1092" s="1021"/>
      <c r="L1092" s="1021"/>
      <c r="M1092" s="1021"/>
    </row>
    <row r="1093" spans="1:13" s="868" customFormat="1">
      <c r="A1093" s="319" t="s">
        <v>3138</v>
      </c>
      <c r="B1093" s="237" t="s">
        <v>3139</v>
      </c>
      <c r="C1093" s="239">
        <v>1783</v>
      </c>
      <c r="D1093" s="870">
        <v>0</v>
      </c>
      <c r="E1093" s="871">
        <v>1783</v>
      </c>
      <c r="F1093" s="872" t="s">
        <v>1625</v>
      </c>
      <c r="G1093" s="873" t="s">
        <v>1625</v>
      </c>
      <c r="H1093" s="1021"/>
      <c r="I1093" s="1021"/>
      <c r="J1093" s="1021"/>
      <c r="K1093" s="1021"/>
      <c r="L1093" s="1021"/>
      <c r="M1093" s="1021"/>
    </row>
    <row r="1094" spans="1:13" s="868" customFormat="1">
      <c r="A1094" s="319" t="s">
        <v>3140</v>
      </c>
      <c r="B1094" s="237" t="s">
        <v>3141</v>
      </c>
      <c r="C1094" s="239">
        <v>10170</v>
      </c>
      <c r="D1094" s="870">
        <v>0</v>
      </c>
      <c r="E1094" s="871">
        <v>10170</v>
      </c>
      <c r="F1094" s="872" t="s">
        <v>1625</v>
      </c>
      <c r="G1094" s="873" t="s">
        <v>1625</v>
      </c>
      <c r="H1094" s="1021"/>
      <c r="I1094" s="1021"/>
      <c r="J1094" s="1021"/>
      <c r="K1094" s="1021"/>
      <c r="L1094" s="1021"/>
      <c r="M1094" s="1021"/>
    </row>
    <row r="1095" spans="1:13" s="868" customFormat="1">
      <c r="A1095" s="319" t="s">
        <v>3142</v>
      </c>
      <c r="B1095" s="237" t="s">
        <v>3143</v>
      </c>
      <c r="C1095" s="239">
        <v>11865</v>
      </c>
      <c r="D1095" s="870">
        <v>0</v>
      </c>
      <c r="E1095" s="871">
        <v>11865</v>
      </c>
      <c r="F1095" s="872" t="s">
        <v>1625</v>
      </c>
      <c r="G1095" s="873" t="s">
        <v>1625</v>
      </c>
      <c r="H1095" s="1021"/>
      <c r="I1095" s="1021"/>
      <c r="J1095" s="1021"/>
      <c r="K1095" s="1021"/>
      <c r="L1095" s="1021"/>
      <c r="M1095" s="1021"/>
    </row>
    <row r="1096" spans="1:13" s="868" customFormat="1">
      <c r="A1096" s="319" t="s">
        <v>3144</v>
      </c>
      <c r="B1096" s="237" t="s">
        <v>3145</v>
      </c>
      <c r="C1096" s="239">
        <v>13560</v>
      </c>
      <c r="D1096" s="870">
        <v>0</v>
      </c>
      <c r="E1096" s="871">
        <v>13560</v>
      </c>
      <c r="F1096" s="872" t="s">
        <v>1625</v>
      </c>
      <c r="G1096" s="873" t="s">
        <v>1625</v>
      </c>
      <c r="H1096" s="1021"/>
      <c r="I1096" s="1021"/>
      <c r="J1096" s="1021"/>
      <c r="K1096" s="1021"/>
      <c r="L1096" s="1021"/>
      <c r="M1096" s="1021"/>
    </row>
    <row r="1097" spans="1:13" s="868" customFormat="1">
      <c r="A1097" s="319" t="s">
        <v>3146</v>
      </c>
      <c r="B1097" s="237" t="s">
        <v>3147</v>
      </c>
      <c r="C1097" s="239">
        <v>45762</v>
      </c>
      <c r="D1097" s="870">
        <v>0</v>
      </c>
      <c r="E1097" s="871">
        <v>45762</v>
      </c>
      <c r="F1097" s="872" t="s">
        <v>1625</v>
      </c>
      <c r="G1097" s="873" t="s">
        <v>1625</v>
      </c>
      <c r="H1097" s="1021"/>
      <c r="I1097" s="1021"/>
      <c r="J1097" s="1021"/>
      <c r="K1097" s="1021"/>
      <c r="L1097" s="1021"/>
      <c r="M1097" s="1021"/>
    </row>
    <row r="1098" spans="1:13" s="868" customFormat="1">
      <c r="A1098" s="319" t="s">
        <v>3148</v>
      </c>
      <c r="B1098" s="237" t="s">
        <v>3149</v>
      </c>
      <c r="C1098" s="239">
        <v>53389</v>
      </c>
      <c r="D1098" s="870">
        <v>0</v>
      </c>
      <c r="E1098" s="871">
        <v>53389</v>
      </c>
      <c r="F1098" s="872" t="s">
        <v>1625</v>
      </c>
      <c r="G1098" s="873" t="s">
        <v>1625</v>
      </c>
      <c r="H1098" s="1021"/>
      <c r="I1098" s="1021"/>
      <c r="J1098" s="1021"/>
      <c r="K1098" s="1021"/>
      <c r="L1098" s="1021"/>
      <c r="M1098" s="1021"/>
    </row>
    <row r="1099" spans="1:13" s="868" customFormat="1">
      <c r="A1099" s="319" t="s">
        <v>3150</v>
      </c>
      <c r="B1099" s="237" t="s">
        <v>3151</v>
      </c>
      <c r="C1099" s="239">
        <v>61016</v>
      </c>
      <c r="D1099" s="870">
        <v>0</v>
      </c>
      <c r="E1099" s="871">
        <v>61016</v>
      </c>
      <c r="F1099" s="872" t="s">
        <v>1625</v>
      </c>
      <c r="G1099" s="873" t="s">
        <v>1625</v>
      </c>
      <c r="H1099" s="1021"/>
      <c r="I1099" s="1021"/>
      <c r="J1099" s="1021"/>
      <c r="K1099" s="1021"/>
      <c r="L1099" s="1021"/>
      <c r="M1099" s="1021"/>
    </row>
    <row r="1100" spans="1:13" s="868" customFormat="1">
      <c r="A1100" s="294" t="s">
        <v>3152</v>
      </c>
      <c r="B1100" s="236"/>
      <c r="C1100" s="240"/>
      <c r="D1100" s="596"/>
      <c r="E1100" s="240"/>
      <c r="F1100" s="596"/>
      <c r="G1100" s="794"/>
      <c r="H1100" s="1021"/>
      <c r="I1100" s="1021"/>
      <c r="J1100" s="1021"/>
      <c r="K1100" s="1021"/>
      <c r="L1100" s="1021"/>
      <c r="M1100" s="1021"/>
    </row>
    <row r="1101" spans="1:13" s="869" customFormat="1">
      <c r="A1101" s="1595" t="s">
        <v>3153</v>
      </c>
      <c r="B1101" s="1599"/>
      <c r="C1101" s="1599"/>
      <c r="D1101" s="1599"/>
      <c r="E1101" s="1599"/>
      <c r="F1101" s="1599"/>
      <c r="G1101" s="1600"/>
      <c r="H1101" s="1022"/>
      <c r="I1101" s="1022"/>
      <c r="J1101" s="1022"/>
      <c r="K1101" s="1022"/>
      <c r="L1101" s="1022"/>
      <c r="M1101" s="1022"/>
    </row>
    <row r="1102" spans="1:13" s="869" customFormat="1">
      <c r="A1102" s="1595" t="s">
        <v>3154</v>
      </c>
      <c r="B1102" s="1599"/>
      <c r="C1102" s="1599"/>
      <c r="D1102" s="1599"/>
      <c r="E1102" s="1599"/>
      <c r="F1102" s="1599"/>
      <c r="G1102" s="1600"/>
      <c r="H1102" s="1022"/>
      <c r="I1102" s="1022"/>
      <c r="J1102" s="1022"/>
      <c r="K1102" s="1022"/>
      <c r="L1102" s="1022"/>
      <c r="M1102" s="1022"/>
    </row>
    <row r="1103" spans="1:13" s="869" customFormat="1">
      <c r="A1103" s="1595" t="s">
        <v>1453</v>
      </c>
      <c r="B1103" s="1599"/>
      <c r="C1103" s="1599"/>
      <c r="D1103" s="1599"/>
      <c r="E1103" s="1599"/>
      <c r="F1103" s="1599"/>
      <c r="G1103" s="1600"/>
      <c r="H1103" s="1022"/>
      <c r="I1103" s="1022"/>
      <c r="J1103" s="1022"/>
      <c r="K1103" s="1022"/>
      <c r="L1103" s="1022"/>
      <c r="M1103" s="1022"/>
    </row>
    <row r="1104" spans="1:13" s="869" customFormat="1">
      <c r="A1104" s="1595" t="s">
        <v>1454</v>
      </c>
      <c r="B1104" s="1599"/>
      <c r="C1104" s="1599"/>
      <c r="D1104" s="1599"/>
      <c r="E1104" s="1599"/>
      <c r="F1104" s="1599"/>
      <c r="G1104" s="1600"/>
      <c r="H1104" s="1022"/>
      <c r="I1104" s="1022"/>
      <c r="J1104" s="1022"/>
      <c r="K1104" s="1022"/>
      <c r="L1104" s="1022"/>
      <c r="M1104" s="1022"/>
    </row>
    <row r="1105" spans="1:13" s="868" customFormat="1" ht="30">
      <c r="A1105" s="319" t="s">
        <v>3155</v>
      </c>
      <c r="B1105" s="237" t="s">
        <v>3156</v>
      </c>
      <c r="C1105" s="239">
        <v>13.78</v>
      </c>
      <c r="D1105" s="870">
        <v>0</v>
      </c>
      <c r="E1105" s="871">
        <v>13.78</v>
      </c>
      <c r="F1105" s="872" t="s">
        <v>1625</v>
      </c>
      <c r="G1105" s="873" t="s">
        <v>1625</v>
      </c>
      <c r="H1105" s="1021"/>
      <c r="I1105" s="1021"/>
      <c r="J1105" s="1021"/>
      <c r="K1105" s="1021"/>
      <c r="L1105" s="1021"/>
      <c r="M1105" s="1021"/>
    </row>
    <row r="1106" spans="1:13" s="868" customFormat="1" ht="30">
      <c r="A1106" s="319" t="s">
        <v>3157</v>
      </c>
      <c r="B1106" s="237" t="s">
        <v>3158</v>
      </c>
      <c r="C1106" s="239">
        <v>14.84</v>
      </c>
      <c r="D1106" s="870">
        <v>0</v>
      </c>
      <c r="E1106" s="871">
        <v>14.84</v>
      </c>
      <c r="F1106" s="872" t="s">
        <v>1625</v>
      </c>
      <c r="G1106" s="873" t="s">
        <v>1625</v>
      </c>
      <c r="H1106" s="1021"/>
      <c r="I1106" s="1021"/>
      <c r="J1106" s="1021"/>
      <c r="K1106" s="1021"/>
      <c r="L1106" s="1021"/>
      <c r="M1106" s="1021"/>
    </row>
    <row r="1107" spans="1:13" s="868" customFormat="1" ht="30">
      <c r="A1107" s="319" t="s">
        <v>3159</v>
      </c>
      <c r="B1107" s="237" t="s">
        <v>3160</v>
      </c>
      <c r="C1107" s="239">
        <v>15.9</v>
      </c>
      <c r="D1107" s="870">
        <v>0</v>
      </c>
      <c r="E1107" s="871">
        <v>15.9</v>
      </c>
      <c r="F1107" s="872" t="s">
        <v>1625</v>
      </c>
      <c r="G1107" s="873" t="s">
        <v>1625</v>
      </c>
      <c r="H1107" s="1021"/>
      <c r="I1107" s="1021"/>
      <c r="J1107" s="1021"/>
      <c r="K1107" s="1021"/>
      <c r="L1107" s="1021"/>
      <c r="M1107" s="1021"/>
    </row>
    <row r="1108" spans="1:13" s="868" customFormat="1" ht="30">
      <c r="A1108" s="319" t="s">
        <v>3161</v>
      </c>
      <c r="B1108" s="237" t="s">
        <v>3162</v>
      </c>
      <c r="C1108" s="239">
        <v>9.36</v>
      </c>
      <c r="D1108" s="870">
        <v>0</v>
      </c>
      <c r="E1108" s="871">
        <v>9.36</v>
      </c>
      <c r="F1108" s="872" t="s">
        <v>1625</v>
      </c>
      <c r="G1108" s="873" t="s">
        <v>1625</v>
      </c>
      <c r="H1108" s="1021"/>
      <c r="I1108" s="1021"/>
      <c r="J1108" s="1021"/>
      <c r="K1108" s="1021"/>
      <c r="L1108" s="1021"/>
      <c r="M1108" s="1021"/>
    </row>
    <row r="1109" spans="1:13" s="868" customFormat="1" ht="30">
      <c r="A1109" s="319" t="s">
        <v>3163</v>
      </c>
      <c r="B1109" s="237" t="s">
        <v>3164</v>
      </c>
      <c r="C1109" s="239">
        <v>10.08</v>
      </c>
      <c r="D1109" s="870">
        <v>0</v>
      </c>
      <c r="E1109" s="871">
        <v>10.08</v>
      </c>
      <c r="F1109" s="872" t="s">
        <v>1625</v>
      </c>
      <c r="G1109" s="873" t="s">
        <v>1625</v>
      </c>
      <c r="H1109" s="1021"/>
      <c r="I1109" s="1021"/>
      <c r="J1109" s="1021"/>
      <c r="K1109" s="1021"/>
      <c r="L1109" s="1021"/>
      <c r="M1109" s="1021"/>
    </row>
    <row r="1110" spans="1:13" s="868" customFormat="1" ht="30">
      <c r="A1110" s="319" t="s">
        <v>3165</v>
      </c>
      <c r="B1110" s="237" t="s">
        <v>3166</v>
      </c>
      <c r="C1110" s="239">
        <v>10.8</v>
      </c>
      <c r="D1110" s="870">
        <v>0</v>
      </c>
      <c r="E1110" s="871">
        <v>10.8</v>
      </c>
      <c r="F1110" s="872" t="s">
        <v>1625</v>
      </c>
      <c r="G1110" s="873" t="s">
        <v>1625</v>
      </c>
      <c r="H1110" s="1021"/>
      <c r="I1110" s="1021"/>
      <c r="J1110" s="1021"/>
      <c r="K1110" s="1021"/>
      <c r="L1110" s="1021"/>
      <c r="M1110" s="1021"/>
    </row>
    <row r="1111" spans="1:13" s="868" customFormat="1" ht="30">
      <c r="A1111" s="319" t="s">
        <v>3167</v>
      </c>
      <c r="B1111" s="237" t="s">
        <v>3168</v>
      </c>
      <c r="C1111" s="239">
        <v>8.26</v>
      </c>
      <c r="D1111" s="870">
        <v>0</v>
      </c>
      <c r="E1111" s="871">
        <v>8.26</v>
      </c>
      <c r="F1111" s="872" t="s">
        <v>1625</v>
      </c>
      <c r="G1111" s="873" t="s">
        <v>1625</v>
      </c>
      <c r="H1111" s="1021"/>
      <c r="I1111" s="1021"/>
      <c r="J1111" s="1021"/>
      <c r="K1111" s="1021"/>
      <c r="L1111" s="1021"/>
      <c r="M1111" s="1021"/>
    </row>
    <row r="1112" spans="1:13" s="868" customFormat="1" ht="30">
      <c r="A1112" s="319" t="s">
        <v>3169</v>
      </c>
      <c r="B1112" s="237" t="s">
        <v>3170</v>
      </c>
      <c r="C1112" s="239">
        <v>8.89</v>
      </c>
      <c r="D1112" s="870">
        <v>0</v>
      </c>
      <c r="E1112" s="871">
        <v>8.89</v>
      </c>
      <c r="F1112" s="872" t="s">
        <v>1625</v>
      </c>
      <c r="G1112" s="873" t="s">
        <v>1625</v>
      </c>
      <c r="H1112" s="1021"/>
      <c r="I1112" s="1021"/>
      <c r="J1112" s="1021"/>
      <c r="K1112" s="1021"/>
      <c r="L1112" s="1021"/>
      <c r="M1112" s="1021"/>
    </row>
    <row r="1113" spans="1:13" s="868" customFormat="1" ht="30">
      <c r="A1113" s="319" t="s">
        <v>3171</v>
      </c>
      <c r="B1113" s="237" t="s">
        <v>3172</v>
      </c>
      <c r="C1113" s="239">
        <v>9.5299999999999994</v>
      </c>
      <c r="D1113" s="870">
        <v>0</v>
      </c>
      <c r="E1113" s="871">
        <v>9.5299999999999994</v>
      </c>
      <c r="F1113" s="872" t="s">
        <v>1625</v>
      </c>
      <c r="G1113" s="873" t="s">
        <v>1625</v>
      </c>
      <c r="H1113" s="1021"/>
      <c r="I1113" s="1021"/>
      <c r="J1113" s="1021"/>
      <c r="K1113" s="1021"/>
      <c r="L1113" s="1021"/>
      <c r="M1113" s="1021"/>
    </row>
    <row r="1114" spans="1:13" s="868" customFormat="1" ht="30">
      <c r="A1114" s="319" t="s">
        <v>3173</v>
      </c>
      <c r="B1114" s="237" t="s">
        <v>3174</v>
      </c>
      <c r="C1114" s="239">
        <v>7.74</v>
      </c>
      <c r="D1114" s="870">
        <v>0</v>
      </c>
      <c r="E1114" s="871">
        <v>7.74</v>
      </c>
      <c r="F1114" s="872" t="s">
        <v>1625</v>
      </c>
      <c r="G1114" s="873" t="s">
        <v>1625</v>
      </c>
      <c r="H1114" s="1021"/>
      <c r="I1114" s="1021"/>
      <c r="J1114" s="1021"/>
      <c r="K1114" s="1021"/>
      <c r="L1114" s="1021"/>
      <c r="M1114" s="1021"/>
    </row>
    <row r="1115" spans="1:13" s="868" customFormat="1" ht="30">
      <c r="A1115" s="319" t="s">
        <v>3175</v>
      </c>
      <c r="B1115" s="237" t="s">
        <v>3176</v>
      </c>
      <c r="C1115" s="239">
        <v>8.33</v>
      </c>
      <c r="D1115" s="870">
        <v>0</v>
      </c>
      <c r="E1115" s="871">
        <v>8.33</v>
      </c>
      <c r="F1115" s="872" t="s">
        <v>1625</v>
      </c>
      <c r="G1115" s="873" t="s">
        <v>1625</v>
      </c>
      <c r="H1115" s="1021"/>
      <c r="I1115" s="1021"/>
      <c r="J1115" s="1021"/>
      <c r="K1115" s="1021"/>
      <c r="L1115" s="1021"/>
      <c r="M1115" s="1021"/>
    </row>
    <row r="1116" spans="1:13" s="868" customFormat="1" ht="30">
      <c r="A1116" s="319" t="s">
        <v>3177</v>
      </c>
      <c r="B1116" s="237" t="s">
        <v>3178</v>
      </c>
      <c r="C1116" s="239">
        <v>8.93</v>
      </c>
      <c r="D1116" s="870">
        <v>0</v>
      </c>
      <c r="E1116" s="871">
        <v>8.93</v>
      </c>
      <c r="F1116" s="872" t="s">
        <v>1625</v>
      </c>
      <c r="G1116" s="873" t="s">
        <v>1625</v>
      </c>
      <c r="H1116" s="1021"/>
      <c r="I1116" s="1021"/>
      <c r="J1116" s="1021"/>
      <c r="K1116" s="1021"/>
      <c r="L1116" s="1021"/>
      <c r="M1116" s="1021"/>
    </row>
    <row r="1117" spans="1:13" s="868" customFormat="1" ht="30">
      <c r="A1117" s="319" t="s">
        <v>3179</v>
      </c>
      <c r="B1117" s="237" t="s">
        <v>3180</v>
      </c>
      <c r="C1117" s="239">
        <v>7.15</v>
      </c>
      <c r="D1117" s="870">
        <v>0</v>
      </c>
      <c r="E1117" s="871">
        <v>7.15</v>
      </c>
      <c r="F1117" s="872" t="s">
        <v>1625</v>
      </c>
      <c r="G1117" s="873" t="s">
        <v>1625</v>
      </c>
      <c r="H1117" s="1021"/>
      <c r="I1117" s="1021"/>
      <c r="J1117" s="1021"/>
      <c r="K1117" s="1021"/>
      <c r="L1117" s="1021"/>
      <c r="M1117" s="1021"/>
    </row>
    <row r="1118" spans="1:13" s="868" customFormat="1" ht="30">
      <c r="A1118" s="319" t="s">
        <v>3181</v>
      </c>
      <c r="B1118" s="237" t="s">
        <v>3182</v>
      </c>
      <c r="C1118" s="239">
        <v>7.7</v>
      </c>
      <c r="D1118" s="870">
        <v>0</v>
      </c>
      <c r="E1118" s="871">
        <v>7.7</v>
      </c>
      <c r="F1118" s="872" t="s">
        <v>1625</v>
      </c>
      <c r="G1118" s="873" t="s">
        <v>1625</v>
      </c>
      <c r="H1118" s="1021"/>
      <c r="I1118" s="1021"/>
      <c r="J1118" s="1021"/>
      <c r="K1118" s="1021"/>
      <c r="L1118" s="1021"/>
      <c r="M1118" s="1021"/>
    </row>
    <row r="1119" spans="1:13" s="868" customFormat="1" ht="30">
      <c r="A1119" s="319" t="s">
        <v>3183</v>
      </c>
      <c r="B1119" s="237" t="s">
        <v>3184</v>
      </c>
      <c r="C1119" s="239">
        <v>8.23</v>
      </c>
      <c r="D1119" s="870">
        <v>0</v>
      </c>
      <c r="E1119" s="871">
        <v>8.23</v>
      </c>
      <c r="F1119" s="872" t="s">
        <v>1625</v>
      </c>
      <c r="G1119" s="873" t="s">
        <v>1625</v>
      </c>
      <c r="H1119" s="1021"/>
      <c r="I1119" s="1021"/>
      <c r="J1119" s="1021"/>
      <c r="K1119" s="1021"/>
      <c r="L1119" s="1021"/>
      <c r="M1119" s="1021"/>
    </row>
    <row r="1120" spans="1:13" s="868" customFormat="1" ht="30">
      <c r="A1120" s="319" t="s">
        <v>3185</v>
      </c>
      <c r="B1120" s="237" t="s">
        <v>3186</v>
      </c>
      <c r="C1120" s="239">
        <v>6.63</v>
      </c>
      <c r="D1120" s="870">
        <v>0</v>
      </c>
      <c r="E1120" s="871">
        <v>6.63</v>
      </c>
      <c r="F1120" s="872" t="s">
        <v>1625</v>
      </c>
      <c r="G1120" s="873" t="s">
        <v>1625</v>
      </c>
      <c r="H1120" s="1021"/>
      <c r="I1120" s="1021"/>
      <c r="J1120" s="1021"/>
      <c r="K1120" s="1021"/>
      <c r="L1120" s="1021"/>
      <c r="M1120" s="1021"/>
    </row>
    <row r="1121" spans="1:13" s="868" customFormat="1" ht="30">
      <c r="A1121" s="319" t="s">
        <v>3187</v>
      </c>
      <c r="B1121" s="237" t="s">
        <v>3188</v>
      </c>
      <c r="C1121" s="239">
        <v>7.14</v>
      </c>
      <c r="D1121" s="870">
        <v>0</v>
      </c>
      <c r="E1121" s="871">
        <v>7.14</v>
      </c>
      <c r="F1121" s="872" t="s">
        <v>1625</v>
      </c>
      <c r="G1121" s="873" t="s">
        <v>1625</v>
      </c>
      <c r="H1121" s="1021"/>
      <c r="I1121" s="1021"/>
      <c r="J1121" s="1021"/>
      <c r="K1121" s="1021"/>
      <c r="L1121" s="1021"/>
      <c r="M1121" s="1021"/>
    </row>
    <row r="1122" spans="1:13" s="868" customFormat="1" ht="30">
      <c r="A1122" s="319" t="s">
        <v>3189</v>
      </c>
      <c r="B1122" s="237" t="s">
        <v>3190</v>
      </c>
      <c r="C1122" s="239">
        <v>7.65</v>
      </c>
      <c r="D1122" s="870">
        <v>0</v>
      </c>
      <c r="E1122" s="871">
        <v>7.65</v>
      </c>
      <c r="F1122" s="872" t="s">
        <v>1625</v>
      </c>
      <c r="G1122" s="873" t="s">
        <v>1625</v>
      </c>
      <c r="H1122" s="1021"/>
      <c r="I1122" s="1021"/>
      <c r="J1122" s="1021"/>
      <c r="K1122" s="1021"/>
      <c r="L1122" s="1021"/>
      <c r="M1122" s="1021"/>
    </row>
    <row r="1123" spans="1:13" s="868" customFormat="1" ht="30">
      <c r="A1123" s="319" t="s">
        <v>3191</v>
      </c>
      <c r="B1123" s="237" t="s">
        <v>3192</v>
      </c>
      <c r="C1123" s="239">
        <v>6.36</v>
      </c>
      <c r="D1123" s="870">
        <v>0</v>
      </c>
      <c r="E1123" s="871">
        <v>6.36</v>
      </c>
      <c r="F1123" s="872" t="s">
        <v>1625</v>
      </c>
      <c r="G1123" s="873" t="s">
        <v>1625</v>
      </c>
      <c r="H1123" s="1021"/>
      <c r="I1123" s="1021"/>
      <c r="J1123" s="1021"/>
      <c r="K1123" s="1021"/>
      <c r="L1123" s="1021"/>
      <c r="M1123" s="1021"/>
    </row>
    <row r="1124" spans="1:13" s="868" customFormat="1" ht="30">
      <c r="A1124" s="319" t="s">
        <v>3193</v>
      </c>
      <c r="B1124" s="237" t="s">
        <v>3194</v>
      </c>
      <c r="C1124" s="239">
        <v>7.42</v>
      </c>
      <c r="D1124" s="870">
        <v>0</v>
      </c>
      <c r="E1124" s="871">
        <v>7.42</v>
      </c>
      <c r="F1124" s="872" t="s">
        <v>1625</v>
      </c>
      <c r="G1124" s="873" t="s">
        <v>1625</v>
      </c>
      <c r="H1124" s="1021"/>
      <c r="I1124" s="1021"/>
      <c r="J1124" s="1021"/>
      <c r="K1124" s="1021"/>
      <c r="L1124" s="1021"/>
      <c r="M1124" s="1021"/>
    </row>
    <row r="1125" spans="1:13" s="868" customFormat="1" ht="30">
      <c r="A1125" s="319" t="s">
        <v>3195</v>
      </c>
      <c r="B1125" s="237" t="s">
        <v>3196</v>
      </c>
      <c r="C1125" s="239">
        <v>8.48</v>
      </c>
      <c r="D1125" s="870">
        <v>0</v>
      </c>
      <c r="E1125" s="871">
        <v>8.48</v>
      </c>
      <c r="F1125" s="872" t="s">
        <v>1625</v>
      </c>
      <c r="G1125" s="873" t="s">
        <v>1625</v>
      </c>
      <c r="H1125" s="1021"/>
      <c r="I1125" s="1021"/>
      <c r="J1125" s="1021"/>
      <c r="K1125" s="1021"/>
      <c r="L1125" s="1021"/>
      <c r="M1125" s="1021"/>
    </row>
    <row r="1126" spans="1:13" s="868" customFormat="1" ht="30">
      <c r="A1126" s="319" t="s">
        <v>3197</v>
      </c>
      <c r="B1126" s="237" t="s">
        <v>3198</v>
      </c>
      <c r="C1126" s="239">
        <v>4.32</v>
      </c>
      <c r="D1126" s="870">
        <v>0</v>
      </c>
      <c r="E1126" s="871">
        <v>4.32</v>
      </c>
      <c r="F1126" s="872" t="s">
        <v>1625</v>
      </c>
      <c r="G1126" s="873" t="s">
        <v>1625</v>
      </c>
      <c r="H1126" s="1021"/>
      <c r="I1126" s="1021"/>
      <c r="J1126" s="1021"/>
      <c r="K1126" s="1021"/>
      <c r="L1126" s="1021"/>
      <c r="M1126" s="1021"/>
    </row>
    <row r="1127" spans="1:13" s="868" customFormat="1" ht="30">
      <c r="A1127" s="319" t="s">
        <v>3199</v>
      </c>
      <c r="B1127" s="237" t="s">
        <v>3200</v>
      </c>
      <c r="C1127" s="239">
        <v>5.04</v>
      </c>
      <c r="D1127" s="870">
        <v>0</v>
      </c>
      <c r="E1127" s="871">
        <v>5.04</v>
      </c>
      <c r="F1127" s="872" t="s">
        <v>1625</v>
      </c>
      <c r="G1127" s="873" t="s">
        <v>1625</v>
      </c>
      <c r="H1127" s="1021"/>
      <c r="I1127" s="1021"/>
      <c r="J1127" s="1021"/>
      <c r="K1127" s="1021"/>
      <c r="L1127" s="1021"/>
      <c r="M1127" s="1021"/>
    </row>
    <row r="1128" spans="1:13" s="868" customFormat="1" ht="30">
      <c r="A1128" s="319" t="s">
        <v>3201</v>
      </c>
      <c r="B1128" s="237" t="s">
        <v>3202</v>
      </c>
      <c r="C1128" s="239">
        <v>5.76</v>
      </c>
      <c r="D1128" s="870">
        <v>0</v>
      </c>
      <c r="E1128" s="871">
        <v>5.76</v>
      </c>
      <c r="F1128" s="872" t="s">
        <v>1625</v>
      </c>
      <c r="G1128" s="873" t="s">
        <v>1625</v>
      </c>
      <c r="H1128" s="1021"/>
      <c r="I1128" s="1021"/>
      <c r="J1128" s="1021"/>
      <c r="K1128" s="1021"/>
      <c r="L1128" s="1021"/>
      <c r="M1128" s="1021"/>
    </row>
    <row r="1129" spans="1:13" s="868" customFormat="1" ht="30">
      <c r="A1129" s="319" t="s">
        <v>3203</v>
      </c>
      <c r="B1129" s="237" t="s">
        <v>3204</v>
      </c>
      <c r="C1129" s="239">
        <v>3.81</v>
      </c>
      <c r="D1129" s="870">
        <v>0</v>
      </c>
      <c r="E1129" s="871">
        <v>3.81</v>
      </c>
      <c r="F1129" s="872" t="s">
        <v>1625</v>
      </c>
      <c r="G1129" s="873" t="s">
        <v>1625</v>
      </c>
      <c r="H1129" s="1021"/>
      <c r="I1129" s="1021"/>
      <c r="J1129" s="1021"/>
      <c r="K1129" s="1021"/>
      <c r="L1129" s="1021"/>
      <c r="M1129" s="1021"/>
    </row>
    <row r="1130" spans="1:13" s="868" customFormat="1" ht="30">
      <c r="A1130" s="319" t="s">
        <v>3205</v>
      </c>
      <c r="B1130" s="237" t="s">
        <v>3206</v>
      </c>
      <c r="C1130" s="239">
        <v>4.45</v>
      </c>
      <c r="D1130" s="870">
        <v>0</v>
      </c>
      <c r="E1130" s="871">
        <v>4.45</v>
      </c>
      <c r="F1130" s="872" t="s">
        <v>1625</v>
      </c>
      <c r="G1130" s="873" t="s">
        <v>1625</v>
      </c>
      <c r="H1130" s="1021"/>
      <c r="I1130" s="1021"/>
      <c r="J1130" s="1021"/>
      <c r="K1130" s="1021"/>
      <c r="L1130" s="1021"/>
      <c r="M1130" s="1021"/>
    </row>
    <row r="1131" spans="1:13" s="868" customFormat="1" ht="30">
      <c r="A1131" s="319" t="s">
        <v>3207</v>
      </c>
      <c r="B1131" s="237" t="s">
        <v>3208</v>
      </c>
      <c r="C1131" s="239">
        <v>5.08</v>
      </c>
      <c r="D1131" s="870">
        <v>0</v>
      </c>
      <c r="E1131" s="871">
        <v>5.08</v>
      </c>
      <c r="F1131" s="872" t="s">
        <v>1625</v>
      </c>
      <c r="G1131" s="873" t="s">
        <v>1625</v>
      </c>
      <c r="H1131" s="1021"/>
      <c r="I1131" s="1021"/>
      <c r="J1131" s="1021"/>
      <c r="K1131" s="1021"/>
      <c r="L1131" s="1021"/>
      <c r="M1131" s="1021"/>
    </row>
    <row r="1132" spans="1:13" s="868" customFormat="1" ht="30">
      <c r="A1132" s="319" t="s">
        <v>3209</v>
      </c>
      <c r="B1132" s="237" t="s">
        <v>3210</v>
      </c>
      <c r="C1132" s="239">
        <v>3.57</v>
      </c>
      <c r="D1132" s="870">
        <v>0</v>
      </c>
      <c r="E1132" s="871">
        <v>3.57</v>
      </c>
      <c r="F1132" s="872" t="s">
        <v>1625</v>
      </c>
      <c r="G1132" s="873" t="s">
        <v>1625</v>
      </c>
      <c r="H1132" s="1021"/>
      <c r="I1132" s="1021"/>
      <c r="J1132" s="1021"/>
      <c r="K1132" s="1021"/>
      <c r="L1132" s="1021"/>
      <c r="M1132" s="1021"/>
    </row>
    <row r="1133" spans="1:13" s="868" customFormat="1" ht="30">
      <c r="A1133" s="319" t="s">
        <v>3211</v>
      </c>
      <c r="B1133" s="237" t="s">
        <v>3212</v>
      </c>
      <c r="C1133" s="239">
        <v>4.17</v>
      </c>
      <c r="D1133" s="870">
        <v>0</v>
      </c>
      <c r="E1133" s="871">
        <v>4.17</v>
      </c>
      <c r="F1133" s="872" t="s">
        <v>1625</v>
      </c>
      <c r="G1133" s="873" t="s">
        <v>1625</v>
      </c>
      <c r="H1133" s="1021"/>
      <c r="I1133" s="1021"/>
      <c r="J1133" s="1021"/>
      <c r="K1133" s="1021"/>
      <c r="L1133" s="1021"/>
      <c r="M1133" s="1021"/>
    </row>
    <row r="1134" spans="1:13" s="868" customFormat="1" ht="30">
      <c r="A1134" s="319" t="s">
        <v>3213</v>
      </c>
      <c r="B1134" s="237" t="s">
        <v>3214</v>
      </c>
      <c r="C1134" s="239">
        <v>4.76</v>
      </c>
      <c r="D1134" s="870">
        <v>0</v>
      </c>
      <c r="E1134" s="871">
        <v>4.76</v>
      </c>
      <c r="F1134" s="872" t="s">
        <v>1625</v>
      </c>
      <c r="G1134" s="873" t="s">
        <v>1625</v>
      </c>
      <c r="H1134" s="1021"/>
      <c r="I1134" s="1021"/>
      <c r="J1134" s="1021"/>
      <c r="K1134" s="1021"/>
      <c r="L1134" s="1021"/>
      <c r="M1134" s="1021"/>
    </row>
    <row r="1135" spans="1:13" s="868" customFormat="1" ht="30">
      <c r="A1135" s="319" t="s">
        <v>3215</v>
      </c>
      <c r="B1135" s="237" t="s">
        <v>3216</v>
      </c>
      <c r="C1135" s="239">
        <v>3.3</v>
      </c>
      <c r="D1135" s="870">
        <v>0</v>
      </c>
      <c r="E1135" s="871">
        <v>3.3</v>
      </c>
      <c r="F1135" s="872" t="s">
        <v>1625</v>
      </c>
      <c r="G1135" s="873" t="s">
        <v>1625</v>
      </c>
      <c r="H1135" s="1021"/>
      <c r="I1135" s="1021"/>
      <c r="J1135" s="1021"/>
      <c r="K1135" s="1021"/>
      <c r="L1135" s="1021"/>
      <c r="M1135" s="1021"/>
    </row>
    <row r="1136" spans="1:13" s="868" customFormat="1" ht="30">
      <c r="A1136" s="319" t="s">
        <v>3217</v>
      </c>
      <c r="B1136" s="237" t="s">
        <v>3218</v>
      </c>
      <c r="C1136" s="239">
        <v>3.85</v>
      </c>
      <c r="D1136" s="870">
        <v>0</v>
      </c>
      <c r="E1136" s="871">
        <v>3.85</v>
      </c>
      <c r="F1136" s="872" t="s">
        <v>1625</v>
      </c>
      <c r="G1136" s="873" t="s">
        <v>1625</v>
      </c>
      <c r="H1136" s="1021"/>
      <c r="I1136" s="1021"/>
      <c r="J1136" s="1021"/>
      <c r="K1136" s="1021"/>
      <c r="L1136" s="1021"/>
      <c r="M1136" s="1021"/>
    </row>
    <row r="1137" spans="1:13" s="868" customFormat="1" ht="30">
      <c r="A1137" s="319" t="s">
        <v>3219</v>
      </c>
      <c r="B1137" s="237" t="s">
        <v>3220</v>
      </c>
      <c r="C1137" s="239">
        <v>4.4000000000000004</v>
      </c>
      <c r="D1137" s="870">
        <v>0</v>
      </c>
      <c r="E1137" s="871">
        <v>4.4000000000000004</v>
      </c>
      <c r="F1137" s="872" t="s">
        <v>1625</v>
      </c>
      <c r="G1137" s="873" t="s">
        <v>1625</v>
      </c>
      <c r="H1137" s="1021"/>
      <c r="I1137" s="1021"/>
      <c r="J1137" s="1021"/>
      <c r="K1137" s="1021"/>
      <c r="L1137" s="1021"/>
      <c r="M1137" s="1021"/>
    </row>
    <row r="1138" spans="1:13" s="868" customFormat="1" ht="30">
      <c r="A1138" s="319" t="s">
        <v>3221</v>
      </c>
      <c r="B1138" s="237" t="s">
        <v>3222</v>
      </c>
      <c r="C1138" s="239">
        <v>3.06</v>
      </c>
      <c r="D1138" s="870">
        <v>0</v>
      </c>
      <c r="E1138" s="871">
        <v>3.06</v>
      </c>
      <c r="F1138" s="872" t="s">
        <v>1625</v>
      </c>
      <c r="G1138" s="873" t="s">
        <v>1625</v>
      </c>
      <c r="H1138" s="1021"/>
      <c r="I1138" s="1021"/>
      <c r="J1138" s="1021"/>
      <c r="K1138" s="1021"/>
      <c r="L1138" s="1021"/>
      <c r="M1138" s="1021"/>
    </row>
    <row r="1139" spans="1:13" s="868" customFormat="1" ht="30">
      <c r="A1139" s="319" t="s">
        <v>3223</v>
      </c>
      <c r="B1139" s="237" t="s">
        <v>3224</v>
      </c>
      <c r="C1139" s="239">
        <v>3.57</v>
      </c>
      <c r="D1139" s="870">
        <v>0</v>
      </c>
      <c r="E1139" s="871">
        <v>3.57</v>
      </c>
      <c r="F1139" s="872" t="s">
        <v>1625</v>
      </c>
      <c r="G1139" s="873" t="s">
        <v>1625</v>
      </c>
      <c r="H1139" s="1021"/>
      <c r="I1139" s="1021"/>
      <c r="J1139" s="1021"/>
      <c r="K1139" s="1021"/>
      <c r="L1139" s="1021"/>
      <c r="M1139" s="1021"/>
    </row>
    <row r="1140" spans="1:13" s="868" customFormat="1" ht="30">
      <c r="A1140" s="319" t="s">
        <v>3225</v>
      </c>
      <c r="B1140" s="237" t="s">
        <v>3226</v>
      </c>
      <c r="C1140" s="239">
        <v>4.08</v>
      </c>
      <c r="D1140" s="870">
        <v>0</v>
      </c>
      <c r="E1140" s="871">
        <v>4.08</v>
      </c>
      <c r="F1140" s="872" t="s">
        <v>1625</v>
      </c>
      <c r="G1140" s="873" t="s">
        <v>1625</v>
      </c>
      <c r="H1140" s="1021"/>
      <c r="I1140" s="1021"/>
      <c r="J1140" s="1021"/>
      <c r="K1140" s="1021"/>
      <c r="L1140" s="1021"/>
      <c r="M1140" s="1021"/>
    </row>
    <row r="1141" spans="1:13" s="868" customFormat="1">
      <c r="A1141" s="294" t="s">
        <v>3227</v>
      </c>
      <c r="B1141" s="236"/>
      <c r="C1141" s="240"/>
      <c r="D1141" s="874"/>
      <c r="E1141" s="875"/>
      <c r="F1141" s="876"/>
      <c r="G1141" s="877"/>
      <c r="H1141" s="1021"/>
      <c r="I1141" s="1021"/>
      <c r="J1141" s="1021"/>
      <c r="K1141" s="1021"/>
      <c r="L1141" s="1021"/>
      <c r="M1141" s="1021"/>
    </row>
    <row r="1142" spans="1:13" s="868" customFormat="1" ht="30">
      <c r="A1142" s="319" t="s">
        <v>3228</v>
      </c>
      <c r="B1142" s="237" t="s">
        <v>3229</v>
      </c>
      <c r="C1142" s="239">
        <v>22.62</v>
      </c>
      <c r="D1142" s="870">
        <v>0</v>
      </c>
      <c r="E1142" s="871">
        <v>22.62</v>
      </c>
      <c r="F1142" s="872" t="s">
        <v>1625</v>
      </c>
      <c r="G1142" s="873" t="s">
        <v>1625</v>
      </c>
      <c r="H1142" s="1021"/>
      <c r="I1142" s="1021"/>
      <c r="J1142" s="1021"/>
      <c r="K1142" s="1021"/>
      <c r="L1142" s="1021"/>
      <c r="M1142" s="1021"/>
    </row>
    <row r="1143" spans="1:13" s="868" customFormat="1" ht="30">
      <c r="A1143" s="319" t="s">
        <v>3230</v>
      </c>
      <c r="B1143" s="237" t="s">
        <v>3231</v>
      </c>
      <c r="C1143" s="239">
        <v>24.36</v>
      </c>
      <c r="D1143" s="870">
        <v>0</v>
      </c>
      <c r="E1143" s="871">
        <v>24.36</v>
      </c>
      <c r="F1143" s="872" t="s">
        <v>1625</v>
      </c>
      <c r="G1143" s="873" t="s">
        <v>1625</v>
      </c>
      <c r="H1143" s="1021"/>
      <c r="I1143" s="1021"/>
      <c r="J1143" s="1021"/>
      <c r="K1143" s="1021"/>
      <c r="L1143" s="1021"/>
      <c r="M1143" s="1021"/>
    </row>
    <row r="1144" spans="1:13" s="868" customFormat="1" ht="30">
      <c r="A1144" s="319" t="s">
        <v>3232</v>
      </c>
      <c r="B1144" s="237" t="s">
        <v>3233</v>
      </c>
      <c r="C1144" s="239">
        <v>26.1</v>
      </c>
      <c r="D1144" s="870">
        <v>0</v>
      </c>
      <c r="E1144" s="871">
        <v>26.1</v>
      </c>
      <c r="F1144" s="872" t="s">
        <v>1625</v>
      </c>
      <c r="G1144" s="873" t="s">
        <v>1625</v>
      </c>
      <c r="H1144" s="1021"/>
      <c r="I1144" s="1021"/>
      <c r="J1144" s="1021"/>
      <c r="K1144" s="1021"/>
      <c r="L1144" s="1021"/>
      <c r="M1144" s="1021"/>
    </row>
    <row r="1145" spans="1:13" s="868" customFormat="1" ht="30">
      <c r="A1145" s="319" t="s">
        <v>3234</v>
      </c>
      <c r="B1145" s="237" t="s">
        <v>3235</v>
      </c>
      <c r="C1145" s="239">
        <v>15.41</v>
      </c>
      <c r="D1145" s="870">
        <v>0</v>
      </c>
      <c r="E1145" s="871">
        <v>15.41</v>
      </c>
      <c r="F1145" s="872" t="s">
        <v>1625</v>
      </c>
      <c r="G1145" s="873" t="s">
        <v>1625</v>
      </c>
      <c r="H1145" s="1021"/>
      <c r="I1145" s="1021"/>
      <c r="J1145" s="1021"/>
      <c r="K1145" s="1021"/>
      <c r="L1145" s="1021"/>
      <c r="M1145" s="1021"/>
    </row>
    <row r="1146" spans="1:13" s="868" customFormat="1" ht="30">
      <c r="A1146" s="319" t="s">
        <v>3236</v>
      </c>
      <c r="B1146" s="237" t="s">
        <v>3237</v>
      </c>
      <c r="C1146" s="239">
        <v>16.59</v>
      </c>
      <c r="D1146" s="870">
        <v>0</v>
      </c>
      <c r="E1146" s="871">
        <v>16.59</v>
      </c>
      <c r="F1146" s="872" t="s">
        <v>1625</v>
      </c>
      <c r="G1146" s="873" t="s">
        <v>1625</v>
      </c>
      <c r="H1146" s="1021"/>
      <c r="I1146" s="1021"/>
      <c r="J1146" s="1021"/>
      <c r="K1146" s="1021"/>
      <c r="L1146" s="1021"/>
      <c r="M1146" s="1021"/>
    </row>
    <row r="1147" spans="1:13" s="868" customFormat="1" ht="30">
      <c r="A1147" s="319" t="s">
        <v>3238</v>
      </c>
      <c r="B1147" s="237" t="s">
        <v>3239</v>
      </c>
      <c r="C1147" s="239">
        <v>17.78</v>
      </c>
      <c r="D1147" s="870">
        <v>0</v>
      </c>
      <c r="E1147" s="871">
        <v>17.78</v>
      </c>
      <c r="F1147" s="872" t="s">
        <v>1625</v>
      </c>
      <c r="G1147" s="873" t="s">
        <v>1625</v>
      </c>
      <c r="H1147" s="1021"/>
      <c r="I1147" s="1021"/>
      <c r="J1147" s="1021"/>
      <c r="K1147" s="1021"/>
      <c r="L1147" s="1021"/>
      <c r="M1147" s="1021"/>
    </row>
    <row r="1148" spans="1:13" s="868" customFormat="1" ht="30">
      <c r="A1148" s="319" t="s">
        <v>3240</v>
      </c>
      <c r="B1148" s="237" t="s">
        <v>3241</v>
      </c>
      <c r="C1148" s="239">
        <v>13.26</v>
      </c>
      <c r="D1148" s="870">
        <v>0</v>
      </c>
      <c r="E1148" s="871">
        <v>13.26</v>
      </c>
      <c r="F1148" s="872" t="s">
        <v>1625</v>
      </c>
      <c r="G1148" s="873" t="s">
        <v>1625</v>
      </c>
      <c r="H1148" s="1021"/>
      <c r="I1148" s="1021"/>
      <c r="J1148" s="1021"/>
      <c r="K1148" s="1021"/>
      <c r="L1148" s="1021"/>
      <c r="M1148" s="1021"/>
    </row>
    <row r="1149" spans="1:13" s="868" customFormat="1" ht="30">
      <c r="A1149" s="319" t="s">
        <v>3242</v>
      </c>
      <c r="B1149" s="237" t="s">
        <v>3243</v>
      </c>
      <c r="C1149" s="239">
        <v>14.28</v>
      </c>
      <c r="D1149" s="870">
        <v>0</v>
      </c>
      <c r="E1149" s="871">
        <v>14.28</v>
      </c>
      <c r="F1149" s="872" t="s">
        <v>1625</v>
      </c>
      <c r="G1149" s="873" t="s">
        <v>1625</v>
      </c>
      <c r="H1149" s="1021"/>
      <c r="I1149" s="1021"/>
      <c r="J1149" s="1021"/>
      <c r="K1149" s="1021"/>
      <c r="L1149" s="1021"/>
      <c r="M1149" s="1021"/>
    </row>
    <row r="1150" spans="1:13" s="868" customFormat="1" ht="30">
      <c r="A1150" s="319" t="s">
        <v>3244</v>
      </c>
      <c r="B1150" s="237" t="s">
        <v>3245</v>
      </c>
      <c r="C1150" s="239">
        <v>15.3</v>
      </c>
      <c r="D1150" s="870">
        <v>0</v>
      </c>
      <c r="E1150" s="871">
        <v>15.3</v>
      </c>
      <c r="F1150" s="872" t="s">
        <v>1625</v>
      </c>
      <c r="G1150" s="873" t="s">
        <v>1625</v>
      </c>
      <c r="H1150" s="1021"/>
      <c r="I1150" s="1021"/>
      <c r="J1150" s="1021"/>
      <c r="K1150" s="1021"/>
      <c r="L1150" s="1021"/>
      <c r="M1150" s="1021"/>
    </row>
    <row r="1151" spans="1:13" s="868" customFormat="1" ht="30">
      <c r="A1151" s="319" t="s">
        <v>3246</v>
      </c>
      <c r="B1151" s="237" t="s">
        <v>3247</v>
      </c>
      <c r="C1151" s="239">
        <v>11.57</v>
      </c>
      <c r="D1151" s="870">
        <v>0</v>
      </c>
      <c r="E1151" s="871">
        <v>11.57</v>
      </c>
      <c r="F1151" s="872" t="s">
        <v>1625</v>
      </c>
      <c r="G1151" s="873" t="s">
        <v>1625</v>
      </c>
      <c r="H1151" s="1021"/>
      <c r="I1151" s="1021"/>
      <c r="J1151" s="1021"/>
      <c r="K1151" s="1021"/>
      <c r="L1151" s="1021"/>
      <c r="M1151" s="1021"/>
    </row>
    <row r="1152" spans="1:13" s="868" customFormat="1" ht="30">
      <c r="A1152" s="319" t="s">
        <v>3248</v>
      </c>
      <c r="B1152" s="237" t="s">
        <v>3249</v>
      </c>
      <c r="C1152" s="239">
        <v>12.46</v>
      </c>
      <c r="D1152" s="870">
        <v>0</v>
      </c>
      <c r="E1152" s="871">
        <v>12.46</v>
      </c>
      <c r="F1152" s="872" t="s">
        <v>1625</v>
      </c>
      <c r="G1152" s="873" t="s">
        <v>1625</v>
      </c>
      <c r="H1152" s="1021"/>
      <c r="I1152" s="1021"/>
      <c r="J1152" s="1021"/>
      <c r="K1152" s="1021"/>
      <c r="L1152" s="1021"/>
      <c r="M1152" s="1021"/>
    </row>
    <row r="1153" spans="1:13" s="868" customFormat="1" ht="30">
      <c r="A1153" s="319" t="s">
        <v>3250</v>
      </c>
      <c r="B1153" s="237" t="s">
        <v>3251</v>
      </c>
      <c r="C1153" s="239">
        <v>13.35</v>
      </c>
      <c r="D1153" s="870">
        <v>0</v>
      </c>
      <c r="E1153" s="871">
        <v>13.35</v>
      </c>
      <c r="F1153" s="872" t="s">
        <v>1625</v>
      </c>
      <c r="G1153" s="873" t="s">
        <v>1625</v>
      </c>
      <c r="H1153" s="1021"/>
      <c r="I1153" s="1021"/>
      <c r="J1153" s="1021"/>
      <c r="K1153" s="1021"/>
      <c r="L1153" s="1021"/>
      <c r="M1153" s="1021"/>
    </row>
    <row r="1154" spans="1:13" s="868" customFormat="1" ht="30">
      <c r="A1154" s="319" t="s">
        <v>3252</v>
      </c>
      <c r="B1154" s="237" t="s">
        <v>3253</v>
      </c>
      <c r="C1154" s="239">
        <v>10.47</v>
      </c>
      <c r="D1154" s="870">
        <v>0</v>
      </c>
      <c r="E1154" s="871">
        <v>10.47</v>
      </c>
      <c r="F1154" s="872" t="s">
        <v>1625</v>
      </c>
      <c r="G1154" s="873" t="s">
        <v>1625</v>
      </c>
      <c r="H1154" s="1021"/>
      <c r="I1154" s="1021"/>
      <c r="J1154" s="1021"/>
      <c r="K1154" s="1021"/>
      <c r="L1154" s="1021"/>
      <c r="M1154" s="1021"/>
    </row>
    <row r="1155" spans="1:13" s="868" customFormat="1" ht="30">
      <c r="A1155" s="319" t="s">
        <v>3254</v>
      </c>
      <c r="B1155" s="237" t="s">
        <v>3255</v>
      </c>
      <c r="C1155" s="239">
        <v>11.27</v>
      </c>
      <c r="D1155" s="870">
        <v>0</v>
      </c>
      <c r="E1155" s="871">
        <v>11.27</v>
      </c>
      <c r="F1155" s="872" t="s">
        <v>1625</v>
      </c>
      <c r="G1155" s="873" t="s">
        <v>1625</v>
      </c>
      <c r="H1155" s="1021"/>
      <c r="I1155" s="1021"/>
      <c r="J1155" s="1021"/>
      <c r="K1155" s="1021"/>
      <c r="L1155" s="1021"/>
      <c r="M1155" s="1021"/>
    </row>
    <row r="1156" spans="1:13" s="868" customFormat="1" ht="30">
      <c r="A1156" s="319" t="s">
        <v>3256</v>
      </c>
      <c r="B1156" s="237" t="s">
        <v>3257</v>
      </c>
      <c r="C1156" s="239">
        <v>12.08</v>
      </c>
      <c r="D1156" s="870">
        <v>0</v>
      </c>
      <c r="E1156" s="871">
        <v>12.08</v>
      </c>
      <c r="F1156" s="872" t="s">
        <v>1625</v>
      </c>
      <c r="G1156" s="873" t="s">
        <v>1625</v>
      </c>
      <c r="H1156" s="1021"/>
      <c r="I1156" s="1021"/>
      <c r="J1156" s="1021"/>
      <c r="K1156" s="1021"/>
      <c r="L1156" s="1021"/>
      <c r="M1156" s="1021"/>
    </row>
    <row r="1157" spans="1:13" s="868" customFormat="1" ht="30">
      <c r="A1157" s="319" t="s">
        <v>3258</v>
      </c>
      <c r="B1157" s="237" t="s">
        <v>3259</v>
      </c>
      <c r="C1157" s="239">
        <v>9.36</v>
      </c>
      <c r="D1157" s="870">
        <v>0</v>
      </c>
      <c r="E1157" s="871">
        <v>9.36</v>
      </c>
      <c r="F1157" s="872" t="s">
        <v>1625</v>
      </c>
      <c r="G1157" s="873" t="s">
        <v>1625</v>
      </c>
      <c r="H1157" s="1021"/>
      <c r="I1157" s="1021"/>
      <c r="J1157" s="1021"/>
      <c r="K1157" s="1021"/>
      <c r="L1157" s="1021"/>
      <c r="M1157" s="1021"/>
    </row>
    <row r="1158" spans="1:13" s="868" customFormat="1" ht="30">
      <c r="A1158" s="319" t="s">
        <v>3260</v>
      </c>
      <c r="B1158" s="237" t="s">
        <v>3261</v>
      </c>
      <c r="C1158" s="239">
        <v>10.08</v>
      </c>
      <c r="D1158" s="870">
        <v>0</v>
      </c>
      <c r="E1158" s="871">
        <v>10.08</v>
      </c>
      <c r="F1158" s="872" t="s">
        <v>1625</v>
      </c>
      <c r="G1158" s="873" t="s">
        <v>1625</v>
      </c>
      <c r="H1158" s="1021"/>
      <c r="I1158" s="1021"/>
      <c r="J1158" s="1021"/>
      <c r="K1158" s="1021"/>
      <c r="L1158" s="1021"/>
      <c r="M1158" s="1021"/>
    </row>
    <row r="1159" spans="1:13" s="868" customFormat="1" ht="30">
      <c r="A1159" s="319" t="s">
        <v>3262</v>
      </c>
      <c r="B1159" s="237" t="s">
        <v>3263</v>
      </c>
      <c r="C1159" s="239">
        <v>10.8</v>
      </c>
      <c r="D1159" s="870">
        <v>0</v>
      </c>
      <c r="E1159" s="871">
        <v>10.8</v>
      </c>
      <c r="F1159" s="872" t="s">
        <v>1625</v>
      </c>
      <c r="G1159" s="873" t="s">
        <v>1625</v>
      </c>
      <c r="H1159" s="1021"/>
      <c r="I1159" s="1021"/>
      <c r="J1159" s="1021"/>
      <c r="K1159" s="1021"/>
      <c r="L1159" s="1021"/>
      <c r="M1159" s="1021"/>
    </row>
    <row r="1160" spans="1:13" s="868" customFormat="1" ht="30">
      <c r="A1160" s="319" t="s">
        <v>3264</v>
      </c>
      <c r="B1160" s="237" t="s">
        <v>3265</v>
      </c>
      <c r="C1160" s="239">
        <v>10.44</v>
      </c>
      <c r="D1160" s="870">
        <v>0</v>
      </c>
      <c r="E1160" s="871">
        <v>10.44</v>
      </c>
      <c r="F1160" s="872" t="s">
        <v>1625</v>
      </c>
      <c r="G1160" s="873" t="s">
        <v>1625</v>
      </c>
      <c r="H1160" s="1021"/>
      <c r="I1160" s="1021"/>
      <c r="J1160" s="1021"/>
      <c r="K1160" s="1021"/>
      <c r="L1160" s="1021"/>
      <c r="M1160" s="1021"/>
    </row>
    <row r="1161" spans="1:13" s="868" customFormat="1" ht="30">
      <c r="A1161" s="319" t="s">
        <v>3266</v>
      </c>
      <c r="B1161" s="237" t="s">
        <v>3267</v>
      </c>
      <c r="C1161" s="239">
        <v>12.18</v>
      </c>
      <c r="D1161" s="870">
        <v>0</v>
      </c>
      <c r="E1161" s="871">
        <v>12.18</v>
      </c>
      <c r="F1161" s="872" t="s">
        <v>1625</v>
      </c>
      <c r="G1161" s="873" t="s">
        <v>1625</v>
      </c>
      <c r="H1161" s="1021"/>
      <c r="I1161" s="1021"/>
      <c r="J1161" s="1021"/>
      <c r="K1161" s="1021"/>
      <c r="L1161" s="1021"/>
      <c r="M1161" s="1021"/>
    </row>
    <row r="1162" spans="1:13" s="868" customFormat="1" ht="30">
      <c r="A1162" s="319" t="s">
        <v>3268</v>
      </c>
      <c r="B1162" s="237" t="s">
        <v>3269</v>
      </c>
      <c r="C1162" s="239">
        <v>13.92</v>
      </c>
      <c r="D1162" s="870">
        <v>0</v>
      </c>
      <c r="E1162" s="871">
        <v>13.92</v>
      </c>
      <c r="F1162" s="872" t="s">
        <v>1625</v>
      </c>
      <c r="G1162" s="873" t="s">
        <v>1625</v>
      </c>
      <c r="H1162" s="1021"/>
      <c r="I1162" s="1021"/>
      <c r="J1162" s="1021"/>
      <c r="K1162" s="1021"/>
      <c r="L1162" s="1021"/>
      <c r="M1162" s="1021"/>
    </row>
    <row r="1163" spans="1:13" s="868" customFormat="1" ht="30">
      <c r="A1163" s="319" t="s">
        <v>3270</v>
      </c>
      <c r="B1163" s="237" t="s">
        <v>3271</v>
      </c>
      <c r="C1163" s="239">
        <v>7.11</v>
      </c>
      <c r="D1163" s="870">
        <v>0</v>
      </c>
      <c r="E1163" s="871">
        <v>7.11</v>
      </c>
      <c r="F1163" s="872" t="s">
        <v>1625</v>
      </c>
      <c r="G1163" s="873" t="s">
        <v>1625</v>
      </c>
      <c r="H1163" s="1021"/>
      <c r="I1163" s="1021"/>
      <c r="J1163" s="1021"/>
      <c r="K1163" s="1021"/>
      <c r="L1163" s="1021"/>
      <c r="M1163" s="1021"/>
    </row>
    <row r="1164" spans="1:13" s="868" customFormat="1" ht="30">
      <c r="A1164" s="319" t="s">
        <v>3272</v>
      </c>
      <c r="B1164" s="237" t="s">
        <v>3273</v>
      </c>
      <c r="C1164" s="239">
        <v>8.3000000000000007</v>
      </c>
      <c r="D1164" s="870">
        <v>0</v>
      </c>
      <c r="E1164" s="871">
        <v>8.3000000000000007</v>
      </c>
      <c r="F1164" s="872" t="s">
        <v>1625</v>
      </c>
      <c r="G1164" s="873" t="s">
        <v>1625</v>
      </c>
      <c r="H1164" s="1021"/>
      <c r="I1164" s="1021"/>
      <c r="J1164" s="1021"/>
      <c r="K1164" s="1021"/>
      <c r="L1164" s="1021"/>
      <c r="M1164" s="1021"/>
    </row>
    <row r="1165" spans="1:13" s="868" customFormat="1" ht="30">
      <c r="A1165" s="319" t="s">
        <v>3274</v>
      </c>
      <c r="B1165" s="237" t="s">
        <v>3275</v>
      </c>
      <c r="C1165" s="239">
        <v>9.48</v>
      </c>
      <c r="D1165" s="870">
        <v>0</v>
      </c>
      <c r="E1165" s="871">
        <v>9.48</v>
      </c>
      <c r="F1165" s="872" t="s">
        <v>1625</v>
      </c>
      <c r="G1165" s="873" t="s">
        <v>1625</v>
      </c>
      <c r="H1165" s="1021"/>
      <c r="I1165" s="1021"/>
      <c r="J1165" s="1021"/>
      <c r="K1165" s="1021"/>
      <c r="L1165" s="1021"/>
      <c r="M1165" s="1021"/>
    </row>
    <row r="1166" spans="1:13" s="868" customFormat="1" ht="30">
      <c r="A1166" s="319" t="s">
        <v>3276</v>
      </c>
      <c r="B1166" s="237" t="s">
        <v>3277</v>
      </c>
      <c r="C1166" s="239">
        <v>6.12</v>
      </c>
      <c r="D1166" s="870">
        <v>0</v>
      </c>
      <c r="E1166" s="871">
        <v>6.12</v>
      </c>
      <c r="F1166" s="872" t="s">
        <v>1625</v>
      </c>
      <c r="G1166" s="873" t="s">
        <v>1625</v>
      </c>
      <c r="H1166" s="1021"/>
      <c r="I1166" s="1021"/>
      <c r="J1166" s="1021"/>
      <c r="K1166" s="1021"/>
      <c r="L1166" s="1021"/>
      <c r="M1166" s="1021"/>
    </row>
    <row r="1167" spans="1:13" s="868" customFormat="1" ht="30">
      <c r="A1167" s="319" t="s">
        <v>3278</v>
      </c>
      <c r="B1167" s="237" t="s">
        <v>3279</v>
      </c>
      <c r="C1167" s="239">
        <v>7.14</v>
      </c>
      <c r="D1167" s="870">
        <v>0</v>
      </c>
      <c r="E1167" s="871">
        <v>7.14</v>
      </c>
      <c r="F1167" s="872" t="s">
        <v>1625</v>
      </c>
      <c r="G1167" s="873" t="s">
        <v>1625</v>
      </c>
      <c r="H1167" s="1021"/>
      <c r="I1167" s="1021"/>
      <c r="J1167" s="1021"/>
      <c r="K1167" s="1021"/>
      <c r="L1167" s="1021"/>
      <c r="M1167" s="1021"/>
    </row>
    <row r="1168" spans="1:13" s="868" customFormat="1" ht="30">
      <c r="A1168" s="319" t="s">
        <v>3280</v>
      </c>
      <c r="B1168" s="237" t="s">
        <v>3281</v>
      </c>
      <c r="C1168" s="239">
        <v>8.16</v>
      </c>
      <c r="D1168" s="870">
        <v>0</v>
      </c>
      <c r="E1168" s="871">
        <v>8.16</v>
      </c>
      <c r="F1168" s="872" t="s">
        <v>1625</v>
      </c>
      <c r="G1168" s="873" t="s">
        <v>1625</v>
      </c>
      <c r="H1168" s="1021"/>
      <c r="I1168" s="1021"/>
      <c r="J1168" s="1021"/>
      <c r="K1168" s="1021"/>
      <c r="L1168" s="1021"/>
      <c r="M1168" s="1021"/>
    </row>
    <row r="1169" spans="1:13" s="868" customFormat="1" ht="30">
      <c r="A1169" s="319" t="s">
        <v>3282</v>
      </c>
      <c r="B1169" s="237" t="s">
        <v>3283</v>
      </c>
      <c r="C1169" s="239">
        <v>5.34</v>
      </c>
      <c r="D1169" s="870">
        <v>0</v>
      </c>
      <c r="E1169" s="871">
        <v>5.34</v>
      </c>
      <c r="F1169" s="872" t="s">
        <v>1625</v>
      </c>
      <c r="G1169" s="873" t="s">
        <v>1625</v>
      </c>
      <c r="H1169" s="1021"/>
      <c r="I1169" s="1021"/>
      <c r="J1169" s="1021"/>
      <c r="K1169" s="1021"/>
      <c r="L1169" s="1021"/>
      <c r="M1169" s="1021"/>
    </row>
    <row r="1170" spans="1:13" s="868" customFormat="1" ht="30">
      <c r="A1170" s="319" t="s">
        <v>3284</v>
      </c>
      <c r="B1170" s="237" t="s">
        <v>3285</v>
      </c>
      <c r="C1170" s="239">
        <v>6.23</v>
      </c>
      <c r="D1170" s="870">
        <v>0</v>
      </c>
      <c r="E1170" s="871">
        <v>6.23</v>
      </c>
      <c r="F1170" s="872" t="s">
        <v>1625</v>
      </c>
      <c r="G1170" s="873" t="s">
        <v>1625</v>
      </c>
      <c r="H1170" s="1021"/>
      <c r="I1170" s="1021"/>
      <c r="J1170" s="1021"/>
      <c r="K1170" s="1021"/>
      <c r="L1170" s="1021"/>
      <c r="M1170" s="1021"/>
    </row>
    <row r="1171" spans="1:13" s="868" customFormat="1" ht="30">
      <c r="A1171" s="319" t="s">
        <v>3286</v>
      </c>
      <c r="B1171" s="237" t="s">
        <v>3287</v>
      </c>
      <c r="C1171" s="239">
        <v>7.12</v>
      </c>
      <c r="D1171" s="870">
        <v>0</v>
      </c>
      <c r="E1171" s="871">
        <v>7.12</v>
      </c>
      <c r="F1171" s="872" t="s">
        <v>1625</v>
      </c>
      <c r="G1171" s="873" t="s">
        <v>1625</v>
      </c>
      <c r="H1171" s="1021"/>
      <c r="I1171" s="1021"/>
      <c r="J1171" s="1021"/>
      <c r="K1171" s="1021"/>
      <c r="L1171" s="1021"/>
      <c r="M1171" s="1021"/>
    </row>
    <row r="1172" spans="1:13" s="868" customFormat="1" ht="30">
      <c r="A1172" s="319" t="s">
        <v>3288</v>
      </c>
      <c r="B1172" s="237" t="s">
        <v>3289</v>
      </c>
      <c r="C1172" s="239">
        <v>4.83</v>
      </c>
      <c r="D1172" s="870">
        <v>0</v>
      </c>
      <c r="E1172" s="871">
        <v>4.83</v>
      </c>
      <c r="F1172" s="872" t="s">
        <v>1625</v>
      </c>
      <c r="G1172" s="873" t="s">
        <v>1625</v>
      </c>
      <c r="H1172" s="1021"/>
      <c r="I1172" s="1021"/>
      <c r="J1172" s="1021"/>
      <c r="K1172" s="1021"/>
      <c r="L1172" s="1021"/>
      <c r="M1172" s="1021"/>
    </row>
    <row r="1173" spans="1:13" s="868" customFormat="1" ht="30">
      <c r="A1173" s="319" t="s">
        <v>3290</v>
      </c>
      <c r="B1173" s="237" t="s">
        <v>3291</v>
      </c>
      <c r="C1173" s="239">
        <v>5.64</v>
      </c>
      <c r="D1173" s="870">
        <v>0</v>
      </c>
      <c r="E1173" s="871">
        <v>5.64</v>
      </c>
      <c r="F1173" s="872" t="s">
        <v>1625</v>
      </c>
      <c r="G1173" s="873" t="s">
        <v>1625</v>
      </c>
      <c r="H1173" s="1021"/>
      <c r="I1173" s="1021"/>
      <c r="J1173" s="1021"/>
      <c r="K1173" s="1021"/>
      <c r="L1173" s="1021"/>
      <c r="M1173" s="1021"/>
    </row>
    <row r="1174" spans="1:13" s="868" customFormat="1" ht="30">
      <c r="A1174" s="319" t="s">
        <v>3292</v>
      </c>
      <c r="B1174" s="237" t="s">
        <v>3293</v>
      </c>
      <c r="C1174" s="239">
        <v>6.44</v>
      </c>
      <c r="D1174" s="870">
        <v>0</v>
      </c>
      <c r="E1174" s="871">
        <v>6.44</v>
      </c>
      <c r="F1174" s="872" t="s">
        <v>1625</v>
      </c>
      <c r="G1174" s="873" t="s">
        <v>1625</v>
      </c>
      <c r="H1174" s="1021"/>
      <c r="I1174" s="1021"/>
      <c r="J1174" s="1021"/>
      <c r="K1174" s="1021"/>
      <c r="L1174" s="1021"/>
      <c r="M1174" s="1021"/>
    </row>
    <row r="1175" spans="1:13" s="868" customFormat="1" ht="30">
      <c r="A1175" s="319" t="s">
        <v>3294</v>
      </c>
      <c r="B1175" s="237" t="s">
        <v>3295</v>
      </c>
      <c r="C1175" s="239">
        <v>4.32</v>
      </c>
      <c r="D1175" s="870">
        <v>0</v>
      </c>
      <c r="E1175" s="871">
        <v>4.32</v>
      </c>
      <c r="F1175" s="872" t="s">
        <v>1625</v>
      </c>
      <c r="G1175" s="873" t="s">
        <v>1625</v>
      </c>
      <c r="H1175" s="1021"/>
      <c r="I1175" s="1021"/>
      <c r="J1175" s="1021"/>
      <c r="K1175" s="1021"/>
      <c r="L1175" s="1021"/>
      <c r="M1175" s="1021"/>
    </row>
    <row r="1176" spans="1:13" s="868" customFormat="1" ht="30">
      <c r="A1176" s="319" t="s">
        <v>3296</v>
      </c>
      <c r="B1176" s="237" t="s">
        <v>3297</v>
      </c>
      <c r="C1176" s="239">
        <v>5.04</v>
      </c>
      <c r="D1176" s="870">
        <v>0</v>
      </c>
      <c r="E1176" s="871">
        <v>5.04</v>
      </c>
      <c r="F1176" s="872" t="s">
        <v>1625</v>
      </c>
      <c r="G1176" s="873" t="s">
        <v>1625</v>
      </c>
      <c r="H1176" s="1021"/>
      <c r="I1176" s="1021"/>
      <c r="J1176" s="1021"/>
      <c r="K1176" s="1021"/>
      <c r="L1176" s="1021"/>
      <c r="M1176" s="1021"/>
    </row>
    <row r="1177" spans="1:13" s="868" customFormat="1" ht="30">
      <c r="A1177" s="319" t="s">
        <v>3298</v>
      </c>
      <c r="B1177" s="237" t="s">
        <v>3299</v>
      </c>
      <c r="C1177" s="239">
        <v>5.76</v>
      </c>
      <c r="D1177" s="870">
        <v>0</v>
      </c>
      <c r="E1177" s="871">
        <v>5.76</v>
      </c>
      <c r="F1177" s="872" t="s">
        <v>1625</v>
      </c>
      <c r="G1177" s="873" t="s">
        <v>1625</v>
      </c>
      <c r="H1177" s="1021"/>
      <c r="I1177" s="1021"/>
      <c r="J1177" s="1021"/>
      <c r="K1177" s="1021"/>
      <c r="L1177" s="1021"/>
      <c r="M1177" s="1021"/>
    </row>
    <row r="1178" spans="1:13" s="868" customFormat="1">
      <c r="A1178" s="294" t="s">
        <v>980</v>
      </c>
      <c r="B1178" s="236"/>
      <c r="C1178" s="240"/>
      <c r="D1178" s="596"/>
      <c r="E1178" s="240"/>
      <c r="F1178" s="596"/>
      <c r="G1178" s="794"/>
      <c r="H1178" s="1021"/>
      <c r="I1178" s="1021"/>
      <c r="J1178" s="1021"/>
      <c r="K1178" s="1021"/>
      <c r="L1178" s="1021"/>
      <c r="M1178" s="1021"/>
    </row>
    <row r="1179" spans="1:13" s="868" customFormat="1">
      <c r="A1179" s="319" t="s">
        <v>3300</v>
      </c>
      <c r="B1179" s="237" t="s">
        <v>3301</v>
      </c>
      <c r="C1179" s="239">
        <v>25</v>
      </c>
      <c r="D1179" s="870">
        <v>0</v>
      </c>
      <c r="E1179" s="871">
        <v>25</v>
      </c>
      <c r="F1179" s="872" t="s">
        <v>1625</v>
      </c>
      <c r="G1179" s="873" t="s">
        <v>1625</v>
      </c>
      <c r="H1179" s="1021"/>
      <c r="I1179" s="1021"/>
      <c r="J1179" s="1021"/>
      <c r="K1179" s="1021"/>
      <c r="L1179" s="1021"/>
      <c r="M1179" s="1021"/>
    </row>
    <row r="1180" spans="1:13" s="868" customFormat="1">
      <c r="A1180" s="319" t="s">
        <v>3302</v>
      </c>
      <c r="B1180" s="237" t="s">
        <v>3303</v>
      </c>
      <c r="C1180" s="239">
        <v>500</v>
      </c>
      <c r="D1180" s="870">
        <v>0</v>
      </c>
      <c r="E1180" s="871">
        <v>500</v>
      </c>
      <c r="F1180" s="872" t="s">
        <v>1625</v>
      </c>
      <c r="G1180" s="873" t="s">
        <v>1625</v>
      </c>
      <c r="H1180" s="1021"/>
      <c r="I1180" s="1021"/>
      <c r="J1180" s="1021"/>
      <c r="K1180" s="1021"/>
      <c r="L1180" s="1021"/>
      <c r="M1180" s="1021"/>
    </row>
    <row r="1181" spans="1:13" s="868" customFormat="1">
      <c r="A1181" s="319" t="s">
        <v>3304</v>
      </c>
      <c r="B1181" s="237" t="s">
        <v>3305</v>
      </c>
      <c r="C1181" s="239">
        <v>100</v>
      </c>
      <c r="D1181" s="870">
        <v>0</v>
      </c>
      <c r="E1181" s="871">
        <v>100</v>
      </c>
      <c r="F1181" s="872" t="s">
        <v>1625</v>
      </c>
      <c r="G1181" s="873" t="s">
        <v>1625</v>
      </c>
      <c r="H1181" s="1021"/>
      <c r="I1181" s="1021"/>
      <c r="J1181" s="1021"/>
      <c r="K1181" s="1021"/>
      <c r="L1181" s="1021"/>
      <c r="M1181" s="1021"/>
    </row>
    <row r="1182" spans="1:13" s="868" customFormat="1">
      <c r="A1182" s="319" t="s">
        <v>3306</v>
      </c>
      <c r="B1182" s="237" t="s">
        <v>3307</v>
      </c>
      <c r="C1182" s="239">
        <v>100</v>
      </c>
      <c r="D1182" s="870">
        <v>0</v>
      </c>
      <c r="E1182" s="871">
        <v>100</v>
      </c>
      <c r="F1182" s="872" t="s">
        <v>1625</v>
      </c>
      <c r="G1182" s="873" t="s">
        <v>1625</v>
      </c>
      <c r="H1182" s="1021"/>
      <c r="I1182" s="1021"/>
      <c r="J1182" s="1021"/>
      <c r="K1182" s="1021"/>
      <c r="L1182" s="1021"/>
      <c r="M1182" s="1021"/>
    </row>
    <row r="1183" spans="1:13" s="868" customFormat="1">
      <c r="A1183" s="319" t="s">
        <v>3308</v>
      </c>
      <c r="B1183" s="237" t="s">
        <v>3309</v>
      </c>
      <c r="C1183" s="239">
        <v>25</v>
      </c>
      <c r="D1183" s="870">
        <v>0</v>
      </c>
      <c r="E1183" s="871">
        <v>25</v>
      </c>
      <c r="F1183" s="872" t="s">
        <v>1625</v>
      </c>
      <c r="G1183" s="873" t="s">
        <v>1625</v>
      </c>
      <c r="H1183" s="1021"/>
      <c r="I1183" s="1021"/>
      <c r="J1183" s="1021"/>
      <c r="K1183" s="1021"/>
      <c r="L1183" s="1021"/>
      <c r="M1183" s="1021"/>
    </row>
    <row r="1184" spans="1:13" s="868" customFormat="1">
      <c r="A1184" s="319" t="s">
        <v>3310</v>
      </c>
      <c r="B1184" s="237" t="s">
        <v>3311</v>
      </c>
      <c r="C1184" s="239">
        <v>500</v>
      </c>
      <c r="D1184" s="870">
        <v>0</v>
      </c>
      <c r="E1184" s="871">
        <v>500</v>
      </c>
      <c r="F1184" s="872" t="s">
        <v>1625</v>
      </c>
      <c r="G1184" s="873" t="s">
        <v>1625</v>
      </c>
      <c r="H1184" s="1021"/>
      <c r="I1184" s="1021"/>
      <c r="J1184" s="1021"/>
      <c r="K1184" s="1021"/>
      <c r="L1184" s="1021"/>
      <c r="M1184" s="1021"/>
    </row>
    <row r="1185" spans="1:13" s="868" customFormat="1">
      <c r="A1185" s="319" t="s">
        <v>3312</v>
      </c>
      <c r="B1185" s="237" t="s">
        <v>3313</v>
      </c>
      <c r="C1185" s="239">
        <v>100</v>
      </c>
      <c r="D1185" s="870">
        <v>0</v>
      </c>
      <c r="E1185" s="871">
        <v>100</v>
      </c>
      <c r="F1185" s="872" t="s">
        <v>1625</v>
      </c>
      <c r="G1185" s="873" t="s">
        <v>1625</v>
      </c>
      <c r="H1185" s="1021"/>
      <c r="I1185" s="1021"/>
      <c r="J1185" s="1021"/>
      <c r="K1185" s="1021"/>
      <c r="L1185" s="1021"/>
      <c r="M1185" s="1021"/>
    </row>
    <row r="1186" spans="1:13" s="868" customFormat="1">
      <c r="A1186" s="319" t="s">
        <v>3314</v>
      </c>
      <c r="B1186" s="237" t="s">
        <v>3315</v>
      </c>
      <c r="C1186" s="239">
        <v>100</v>
      </c>
      <c r="D1186" s="870">
        <v>0</v>
      </c>
      <c r="E1186" s="871">
        <v>100</v>
      </c>
      <c r="F1186" s="872" t="s">
        <v>1625</v>
      </c>
      <c r="G1186" s="873" t="s">
        <v>1625</v>
      </c>
      <c r="H1186" s="1021"/>
      <c r="I1186" s="1021"/>
      <c r="J1186" s="1021"/>
      <c r="K1186" s="1021"/>
      <c r="L1186" s="1021"/>
      <c r="M1186" s="1021"/>
    </row>
    <row r="1187" spans="1:13" s="868" customFormat="1">
      <c r="A1187" s="294" t="s">
        <v>981</v>
      </c>
      <c r="B1187" s="236"/>
      <c r="C1187" s="240"/>
      <c r="D1187" s="596"/>
      <c r="E1187" s="240"/>
      <c r="F1187" s="596"/>
      <c r="G1187" s="794"/>
      <c r="H1187" s="1021"/>
      <c r="I1187" s="1021"/>
      <c r="J1187" s="1021"/>
      <c r="K1187" s="1021"/>
      <c r="L1187" s="1021"/>
      <c r="M1187" s="1021"/>
    </row>
    <row r="1188" spans="1:13" s="869" customFormat="1">
      <c r="A1188" s="1055" t="s">
        <v>12784</v>
      </c>
      <c r="B1188" s="237" t="s">
        <v>12785</v>
      </c>
      <c r="C1188" s="598">
        <v>400</v>
      </c>
      <c r="D1188" s="1811">
        <v>0</v>
      </c>
      <c r="E1188" s="1812">
        <v>1600</v>
      </c>
      <c r="F1188" s="1813" t="s">
        <v>1625</v>
      </c>
      <c r="G1188" s="1814" t="s">
        <v>1625</v>
      </c>
      <c r="H1188" s="1022"/>
      <c r="I1188" s="1022"/>
      <c r="J1188" s="1022"/>
      <c r="K1188" s="1022"/>
      <c r="L1188" s="1022"/>
      <c r="M1188" s="1022"/>
    </row>
    <row r="1189" spans="1:13" s="869" customFormat="1">
      <c r="A1189" s="1055" t="s">
        <v>12786</v>
      </c>
      <c r="B1189" s="237" t="s">
        <v>12787</v>
      </c>
      <c r="C1189" s="598">
        <v>100</v>
      </c>
      <c r="D1189" s="1811">
        <v>0</v>
      </c>
      <c r="E1189" s="1812">
        <v>1600</v>
      </c>
      <c r="F1189" s="1813" t="s">
        <v>1625</v>
      </c>
      <c r="G1189" s="1814" t="s">
        <v>1625</v>
      </c>
      <c r="H1189" s="1022"/>
      <c r="I1189" s="1022"/>
      <c r="J1189" s="1022"/>
      <c r="K1189" s="1022"/>
      <c r="L1189" s="1022"/>
      <c r="M1189" s="1022"/>
    </row>
    <row r="1190" spans="1:13" s="869" customFormat="1">
      <c r="A1190" s="1055" t="s">
        <v>12788</v>
      </c>
      <c r="B1190" s="237" t="s">
        <v>12789</v>
      </c>
      <c r="C1190" s="598">
        <v>200</v>
      </c>
      <c r="D1190" s="1811">
        <v>0</v>
      </c>
      <c r="E1190" s="1812">
        <v>800</v>
      </c>
      <c r="F1190" s="1813" t="s">
        <v>1625</v>
      </c>
      <c r="G1190" s="1814" t="s">
        <v>1625</v>
      </c>
      <c r="H1190" s="1022"/>
      <c r="I1190" s="1022"/>
      <c r="J1190" s="1022"/>
      <c r="K1190" s="1022"/>
      <c r="L1190" s="1022"/>
      <c r="M1190" s="1022"/>
    </row>
    <row r="1191" spans="1:13" s="869" customFormat="1" ht="30">
      <c r="A1191" s="1055" t="s">
        <v>3326</v>
      </c>
      <c r="B1191" s="237" t="s">
        <v>992</v>
      </c>
      <c r="C1191" s="598">
        <v>100</v>
      </c>
      <c r="D1191" s="1811">
        <v>0</v>
      </c>
      <c r="E1191" s="1812">
        <v>100</v>
      </c>
      <c r="F1191" s="1813" t="s">
        <v>1625</v>
      </c>
      <c r="G1191" s="1814" t="s">
        <v>1625</v>
      </c>
      <c r="H1191" s="1022"/>
      <c r="I1191" s="1022"/>
      <c r="J1191" s="1022"/>
      <c r="K1191" s="1022"/>
      <c r="L1191" s="1022"/>
      <c r="M1191" s="1022"/>
    </row>
    <row r="1192" spans="1:13" s="869" customFormat="1" ht="30">
      <c r="A1192" s="1055" t="s">
        <v>3327</v>
      </c>
      <c r="B1192" s="237" t="s">
        <v>993</v>
      </c>
      <c r="C1192" s="598">
        <v>1000</v>
      </c>
      <c r="D1192" s="1811">
        <v>0</v>
      </c>
      <c r="E1192" s="1812">
        <v>1000</v>
      </c>
      <c r="F1192" s="1813" t="s">
        <v>1625</v>
      </c>
      <c r="G1192" s="1814" t="s">
        <v>1625</v>
      </c>
      <c r="H1192" s="1022"/>
      <c r="I1192" s="1022"/>
      <c r="J1192" s="1022"/>
      <c r="K1192" s="1022"/>
      <c r="L1192" s="1022"/>
      <c r="M1192" s="1022"/>
    </row>
    <row r="1193" spans="1:13" s="868" customFormat="1">
      <c r="A1193" s="294" t="s">
        <v>892</v>
      </c>
      <c r="B1193" s="236"/>
      <c r="C1193" s="240"/>
      <c r="D1193" s="596"/>
      <c r="E1193" s="240"/>
      <c r="F1193" s="596"/>
      <c r="G1193" s="794"/>
      <c r="H1193" s="1021"/>
      <c r="I1193" s="1021"/>
      <c r="J1193" s="1021"/>
      <c r="K1193" s="1021"/>
      <c r="L1193" s="1021"/>
      <c r="M1193" s="1021"/>
    </row>
    <row r="1194" spans="1:13" s="869" customFormat="1">
      <c r="A1194" s="599" t="s">
        <v>893</v>
      </c>
      <c r="B1194" s="600" t="s">
        <v>894</v>
      </c>
      <c r="C1194" s="598">
        <v>29</v>
      </c>
      <c r="D1194" s="870">
        <v>0</v>
      </c>
      <c r="E1194" s="871">
        <v>29</v>
      </c>
      <c r="F1194" s="872" t="s">
        <v>1625</v>
      </c>
      <c r="G1194" s="873" t="s">
        <v>1625</v>
      </c>
      <c r="H1194" s="1022"/>
      <c r="I1194" s="1022"/>
      <c r="J1194" s="1022"/>
      <c r="K1194" s="1022"/>
      <c r="L1194" s="1022"/>
      <c r="M1194" s="1022"/>
    </row>
    <row r="1195" spans="1:13" s="869" customFormat="1">
      <c r="A1195" s="599" t="s">
        <v>765</v>
      </c>
      <c r="B1195" s="600" t="s">
        <v>766</v>
      </c>
      <c r="C1195" s="598">
        <v>87</v>
      </c>
      <c r="D1195" s="870">
        <v>0</v>
      </c>
      <c r="E1195" s="871">
        <v>87</v>
      </c>
      <c r="F1195" s="872" t="s">
        <v>1625</v>
      </c>
      <c r="G1195" s="873" t="s">
        <v>1625</v>
      </c>
      <c r="H1195" s="1022"/>
      <c r="I1195" s="1022"/>
      <c r="J1195" s="1022"/>
      <c r="K1195" s="1022"/>
      <c r="L1195" s="1022"/>
      <c r="M1195" s="1022"/>
    </row>
    <row r="1196" spans="1:13" s="868" customFormat="1">
      <c r="A1196" s="294" t="s">
        <v>897</v>
      </c>
      <c r="B1196" s="236"/>
      <c r="C1196" s="240"/>
      <c r="D1196" s="596"/>
      <c r="E1196" s="240"/>
      <c r="F1196" s="596"/>
      <c r="G1196" s="794"/>
      <c r="H1196" s="1021"/>
      <c r="I1196" s="1021"/>
      <c r="J1196" s="1021"/>
      <c r="K1196" s="1021"/>
      <c r="L1196" s="1021"/>
      <c r="M1196" s="1021"/>
    </row>
    <row r="1197" spans="1:13" s="869" customFormat="1">
      <c r="A1197" s="599" t="s">
        <v>898</v>
      </c>
      <c r="B1197" s="600" t="s">
        <v>899</v>
      </c>
      <c r="C1197" s="598">
        <v>50</v>
      </c>
      <c r="D1197" s="870">
        <v>0</v>
      </c>
      <c r="E1197" s="871">
        <v>50</v>
      </c>
      <c r="F1197" s="872" t="s">
        <v>1625</v>
      </c>
      <c r="G1197" s="873" t="s">
        <v>1625</v>
      </c>
      <c r="H1197" s="1022"/>
      <c r="I1197" s="1022"/>
      <c r="J1197" s="1022"/>
      <c r="K1197" s="1022"/>
      <c r="L1197" s="1022"/>
      <c r="M1197" s="1022"/>
    </row>
    <row r="1198" spans="1:13" s="869" customFormat="1">
      <c r="A1198" s="599" t="s">
        <v>900</v>
      </c>
      <c r="B1198" s="600" t="s">
        <v>901</v>
      </c>
      <c r="C1198" s="598">
        <v>25</v>
      </c>
      <c r="D1198" s="870">
        <v>0</v>
      </c>
      <c r="E1198" s="871">
        <v>25</v>
      </c>
      <c r="F1198" s="872" t="s">
        <v>1625</v>
      </c>
      <c r="G1198" s="873" t="s">
        <v>1625</v>
      </c>
      <c r="H1198" s="1022"/>
      <c r="I1198" s="1899" t="s">
        <v>12678</v>
      </c>
      <c r="J1198" s="1022"/>
      <c r="K1198" s="1022"/>
      <c r="L1198" s="1022"/>
      <c r="M1198" s="1022"/>
    </row>
    <row r="1199" spans="1:13" s="869" customFormat="1">
      <c r="A1199" s="599" t="s">
        <v>902</v>
      </c>
      <c r="B1199" s="600" t="s">
        <v>903</v>
      </c>
      <c r="C1199" s="598">
        <v>200</v>
      </c>
      <c r="D1199" s="870">
        <v>0</v>
      </c>
      <c r="E1199" s="871">
        <v>200</v>
      </c>
      <c r="F1199" s="872" t="s">
        <v>1625</v>
      </c>
      <c r="G1199" s="873" t="s">
        <v>1625</v>
      </c>
      <c r="H1199" s="1022"/>
      <c r="I1199" s="1022"/>
      <c r="J1199" s="1022"/>
      <c r="K1199" s="1022"/>
      <c r="L1199" s="1022"/>
      <c r="M1199" s="1022"/>
    </row>
    <row r="1200" spans="1:13" s="869" customFormat="1">
      <c r="A1200" s="599" t="s">
        <v>904</v>
      </c>
      <c r="B1200" s="600" t="s">
        <v>905</v>
      </c>
      <c r="C1200" s="598">
        <v>1500</v>
      </c>
      <c r="D1200" s="870">
        <v>0</v>
      </c>
      <c r="E1200" s="871">
        <v>1500</v>
      </c>
      <c r="F1200" s="872" t="s">
        <v>1625</v>
      </c>
      <c r="G1200" s="873" t="s">
        <v>1625</v>
      </c>
      <c r="H1200" s="1022"/>
      <c r="I1200" s="1022"/>
      <c r="J1200" s="1022"/>
      <c r="K1200" s="1022"/>
      <c r="L1200" s="1022"/>
      <c r="M1200" s="1022"/>
    </row>
    <row r="1201" spans="1:13" s="869" customFormat="1">
      <c r="A1201" s="599" t="s">
        <v>906</v>
      </c>
      <c r="B1201" s="600" t="s">
        <v>907</v>
      </c>
      <c r="C1201" s="598">
        <v>2500</v>
      </c>
      <c r="D1201" s="870">
        <v>0</v>
      </c>
      <c r="E1201" s="871">
        <v>2500</v>
      </c>
      <c r="F1201" s="872" t="s">
        <v>1625</v>
      </c>
      <c r="G1201" s="873" t="s">
        <v>1625</v>
      </c>
      <c r="H1201" s="1022"/>
      <c r="I1201" s="1022"/>
      <c r="J1201" s="1022"/>
      <c r="K1201" s="1022"/>
      <c r="L1201" s="1022"/>
      <c r="M1201" s="1022"/>
    </row>
    <row r="1202" spans="1:13" s="869" customFormat="1">
      <c r="A1202" s="599" t="s">
        <v>2779</v>
      </c>
      <c r="B1202" s="600" t="s">
        <v>2780</v>
      </c>
      <c r="C1202" s="598">
        <v>200</v>
      </c>
      <c r="D1202" s="870">
        <v>0</v>
      </c>
      <c r="E1202" s="871">
        <v>200</v>
      </c>
      <c r="F1202" s="872" t="s">
        <v>1625</v>
      </c>
      <c r="G1202" s="873" t="s">
        <v>1625</v>
      </c>
      <c r="H1202" s="1022"/>
      <c r="I1202" s="1022"/>
      <c r="J1202" s="1022"/>
      <c r="K1202" s="1022"/>
      <c r="L1202" s="1022"/>
      <c r="M1202" s="1022"/>
    </row>
    <row r="1203" spans="1:13" s="869" customFormat="1">
      <c r="A1203" s="599" t="s">
        <v>12790</v>
      </c>
      <c r="B1203" s="600" t="s">
        <v>12791</v>
      </c>
      <c r="C1203" s="598">
        <v>3200</v>
      </c>
      <c r="D1203" s="870">
        <v>0</v>
      </c>
      <c r="E1203" s="871">
        <f>C1203</f>
        <v>3200</v>
      </c>
      <c r="F1203" s="872" t="s">
        <v>1625</v>
      </c>
      <c r="G1203" s="873" t="s">
        <v>1625</v>
      </c>
      <c r="H1203" s="1022"/>
      <c r="I1203" s="1022"/>
      <c r="J1203" s="1022"/>
      <c r="K1203" s="1022"/>
      <c r="L1203" s="1022"/>
      <c r="M1203" s="1022"/>
    </row>
    <row r="1204" spans="1:13" s="869" customFormat="1">
      <c r="A1204" s="599" t="s">
        <v>12792</v>
      </c>
      <c r="B1204" s="600" t="s">
        <v>12793</v>
      </c>
      <c r="C1204" s="598">
        <v>2400</v>
      </c>
      <c r="D1204" s="870">
        <v>0</v>
      </c>
      <c r="E1204" s="871">
        <f t="shared" ref="E1204:E1205" si="52">C1204</f>
        <v>2400</v>
      </c>
      <c r="F1204" s="872" t="s">
        <v>1625</v>
      </c>
      <c r="G1204" s="873" t="s">
        <v>1625</v>
      </c>
      <c r="H1204" s="1022"/>
      <c r="I1204" s="1022"/>
      <c r="J1204" s="1022"/>
      <c r="K1204" s="1022"/>
      <c r="L1204" s="1022"/>
      <c r="M1204" s="1022"/>
    </row>
    <row r="1205" spans="1:13" s="869" customFormat="1">
      <c r="A1205" s="599" t="s">
        <v>12794</v>
      </c>
      <c r="B1205" s="600" t="s">
        <v>12795</v>
      </c>
      <c r="C1205" s="598">
        <v>1600</v>
      </c>
      <c r="D1205" s="870">
        <v>0</v>
      </c>
      <c r="E1205" s="871">
        <f t="shared" si="52"/>
        <v>1600</v>
      </c>
      <c r="F1205" s="872" t="s">
        <v>1625</v>
      </c>
      <c r="G1205" s="873" t="s">
        <v>1625</v>
      </c>
      <c r="H1205" s="1022"/>
      <c r="I1205" s="1022"/>
      <c r="J1205" s="1022"/>
      <c r="K1205" s="1022"/>
      <c r="L1205" s="1022"/>
      <c r="M1205" s="1022"/>
    </row>
    <row r="1206" spans="1:13" s="868" customFormat="1">
      <c r="A1206" s="294" t="s">
        <v>994</v>
      </c>
      <c r="B1206" s="236"/>
      <c r="C1206" s="240"/>
      <c r="D1206" s="596"/>
      <c r="E1206" s="240"/>
      <c r="F1206" s="596"/>
      <c r="G1206" s="794"/>
      <c r="H1206" s="1021"/>
      <c r="I1206" s="1021"/>
      <c r="J1206" s="1021"/>
      <c r="K1206" s="1021"/>
      <c r="L1206" s="1021"/>
      <c r="M1206" s="1021"/>
    </row>
    <row r="1207" spans="1:13" s="869" customFormat="1">
      <c r="A1207" s="1595" t="s">
        <v>995</v>
      </c>
      <c r="B1207" s="1488"/>
      <c r="C1207" s="1488"/>
      <c r="D1207" s="1488"/>
      <c r="E1207" s="1488"/>
      <c r="F1207" s="1488"/>
      <c r="G1207" s="1489"/>
      <c r="H1207" s="1022"/>
      <c r="I1207" s="1022"/>
      <c r="J1207" s="1022"/>
      <c r="K1207" s="1022"/>
      <c r="L1207" s="1022"/>
      <c r="M1207" s="1022"/>
    </row>
    <row r="1208" spans="1:13" s="869" customFormat="1">
      <c r="A1208" s="1595" t="s">
        <v>885</v>
      </c>
      <c r="B1208" s="1488"/>
      <c r="C1208" s="1488"/>
      <c r="D1208" s="1488"/>
      <c r="E1208" s="1488"/>
      <c r="F1208" s="1488"/>
      <c r="G1208" s="1489"/>
      <c r="H1208" s="1022"/>
      <c r="I1208" s="1022"/>
      <c r="J1208" s="1022"/>
      <c r="K1208" s="1022"/>
      <c r="L1208" s="1022"/>
      <c r="M1208" s="1022"/>
    </row>
    <row r="1209" spans="1:13" s="869" customFormat="1">
      <c r="A1209" s="1055" t="s">
        <v>12796</v>
      </c>
      <c r="B1209" s="237" t="s">
        <v>12797</v>
      </c>
      <c r="C1209" s="598">
        <v>233</v>
      </c>
      <c r="D1209" s="1811">
        <v>0</v>
      </c>
      <c r="E1209" s="1812">
        <f>C1209</f>
        <v>233</v>
      </c>
      <c r="F1209" s="1813" t="s">
        <v>1625</v>
      </c>
      <c r="G1209" s="1814" t="s">
        <v>1625</v>
      </c>
      <c r="H1209" s="1022"/>
      <c r="I1209" s="1022"/>
      <c r="J1209" s="1022"/>
      <c r="K1209" s="1022"/>
      <c r="L1209" s="1022"/>
      <c r="M1209" s="1022"/>
    </row>
    <row r="1210" spans="1:13" s="869" customFormat="1">
      <c r="A1210" s="1055" t="s">
        <v>12798</v>
      </c>
      <c r="B1210" s="237" t="s">
        <v>12799</v>
      </c>
      <c r="C1210" s="598">
        <v>125</v>
      </c>
      <c r="D1210" s="1811">
        <v>0</v>
      </c>
      <c r="E1210" s="1812">
        <f t="shared" ref="E1210:E1229" si="53">C1210</f>
        <v>125</v>
      </c>
      <c r="F1210" s="1813" t="s">
        <v>1625</v>
      </c>
      <c r="G1210" s="1814" t="s">
        <v>1625</v>
      </c>
      <c r="H1210" s="1022"/>
      <c r="I1210" s="1022"/>
      <c r="J1210" s="1022"/>
      <c r="K1210" s="1022"/>
      <c r="L1210" s="1022"/>
      <c r="M1210" s="1022"/>
    </row>
    <row r="1211" spans="1:13" s="869" customFormat="1">
      <c r="A1211" s="1055" t="s">
        <v>12800</v>
      </c>
      <c r="B1211" s="237" t="s">
        <v>12801</v>
      </c>
      <c r="C1211" s="598">
        <v>75</v>
      </c>
      <c r="D1211" s="1811">
        <v>0</v>
      </c>
      <c r="E1211" s="1812">
        <f t="shared" si="53"/>
        <v>75</v>
      </c>
      <c r="F1211" s="1813" t="s">
        <v>1625</v>
      </c>
      <c r="G1211" s="1814" t="s">
        <v>1625</v>
      </c>
      <c r="H1211" s="1022"/>
      <c r="I1211" s="1022"/>
      <c r="J1211" s="1022"/>
      <c r="K1211" s="1022"/>
      <c r="L1211" s="1022"/>
      <c r="M1211" s="1022"/>
    </row>
    <row r="1212" spans="1:13" s="869" customFormat="1">
      <c r="A1212" s="1055" t="s">
        <v>12802</v>
      </c>
      <c r="B1212" s="237" t="s">
        <v>12803</v>
      </c>
      <c r="C1212" s="598">
        <v>15</v>
      </c>
      <c r="D1212" s="1811">
        <v>0</v>
      </c>
      <c r="E1212" s="1812">
        <f t="shared" si="53"/>
        <v>15</v>
      </c>
      <c r="F1212" s="1813" t="s">
        <v>1625</v>
      </c>
      <c r="G1212" s="1814" t="s">
        <v>1625</v>
      </c>
      <c r="H1212" s="1022"/>
      <c r="I1212" s="1022"/>
      <c r="J1212" s="1022"/>
      <c r="K1212" s="1022"/>
      <c r="L1212" s="1022"/>
      <c r="M1212" s="1022"/>
    </row>
    <row r="1213" spans="1:13" s="869" customFormat="1">
      <c r="A1213" s="1055" t="s">
        <v>12804</v>
      </c>
      <c r="B1213" s="237" t="s">
        <v>12805</v>
      </c>
      <c r="C1213" s="598">
        <v>15</v>
      </c>
      <c r="D1213" s="1811">
        <v>0</v>
      </c>
      <c r="E1213" s="1812">
        <f t="shared" si="53"/>
        <v>15</v>
      </c>
      <c r="F1213" s="1813" t="s">
        <v>1625</v>
      </c>
      <c r="G1213" s="1814" t="s">
        <v>1625</v>
      </c>
      <c r="H1213" s="1022"/>
      <c r="I1213" s="1022"/>
      <c r="J1213" s="1022"/>
      <c r="K1213" s="1022"/>
      <c r="L1213" s="1022"/>
      <c r="M1213" s="1022"/>
    </row>
    <row r="1214" spans="1:13" s="869" customFormat="1">
      <c r="A1214" s="1055" t="s">
        <v>12806</v>
      </c>
      <c r="B1214" s="237" t="s">
        <v>12807</v>
      </c>
      <c r="C1214" s="598">
        <v>35</v>
      </c>
      <c r="D1214" s="1811">
        <v>0</v>
      </c>
      <c r="E1214" s="1812">
        <f t="shared" si="53"/>
        <v>35</v>
      </c>
      <c r="F1214" s="1813" t="s">
        <v>1625</v>
      </c>
      <c r="G1214" s="1814" t="s">
        <v>1625</v>
      </c>
      <c r="H1214" s="1022"/>
      <c r="I1214" s="1022"/>
      <c r="J1214" s="1022"/>
      <c r="K1214" s="1022"/>
      <c r="L1214" s="1022"/>
      <c r="M1214" s="1022"/>
    </row>
    <row r="1215" spans="1:13" s="869" customFormat="1">
      <c r="A1215" s="1055" t="s">
        <v>12808</v>
      </c>
      <c r="B1215" s="237" t="s">
        <v>12809</v>
      </c>
      <c r="C1215" s="598">
        <v>1325</v>
      </c>
      <c r="D1215" s="1811">
        <v>0</v>
      </c>
      <c r="E1215" s="1812">
        <f t="shared" si="53"/>
        <v>1325</v>
      </c>
      <c r="F1215" s="1813" t="s">
        <v>1625</v>
      </c>
      <c r="G1215" s="1814" t="s">
        <v>1625</v>
      </c>
      <c r="H1215" s="1022"/>
      <c r="I1215" s="1022"/>
      <c r="J1215" s="1022"/>
      <c r="K1215" s="1022"/>
      <c r="L1215" s="1022"/>
      <c r="M1215" s="1022"/>
    </row>
    <row r="1216" spans="1:13" s="869" customFormat="1">
      <c r="A1216" s="1055" t="s">
        <v>12810</v>
      </c>
      <c r="B1216" s="237" t="s">
        <v>12811</v>
      </c>
      <c r="C1216" s="598">
        <v>1828</v>
      </c>
      <c r="D1216" s="1811">
        <v>0</v>
      </c>
      <c r="E1216" s="1812">
        <f t="shared" si="53"/>
        <v>1828</v>
      </c>
      <c r="F1216" s="1813" t="s">
        <v>1625</v>
      </c>
      <c r="G1216" s="1814" t="s">
        <v>1625</v>
      </c>
      <c r="H1216" s="1022"/>
      <c r="I1216" s="1022"/>
      <c r="J1216" s="1022"/>
      <c r="K1216" s="1022"/>
      <c r="L1216" s="1022"/>
      <c r="M1216" s="1022"/>
    </row>
    <row r="1217" spans="1:13" s="869" customFormat="1">
      <c r="A1217" s="1055" t="s">
        <v>12812</v>
      </c>
      <c r="B1217" s="237" t="s">
        <v>12813</v>
      </c>
      <c r="C1217" s="598">
        <v>1427</v>
      </c>
      <c r="D1217" s="1811">
        <v>0</v>
      </c>
      <c r="E1217" s="1812">
        <f t="shared" si="53"/>
        <v>1427</v>
      </c>
      <c r="F1217" s="1813" t="s">
        <v>1625</v>
      </c>
      <c r="G1217" s="1814" t="s">
        <v>1625</v>
      </c>
      <c r="H1217" s="1022"/>
      <c r="I1217" s="1022"/>
      <c r="J1217" s="1022"/>
      <c r="K1217" s="1022"/>
      <c r="L1217" s="1022"/>
      <c r="M1217" s="1022"/>
    </row>
    <row r="1218" spans="1:13" s="869" customFormat="1">
      <c r="A1218" s="1055" t="s">
        <v>12814</v>
      </c>
      <c r="B1218" s="237" t="s">
        <v>12815</v>
      </c>
      <c r="C1218" s="598">
        <v>1969</v>
      </c>
      <c r="D1218" s="1811">
        <v>0</v>
      </c>
      <c r="E1218" s="1812">
        <f t="shared" si="53"/>
        <v>1969</v>
      </c>
      <c r="F1218" s="1813" t="s">
        <v>1625</v>
      </c>
      <c r="G1218" s="1814" t="s">
        <v>1625</v>
      </c>
      <c r="H1218" s="1022"/>
      <c r="I1218" s="1022"/>
      <c r="J1218" s="1022"/>
      <c r="K1218" s="1022"/>
      <c r="L1218" s="1022"/>
      <c r="M1218" s="1022"/>
    </row>
    <row r="1219" spans="1:13" s="869" customFormat="1">
      <c r="A1219" s="1055" t="s">
        <v>12816</v>
      </c>
      <c r="B1219" s="237" t="s">
        <v>12817</v>
      </c>
      <c r="C1219" s="598">
        <v>1529</v>
      </c>
      <c r="D1219" s="1811">
        <v>0</v>
      </c>
      <c r="E1219" s="1812">
        <f t="shared" si="53"/>
        <v>1529</v>
      </c>
      <c r="F1219" s="1813" t="s">
        <v>1625</v>
      </c>
      <c r="G1219" s="1814" t="s">
        <v>1625</v>
      </c>
      <c r="H1219" s="1022"/>
      <c r="I1219" s="1022"/>
      <c r="J1219" s="1022"/>
      <c r="K1219" s="1022"/>
      <c r="L1219" s="1022"/>
      <c r="M1219" s="1022"/>
    </row>
    <row r="1220" spans="1:13" s="869" customFormat="1">
      <c r="A1220" s="1055" t="s">
        <v>12818</v>
      </c>
      <c r="B1220" s="237" t="s">
        <v>12819</v>
      </c>
      <c r="C1220" s="598">
        <v>2109</v>
      </c>
      <c r="D1220" s="1811">
        <v>0</v>
      </c>
      <c r="E1220" s="1812">
        <f t="shared" si="53"/>
        <v>2109</v>
      </c>
      <c r="F1220" s="1813" t="s">
        <v>1625</v>
      </c>
      <c r="G1220" s="1814" t="s">
        <v>1625</v>
      </c>
      <c r="H1220" s="1022"/>
      <c r="I1220" s="1022"/>
      <c r="J1220" s="1022"/>
      <c r="K1220" s="1022"/>
      <c r="L1220" s="1022"/>
      <c r="M1220" s="1022"/>
    </row>
    <row r="1221" spans="1:13" s="869" customFormat="1">
      <c r="A1221" s="1055" t="s">
        <v>12820</v>
      </c>
      <c r="B1221" s="237" t="s">
        <v>12821</v>
      </c>
      <c r="C1221" s="598">
        <v>572</v>
      </c>
      <c r="D1221" s="1811">
        <v>0</v>
      </c>
      <c r="E1221" s="1812">
        <f t="shared" si="53"/>
        <v>572</v>
      </c>
      <c r="F1221" s="1813" t="s">
        <v>1625</v>
      </c>
      <c r="G1221" s="1814" t="s">
        <v>1625</v>
      </c>
      <c r="H1221" s="1022"/>
      <c r="I1221" s="1022"/>
      <c r="J1221" s="1022"/>
      <c r="K1221" s="1022"/>
      <c r="L1221" s="1022"/>
      <c r="M1221" s="1022"/>
    </row>
    <row r="1222" spans="1:13" s="869" customFormat="1">
      <c r="A1222" s="1055" t="s">
        <v>12822</v>
      </c>
      <c r="B1222" s="237" t="s">
        <v>12823</v>
      </c>
      <c r="C1222" s="598">
        <v>616</v>
      </c>
      <c r="D1222" s="1811">
        <v>0</v>
      </c>
      <c r="E1222" s="1812">
        <f t="shared" si="53"/>
        <v>616</v>
      </c>
      <c r="F1222" s="1813" t="s">
        <v>1625</v>
      </c>
      <c r="G1222" s="1814" t="s">
        <v>1625</v>
      </c>
      <c r="H1222" s="1022"/>
      <c r="I1222" s="1022"/>
      <c r="J1222" s="1022"/>
      <c r="K1222" s="1022"/>
      <c r="L1222" s="1022"/>
      <c r="M1222" s="1022"/>
    </row>
    <row r="1223" spans="1:13" s="869" customFormat="1">
      <c r="A1223" s="1055" t="s">
        <v>12824</v>
      </c>
      <c r="B1223" s="237" t="s">
        <v>12825</v>
      </c>
      <c r="C1223" s="598">
        <v>660</v>
      </c>
      <c r="D1223" s="1811">
        <v>0</v>
      </c>
      <c r="E1223" s="1812">
        <f t="shared" si="53"/>
        <v>660</v>
      </c>
      <c r="F1223" s="1813" t="s">
        <v>1625</v>
      </c>
      <c r="G1223" s="1814" t="s">
        <v>1625</v>
      </c>
      <c r="H1223" s="1022"/>
      <c r="I1223" s="1022"/>
      <c r="J1223" s="1022"/>
      <c r="K1223" s="1022"/>
      <c r="L1223" s="1022"/>
      <c r="M1223" s="1022"/>
    </row>
    <row r="1224" spans="1:13" s="869" customFormat="1">
      <c r="A1224" s="1055" t="s">
        <v>12826</v>
      </c>
      <c r="B1224" s="237" t="s">
        <v>12827</v>
      </c>
      <c r="C1224" s="598">
        <v>684</v>
      </c>
      <c r="D1224" s="1811">
        <v>0</v>
      </c>
      <c r="E1224" s="1812">
        <f t="shared" si="53"/>
        <v>684</v>
      </c>
      <c r="F1224" s="1813" t="s">
        <v>1625</v>
      </c>
      <c r="G1224" s="1814" t="s">
        <v>1625</v>
      </c>
      <c r="H1224" s="1022"/>
      <c r="I1224" s="1022"/>
      <c r="J1224" s="1022"/>
      <c r="K1224" s="1022"/>
      <c r="L1224" s="1022"/>
      <c r="M1224" s="1022"/>
    </row>
    <row r="1225" spans="1:13" s="869" customFormat="1">
      <c r="A1225" s="1055" t="s">
        <v>12828</v>
      </c>
      <c r="B1225" s="237" t="s">
        <v>12829</v>
      </c>
      <c r="C1225" s="598">
        <v>737</v>
      </c>
      <c r="D1225" s="1811">
        <v>0</v>
      </c>
      <c r="E1225" s="1812">
        <f t="shared" si="53"/>
        <v>737</v>
      </c>
      <c r="F1225" s="1813" t="s">
        <v>1625</v>
      </c>
      <c r="G1225" s="1814" t="s">
        <v>1625</v>
      </c>
      <c r="H1225" s="1022"/>
      <c r="I1225" s="1022"/>
      <c r="J1225" s="1022"/>
      <c r="K1225" s="1022"/>
      <c r="L1225" s="1022"/>
      <c r="M1225" s="1022"/>
    </row>
    <row r="1226" spans="1:13" s="869" customFormat="1">
      <c r="A1226" s="1055" t="s">
        <v>12830</v>
      </c>
      <c r="B1226" s="237" t="s">
        <v>12831</v>
      </c>
      <c r="C1226" s="598">
        <v>790</v>
      </c>
      <c r="D1226" s="1811">
        <v>0</v>
      </c>
      <c r="E1226" s="1812">
        <f t="shared" si="53"/>
        <v>790</v>
      </c>
      <c r="F1226" s="1813" t="s">
        <v>1625</v>
      </c>
      <c r="G1226" s="1814" t="s">
        <v>1625</v>
      </c>
      <c r="H1226" s="1022"/>
      <c r="I1226" s="1022"/>
      <c r="J1226" s="1022"/>
      <c r="K1226" s="1022"/>
      <c r="L1226" s="1022"/>
      <c r="M1226" s="1022"/>
    </row>
    <row r="1227" spans="1:13" s="869" customFormat="1">
      <c r="A1227" s="1055" t="s">
        <v>12832</v>
      </c>
      <c r="B1227" s="237" t="s">
        <v>12833</v>
      </c>
      <c r="C1227" s="598">
        <v>684</v>
      </c>
      <c r="D1227" s="1811">
        <v>0</v>
      </c>
      <c r="E1227" s="1812">
        <f t="shared" si="53"/>
        <v>684</v>
      </c>
      <c r="F1227" s="1813" t="s">
        <v>1625</v>
      </c>
      <c r="G1227" s="1814" t="s">
        <v>1625</v>
      </c>
      <c r="H1227" s="1022"/>
      <c r="I1227" s="1022"/>
      <c r="J1227" s="1022"/>
      <c r="K1227" s="1022"/>
      <c r="L1227" s="1022"/>
      <c r="M1227" s="1022"/>
    </row>
    <row r="1228" spans="1:13" s="869" customFormat="1">
      <c r="A1228" s="1055" t="s">
        <v>12834</v>
      </c>
      <c r="B1228" s="237" t="s">
        <v>12835</v>
      </c>
      <c r="C1228" s="598">
        <v>737</v>
      </c>
      <c r="D1228" s="1811">
        <v>0</v>
      </c>
      <c r="E1228" s="1812">
        <f t="shared" si="53"/>
        <v>737</v>
      </c>
      <c r="F1228" s="1813" t="s">
        <v>1625</v>
      </c>
      <c r="G1228" s="1814" t="s">
        <v>1625</v>
      </c>
      <c r="H1228" s="1022"/>
      <c r="I1228" s="1022"/>
      <c r="J1228" s="1022"/>
      <c r="K1228" s="1022"/>
      <c r="L1228" s="1022"/>
      <c r="M1228" s="1022"/>
    </row>
    <row r="1229" spans="1:13" s="869" customFormat="1">
      <c r="A1229" s="1055" t="s">
        <v>12836</v>
      </c>
      <c r="B1229" s="237" t="s">
        <v>12837</v>
      </c>
      <c r="C1229" s="598">
        <v>790</v>
      </c>
      <c r="D1229" s="1811">
        <v>0</v>
      </c>
      <c r="E1229" s="1812">
        <f t="shared" si="53"/>
        <v>790</v>
      </c>
      <c r="F1229" s="1813" t="s">
        <v>1625</v>
      </c>
      <c r="G1229" s="1814" t="s">
        <v>1625</v>
      </c>
      <c r="H1229" s="1022"/>
      <c r="I1229" s="1022"/>
      <c r="J1229" s="1022"/>
      <c r="K1229" s="1022"/>
      <c r="L1229" s="1022"/>
      <c r="M1229" s="1022"/>
    </row>
    <row r="1230" spans="1:13" s="868" customFormat="1">
      <c r="A1230" s="294" t="s">
        <v>1473</v>
      </c>
      <c r="B1230" s="236"/>
      <c r="C1230" s="240"/>
      <c r="D1230" s="596"/>
      <c r="E1230" s="240"/>
      <c r="F1230" s="596"/>
      <c r="G1230" s="794"/>
      <c r="H1230" s="1021"/>
      <c r="I1230" s="1021"/>
      <c r="J1230" s="1021"/>
      <c r="K1230" s="1021"/>
      <c r="L1230" s="1021"/>
      <c r="M1230" s="1021"/>
    </row>
    <row r="1231" spans="1:13" s="869" customFormat="1">
      <c r="A1231" s="1595" t="s">
        <v>3360</v>
      </c>
      <c r="B1231" s="1488"/>
      <c r="C1231" s="1488"/>
      <c r="D1231" s="1488"/>
      <c r="E1231" s="1488"/>
      <c r="F1231" s="1488"/>
      <c r="G1231" s="1489"/>
      <c r="H1231" s="1022"/>
      <c r="I1231" s="1022"/>
      <c r="J1231" s="1022"/>
      <c r="K1231" s="1022"/>
      <c r="L1231" s="1022"/>
      <c r="M1231" s="1022"/>
    </row>
    <row r="1232" spans="1:13" s="869" customFormat="1">
      <c r="A1232" s="1595" t="s">
        <v>886</v>
      </c>
      <c r="B1232" s="1488"/>
      <c r="C1232" s="1488"/>
      <c r="D1232" s="1488"/>
      <c r="E1232" s="1488"/>
      <c r="F1232" s="1488"/>
      <c r="G1232" s="1489"/>
      <c r="H1232" s="1022"/>
      <c r="I1232" s="1022"/>
      <c r="J1232" s="1022"/>
      <c r="K1232" s="1022"/>
      <c r="L1232" s="1022"/>
      <c r="M1232" s="1022"/>
    </row>
    <row r="1233" spans="1:13" s="868" customFormat="1">
      <c r="A1233" s="319" t="s">
        <v>3361</v>
      </c>
      <c r="B1233" s="237" t="s">
        <v>1474</v>
      </c>
      <c r="C1233" s="239">
        <v>7158</v>
      </c>
      <c r="D1233" s="870">
        <v>0</v>
      </c>
      <c r="E1233" s="871">
        <v>7158</v>
      </c>
      <c r="F1233" s="872" t="s">
        <v>1625</v>
      </c>
      <c r="G1233" s="873" t="s">
        <v>1625</v>
      </c>
      <c r="H1233" s="1021"/>
      <c r="I1233" s="1021"/>
      <c r="J1233" s="1021"/>
      <c r="K1233" s="1021"/>
      <c r="L1233" s="1021"/>
      <c r="M1233" s="1021"/>
    </row>
    <row r="1234" spans="1:13" s="868" customFormat="1">
      <c r="A1234" s="319" t="s">
        <v>3362</v>
      </c>
      <c r="B1234" s="237" t="s">
        <v>1475</v>
      </c>
      <c r="C1234" s="239">
        <v>7709</v>
      </c>
      <c r="D1234" s="870">
        <v>0</v>
      </c>
      <c r="E1234" s="871">
        <v>7709</v>
      </c>
      <c r="F1234" s="872" t="s">
        <v>1625</v>
      </c>
      <c r="G1234" s="873" t="s">
        <v>1625</v>
      </c>
      <c r="H1234" s="1021"/>
      <c r="I1234" s="1021"/>
      <c r="J1234" s="1021"/>
      <c r="K1234" s="1021"/>
      <c r="L1234" s="1021"/>
      <c r="M1234" s="1021"/>
    </row>
    <row r="1235" spans="1:13" s="868" customFormat="1">
      <c r="A1235" s="319" t="s">
        <v>3363</v>
      </c>
      <c r="B1235" s="237" t="s">
        <v>1476</v>
      </c>
      <c r="C1235" s="239">
        <v>8260</v>
      </c>
      <c r="D1235" s="870">
        <v>0</v>
      </c>
      <c r="E1235" s="871">
        <v>8260</v>
      </c>
      <c r="F1235" s="872" t="s">
        <v>1625</v>
      </c>
      <c r="G1235" s="873" t="s">
        <v>1625</v>
      </c>
      <c r="H1235" s="1021"/>
      <c r="I1235" s="1021"/>
      <c r="J1235" s="1021"/>
      <c r="K1235" s="1021"/>
      <c r="L1235" s="1021"/>
      <c r="M1235" s="1021"/>
    </row>
    <row r="1236" spans="1:13" s="868" customFormat="1">
      <c r="A1236" s="319" t="s">
        <v>3364</v>
      </c>
      <c r="B1236" s="237" t="s">
        <v>1477</v>
      </c>
      <c r="C1236" s="239">
        <v>7540</v>
      </c>
      <c r="D1236" s="870">
        <v>0</v>
      </c>
      <c r="E1236" s="871">
        <v>7540</v>
      </c>
      <c r="F1236" s="872" t="s">
        <v>1625</v>
      </c>
      <c r="G1236" s="873" t="s">
        <v>1625</v>
      </c>
      <c r="H1236" s="1021"/>
      <c r="I1236" s="1021"/>
      <c r="J1236" s="1021"/>
      <c r="K1236" s="1021"/>
      <c r="L1236" s="1021"/>
      <c r="M1236" s="1021"/>
    </row>
    <row r="1237" spans="1:13" s="868" customFormat="1">
      <c r="A1237" s="319" t="s">
        <v>3365</v>
      </c>
      <c r="B1237" s="237" t="s">
        <v>1478</v>
      </c>
      <c r="C1237" s="239">
        <v>8120</v>
      </c>
      <c r="D1237" s="870">
        <v>0</v>
      </c>
      <c r="E1237" s="871">
        <v>8120</v>
      </c>
      <c r="F1237" s="872" t="s">
        <v>1625</v>
      </c>
      <c r="G1237" s="873" t="s">
        <v>1625</v>
      </c>
      <c r="H1237" s="1021"/>
      <c r="I1237" s="1021"/>
      <c r="J1237" s="1021"/>
      <c r="K1237" s="1021"/>
      <c r="L1237" s="1021"/>
      <c r="M1237" s="1021"/>
    </row>
    <row r="1238" spans="1:13" s="868" customFormat="1">
      <c r="A1238" s="319" t="s">
        <v>3366</v>
      </c>
      <c r="B1238" s="237" t="s">
        <v>1479</v>
      </c>
      <c r="C1238" s="239">
        <v>8700</v>
      </c>
      <c r="D1238" s="870">
        <v>0</v>
      </c>
      <c r="E1238" s="871">
        <v>8700</v>
      </c>
      <c r="F1238" s="872" t="s">
        <v>1625</v>
      </c>
      <c r="G1238" s="873" t="s">
        <v>1625</v>
      </c>
      <c r="H1238" s="1021"/>
      <c r="I1238" s="1021"/>
      <c r="J1238" s="1021"/>
      <c r="K1238" s="1021"/>
      <c r="L1238" s="1021"/>
      <c r="M1238" s="1021"/>
    </row>
    <row r="1239" spans="1:13" s="868" customFormat="1">
      <c r="A1239" s="319" t="s">
        <v>3367</v>
      </c>
      <c r="B1239" s="237" t="s">
        <v>1480</v>
      </c>
      <c r="C1239" s="239">
        <v>9360</v>
      </c>
      <c r="D1239" s="870">
        <v>0</v>
      </c>
      <c r="E1239" s="871">
        <v>9360</v>
      </c>
      <c r="F1239" s="872" t="s">
        <v>1625</v>
      </c>
      <c r="G1239" s="873" t="s">
        <v>1625</v>
      </c>
      <c r="H1239" s="1021"/>
      <c r="I1239" s="1021"/>
      <c r="J1239" s="1021"/>
      <c r="K1239" s="1021"/>
      <c r="L1239" s="1021"/>
      <c r="M1239" s="1021"/>
    </row>
    <row r="1240" spans="1:13" s="868" customFormat="1">
      <c r="A1240" s="319" t="s">
        <v>3368</v>
      </c>
      <c r="B1240" s="237" t="s">
        <v>1481</v>
      </c>
      <c r="C1240" s="239">
        <v>10080</v>
      </c>
      <c r="D1240" s="870">
        <v>0</v>
      </c>
      <c r="E1240" s="871">
        <v>10080</v>
      </c>
      <c r="F1240" s="872" t="s">
        <v>1625</v>
      </c>
      <c r="G1240" s="873" t="s">
        <v>1625</v>
      </c>
      <c r="H1240" s="1021"/>
      <c r="I1240" s="1021"/>
      <c r="J1240" s="1021"/>
      <c r="K1240" s="1021"/>
      <c r="L1240" s="1021"/>
      <c r="M1240" s="1021"/>
    </row>
    <row r="1241" spans="1:13" s="868" customFormat="1">
      <c r="A1241" s="319" t="s">
        <v>3369</v>
      </c>
      <c r="B1241" s="237" t="s">
        <v>1482</v>
      </c>
      <c r="C1241" s="239">
        <v>10800</v>
      </c>
      <c r="D1241" s="870">
        <v>0</v>
      </c>
      <c r="E1241" s="871">
        <v>10800</v>
      </c>
      <c r="F1241" s="872" t="s">
        <v>1625</v>
      </c>
      <c r="G1241" s="873" t="s">
        <v>1625</v>
      </c>
      <c r="H1241" s="1021"/>
      <c r="I1241" s="1021"/>
      <c r="J1241" s="1021"/>
      <c r="K1241" s="1021"/>
      <c r="L1241" s="1021"/>
      <c r="M1241" s="1021"/>
    </row>
    <row r="1242" spans="1:13" s="868" customFormat="1" ht="30">
      <c r="A1242" s="319" t="s">
        <v>3370</v>
      </c>
      <c r="B1242" s="237" t="s">
        <v>1483</v>
      </c>
      <c r="C1242" s="239">
        <v>9490</v>
      </c>
      <c r="D1242" s="870">
        <v>0</v>
      </c>
      <c r="E1242" s="871">
        <v>9490</v>
      </c>
      <c r="F1242" s="872" t="s">
        <v>1625</v>
      </c>
      <c r="G1242" s="873" t="s">
        <v>1625</v>
      </c>
      <c r="H1242" s="1021"/>
      <c r="I1242" s="1021"/>
      <c r="J1242" s="1021"/>
      <c r="K1242" s="1021"/>
      <c r="L1242" s="1021"/>
      <c r="M1242" s="1021"/>
    </row>
    <row r="1243" spans="1:13" s="868" customFormat="1" ht="30">
      <c r="A1243" s="319" t="s">
        <v>3371</v>
      </c>
      <c r="B1243" s="237" t="s">
        <v>1484</v>
      </c>
      <c r="C1243" s="239">
        <v>10220</v>
      </c>
      <c r="D1243" s="870">
        <v>0</v>
      </c>
      <c r="E1243" s="871">
        <v>10220</v>
      </c>
      <c r="F1243" s="872" t="s">
        <v>1625</v>
      </c>
      <c r="G1243" s="873" t="s">
        <v>1625</v>
      </c>
      <c r="H1243" s="1021"/>
      <c r="I1243" s="1021"/>
      <c r="J1243" s="1021"/>
      <c r="K1243" s="1021"/>
      <c r="L1243" s="1021"/>
      <c r="M1243" s="1021"/>
    </row>
    <row r="1244" spans="1:13" s="868" customFormat="1" ht="30">
      <c r="A1244" s="319" t="s">
        <v>3372</v>
      </c>
      <c r="B1244" s="237" t="s">
        <v>1485</v>
      </c>
      <c r="C1244" s="239">
        <v>10950</v>
      </c>
      <c r="D1244" s="870">
        <v>0</v>
      </c>
      <c r="E1244" s="871">
        <v>10950</v>
      </c>
      <c r="F1244" s="872" t="s">
        <v>1625</v>
      </c>
      <c r="G1244" s="873" t="s">
        <v>1625</v>
      </c>
      <c r="H1244" s="1021"/>
      <c r="I1244" s="1021"/>
      <c r="J1244" s="1021"/>
      <c r="K1244" s="1021"/>
      <c r="L1244" s="1021"/>
      <c r="M1244" s="1021"/>
    </row>
    <row r="1245" spans="1:13" s="868" customFormat="1">
      <c r="A1245" s="319" t="s">
        <v>3373</v>
      </c>
      <c r="B1245" s="237" t="s">
        <v>1486</v>
      </c>
      <c r="C1245" s="239">
        <v>8752</v>
      </c>
      <c r="D1245" s="870">
        <v>0</v>
      </c>
      <c r="E1245" s="871">
        <v>8752</v>
      </c>
      <c r="F1245" s="872" t="s">
        <v>1625</v>
      </c>
      <c r="G1245" s="873" t="s">
        <v>1625</v>
      </c>
      <c r="H1245" s="1021"/>
      <c r="I1245" s="1021"/>
      <c r="J1245" s="1021"/>
      <c r="K1245" s="1021"/>
      <c r="L1245" s="1021"/>
      <c r="M1245" s="1021"/>
    </row>
    <row r="1246" spans="1:13" s="868" customFormat="1">
      <c r="A1246" s="319" t="s">
        <v>3374</v>
      </c>
      <c r="B1246" s="237" t="s">
        <v>1487</v>
      </c>
      <c r="C1246" s="239">
        <v>9425</v>
      </c>
      <c r="D1246" s="870">
        <v>0</v>
      </c>
      <c r="E1246" s="871">
        <v>9425</v>
      </c>
      <c r="F1246" s="872" t="s">
        <v>1625</v>
      </c>
      <c r="G1246" s="873" t="s">
        <v>1625</v>
      </c>
      <c r="H1246" s="1021"/>
      <c r="I1246" s="1021"/>
      <c r="J1246" s="1021"/>
      <c r="K1246" s="1021"/>
      <c r="L1246" s="1021"/>
      <c r="M1246" s="1021"/>
    </row>
    <row r="1247" spans="1:13" s="868" customFormat="1">
      <c r="A1247" s="319" t="s">
        <v>3375</v>
      </c>
      <c r="B1247" s="237" t="s">
        <v>1488</v>
      </c>
      <c r="C1247" s="239">
        <v>10098</v>
      </c>
      <c r="D1247" s="870">
        <v>0</v>
      </c>
      <c r="E1247" s="871">
        <v>10098</v>
      </c>
      <c r="F1247" s="872" t="s">
        <v>1625</v>
      </c>
      <c r="G1247" s="873" t="s">
        <v>1625</v>
      </c>
      <c r="H1247" s="1021"/>
      <c r="I1247" s="1021"/>
      <c r="J1247" s="1021"/>
      <c r="K1247" s="1021"/>
      <c r="L1247" s="1021"/>
      <c r="M1247" s="1021"/>
    </row>
    <row r="1248" spans="1:13" s="868" customFormat="1">
      <c r="A1248" s="319" t="s">
        <v>3376</v>
      </c>
      <c r="B1248" s="237" t="s">
        <v>1489</v>
      </c>
      <c r="C1248" s="239">
        <v>7841</v>
      </c>
      <c r="D1248" s="870">
        <v>0</v>
      </c>
      <c r="E1248" s="871">
        <v>7841</v>
      </c>
      <c r="F1248" s="872" t="s">
        <v>1625</v>
      </c>
      <c r="G1248" s="873" t="s">
        <v>1625</v>
      </c>
      <c r="H1248" s="1021"/>
      <c r="I1248" s="1021"/>
      <c r="J1248" s="1021"/>
      <c r="K1248" s="1021"/>
      <c r="L1248" s="1021"/>
      <c r="M1248" s="1021"/>
    </row>
    <row r="1249" spans="1:13" s="868" customFormat="1">
      <c r="A1249" s="319" t="s">
        <v>3377</v>
      </c>
      <c r="B1249" s="237" t="s">
        <v>1490</v>
      </c>
      <c r="C1249" s="239">
        <v>8444</v>
      </c>
      <c r="D1249" s="870">
        <v>0</v>
      </c>
      <c r="E1249" s="871">
        <v>8444</v>
      </c>
      <c r="F1249" s="872" t="s">
        <v>1625</v>
      </c>
      <c r="G1249" s="873" t="s">
        <v>1625</v>
      </c>
      <c r="H1249" s="1021"/>
      <c r="I1249" s="1021"/>
      <c r="J1249" s="1021"/>
      <c r="K1249" s="1021"/>
      <c r="L1249" s="1021"/>
      <c r="M1249" s="1021"/>
    </row>
    <row r="1250" spans="1:13" s="868" customFormat="1">
      <c r="A1250" s="319" t="s">
        <v>3378</v>
      </c>
      <c r="B1250" s="237" t="s">
        <v>1491</v>
      </c>
      <c r="C1250" s="239">
        <v>9047</v>
      </c>
      <c r="D1250" s="870">
        <v>0</v>
      </c>
      <c r="E1250" s="871">
        <v>9047</v>
      </c>
      <c r="F1250" s="872" t="s">
        <v>1625</v>
      </c>
      <c r="G1250" s="873" t="s">
        <v>1625</v>
      </c>
      <c r="H1250" s="1021"/>
      <c r="I1250" s="1021"/>
      <c r="J1250" s="1021"/>
      <c r="K1250" s="1021"/>
      <c r="L1250" s="1021"/>
      <c r="M1250" s="1021"/>
    </row>
    <row r="1251" spans="1:13" s="868" customFormat="1">
      <c r="A1251" s="319" t="s">
        <v>3379</v>
      </c>
      <c r="B1251" s="237" t="s">
        <v>1492</v>
      </c>
      <c r="C1251" s="239">
        <v>9360</v>
      </c>
      <c r="D1251" s="870">
        <v>0</v>
      </c>
      <c r="E1251" s="871">
        <v>9360</v>
      </c>
      <c r="F1251" s="872" t="s">
        <v>1625</v>
      </c>
      <c r="G1251" s="873" t="s">
        <v>1625</v>
      </c>
      <c r="H1251" s="1021"/>
      <c r="I1251" s="1021"/>
      <c r="J1251" s="1021"/>
      <c r="K1251" s="1021"/>
      <c r="L1251" s="1021"/>
      <c r="M1251" s="1021"/>
    </row>
    <row r="1252" spans="1:13" s="868" customFormat="1">
      <c r="A1252" s="319" t="s">
        <v>3380</v>
      </c>
      <c r="B1252" s="237" t="s">
        <v>1493</v>
      </c>
      <c r="C1252" s="239">
        <v>10080</v>
      </c>
      <c r="D1252" s="870">
        <v>0</v>
      </c>
      <c r="E1252" s="871">
        <v>10080</v>
      </c>
      <c r="F1252" s="872" t="s">
        <v>1625</v>
      </c>
      <c r="G1252" s="873" t="s">
        <v>1625</v>
      </c>
      <c r="H1252" s="1021"/>
      <c r="I1252" s="1021"/>
      <c r="J1252" s="1021"/>
      <c r="K1252" s="1021"/>
      <c r="L1252" s="1021"/>
      <c r="M1252" s="1021"/>
    </row>
    <row r="1253" spans="1:13" s="868" customFormat="1">
      <c r="A1253" s="319" t="s">
        <v>3381</v>
      </c>
      <c r="B1253" s="237" t="s">
        <v>1494</v>
      </c>
      <c r="C1253" s="239">
        <v>10800</v>
      </c>
      <c r="D1253" s="870">
        <v>0</v>
      </c>
      <c r="E1253" s="871">
        <v>10800</v>
      </c>
      <c r="F1253" s="872" t="s">
        <v>1625</v>
      </c>
      <c r="G1253" s="873" t="s">
        <v>1625</v>
      </c>
      <c r="H1253" s="1021"/>
      <c r="I1253" s="1021"/>
      <c r="J1253" s="1021"/>
      <c r="K1253" s="1021"/>
      <c r="L1253" s="1021"/>
      <c r="M1253" s="1021"/>
    </row>
    <row r="1254" spans="1:13" s="868" customFormat="1">
      <c r="A1254" s="319" t="s">
        <v>3382</v>
      </c>
      <c r="B1254" s="237" t="s">
        <v>1495</v>
      </c>
      <c r="C1254" s="239">
        <v>2122</v>
      </c>
      <c r="D1254" s="870">
        <v>0</v>
      </c>
      <c r="E1254" s="871">
        <v>2122</v>
      </c>
      <c r="F1254" s="872" t="s">
        <v>1625</v>
      </c>
      <c r="G1254" s="873" t="s">
        <v>1625</v>
      </c>
      <c r="H1254" s="1021"/>
      <c r="I1254" s="1021"/>
      <c r="J1254" s="1021"/>
      <c r="K1254" s="1021"/>
      <c r="L1254" s="1021"/>
      <c r="M1254" s="1021"/>
    </row>
    <row r="1255" spans="1:13" s="868" customFormat="1">
      <c r="A1255" s="319" t="s">
        <v>3383</v>
      </c>
      <c r="B1255" s="237" t="s">
        <v>1496</v>
      </c>
      <c r="C1255" s="239">
        <v>2285</v>
      </c>
      <c r="D1255" s="870">
        <v>0</v>
      </c>
      <c r="E1255" s="871">
        <v>2285</v>
      </c>
      <c r="F1255" s="872" t="s">
        <v>1625</v>
      </c>
      <c r="G1255" s="873" t="s">
        <v>1625</v>
      </c>
      <c r="H1255" s="1021"/>
      <c r="I1255" s="1021"/>
      <c r="J1255" s="1021"/>
      <c r="K1255" s="1021"/>
      <c r="L1255" s="1021"/>
      <c r="M1255" s="1021"/>
    </row>
    <row r="1256" spans="1:13" s="868" customFormat="1">
      <c r="A1256" s="319" t="s">
        <v>3384</v>
      </c>
      <c r="B1256" s="237" t="s">
        <v>1497</v>
      </c>
      <c r="C1256" s="239">
        <v>2448</v>
      </c>
      <c r="D1256" s="870">
        <v>0</v>
      </c>
      <c r="E1256" s="871">
        <v>2448</v>
      </c>
      <c r="F1256" s="872" t="s">
        <v>1625</v>
      </c>
      <c r="G1256" s="873" t="s">
        <v>1625</v>
      </c>
      <c r="H1256" s="1021"/>
      <c r="I1256" s="1021"/>
      <c r="J1256" s="1021"/>
      <c r="K1256" s="1021"/>
      <c r="L1256" s="1021"/>
      <c r="M1256" s="1021"/>
    </row>
    <row r="1257" spans="1:13" s="868" customFormat="1">
      <c r="A1257" s="319" t="s">
        <v>3385</v>
      </c>
      <c r="B1257" s="237" t="s">
        <v>1498</v>
      </c>
      <c r="C1257" s="239">
        <v>2889</v>
      </c>
      <c r="D1257" s="870">
        <v>0</v>
      </c>
      <c r="E1257" s="871">
        <v>2889</v>
      </c>
      <c r="F1257" s="872" t="s">
        <v>1625</v>
      </c>
      <c r="G1257" s="873" t="s">
        <v>1625</v>
      </c>
      <c r="H1257" s="1021"/>
      <c r="I1257" s="1021"/>
      <c r="J1257" s="1021"/>
      <c r="K1257" s="1021"/>
      <c r="L1257" s="1021"/>
      <c r="M1257" s="1021"/>
    </row>
    <row r="1258" spans="1:13" s="868" customFormat="1">
      <c r="A1258" s="319" t="s">
        <v>3386</v>
      </c>
      <c r="B1258" s="237" t="s">
        <v>1499</v>
      </c>
      <c r="C1258" s="239">
        <v>3111</v>
      </c>
      <c r="D1258" s="870">
        <v>0</v>
      </c>
      <c r="E1258" s="871">
        <v>3111</v>
      </c>
      <c r="F1258" s="872" t="s">
        <v>1625</v>
      </c>
      <c r="G1258" s="873" t="s">
        <v>1625</v>
      </c>
      <c r="H1258" s="1021"/>
      <c r="I1258" s="1021"/>
      <c r="J1258" s="1021"/>
      <c r="K1258" s="1021"/>
      <c r="L1258" s="1021"/>
      <c r="M1258" s="1021"/>
    </row>
    <row r="1259" spans="1:13" s="868" customFormat="1">
      <c r="A1259" s="319" t="s">
        <v>3387</v>
      </c>
      <c r="B1259" s="237" t="s">
        <v>1500</v>
      </c>
      <c r="C1259" s="239">
        <v>3333</v>
      </c>
      <c r="D1259" s="870">
        <v>0</v>
      </c>
      <c r="E1259" s="871">
        <v>3333</v>
      </c>
      <c r="F1259" s="872" t="s">
        <v>1625</v>
      </c>
      <c r="G1259" s="873" t="s">
        <v>1625</v>
      </c>
      <c r="H1259" s="1021"/>
      <c r="I1259" s="1021"/>
      <c r="J1259" s="1021"/>
      <c r="K1259" s="1021"/>
      <c r="L1259" s="1021"/>
      <c r="M1259" s="1021"/>
    </row>
    <row r="1260" spans="1:13" s="868" customFormat="1">
      <c r="A1260" s="319" t="s">
        <v>3388</v>
      </c>
      <c r="B1260" s="237" t="s">
        <v>1501</v>
      </c>
      <c r="C1260" s="239">
        <v>8987</v>
      </c>
      <c r="D1260" s="870">
        <v>0</v>
      </c>
      <c r="E1260" s="871">
        <v>8987</v>
      </c>
      <c r="F1260" s="872" t="s">
        <v>1625</v>
      </c>
      <c r="G1260" s="873" t="s">
        <v>1625</v>
      </c>
      <c r="H1260" s="1021"/>
      <c r="I1260" s="1021"/>
      <c r="J1260" s="1021"/>
      <c r="K1260" s="1021"/>
      <c r="L1260" s="1021"/>
      <c r="M1260" s="1021"/>
    </row>
    <row r="1261" spans="1:13" s="868" customFormat="1">
      <c r="A1261" s="319" t="s">
        <v>3389</v>
      </c>
      <c r="B1261" s="237" t="s">
        <v>1502</v>
      </c>
      <c r="C1261" s="239">
        <v>9678</v>
      </c>
      <c r="D1261" s="870">
        <v>0</v>
      </c>
      <c r="E1261" s="871">
        <v>9678</v>
      </c>
      <c r="F1261" s="872" t="s">
        <v>1625</v>
      </c>
      <c r="G1261" s="873" t="s">
        <v>1625</v>
      </c>
      <c r="H1261" s="1021"/>
      <c r="I1261" s="1021"/>
      <c r="J1261" s="1021"/>
      <c r="K1261" s="1021"/>
      <c r="L1261" s="1021"/>
      <c r="M1261" s="1021"/>
    </row>
    <row r="1262" spans="1:13" s="868" customFormat="1">
      <c r="A1262" s="319" t="s">
        <v>3390</v>
      </c>
      <c r="B1262" s="237" t="s">
        <v>1503</v>
      </c>
      <c r="C1262" s="239">
        <v>10369</v>
      </c>
      <c r="D1262" s="870">
        <v>0</v>
      </c>
      <c r="E1262" s="871">
        <v>10369</v>
      </c>
      <c r="F1262" s="872" t="s">
        <v>1625</v>
      </c>
      <c r="G1262" s="873" t="s">
        <v>1625</v>
      </c>
      <c r="H1262" s="1021"/>
      <c r="I1262" s="1021"/>
      <c r="J1262" s="1021"/>
      <c r="K1262" s="1021"/>
      <c r="L1262" s="1021"/>
      <c r="M1262" s="1021"/>
    </row>
    <row r="1263" spans="1:13" s="868" customFormat="1">
      <c r="A1263" s="319" t="s">
        <v>3391</v>
      </c>
      <c r="B1263" s="237" t="s">
        <v>1504</v>
      </c>
      <c r="C1263" s="239">
        <v>11189</v>
      </c>
      <c r="D1263" s="870">
        <v>0</v>
      </c>
      <c r="E1263" s="871">
        <v>11189</v>
      </c>
      <c r="F1263" s="872" t="s">
        <v>1625</v>
      </c>
      <c r="G1263" s="873" t="s">
        <v>1625</v>
      </c>
      <c r="H1263" s="1021"/>
      <c r="I1263" s="1021"/>
      <c r="J1263" s="1021"/>
      <c r="K1263" s="1021"/>
      <c r="L1263" s="1021"/>
      <c r="M1263" s="1021"/>
    </row>
    <row r="1264" spans="1:13" s="868" customFormat="1">
      <c r="A1264" s="319" t="s">
        <v>3392</v>
      </c>
      <c r="B1264" s="237" t="s">
        <v>1505</v>
      </c>
      <c r="C1264" s="239">
        <v>12050</v>
      </c>
      <c r="D1264" s="870">
        <v>0</v>
      </c>
      <c r="E1264" s="871">
        <v>12050</v>
      </c>
      <c r="F1264" s="872" t="s">
        <v>1625</v>
      </c>
      <c r="G1264" s="873" t="s">
        <v>1625</v>
      </c>
      <c r="H1264" s="1021"/>
      <c r="I1264" s="1021"/>
      <c r="J1264" s="1021"/>
      <c r="K1264" s="1021"/>
      <c r="L1264" s="1021"/>
      <c r="M1264" s="1021"/>
    </row>
    <row r="1265" spans="1:13" s="868" customFormat="1">
      <c r="A1265" s="319" t="s">
        <v>3393</v>
      </c>
      <c r="B1265" s="237" t="s">
        <v>1506</v>
      </c>
      <c r="C1265" s="239">
        <v>12911</v>
      </c>
      <c r="D1265" s="870">
        <v>0</v>
      </c>
      <c r="E1265" s="871">
        <v>12911</v>
      </c>
      <c r="F1265" s="872" t="s">
        <v>1625</v>
      </c>
      <c r="G1265" s="873" t="s">
        <v>1625</v>
      </c>
      <c r="H1265" s="1021"/>
      <c r="I1265" s="1021"/>
      <c r="J1265" s="1021"/>
      <c r="K1265" s="1021"/>
      <c r="L1265" s="1021"/>
      <c r="M1265" s="1021"/>
    </row>
    <row r="1266" spans="1:13" s="868" customFormat="1" ht="30">
      <c r="A1266" s="319" t="s">
        <v>3394</v>
      </c>
      <c r="B1266" s="237" t="s">
        <v>1507</v>
      </c>
      <c r="C1266" s="239">
        <v>5682</v>
      </c>
      <c r="D1266" s="870">
        <v>0</v>
      </c>
      <c r="E1266" s="871">
        <v>5682</v>
      </c>
      <c r="F1266" s="872" t="s">
        <v>1625</v>
      </c>
      <c r="G1266" s="873" t="s">
        <v>1625</v>
      </c>
      <c r="H1266" s="1021"/>
      <c r="I1266" s="1021"/>
      <c r="J1266" s="1021"/>
      <c r="K1266" s="1021"/>
      <c r="L1266" s="1021"/>
      <c r="M1266" s="1021"/>
    </row>
    <row r="1267" spans="1:13" s="868" customFormat="1" ht="30">
      <c r="A1267" s="319" t="s">
        <v>3395</v>
      </c>
      <c r="B1267" s="237" t="s">
        <v>1508</v>
      </c>
      <c r="C1267" s="239">
        <v>6119</v>
      </c>
      <c r="D1267" s="870">
        <v>0</v>
      </c>
      <c r="E1267" s="871">
        <v>6119</v>
      </c>
      <c r="F1267" s="872" t="s">
        <v>1625</v>
      </c>
      <c r="G1267" s="873" t="s">
        <v>1625</v>
      </c>
      <c r="H1267" s="1021"/>
      <c r="I1267" s="1021"/>
      <c r="J1267" s="1021"/>
      <c r="K1267" s="1021"/>
      <c r="L1267" s="1021"/>
      <c r="M1267" s="1021"/>
    </row>
    <row r="1268" spans="1:13" s="868" customFormat="1" ht="30">
      <c r="A1268" s="319" t="s">
        <v>3396</v>
      </c>
      <c r="B1268" s="237" t="s">
        <v>1509</v>
      </c>
      <c r="C1268" s="239">
        <v>6556</v>
      </c>
      <c r="D1268" s="870">
        <v>0</v>
      </c>
      <c r="E1268" s="871">
        <v>6556</v>
      </c>
      <c r="F1268" s="872" t="s">
        <v>1625</v>
      </c>
      <c r="G1268" s="873" t="s">
        <v>1625</v>
      </c>
      <c r="H1268" s="1021"/>
      <c r="I1268" s="1021"/>
      <c r="J1268" s="1021"/>
      <c r="K1268" s="1021"/>
      <c r="L1268" s="1021"/>
      <c r="M1268" s="1021"/>
    </row>
    <row r="1269" spans="1:13" s="868" customFormat="1" ht="30">
      <c r="A1269" s="319" t="s">
        <v>3397</v>
      </c>
      <c r="B1269" s="237" t="s">
        <v>1510</v>
      </c>
      <c r="C1269" s="239">
        <v>5682</v>
      </c>
      <c r="D1269" s="870">
        <v>0</v>
      </c>
      <c r="E1269" s="871">
        <v>5682</v>
      </c>
      <c r="F1269" s="872" t="s">
        <v>1625</v>
      </c>
      <c r="G1269" s="873" t="s">
        <v>1625</v>
      </c>
      <c r="H1269" s="1021"/>
      <c r="I1269" s="1021"/>
      <c r="J1269" s="1021"/>
      <c r="K1269" s="1021"/>
      <c r="L1269" s="1021"/>
      <c r="M1269" s="1021"/>
    </row>
    <row r="1270" spans="1:13" s="868" customFormat="1" ht="30">
      <c r="A1270" s="319" t="s">
        <v>3398</v>
      </c>
      <c r="B1270" s="237" t="s">
        <v>1511</v>
      </c>
      <c r="C1270" s="239">
        <v>6119</v>
      </c>
      <c r="D1270" s="870">
        <v>0</v>
      </c>
      <c r="E1270" s="871">
        <v>6119</v>
      </c>
      <c r="F1270" s="872" t="s">
        <v>1625</v>
      </c>
      <c r="G1270" s="873" t="s">
        <v>1625</v>
      </c>
      <c r="H1270" s="1021"/>
      <c r="I1270" s="1021"/>
      <c r="J1270" s="1021"/>
      <c r="K1270" s="1021"/>
      <c r="L1270" s="1021"/>
      <c r="M1270" s="1021"/>
    </row>
    <row r="1271" spans="1:13" s="868" customFormat="1" ht="30">
      <c r="A1271" s="319" t="s">
        <v>3399</v>
      </c>
      <c r="B1271" s="237" t="s">
        <v>1512</v>
      </c>
      <c r="C1271" s="239">
        <v>6556</v>
      </c>
      <c r="D1271" s="870">
        <v>0</v>
      </c>
      <c r="E1271" s="871">
        <v>6556</v>
      </c>
      <c r="F1271" s="872" t="s">
        <v>1625</v>
      </c>
      <c r="G1271" s="873" t="s">
        <v>1625</v>
      </c>
      <c r="H1271" s="1021"/>
      <c r="I1271" s="1021"/>
      <c r="J1271" s="1021"/>
      <c r="K1271" s="1021"/>
      <c r="L1271" s="1021"/>
      <c r="M1271" s="1021"/>
    </row>
    <row r="1272" spans="1:13" s="868" customFormat="1">
      <c r="A1272" s="319" t="s">
        <v>3400</v>
      </c>
      <c r="B1272" s="237" t="s">
        <v>1513</v>
      </c>
      <c r="C1272" s="239">
        <v>4160</v>
      </c>
      <c r="D1272" s="870">
        <v>0</v>
      </c>
      <c r="E1272" s="871">
        <v>4160</v>
      </c>
      <c r="F1272" s="872" t="s">
        <v>1625</v>
      </c>
      <c r="G1272" s="873" t="s">
        <v>1625</v>
      </c>
      <c r="H1272" s="1021"/>
      <c r="I1272" s="1021"/>
      <c r="J1272" s="1021"/>
      <c r="K1272" s="1021"/>
      <c r="L1272" s="1021"/>
      <c r="M1272" s="1021"/>
    </row>
    <row r="1273" spans="1:13" s="868" customFormat="1">
      <c r="A1273" s="319" t="s">
        <v>3401</v>
      </c>
      <c r="B1273" s="237" t="s">
        <v>1514</v>
      </c>
      <c r="C1273" s="239">
        <v>4480</v>
      </c>
      <c r="D1273" s="870">
        <v>0</v>
      </c>
      <c r="E1273" s="871">
        <v>4480</v>
      </c>
      <c r="F1273" s="872" t="s">
        <v>1625</v>
      </c>
      <c r="G1273" s="873" t="s">
        <v>1625</v>
      </c>
      <c r="H1273" s="1021"/>
      <c r="I1273" s="1021"/>
      <c r="J1273" s="1021"/>
      <c r="K1273" s="1021"/>
      <c r="L1273" s="1021"/>
      <c r="M1273" s="1021"/>
    </row>
    <row r="1274" spans="1:13" s="868" customFormat="1">
      <c r="A1274" s="319" t="s">
        <v>3402</v>
      </c>
      <c r="B1274" s="237" t="s">
        <v>1515</v>
      </c>
      <c r="C1274" s="239">
        <v>4800</v>
      </c>
      <c r="D1274" s="870">
        <v>0</v>
      </c>
      <c r="E1274" s="871">
        <v>4800</v>
      </c>
      <c r="F1274" s="872" t="s">
        <v>1625</v>
      </c>
      <c r="G1274" s="873" t="s">
        <v>1625</v>
      </c>
      <c r="H1274" s="1021"/>
      <c r="I1274" s="1021"/>
      <c r="J1274" s="1021"/>
      <c r="K1274" s="1021"/>
      <c r="L1274" s="1021"/>
      <c r="M1274" s="1021"/>
    </row>
    <row r="1275" spans="1:13" s="868" customFormat="1">
      <c r="A1275" s="319" t="s">
        <v>3403</v>
      </c>
      <c r="B1275" s="237" t="s">
        <v>1516</v>
      </c>
      <c r="C1275" s="239">
        <v>4160</v>
      </c>
      <c r="D1275" s="870">
        <v>0</v>
      </c>
      <c r="E1275" s="871">
        <v>4160</v>
      </c>
      <c r="F1275" s="872" t="s">
        <v>1625</v>
      </c>
      <c r="G1275" s="873" t="s">
        <v>1625</v>
      </c>
      <c r="H1275" s="1021"/>
      <c r="I1275" s="1021"/>
      <c r="J1275" s="1021"/>
      <c r="K1275" s="1021"/>
      <c r="L1275" s="1021"/>
      <c r="M1275" s="1021"/>
    </row>
    <row r="1276" spans="1:13" s="868" customFormat="1">
      <c r="A1276" s="319" t="s">
        <v>3404</v>
      </c>
      <c r="B1276" s="237" t="s">
        <v>1517</v>
      </c>
      <c r="C1276" s="239">
        <v>4480</v>
      </c>
      <c r="D1276" s="870">
        <v>0</v>
      </c>
      <c r="E1276" s="871">
        <v>4480</v>
      </c>
      <c r="F1276" s="872" t="s">
        <v>1625</v>
      </c>
      <c r="G1276" s="873" t="s">
        <v>1625</v>
      </c>
      <c r="H1276" s="1021"/>
      <c r="I1276" s="1021"/>
      <c r="J1276" s="1021"/>
      <c r="K1276" s="1021"/>
      <c r="L1276" s="1021"/>
      <c r="M1276" s="1021"/>
    </row>
    <row r="1277" spans="1:13" s="868" customFormat="1">
      <c r="A1277" s="319" t="s">
        <v>3405</v>
      </c>
      <c r="B1277" s="237" t="s">
        <v>1518</v>
      </c>
      <c r="C1277" s="239">
        <v>4800</v>
      </c>
      <c r="D1277" s="870">
        <v>0</v>
      </c>
      <c r="E1277" s="871">
        <v>4800</v>
      </c>
      <c r="F1277" s="872" t="s">
        <v>1625</v>
      </c>
      <c r="G1277" s="873" t="s">
        <v>1625</v>
      </c>
      <c r="H1277" s="1021"/>
      <c r="I1277" s="1021"/>
      <c r="J1277" s="1021"/>
      <c r="K1277" s="1021"/>
      <c r="L1277" s="1021"/>
      <c r="M1277" s="1021"/>
    </row>
    <row r="1278" spans="1:13" s="868" customFormat="1">
      <c r="A1278" s="319" t="s">
        <v>3406</v>
      </c>
      <c r="B1278" s="237" t="s">
        <v>1519</v>
      </c>
      <c r="C1278" s="239">
        <v>2998</v>
      </c>
      <c r="D1278" s="870">
        <v>0</v>
      </c>
      <c r="E1278" s="871">
        <v>2998</v>
      </c>
      <c r="F1278" s="872" t="s">
        <v>1625</v>
      </c>
      <c r="G1278" s="873" t="s">
        <v>1625</v>
      </c>
      <c r="H1278" s="1021"/>
      <c r="I1278" s="1021"/>
      <c r="J1278" s="1021"/>
      <c r="K1278" s="1021"/>
      <c r="L1278" s="1021"/>
      <c r="M1278" s="1021"/>
    </row>
    <row r="1279" spans="1:13" s="868" customFormat="1">
      <c r="A1279" s="319" t="s">
        <v>3407</v>
      </c>
      <c r="B1279" s="237" t="s">
        <v>1520</v>
      </c>
      <c r="C1279" s="239">
        <v>3229</v>
      </c>
      <c r="D1279" s="870">
        <v>0</v>
      </c>
      <c r="E1279" s="871">
        <v>3229</v>
      </c>
      <c r="F1279" s="872" t="s">
        <v>1625</v>
      </c>
      <c r="G1279" s="873" t="s">
        <v>1625</v>
      </c>
      <c r="H1279" s="1021"/>
      <c r="I1279" s="1021"/>
      <c r="J1279" s="1021"/>
      <c r="K1279" s="1021"/>
      <c r="L1279" s="1021"/>
      <c r="M1279" s="1021"/>
    </row>
    <row r="1280" spans="1:13" s="868" customFormat="1">
      <c r="A1280" s="319" t="s">
        <v>3408</v>
      </c>
      <c r="B1280" s="237" t="s">
        <v>1521</v>
      </c>
      <c r="C1280" s="239">
        <v>3460</v>
      </c>
      <c r="D1280" s="870">
        <v>0</v>
      </c>
      <c r="E1280" s="871">
        <v>3460</v>
      </c>
      <c r="F1280" s="872" t="s">
        <v>1625</v>
      </c>
      <c r="G1280" s="873" t="s">
        <v>1625</v>
      </c>
      <c r="H1280" s="1021"/>
      <c r="I1280" s="1021"/>
      <c r="J1280" s="1021"/>
      <c r="K1280" s="1021"/>
      <c r="L1280" s="1021"/>
      <c r="M1280" s="1021"/>
    </row>
    <row r="1281" spans="1:13" s="868" customFormat="1">
      <c r="A1281" s="319" t="s">
        <v>3409</v>
      </c>
      <c r="B1281" s="237" t="s">
        <v>1522</v>
      </c>
      <c r="C1281" s="239">
        <v>2998</v>
      </c>
      <c r="D1281" s="870">
        <v>0</v>
      </c>
      <c r="E1281" s="871">
        <v>2998</v>
      </c>
      <c r="F1281" s="872" t="s">
        <v>1625</v>
      </c>
      <c r="G1281" s="873" t="s">
        <v>1625</v>
      </c>
      <c r="H1281" s="1021"/>
      <c r="I1281" s="1021"/>
      <c r="J1281" s="1021"/>
      <c r="K1281" s="1021"/>
      <c r="L1281" s="1021"/>
      <c r="M1281" s="1021"/>
    </row>
    <row r="1282" spans="1:13" s="868" customFormat="1">
      <c r="A1282" s="319" t="s">
        <v>3410</v>
      </c>
      <c r="B1282" s="237" t="s">
        <v>1523</v>
      </c>
      <c r="C1282" s="239">
        <v>3229</v>
      </c>
      <c r="D1282" s="870">
        <v>0</v>
      </c>
      <c r="E1282" s="871">
        <v>3229</v>
      </c>
      <c r="F1282" s="872" t="s">
        <v>1625</v>
      </c>
      <c r="G1282" s="873" t="s">
        <v>1625</v>
      </c>
      <c r="H1282" s="1021"/>
      <c r="I1282" s="1021"/>
      <c r="J1282" s="1021"/>
      <c r="K1282" s="1021"/>
      <c r="L1282" s="1021"/>
      <c r="M1282" s="1021"/>
    </row>
    <row r="1283" spans="1:13" s="868" customFormat="1">
      <c r="A1283" s="319" t="s">
        <v>3411</v>
      </c>
      <c r="B1283" s="237" t="s">
        <v>1524</v>
      </c>
      <c r="C1283" s="239">
        <v>3460</v>
      </c>
      <c r="D1283" s="870">
        <v>0</v>
      </c>
      <c r="E1283" s="871">
        <v>3460</v>
      </c>
      <c r="F1283" s="872" t="s">
        <v>1625</v>
      </c>
      <c r="G1283" s="873" t="s">
        <v>1625</v>
      </c>
      <c r="H1283" s="1021"/>
      <c r="I1283" s="1021"/>
      <c r="J1283" s="1021"/>
      <c r="K1283" s="1021"/>
      <c r="L1283" s="1021"/>
      <c r="M1283" s="1021"/>
    </row>
    <row r="1284" spans="1:13" s="868" customFormat="1">
      <c r="A1284" s="319" t="s">
        <v>3412</v>
      </c>
      <c r="B1284" s="237" t="s">
        <v>1525</v>
      </c>
      <c r="C1284" s="239">
        <v>3226</v>
      </c>
      <c r="D1284" s="870">
        <v>0</v>
      </c>
      <c r="E1284" s="871">
        <v>3226</v>
      </c>
      <c r="F1284" s="872" t="s">
        <v>1625</v>
      </c>
      <c r="G1284" s="873" t="s">
        <v>1625</v>
      </c>
      <c r="H1284" s="1021"/>
      <c r="I1284" s="1021"/>
      <c r="J1284" s="1021"/>
      <c r="K1284" s="1021"/>
      <c r="L1284" s="1021"/>
      <c r="M1284" s="1021"/>
    </row>
    <row r="1285" spans="1:13" s="868" customFormat="1">
      <c r="A1285" s="319" t="s">
        <v>3413</v>
      </c>
      <c r="B1285" s="237" t="s">
        <v>1526</v>
      </c>
      <c r="C1285" s="239">
        <v>3473</v>
      </c>
      <c r="D1285" s="870">
        <v>0</v>
      </c>
      <c r="E1285" s="871">
        <v>3473</v>
      </c>
      <c r="F1285" s="872" t="s">
        <v>1625</v>
      </c>
      <c r="G1285" s="873" t="s">
        <v>1625</v>
      </c>
      <c r="H1285" s="1021"/>
      <c r="I1285" s="1021"/>
      <c r="J1285" s="1021"/>
      <c r="K1285" s="1021"/>
      <c r="L1285" s="1021"/>
      <c r="M1285" s="1021"/>
    </row>
    <row r="1286" spans="1:13" s="868" customFormat="1">
      <c r="A1286" s="319" t="s">
        <v>3414</v>
      </c>
      <c r="B1286" s="237" t="s">
        <v>1527</v>
      </c>
      <c r="C1286" s="239">
        <v>3722</v>
      </c>
      <c r="D1286" s="870">
        <v>0</v>
      </c>
      <c r="E1286" s="871">
        <v>3722</v>
      </c>
      <c r="F1286" s="872" t="s">
        <v>1625</v>
      </c>
      <c r="G1286" s="873" t="s">
        <v>1625</v>
      </c>
      <c r="H1286" s="1021"/>
      <c r="I1286" s="1021"/>
      <c r="J1286" s="1021"/>
      <c r="K1286" s="1021"/>
      <c r="L1286" s="1021"/>
      <c r="M1286" s="1021"/>
    </row>
    <row r="1287" spans="1:13" s="868" customFormat="1">
      <c r="A1287" s="319" t="s">
        <v>3415</v>
      </c>
      <c r="B1287" s="237" t="s">
        <v>1528</v>
      </c>
      <c r="C1287" s="239">
        <v>3226</v>
      </c>
      <c r="D1287" s="870">
        <v>0</v>
      </c>
      <c r="E1287" s="871">
        <v>3226</v>
      </c>
      <c r="F1287" s="872" t="s">
        <v>1625</v>
      </c>
      <c r="G1287" s="873" t="s">
        <v>1625</v>
      </c>
      <c r="H1287" s="1021"/>
      <c r="I1287" s="1021"/>
      <c r="J1287" s="1021"/>
      <c r="K1287" s="1021"/>
      <c r="L1287" s="1021"/>
      <c r="M1287" s="1021"/>
    </row>
    <row r="1288" spans="1:13" s="868" customFormat="1">
      <c r="A1288" s="319" t="s">
        <v>3416</v>
      </c>
      <c r="B1288" s="237" t="s">
        <v>1529</v>
      </c>
      <c r="C1288" s="239">
        <v>3474</v>
      </c>
      <c r="D1288" s="870">
        <v>0</v>
      </c>
      <c r="E1288" s="871">
        <v>3474</v>
      </c>
      <c r="F1288" s="872" t="s">
        <v>1625</v>
      </c>
      <c r="G1288" s="873" t="s">
        <v>1625</v>
      </c>
      <c r="H1288" s="1021"/>
      <c r="I1288" s="1021"/>
      <c r="J1288" s="1021"/>
      <c r="K1288" s="1021"/>
      <c r="L1288" s="1021"/>
      <c r="M1288" s="1021"/>
    </row>
    <row r="1289" spans="1:13" s="868" customFormat="1">
      <c r="A1289" s="319" t="s">
        <v>3417</v>
      </c>
      <c r="B1289" s="237" t="s">
        <v>1530</v>
      </c>
      <c r="C1289" s="239">
        <v>3722</v>
      </c>
      <c r="D1289" s="870">
        <v>0</v>
      </c>
      <c r="E1289" s="871">
        <v>3722</v>
      </c>
      <c r="F1289" s="872" t="s">
        <v>1625</v>
      </c>
      <c r="G1289" s="873" t="s">
        <v>1625</v>
      </c>
      <c r="H1289" s="1021"/>
      <c r="I1289" s="1021"/>
      <c r="J1289" s="1021"/>
      <c r="K1289" s="1021"/>
      <c r="L1289" s="1021"/>
      <c r="M1289" s="1021"/>
    </row>
    <row r="1290" spans="1:13" s="868" customFormat="1">
      <c r="A1290" s="294" t="s">
        <v>1531</v>
      </c>
      <c r="B1290" s="236"/>
      <c r="C1290" s="240"/>
      <c r="D1290" s="596"/>
      <c r="E1290" s="240"/>
      <c r="F1290" s="596"/>
      <c r="G1290" s="794"/>
      <c r="H1290" s="1021"/>
      <c r="I1290" s="1021"/>
      <c r="J1290" s="1021"/>
      <c r="K1290" s="1021"/>
      <c r="L1290" s="1021"/>
      <c r="M1290" s="1021"/>
    </row>
    <row r="1291" spans="1:13" s="868" customFormat="1">
      <c r="A1291" s="1609" t="s">
        <v>1532</v>
      </c>
      <c r="B1291" s="1488"/>
      <c r="C1291" s="1488"/>
      <c r="D1291" s="1488"/>
      <c r="E1291" s="1488"/>
      <c r="F1291" s="1488"/>
      <c r="G1291" s="1489"/>
      <c r="H1291" s="1021"/>
      <c r="I1291" s="1021"/>
      <c r="J1291" s="1021"/>
      <c r="K1291" s="1021"/>
      <c r="L1291" s="1021"/>
      <c r="M1291" s="1021"/>
    </row>
    <row r="1292" spans="1:13" s="868" customFormat="1">
      <c r="A1292" s="319" t="s">
        <v>3418</v>
      </c>
      <c r="B1292" s="237" t="s">
        <v>3419</v>
      </c>
      <c r="C1292" s="239">
        <v>95</v>
      </c>
      <c r="D1292" s="870">
        <v>0</v>
      </c>
      <c r="E1292" s="871">
        <v>95</v>
      </c>
      <c r="F1292" s="872" t="s">
        <v>1625</v>
      </c>
      <c r="G1292" s="873" t="s">
        <v>1625</v>
      </c>
      <c r="H1292" s="1021"/>
      <c r="I1292" s="1021"/>
      <c r="J1292" s="1021"/>
      <c r="K1292" s="1021"/>
      <c r="L1292" s="1021"/>
      <c r="M1292" s="1021"/>
    </row>
    <row r="1293" spans="1:13" s="868" customFormat="1">
      <c r="A1293" s="319" t="s">
        <v>3420</v>
      </c>
      <c r="B1293" s="237" t="s">
        <v>3421</v>
      </c>
      <c r="C1293" s="239">
        <v>95</v>
      </c>
      <c r="D1293" s="870">
        <v>0</v>
      </c>
      <c r="E1293" s="871">
        <v>95</v>
      </c>
      <c r="F1293" s="872" t="s">
        <v>1625</v>
      </c>
      <c r="G1293" s="873" t="s">
        <v>1625</v>
      </c>
      <c r="H1293" s="1021"/>
      <c r="I1293" s="1021"/>
      <c r="J1293" s="1021"/>
      <c r="K1293" s="1021"/>
      <c r="L1293" s="1021"/>
      <c r="M1293" s="1021"/>
    </row>
    <row r="1294" spans="1:13" s="868" customFormat="1">
      <c r="A1294" s="319" t="s">
        <v>3422</v>
      </c>
      <c r="B1294" s="237" t="s">
        <v>3423</v>
      </c>
      <c r="C1294" s="239">
        <v>95</v>
      </c>
      <c r="D1294" s="870">
        <v>0</v>
      </c>
      <c r="E1294" s="871">
        <v>95</v>
      </c>
      <c r="F1294" s="872" t="s">
        <v>1625</v>
      </c>
      <c r="G1294" s="873" t="s">
        <v>1625</v>
      </c>
      <c r="H1294" s="1021"/>
      <c r="I1294" s="1021"/>
      <c r="J1294" s="1021"/>
      <c r="K1294" s="1021"/>
      <c r="L1294" s="1021"/>
      <c r="M1294" s="1021"/>
    </row>
    <row r="1295" spans="1:13" s="868" customFormat="1" ht="30">
      <c r="A1295" s="319" t="s">
        <v>3424</v>
      </c>
      <c r="B1295" s="237" t="s">
        <v>3425</v>
      </c>
      <c r="C1295" s="239">
        <v>95</v>
      </c>
      <c r="D1295" s="870">
        <v>0</v>
      </c>
      <c r="E1295" s="871">
        <v>95</v>
      </c>
      <c r="F1295" s="872" t="s">
        <v>1625</v>
      </c>
      <c r="G1295" s="873" t="s">
        <v>1625</v>
      </c>
      <c r="H1295" s="1021"/>
      <c r="I1295" s="1021"/>
      <c r="J1295" s="1021"/>
      <c r="K1295" s="1021"/>
      <c r="L1295" s="1021"/>
      <c r="M1295" s="1021"/>
    </row>
    <row r="1296" spans="1:13" s="868" customFormat="1">
      <c r="A1296" s="319" t="s">
        <v>3426</v>
      </c>
      <c r="B1296" s="237" t="s">
        <v>1533</v>
      </c>
      <c r="C1296" s="239">
        <v>186</v>
      </c>
      <c r="D1296" s="870">
        <v>0</v>
      </c>
      <c r="E1296" s="871">
        <v>186</v>
      </c>
      <c r="F1296" s="872" t="s">
        <v>1625</v>
      </c>
      <c r="G1296" s="873" t="s">
        <v>1625</v>
      </c>
      <c r="H1296" s="1021"/>
      <c r="I1296" s="1021"/>
      <c r="J1296" s="1021"/>
      <c r="K1296" s="1021"/>
      <c r="L1296" s="1021"/>
      <c r="M1296" s="1021"/>
    </row>
    <row r="1297" spans="1:13" s="868" customFormat="1">
      <c r="A1297" s="319" t="s">
        <v>3427</v>
      </c>
      <c r="B1297" s="237" t="s">
        <v>1534</v>
      </c>
      <c r="C1297" s="239">
        <v>950</v>
      </c>
      <c r="D1297" s="870">
        <v>0</v>
      </c>
      <c r="E1297" s="871">
        <v>950</v>
      </c>
      <c r="F1297" s="872" t="s">
        <v>1625</v>
      </c>
      <c r="G1297" s="873" t="s">
        <v>1625</v>
      </c>
      <c r="H1297" s="1021"/>
      <c r="I1297" s="1021"/>
      <c r="J1297" s="1021"/>
      <c r="K1297" s="1021"/>
      <c r="L1297" s="1021"/>
      <c r="M1297" s="1021"/>
    </row>
    <row r="1298" spans="1:13" s="868" customFormat="1">
      <c r="A1298" s="319" t="s">
        <v>3428</v>
      </c>
      <c r="B1298" s="237" t="s">
        <v>1535</v>
      </c>
      <c r="C1298" s="239">
        <v>815</v>
      </c>
      <c r="D1298" s="870">
        <v>0</v>
      </c>
      <c r="E1298" s="871">
        <v>815</v>
      </c>
      <c r="F1298" s="872" t="s">
        <v>1625</v>
      </c>
      <c r="G1298" s="873" t="s">
        <v>1625</v>
      </c>
      <c r="H1298" s="1021"/>
      <c r="I1298" s="1021"/>
      <c r="J1298" s="1021"/>
      <c r="K1298" s="1021"/>
      <c r="L1298" s="1021"/>
      <c r="M1298" s="1021"/>
    </row>
    <row r="1299" spans="1:13" s="868" customFormat="1">
      <c r="A1299" s="319" t="s">
        <v>3429</v>
      </c>
      <c r="B1299" s="237" t="s">
        <v>1536</v>
      </c>
      <c r="C1299" s="239">
        <v>75</v>
      </c>
      <c r="D1299" s="870">
        <v>0</v>
      </c>
      <c r="E1299" s="871">
        <v>75</v>
      </c>
      <c r="F1299" s="872" t="s">
        <v>1625</v>
      </c>
      <c r="G1299" s="873" t="s">
        <v>1625</v>
      </c>
      <c r="H1299" s="1021"/>
      <c r="I1299" s="1021"/>
      <c r="J1299" s="1021"/>
      <c r="K1299" s="1021"/>
      <c r="L1299" s="1021"/>
      <c r="M1299" s="1021"/>
    </row>
    <row r="1300" spans="1:13" s="868" customFormat="1">
      <c r="A1300" s="319" t="s">
        <v>3430</v>
      </c>
      <c r="B1300" s="237" t="s">
        <v>888</v>
      </c>
      <c r="C1300" s="239">
        <v>1</v>
      </c>
      <c r="D1300" s="870">
        <v>0</v>
      </c>
      <c r="E1300" s="871">
        <v>1</v>
      </c>
      <c r="F1300" s="872" t="s">
        <v>1625</v>
      </c>
      <c r="G1300" s="873" t="s">
        <v>1625</v>
      </c>
      <c r="H1300" s="1021"/>
      <c r="I1300" s="1021"/>
      <c r="J1300" s="1021"/>
      <c r="K1300" s="1021"/>
      <c r="L1300" s="1021"/>
      <c r="M1300" s="1021"/>
    </row>
    <row r="1301" spans="1:13" s="868" customFormat="1">
      <c r="A1301" s="319" t="s">
        <v>3431</v>
      </c>
      <c r="B1301" s="237" t="s">
        <v>889</v>
      </c>
      <c r="C1301" s="239">
        <v>1.1000000000000001</v>
      </c>
      <c r="D1301" s="870">
        <v>0</v>
      </c>
      <c r="E1301" s="871">
        <v>1.1000000000000001</v>
      </c>
      <c r="F1301" s="872" t="s">
        <v>1625</v>
      </c>
      <c r="G1301" s="873" t="s">
        <v>1625</v>
      </c>
      <c r="H1301" s="1021"/>
      <c r="I1301" s="1021"/>
      <c r="J1301" s="1021"/>
      <c r="K1301" s="1021"/>
      <c r="L1301" s="1021"/>
      <c r="M1301" s="1021"/>
    </row>
    <row r="1302" spans="1:13" s="868" customFormat="1">
      <c r="A1302" s="319" t="s">
        <v>3432</v>
      </c>
      <c r="B1302" s="237" t="s">
        <v>890</v>
      </c>
      <c r="C1302" s="239">
        <v>2</v>
      </c>
      <c r="D1302" s="870">
        <v>0</v>
      </c>
      <c r="E1302" s="871">
        <v>2</v>
      </c>
      <c r="F1302" s="872" t="s">
        <v>1625</v>
      </c>
      <c r="G1302" s="873" t="s">
        <v>1625</v>
      </c>
      <c r="H1302" s="1021"/>
      <c r="I1302" s="1021"/>
      <c r="J1302" s="1021"/>
      <c r="K1302" s="1021"/>
      <c r="L1302" s="1021"/>
      <c r="M1302" s="1021"/>
    </row>
    <row r="1303" spans="1:13" s="868" customFormat="1">
      <c r="A1303" s="319" t="s">
        <v>3433</v>
      </c>
      <c r="B1303" s="237" t="s">
        <v>887</v>
      </c>
      <c r="C1303" s="239">
        <v>1</v>
      </c>
      <c r="D1303" s="870">
        <v>0</v>
      </c>
      <c r="E1303" s="871">
        <v>1</v>
      </c>
      <c r="F1303" s="872" t="s">
        <v>1625</v>
      </c>
      <c r="G1303" s="873" t="s">
        <v>1625</v>
      </c>
      <c r="H1303" s="1021"/>
      <c r="I1303" s="1021"/>
      <c r="J1303" s="1021"/>
      <c r="K1303" s="1021"/>
      <c r="L1303" s="1021"/>
      <c r="M1303" s="1021"/>
    </row>
    <row r="1304" spans="1:13" s="868" customFormat="1">
      <c r="A1304" s="1060" t="s">
        <v>1537</v>
      </c>
      <c r="B1304" s="1662"/>
      <c r="C1304" s="1900"/>
      <c r="D1304" s="874"/>
      <c r="E1304" s="875"/>
      <c r="F1304" s="876"/>
      <c r="G1304" s="877"/>
      <c r="H1304" s="1021"/>
      <c r="I1304" s="1021"/>
      <c r="J1304" s="1021"/>
      <c r="K1304" s="1021"/>
      <c r="L1304" s="1021"/>
      <c r="M1304" s="1021"/>
    </row>
    <row r="1305" spans="1:13" s="868" customFormat="1">
      <c r="A1305" s="1334" t="s">
        <v>1538</v>
      </c>
      <c r="B1305" s="237"/>
      <c r="C1305" s="239"/>
      <c r="D1305" s="870"/>
      <c r="E1305" s="871"/>
      <c r="F1305" s="872"/>
      <c r="G1305" s="873"/>
      <c r="H1305" s="1021"/>
      <c r="I1305" s="1021"/>
      <c r="J1305" s="1021"/>
      <c r="K1305" s="1021"/>
      <c r="L1305" s="1021"/>
      <c r="M1305" s="1021"/>
    </row>
    <row r="1306" spans="1:13" s="868" customFormat="1">
      <c r="A1306" s="1660" t="s">
        <v>3468</v>
      </c>
      <c r="B1306" s="1901"/>
      <c r="C1306" s="239"/>
      <c r="D1306" s="870"/>
      <c r="E1306" s="871"/>
      <c r="F1306" s="872"/>
      <c r="G1306" s="873"/>
      <c r="H1306" s="1021"/>
      <c r="I1306" s="1021"/>
      <c r="J1306" s="1021"/>
      <c r="K1306" s="1021"/>
      <c r="L1306" s="1021"/>
      <c r="M1306" s="1021"/>
    </row>
    <row r="1307" spans="1:13" s="868" customFormat="1">
      <c r="A1307" s="319" t="s">
        <v>12838</v>
      </c>
      <c r="B1307" s="237" t="s">
        <v>12839</v>
      </c>
      <c r="C1307" s="239">
        <v>279</v>
      </c>
      <c r="D1307" s="870">
        <v>0</v>
      </c>
      <c r="E1307" s="871">
        <f>C1307</f>
        <v>279</v>
      </c>
      <c r="F1307" s="872" t="s">
        <v>1625</v>
      </c>
      <c r="G1307" s="873" t="s">
        <v>1625</v>
      </c>
      <c r="H1307" s="1021"/>
      <c r="I1307" s="1021"/>
      <c r="J1307" s="1021"/>
      <c r="K1307" s="1021"/>
      <c r="L1307" s="1021"/>
      <c r="M1307" s="1021"/>
    </row>
    <row r="1308" spans="1:13" s="868" customFormat="1">
      <c r="A1308" s="319" t="s">
        <v>12840</v>
      </c>
      <c r="B1308" s="237" t="s">
        <v>12841</v>
      </c>
      <c r="C1308" s="239">
        <v>279</v>
      </c>
      <c r="D1308" s="870">
        <v>0</v>
      </c>
      <c r="E1308" s="871">
        <f t="shared" ref="E1308:E1371" si="54">C1308</f>
        <v>279</v>
      </c>
      <c r="F1308" s="872" t="s">
        <v>1625</v>
      </c>
      <c r="G1308" s="873" t="s">
        <v>1625</v>
      </c>
      <c r="H1308" s="1021"/>
      <c r="I1308" s="1021"/>
      <c r="J1308" s="1021"/>
      <c r="K1308" s="1021"/>
      <c r="L1308" s="1021"/>
      <c r="M1308" s="1021"/>
    </row>
    <row r="1309" spans="1:13" s="868" customFormat="1">
      <c r="A1309" s="319" t="s">
        <v>12842</v>
      </c>
      <c r="B1309" s="237" t="s">
        <v>12843</v>
      </c>
      <c r="C1309" s="239">
        <v>110</v>
      </c>
      <c r="D1309" s="870">
        <v>0</v>
      </c>
      <c r="E1309" s="871">
        <f t="shared" si="54"/>
        <v>110</v>
      </c>
      <c r="F1309" s="872" t="s">
        <v>1625</v>
      </c>
      <c r="G1309" s="873" t="s">
        <v>1625</v>
      </c>
      <c r="H1309" s="1021"/>
      <c r="I1309" s="1021"/>
      <c r="J1309" s="1021"/>
      <c r="K1309" s="1021"/>
      <c r="L1309" s="1021"/>
      <c r="M1309" s="1021"/>
    </row>
    <row r="1310" spans="1:13" s="868" customFormat="1">
      <c r="A1310" s="1660" t="s">
        <v>1449</v>
      </c>
      <c r="B1310" s="1901"/>
      <c r="C1310" s="239"/>
      <c r="D1310" s="870"/>
      <c r="E1310" s="871"/>
      <c r="F1310" s="872"/>
      <c r="G1310" s="873"/>
      <c r="H1310" s="1021"/>
      <c r="I1310" s="1021"/>
      <c r="J1310" s="1021"/>
      <c r="K1310" s="1021"/>
      <c r="L1310" s="1021"/>
      <c r="M1310" s="1021"/>
    </row>
    <row r="1311" spans="1:13" s="868" customFormat="1">
      <c r="A1311" s="319" t="s">
        <v>12844</v>
      </c>
      <c r="B1311" s="237" t="s">
        <v>12845</v>
      </c>
      <c r="C1311" s="239">
        <v>135</v>
      </c>
      <c r="D1311" s="870">
        <v>0</v>
      </c>
      <c r="E1311" s="871">
        <f t="shared" si="54"/>
        <v>135</v>
      </c>
      <c r="F1311" s="872" t="s">
        <v>1625</v>
      </c>
      <c r="G1311" s="873" t="s">
        <v>1625</v>
      </c>
      <c r="H1311" s="1021"/>
      <c r="I1311" s="1021"/>
      <c r="J1311" s="1021"/>
      <c r="K1311" s="1021"/>
      <c r="L1311" s="1021"/>
      <c r="M1311" s="1021"/>
    </row>
    <row r="1312" spans="1:13" s="868" customFormat="1">
      <c r="A1312" s="319" t="s">
        <v>12846</v>
      </c>
      <c r="B1312" s="237" t="s">
        <v>12847</v>
      </c>
      <c r="C1312" s="239">
        <v>135</v>
      </c>
      <c r="D1312" s="870">
        <v>0</v>
      </c>
      <c r="E1312" s="871">
        <f t="shared" si="54"/>
        <v>135</v>
      </c>
      <c r="F1312" s="872" t="s">
        <v>1625</v>
      </c>
      <c r="G1312" s="873" t="s">
        <v>1625</v>
      </c>
      <c r="H1312" s="1021"/>
      <c r="I1312" s="1021"/>
      <c r="J1312" s="1021"/>
      <c r="K1312" s="1021"/>
      <c r="L1312" s="1021"/>
      <c r="M1312" s="1021"/>
    </row>
    <row r="1313" spans="1:13" s="868" customFormat="1">
      <c r="A1313" s="319" t="s">
        <v>12848</v>
      </c>
      <c r="B1313" s="237" t="s">
        <v>12849</v>
      </c>
      <c r="C1313" s="239">
        <v>1102</v>
      </c>
      <c r="D1313" s="870">
        <v>0</v>
      </c>
      <c r="E1313" s="871">
        <f t="shared" si="54"/>
        <v>1102</v>
      </c>
      <c r="F1313" s="872" t="s">
        <v>1625</v>
      </c>
      <c r="G1313" s="873" t="s">
        <v>1625</v>
      </c>
      <c r="H1313" s="1021"/>
      <c r="I1313" s="1021"/>
      <c r="J1313" s="1021"/>
      <c r="K1313" s="1021"/>
      <c r="L1313" s="1021"/>
      <c r="M1313" s="1021"/>
    </row>
    <row r="1314" spans="1:13" s="868" customFormat="1">
      <c r="A1314" s="319" t="s">
        <v>12850</v>
      </c>
      <c r="B1314" s="237" t="s">
        <v>12851</v>
      </c>
      <c r="C1314" s="239">
        <v>1102</v>
      </c>
      <c r="D1314" s="870">
        <v>0</v>
      </c>
      <c r="E1314" s="871">
        <f t="shared" si="54"/>
        <v>1102</v>
      </c>
      <c r="F1314" s="872" t="s">
        <v>1625</v>
      </c>
      <c r="G1314" s="873" t="s">
        <v>1625</v>
      </c>
      <c r="H1314" s="1021"/>
      <c r="I1314" s="1021"/>
      <c r="J1314" s="1021"/>
      <c r="K1314" s="1021"/>
      <c r="L1314" s="1021"/>
      <c r="M1314" s="1021"/>
    </row>
    <row r="1315" spans="1:13" s="868" customFormat="1">
      <c r="A1315" s="319" t="s">
        <v>12852</v>
      </c>
      <c r="B1315" s="237" t="s">
        <v>12853</v>
      </c>
      <c r="C1315" s="239">
        <v>381</v>
      </c>
      <c r="D1315" s="870">
        <v>0</v>
      </c>
      <c r="E1315" s="871">
        <f t="shared" si="54"/>
        <v>381</v>
      </c>
      <c r="F1315" s="872" t="s">
        <v>1625</v>
      </c>
      <c r="G1315" s="873" t="s">
        <v>1625</v>
      </c>
      <c r="H1315" s="1021"/>
      <c r="I1315" s="1021"/>
      <c r="J1315" s="1021"/>
      <c r="K1315" s="1021"/>
      <c r="L1315" s="1021"/>
      <c r="M1315" s="1021"/>
    </row>
    <row r="1316" spans="1:13" s="868" customFormat="1">
      <c r="A1316" s="319" t="s">
        <v>12854</v>
      </c>
      <c r="B1316" s="237" t="s">
        <v>12855</v>
      </c>
      <c r="C1316" s="239">
        <v>381</v>
      </c>
      <c r="D1316" s="870">
        <v>0</v>
      </c>
      <c r="E1316" s="871">
        <f t="shared" si="54"/>
        <v>381</v>
      </c>
      <c r="F1316" s="872" t="s">
        <v>1625</v>
      </c>
      <c r="G1316" s="873" t="s">
        <v>1625</v>
      </c>
      <c r="H1316" s="1021"/>
      <c r="I1316" s="1021"/>
      <c r="J1316" s="1021"/>
      <c r="K1316" s="1021"/>
      <c r="L1316" s="1021"/>
      <c r="M1316" s="1021"/>
    </row>
    <row r="1317" spans="1:13" s="868" customFormat="1">
      <c r="A1317" s="1660" t="s">
        <v>965</v>
      </c>
      <c r="B1317" s="1901"/>
      <c r="C1317" s="239"/>
      <c r="D1317" s="870"/>
      <c r="E1317" s="871"/>
      <c r="F1317" s="872"/>
      <c r="G1317" s="873"/>
      <c r="H1317" s="1021"/>
      <c r="I1317" s="1021"/>
      <c r="J1317" s="1021"/>
      <c r="K1317" s="1021"/>
      <c r="L1317" s="1021"/>
      <c r="M1317" s="1021"/>
    </row>
    <row r="1318" spans="1:13" s="868" customFormat="1">
      <c r="A1318" s="319" t="s">
        <v>12856</v>
      </c>
      <c r="B1318" s="237" t="s">
        <v>12857</v>
      </c>
      <c r="C1318" s="239">
        <v>50</v>
      </c>
      <c r="D1318" s="870">
        <v>0</v>
      </c>
      <c r="E1318" s="871">
        <f t="shared" si="54"/>
        <v>50</v>
      </c>
      <c r="F1318" s="872" t="s">
        <v>1625</v>
      </c>
      <c r="G1318" s="873" t="s">
        <v>1625</v>
      </c>
      <c r="H1318" s="1021"/>
      <c r="I1318" s="1021"/>
      <c r="J1318" s="1021"/>
      <c r="K1318" s="1021"/>
      <c r="L1318" s="1021"/>
      <c r="M1318" s="1021"/>
    </row>
    <row r="1319" spans="1:13" s="868" customFormat="1">
      <c r="A1319" s="319" t="s">
        <v>12858</v>
      </c>
      <c r="B1319" s="237" t="s">
        <v>12859</v>
      </c>
      <c r="C1319" s="239">
        <v>50</v>
      </c>
      <c r="D1319" s="870">
        <v>0</v>
      </c>
      <c r="E1319" s="871">
        <f t="shared" si="54"/>
        <v>50</v>
      </c>
      <c r="F1319" s="872" t="s">
        <v>1625</v>
      </c>
      <c r="G1319" s="873" t="s">
        <v>1625</v>
      </c>
      <c r="H1319" s="1021"/>
      <c r="I1319" s="1021"/>
      <c r="J1319" s="1021"/>
      <c r="K1319" s="1021"/>
      <c r="L1319" s="1021"/>
      <c r="M1319" s="1021"/>
    </row>
    <row r="1320" spans="1:13" s="868" customFormat="1">
      <c r="A1320" s="319" t="s">
        <v>12860</v>
      </c>
      <c r="B1320" s="237" t="s">
        <v>12861</v>
      </c>
      <c r="C1320" s="239">
        <v>50</v>
      </c>
      <c r="D1320" s="870">
        <v>0</v>
      </c>
      <c r="E1320" s="871">
        <f t="shared" si="54"/>
        <v>50</v>
      </c>
      <c r="F1320" s="872" t="s">
        <v>1625</v>
      </c>
      <c r="G1320" s="873" t="s">
        <v>1625</v>
      </c>
      <c r="H1320" s="1021"/>
      <c r="I1320" s="1021"/>
      <c r="J1320" s="1021"/>
      <c r="K1320" s="1021"/>
      <c r="L1320" s="1021"/>
      <c r="M1320" s="1021"/>
    </row>
    <row r="1321" spans="1:13" s="868" customFormat="1">
      <c r="A1321" s="319" t="s">
        <v>12862</v>
      </c>
      <c r="B1321" s="237" t="s">
        <v>12863</v>
      </c>
      <c r="C1321" s="239">
        <v>430</v>
      </c>
      <c r="D1321" s="870">
        <v>0</v>
      </c>
      <c r="E1321" s="871">
        <f t="shared" si="54"/>
        <v>430</v>
      </c>
      <c r="F1321" s="872" t="s">
        <v>1625</v>
      </c>
      <c r="G1321" s="873" t="s">
        <v>1625</v>
      </c>
      <c r="H1321" s="1021"/>
      <c r="I1321" s="1021"/>
      <c r="J1321" s="1021"/>
      <c r="K1321" s="1021"/>
      <c r="L1321" s="1021"/>
      <c r="M1321" s="1021"/>
    </row>
    <row r="1322" spans="1:13" s="868" customFormat="1">
      <c r="A1322" s="319" t="s">
        <v>12864</v>
      </c>
      <c r="B1322" s="237" t="s">
        <v>12865</v>
      </c>
      <c r="C1322" s="239">
        <v>430</v>
      </c>
      <c r="D1322" s="870">
        <v>0</v>
      </c>
      <c r="E1322" s="871">
        <f t="shared" si="54"/>
        <v>430</v>
      </c>
      <c r="F1322" s="872" t="s">
        <v>1625</v>
      </c>
      <c r="G1322" s="873" t="s">
        <v>1625</v>
      </c>
      <c r="H1322" s="1021"/>
      <c r="I1322" s="1021"/>
      <c r="J1322" s="1021"/>
      <c r="K1322" s="1021"/>
      <c r="L1322" s="1021"/>
      <c r="M1322" s="1021"/>
    </row>
    <row r="1323" spans="1:13" s="868" customFormat="1">
      <c r="A1323" s="319" t="s">
        <v>12866</v>
      </c>
      <c r="B1323" s="237" t="s">
        <v>12867</v>
      </c>
      <c r="C1323" s="239">
        <v>430</v>
      </c>
      <c r="D1323" s="870">
        <v>0</v>
      </c>
      <c r="E1323" s="871">
        <f t="shared" si="54"/>
        <v>430</v>
      </c>
      <c r="F1323" s="872" t="s">
        <v>1625</v>
      </c>
      <c r="G1323" s="873" t="s">
        <v>1625</v>
      </c>
      <c r="H1323" s="1021"/>
      <c r="I1323" s="1021"/>
      <c r="J1323" s="1021"/>
      <c r="K1323" s="1021"/>
      <c r="L1323" s="1021"/>
      <c r="M1323" s="1021"/>
    </row>
    <row r="1324" spans="1:13" s="868" customFormat="1">
      <c r="A1324" s="319" t="s">
        <v>12868</v>
      </c>
      <c r="B1324" s="237" t="s">
        <v>12869</v>
      </c>
      <c r="C1324" s="239">
        <v>1010</v>
      </c>
      <c r="D1324" s="870">
        <v>0</v>
      </c>
      <c r="E1324" s="871">
        <f t="shared" si="54"/>
        <v>1010</v>
      </c>
      <c r="F1324" s="872" t="s">
        <v>1625</v>
      </c>
      <c r="G1324" s="873" t="s">
        <v>1625</v>
      </c>
      <c r="H1324" s="1021"/>
      <c r="I1324" s="1021"/>
      <c r="J1324" s="1021"/>
      <c r="K1324" s="1021"/>
      <c r="L1324" s="1021"/>
      <c r="M1324" s="1021"/>
    </row>
    <row r="1325" spans="1:13" s="868" customFormat="1">
      <c r="A1325" s="319" t="s">
        <v>12870</v>
      </c>
      <c r="B1325" s="237" t="s">
        <v>12871</v>
      </c>
      <c r="C1325" s="239">
        <v>1010</v>
      </c>
      <c r="D1325" s="870">
        <v>0</v>
      </c>
      <c r="E1325" s="871">
        <f t="shared" si="54"/>
        <v>1010</v>
      </c>
      <c r="F1325" s="872" t="s">
        <v>1625</v>
      </c>
      <c r="G1325" s="873" t="s">
        <v>1625</v>
      </c>
      <c r="H1325" s="1021"/>
      <c r="I1325" s="1021"/>
      <c r="J1325" s="1021"/>
      <c r="K1325" s="1021"/>
      <c r="L1325" s="1021"/>
      <c r="M1325" s="1021"/>
    </row>
    <row r="1326" spans="1:13" s="868" customFormat="1">
      <c r="A1326" s="319" t="s">
        <v>12872</v>
      </c>
      <c r="B1326" s="237" t="s">
        <v>12873</v>
      </c>
      <c r="C1326" s="239">
        <v>1775</v>
      </c>
      <c r="D1326" s="870">
        <v>0</v>
      </c>
      <c r="E1326" s="871">
        <f t="shared" si="54"/>
        <v>1775</v>
      </c>
      <c r="F1326" s="872" t="s">
        <v>1625</v>
      </c>
      <c r="G1326" s="873" t="s">
        <v>1625</v>
      </c>
      <c r="H1326" s="1021"/>
      <c r="I1326" s="1021"/>
      <c r="J1326" s="1021"/>
      <c r="K1326" s="1021"/>
      <c r="L1326" s="1021"/>
      <c r="M1326" s="1021"/>
    </row>
    <row r="1327" spans="1:13" s="868" customFormat="1">
      <c r="A1327" s="319" t="s">
        <v>12874</v>
      </c>
      <c r="B1327" s="237" t="s">
        <v>12875</v>
      </c>
      <c r="C1327" s="239">
        <v>1775</v>
      </c>
      <c r="D1327" s="870">
        <v>0</v>
      </c>
      <c r="E1327" s="871">
        <f t="shared" si="54"/>
        <v>1775</v>
      </c>
      <c r="F1327" s="872" t="s">
        <v>1625</v>
      </c>
      <c r="G1327" s="873" t="s">
        <v>1625</v>
      </c>
      <c r="H1327" s="1021"/>
      <c r="I1327" s="1021"/>
      <c r="J1327" s="1021"/>
      <c r="K1327" s="1021"/>
      <c r="L1327" s="1021"/>
      <c r="M1327" s="1021"/>
    </row>
    <row r="1328" spans="1:13" s="868" customFormat="1">
      <c r="A1328" s="319" t="s">
        <v>12876</v>
      </c>
      <c r="B1328" s="237" t="s">
        <v>12877</v>
      </c>
      <c r="C1328" s="239">
        <v>3390</v>
      </c>
      <c r="D1328" s="870">
        <v>0</v>
      </c>
      <c r="E1328" s="871">
        <f t="shared" si="54"/>
        <v>3390</v>
      </c>
      <c r="F1328" s="872" t="s">
        <v>1625</v>
      </c>
      <c r="G1328" s="873" t="s">
        <v>1625</v>
      </c>
      <c r="H1328" s="1021"/>
      <c r="I1328" s="1021"/>
      <c r="J1328" s="1021"/>
      <c r="K1328" s="1021"/>
      <c r="L1328" s="1021"/>
      <c r="M1328" s="1021"/>
    </row>
    <row r="1329" spans="1:13" s="868" customFormat="1">
      <c r="A1329" s="319" t="s">
        <v>12878</v>
      </c>
      <c r="B1329" s="237" t="s">
        <v>12879</v>
      </c>
      <c r="C1329" s="239">
        <v>3390</v>
      </c>
      <c r="D1329" s="870">
        <v>0</v>
      </c>
      <c r="E1329" s="871">
        <f t="shared" si="54"/>
        <v>3390</v>
      </c>
      <c r="F1329" s="872" t="s">
        <v>1625</v>
      </c>
      <c r="G1329" s="873" t="s">
        <v>1625</v>
      </c>
      <c r="H1329" s="1021"/>
      <c r="I1329" s="1021"/>
      <c r="J1329" s="1021"/>
      <c r="K1329" s="1021"/>
      <c r="L1329" s="1021"/>
      <c r="M1329" s="1021"/>
    </row>
    <row r="1330" spans="1:13" s="868" customFormat="1">
      <c r="A1330" s="319" t="s">
        <v>12880</v>
      </c>
      <c r="B1330" s="237" t="s">
        <v>12881</v>
      </c>
      <c r="C1330" s="239">
        <v>3390</v>
      </c>
      <c r="D1330" s="870">
        <v>0</v>
      </c>
      <c r="E1330" s="871">
        <f t="shared" si="54"/>
        <v>3390</v>
      </c>
      <c r="F1330" s="872" t="s">
        <v>1625</v>
      </c>
      <c r="G1330" s="873" t="s">
        <v>1625</v>
      </c>
      <c r="H1330" s="1021"/>
      <c r="I1330" s="1021"/>
      <c r="J1330" s="1021"/>
      <c r="K1330" s="1021"/>
      <c r="L1330" s="1021"/>
      <c r="M1330" s="1021"/>
    </row>
    <row r="1331" spans="1:13" s="868" customFormat="1">
      <c r="A1331" s="319" t="s">
        <v>12882</v>
      </c>
      <c r="B1331" s="237" t="s">
        <v>12883</v>
      </c>
      <c r="C1331" s="239">
        <v>15254</v>
      </c>
      <c r="D1331" s="870">
        <v>0</v>
      </c>
      <c r="E1331" s="871">
        <f t="shared" si="54"/>
        <v>15254</v>
      </c>
      <c r="F1331" s="872" t="s">
        <v>1625</v>
      </c>
      <c r="G1331" s="873" t="s">
        <v>1625</v>
      </c>
      <c r="H1331" s="1021"/>
      <c r="I1331" s="1021"/>
      <c r="J1331" s="1021"/>
      <c r="K1331" s="1021"/>
      <c r="L1331" s="1021"/>
      <c r="M1331" s="1021"/>
    </row>
    <row r="1332" spans="1:13" s="868" customFormat="1">
      <c r="A1332" s="319" t="s">
        <v>12884</v>
      </c>
      <c r="B1332" s="237" t="s">
        <v>12885</v>
      </c>
      <c r="C1332" s="239">
        <v>15254</v>
      </c>
      <c r="D1332" s="870">
        <v>0</v>
      </c>
      <c r="E1332" s="871">
        <f t="shared" si="54"/>
        <v>15254</v>
      </c>
      <c r="F1332" s="872" t="s">
        <v>1625</v>
      </c>
      <c r="G1332" s="873" t="s">
        <v>1625</v>
      </c>
      <c r="H1332" s="1021"/>
      <c r="I1332" s="1021"/>
      <c r="J1332" s="1021"/>
      <c r="K1332" s="1021"/>
      <c r="L1332" s="1021"/>
      <c r="M1332" s="1021"/>
    </row>
    <row r="1333" spans="1:13" s="868" customFormat="1">
      <c r="A1333" s="1335" t="s">
        <v>966</v>
      </c>
      <c r="B1333" s="237"/>
      <c r="C1333" s="239"/>
      <c r="D1333" s="870"/>
      <c r="E1333" s="871"/>
      <c r="F1333" s="872"/>
      <c r="G1333" s="873"/>
      <c r="H1333" s="1021"/>
      <c r="I1333" s="1021"/>
      <c r="J1333" s="1021"/>
      <c r="K1333" s="1021"/>
      <c r="L1333" s="1021"/>
      <c r="M1333" s="1021"/>
    </row>
    <row r="1334" spans="1:13" s="868" customFormat="1">
      <c r="A1334" s="319" t="s">
        <v>12886</v>
      </c>
      <c r="B1334" s="237" t="s">
        <v>12887</v>
      </c>
      <c r="C1334" s="239">
        <v>59</v>
      </c>
      <c r="D1334" s="870">
        <v>0</v>
      </c>
      <c r="E1334" s="871">
        <f t="shared" si="54"/>
        <v>59</v>
      </c>
      <c r="F1334" s="872" t="s">
        <v>1625</v>
      </c>
      <c r="G1334" s="873" t="s">
        <v>1625</v>
      </c>
      <c r="H1334" s="1021"/>
      <c r="I1334" s="1021"/>
      <c r="J1334" s="1021"/>
      <c r="K1334" s="1021"/>
      <c r="L1334" s="1021"/>
      <c r="M1334" s="1021"/>
    </row>
    <row r="1335" spans="1:13" s="868" customFormat="1" ht="30">
      <c r="A1335" s="319" t="s">
        <v>12888</v>
      </c>
      <c r="B1335" s="237" t="s">
        <v>12889</v>
      </c>
      <c r="C1335" s="239">
        <v>59</v>
      </c>
      <c r="D1335" s="870">
        <v>0</v>
      </c>
      <c r="E1335" s="871">
        <f t="shared" si="54"/>
        <v>59</v>
      </c>
      <c r="F1335" s="872" t="s">
        <v>1625</v>
      </c>
      <c r="G1335" s="873" t="s">
        <v>1625</v>
      </c>
      <c r="H1335" s="1021"/>
      <c r="I1335" s="1021"/>
      <c r="J1335" s="1021"/>
      <c r="K1335" s="1021"/>
      <c r="L1335" s="1021"/>
      <c r="M1335" s="1021"/>
    </row>
    <row r="1336" spans="1:13" s="868" customFormat="1">
      <c r="A1336" s="319" t="s">
        <v>12890</v>
      </c>
      <c r="B1336" s="237" t="s">
        <v>12891</v>
      </c>
      <c r="C1336" s="239">
        <v>424</v>
      </c>
      <c r="D1336" s="870">
        <v>0</v>
      </c>
      <c r="E1336" s="871">
        <f t="shared" si="54"/>
        <v>424</v>
      </c>
      <c r="F1336" s="872" t="s">
        <v>1625</v>
      </c>
      <c r="G1336" s="873" t="s">
        <v>1625</v>
      </c>
      <c r="H1336" s="1021"/>
      <c r="I1336" s="1021"/>
      <c r="J1336" s="1021"/>
      <c r="K1336" s="1021"/>
      <c r="L1336" s="1021"/>
      <c r="M1336" s="1021"/>
    </row>
    <row r="1337" spans="1:13" s="868" customFormat="1" ht="30">
      <c r="A1337" s="319" t="s">
        <v>12892</v>
      </c>
      <c r="B1337" s="237" t="s">
        <v>12893</v>
      </c>
      <c r="C1337" s="239">
        <v>424</v>
      </c>
      <c r="D1337" s="870">
        <v>0</v>
      </c>
      <c r="E1337" s="871">
        <f t="shared" si="54"/>
        <v>424</v>
      </c>
      <c r="F1337" s="872" t="s">
        <v>1625</v>
      </c>
      <c r="G1337" s="873" t="s">
        <v>1625</v>
      </c>
      <c r="H1337" s="1021"/>
      <c r="I1337" s="1021"/>
      <c r="J1337" s="1021"/>
      <c r="K1337" s="1021"/>
      <c r="L1337" s="1021"/>
      <c r="M1337" s="1021"/>
    </row>
    <row r="1338" spans="1:13" s="868" customFormat="1">
      <c r="A1338" s="319" t="s">
        <v>12894</v>
      </c>
      <c r="B1338" s="237" t="s">
        <v>12895</v>
      </c>
      <c r="C1338" s="239">
        <v>5</v>
      </c>
      <c r="D1338" s="870">
        <v>0</v>
      </c>
      <c r="E1338" s="871">
        <f t="shared" si="54"/>
        <v>5</v>
      </c>
      <c r="F1338" s="872" t="s">
        <v>1625</v>
      </c>
      <c r="G1338" s="873" t="s">
        <v>1625</v>
      </c>
      <c r="H1338" s="1021"/>
      <c r="I1338" s="1021"/>
      <c r="J1338" s="1021"/>
      <c r="K1338" s="1021"/>
      <c r="L1338" s="1021"/>
      <c r="M1338" s="1021"/>
    </row>
    <row r="1339" spans="1:13" s="868" customFormat="1" ht="30">
      <c r="A1339" s="319" t="s">
        <v>12896</v>
      </c>
      <c r="B1339" s="237" t="s">
        <v>12897</v>
      </c>
      <c r="C1339" s="239">
        <v>5</v>
      </c>
      <c r="D1339" s="870">
        <v>0</v>
      </c>
      <c r="E1339" s="871">
        <f t="shared" si="54"/>
        <v>5</v>
      </c>
      <c r="F1339" s="872" t="s">
        <v>1625</v>
      </c>
      <c r="G1339" s="873" t="s">
        <v>1625</v>
      </c>
      <c r="H1339" s="1021"/>
      <c r="I1339" s="1021"/>
      <c r="J1339" s="1021"/>
      <c r="K1339" s="1021"/>
      <c r="L1339" s="1021"/>
      <c r="M1339" s="1021"/>
    </row>
    <row r="1340" spans="1:13" s="868" customFormat="1">
      <c r="A1340" s="319" t="s">
        <v>12898</v>
      </c>
      <c r="B1340" s="237" t="s">
        <v>12899</v>
      </c>
      <c r="C1340" s="239">
        <v>50</v>
      </c>
      <c r="D1340" s="870">
        <v>0</v>
      </c>
      <c r="E1340" s="871">
        <f t="shared" si="54"/>
        <v>50</v>
      </c>
      <c r="F1340" s="872" t="s">
        <v>1625</v>
      </c>
      <c r="G1340" s="873" t="s">
        <v>1625</v>
      </c>
      <c r="H1340" s="1021"/>
      <c r="I1340" s="1021"/>
      <c r="J1340" s="1021"/>
      <c r="K1340" s="1021"/>
      <c r="L1340" s="1021"/>
      <c r="M1340" s="1021"/>
    </row>
    <row r="1341" spans="1:13" s="868" customFormat="1">
      <c r="A1341" s="319" t="s">
        <v>12900</v>
      </c>
      <c r="B1341" s="237" t="s">
        <v>12901</v>
      </c>
      <c r="C1341" s="239">
        <v>50</v>
      </c>
      <c r="D1341" s="870">
        <v>0</v>
      </c>
      <c r="E1341" s="871">
        <f t="shared" si="54"/>
        <v>50</v>
      </c>
      <c r="F1341" s="872" t="s">
        <v>1625</v>
      </c>
      <c r="G1341" s="873" t="s">
        <v>1625</v>
      </c>
      <c r="H1341" s="1021"/>
      <c r="I1341" s="1021"/>
      <c r="J1341" s="1021"/>
      <c r="K1341" s="1021"/>
      <c r="L1341" s="1021"/>
      <c r="M1341" s="1021"/>
    </row>
    <row r="1342" spans="1:13" s="868" customFormat="1">
      <c r="A1342" s="319" t="s">
        <v>12902</v>
      </c>
      <c r="B1342" s="237" t="s">
        <v>12903</v>
      </c>
      <c r="C1342" s="239">
        <v>500</v>
      </c>
      <c r="D1342" s="870">
        <v>0</v>
      </c>
      <c r="E1342" s="871">
        <f t="shared" si="54"/>
        <v>500</v>
      </c>
      <c r="F1342" s="872" t="s">
        <v>1625</v>
      </c>
      <c r="G1342" s="873" t="s">
        <v>1625</v>
      </c>
      <c r="H1342" s="1021"/>
      <c r="I1342" s="1021"/>
      <c r="J1342" s="1021"/>
      <c r="K1342" s="1021"/>
      <c r="L1342" s="1021"/>
      <c r="M1342" s="1021"/>
    </row>
    <row r="1343" spans="1:13" s="868" customFormat="1">
      <c r="A1343" s="319" t="s">
        <v>12904</v>
      </c>
      <c r="B1343" s="237" t="s">
        <v>12905</v>
      </c>
      <c r="C1343" s="239">
        <v>500</v>
      </c>
      <c r="D1343" s="870">
        <v>0</v>
      </c>
      <c r="E1343" s="871">
        <f t="shared" si="54"/>
        <v>500</v>
      </c>
      <c r="F1343" s="872" t="s">
        <v>1625</v>
      </c>
      <c r="G1343" s="873" t="s">
        <v>1625</v>
      </c>
      <c r="H1343" s="1021"/>
      <c r="I1343" s="1021"/>
      <c r="J1343" s="1021"/>
      <c r="K1343" s="1021"/>
      <c r="L1343" s="1021"/>
      <c r="M1343" s="1021"/>
    </row>
    <row r="1344" spans="1:13" s="868" customFormat="1">
      <c r="A1344" s="319" t="s">
        <v>12906</v>
      </c>
      <c r="B1344" s="237" t="s">
        <v>12907</v>
      </c>
      <c r="C1344" s="239">
        <v>2500</v>
      </c>
      <c r="D1344" s="870">
        <v>0</v>
      </c>
      <c r="E1344" s="871">
        <f t="shared" si="54"/>
        <v>2500</v>
      </c>
      <c r="F1344" s="872" t="s">
        <v>1625</v>
      </c>
      <c r="G1344" s="873" t="s">
        <v>1625</v>
      </c>
      <c r="H1344" s="1021"/>
      <c r="I1344" s="1021"/>
      <c r="J1344" s="1021"/>
      <c r="K1344" s="1021"/>
      <c r="L1344" s="1021"/>
      <c r="M1344" s="1021"/>
    </row>
    <row r="1345" spans="1:13" s="868" customFormat="1">
      <c r="A1345" s="319" t="s">
        <v>12908</v>
      </c>
      <c r="B1345" s="237" t="s">
        <v>12909</v>
      </c>
      <c r="C1345" s="239">
        <v>2500</v>
      </c>
      <c r="D1345" s="870">
        <v>0</v>
      </c>
      <c r="E1345" s="871">
        <f t="shared" si="54"/>
        <v>2500</v>
      </c>
      <c r="F1345" s="872" t="s">
        <v>1625</v>
      </c>
      <c r="G1345" s="873" t="s">
        <v>1625</v>
      </c>
      <c r="H1345" s="1021"/>
      <c r="I1345" s="1021"/>
      <c r="J1345" s="1021"/>
      <c r="K1345" s="1021"/>
      <c r="L1345" s="1021"/>
      <c r="M1345" s="1021"/>
    </row>
    <row r="1346" spans="1:13" s="868" customFormat="1">
      <c r="A1346" s="1335" t="s">
        <v>968</v>
      </c>
      <c r="B1346" s="237"/>
      <c r="C1346" s="239"/>
      <c r="D1346" s="870"/>
      <c r="E1346" s="871"/>
      <c r="F1346" s="872"/>
      <c r="G1346" s="873"/>
      <c r="H1346" s="1021"/>
      <c r="I1346" s="1021"/>
      <c r="J1346" s="1021"/>
      <c r="K1346" s="1021"/>
      <c r="L1346" s="1021"/>
      <c r="M1346" s="1021"/>
    </row>
    <row r="1347" spans="1:13" s="868" customFormat="1">
      <c r="A1347" s="319" t="s">
        <v>12910</v>
      </c>
      <c r="B1347" s="237" t="s">
        <v>12911</v>
      </c>
      <c r="C1347" s="239">
        <v>35</v>
      </c>
      <c r="D1347" s="870">
        <v>0</v>
      </c>
      <c r="E1347" s="871">
        <f t="shared" si="54"/>
        <v>35</v>
      </c>
      <c r="F1347" s="872" t="s">
        <v>1625</v>
      </c>
      <c r="G1347" s="873" t="s">
        <v>1625</v>
      </c>
      <c r="H1347" s="1021"/>
      <c r="I1347" s="1021"/>
      <c r="J1347" s="1021"/>
      <c r="K1347" s="1021"/>
      <c r="L1347" s="1021"/>
      <c r="M1347" s="1021"/>
    </row>
    <row r="1348" spans="1:13" s="868" customFormat="1">
      <c r="A1348" s="319" t="s">
        <v>12912</v>
      </c>
      <c r="B1348" s="237" t="s">
        <v>12913</v>
      </c>
      <c r="C1348" s="239">
        <v>35</v>
      </c>
      <c r="D1348" s="870">
        <v>0</v>
      </c>
      <c r="E1348" s="871">
        <f t="shared" si="54"/>
        <v>35</v>
      </c>
      <c r="F1348" s="872" t="s">
        <v>1625</v>
      </c>
      <c r="G1348" s="873" t="s">
        <v>1625</v>
      </c>
      <c r="H1348" s="1021"/>
      <c r="I1348" s="1021"/>
      <c r="J1348" s="1021"/>
      <c r="K1348" s="1021"/>
      <c r="L1348" s="1021"/>
      <c r="M1348" s="1021"/>
    </row>
    <row r="1349" spans="1:13" s="868" customFormat="1">
      <c r="A1349" s="319" t="s">
        <v>12914</v>
      </c>
      <c r="B1349" s="237" t="s">
        <v>12915</v>
      </c>
      <c r="C1349" s="239">
        <v>175</v>
      </c>
      <c r="D1349" s="870">
        <v>0</v>
      </c>
      <c r="E1349" s="871">
        <f t="shared" si="54"/>
        <v>175</v>
      </c>
      <c r="F1349" s="872" t="s">
        <v>1625</v>
      </c>
      <c r="G1349" s="873" t="s">
        <v>1625</v>
      </c>
      <c r="H1349" s="1021"/>
      <c r="I1349" s="1021"/>
      <c r="J1349" s="1021"/>
      <c r="K1349" s="1021"/>
      <c r="L1349" s="1021"/>
      <c r="M1349" s="1021"/>
    </row>
    <row r="1350" spans="1:13" s="868" customFormat="1">
      <c r="A1350" s="319" t="s">
        <v>12916</v>
      </c>
      <c r="B1350" s="237" t="s">
        <v>12917</v>
      </c>
      <c r="C1350" s="239">
        <v>175</v>
      </c>
      <c r="D1350" s="870">
        <v>0</v>
      </c>
      <c r="E1350" s="871">
        <f t="shared" si="54"/>
        <v>175</v>
      </c>
      <c r="F1350" s="872" t="s">
        <v>1625</v>
      </c>
      <c r="G1350" s="873" t="s">
        <v>1625</v>
      </c>
      <c r="H1350" s="1021"/>
      <c r="I1350" s="1021"/>
      <c r="J1350" s="1021"/>
      <c r="K1350" s="1021"/>
      <c r="L1350" s="1021"/>
      <c r="M1350" s="1021"/>
    </row>
    <row r="1351" spans="1:13" s="868" customFormat="1">
      <c r="A1351" s="319" t="s">
        <v>12918</v>
      </c>
      <c r="B1351" s="237" t="s">
        <v>12919</v>
      </c>
      <c r="C1351" s="239">
        <v>875</v>
      </c>
      <c r="D1351" s="870">
        <v>0</v>
      </c>
      <c r="E1351" s="871">
        <f t="shared" si="54"/>
        <v>875</v>
      </c>
      <c r="F1351" s="872" t="s">
        <v>1625</v>
      </c>
      <c r="G1351" s="873" t="s">
        <v>1625</v>
      </c>
      <c r="H1351" s="1021"/>
      <c r="I1351" s="1021"/>
      <c r="J1351" s="1021"/>
      <c r="K1351" s="1021"/>
      <c r="L1351" s="1021"/>
      <c r="M1351" s="1021"/>
    </row>
    <row r="1352" spans="1:13" s="868" customFormat="1">
      <c r="A1352" s="319" t="s">
        <v>12920</v>
      </c>
      <c r="B1352" s="237" t="s">
        <v>12921</v>
      </c>
      <c r="C1352" s="239">
        <v>875</v>
      </c>
      <c r="D1352" s="870">
        <v>0</v>
      </c>
      <c r="E1352" s="871">
        <f t="shared" si="54"/>
        <v>875</v>
      </c>
      <c r="F1352" s="872" t="s">
        <v>1625</v>
      </c>
      <c r="G1352" s="873" t="s">
        <v>1625</v>
      </c>
      <c r="H1352" s="1021"/>
      <c r="I1352" s="1021"/>
      <c r="J1352" s="1021"/>
      <c r="K1352" s="1021"/>
      <c r="L1352" s="1021"/>
      <c r="M1352" s="1021"/>
    </row>
    <row r="1353" spans="1:13" s="868" customFormat="1">
      <c r="A1353" s="1660" t="s">
        <v>1451</v>
      </c>
      <c r="B1353" s="1901"/>
      <c r="C1353" s="239"/>
      <c r="D1353" s="870"/>
      <c r="E1353" s="871"/>
      <c r="F1353" s="872"/>
      <c r="G1353" s="873"/>
      <c r="H1353" s="1021"/>
      <c r="I1353" s="1021"/>
      <c r="J1353" s="1021"/>
      <c r="K1353" s="1021"/>
      <c r="L1353" s="1021"/>
      <c r="M1353" s="1021"/>
    </row>
    <row r="1354" spans="1:13" s="868" customFormat="1">
      <c r="A1354" s="319" t="s">
        <v>12922</v>
      </c>
      <c r="B1354" s="237" t="s">
        <v>12923</v>
      </c>
      <c r="C1354" s="239">
        <v>59</v>
      </c>
      <c r="D1354" s="870">
        <v>0</v>
      </c>
      <c r="E1354" s="871">
        <f t="shared" si="54"/>
        <v>59</v>
      </c>
      <c r="F1354" s="872" t="s">
        <v>1625</v>
      </c>
      <c r="G1354" s="873" t="s">
        <v>1625</v>
      </c>
      <c r="H1354" s="1021"/>
      <c r="I1354" s="1021"/>
      <c r="J1354" s="1021"/>
      <c r="K1354" s="1021"/>
      <c r="L1354" s="1021"/>
      <c r="M1354" s="1021"/>
    </row>
    <row r="1355" spans="1:13" s="868" customFormat="1">
      <c r="A1355" s="319" t="s">
        <v>12924</v>
      </c>
      <c r="B1355" s="237" t="s">
        <v>12925</v>
      </c>
      <c r="C1355" s="239">
        <v>59</v>
      </c>
      <c r="D1355" s="870">
        <v>0</v>
      </c>
      <c r="E1355" s="871">
        <f t="shared" si="54"/>
        <v>59</v>
      </c>
      <c r="F1355" s="872" t="s">
        <v>1625</v>
      </c>
      <c r="G1355" s="873" t="s">
        <v>1625</v>
      </c>
      <c r="H1355" s="1021"/>
      <c r="I1355" s="1021"/>
      <c r="J1355" s="1021"/>
      <c r="K1355" s="1021"/>
      <c r="L1355" s="1021"/>
      <c r="M1355" s="1021"/>
    </row>
    <row r="1356" spans="1:13" s="868" customFormat="1">
      <c r="A1356" s="319" t="s">
        <v>12926</v>
      </c>
      <c r="B1356" s="237" t="s">
        <v>12927</v>
      </c>
      <c r="C1356" s="239">
        <v>508</v>
      </c>
      <c r="D1356" s="870">
        <v>0</v>
      </c>
      <c r="E1356" s="871">
        <f t="shared" si="54"/>
        <v>508</v>
      </c>
      <c r="F1356" s="872" t="s">
        <v>1625</v>
      </c>
      <c r="G1356" s="873" t="s">
        <v>1625</v>
      </c>
      <c r="H1356" s="1021"/>
      <c r="I1356" s="1021"/>
      <c r="J1356" s="1021"/>
      <c r="K1356" s="1021"/>
      <c r="L1356" s="1021"/>
      <c r="M1356" s="1021"/>
    </row>
    <row r="1357" spans="1:13" s="868" customFormat="1">
      <c r="A1357" s="319" t="s">
        <v>12928</v>
      </c>
      <c r="B1357" s="237" t="s">
        <v>12929</v>
      </c>
      <c r="C1357" s="239">
        <v>508</v>
      </c>
      <c r="D1357" s="870">
        <v>0</v>
      </c>
      <c r="E1357" s="871">
        <f t="shared" si="54"/>
        <v>508</v>
      </c>
      <c r="F1357" s="872" t="s">
        <v>1625</v>
      </c>
      <c r="G1357" s="873" t="s">
        <v>1625</v>
      </c>
      <c r="H1357" s="1021"/>
      <c r="I1357" s="1021"/>
      <c r="J1357" s="1021"/>
      <c r="K1357" s="1021"/>
      <c r="L1357" s="1021"/>
      <c r="M1357" s="1021"/>
    </row>
    <row r="1358" spans="1:13" s="868" customFormat="1">
      <c r="A1358" s="1660" t="s">
        <v>1452</v>
      </c>
      <c r="B1358" s="1901"/>
      <c r="C1358" s="239"/>
      <c r="D1358" s="870"/>
      <c r="E1358" s="871"/>
      <c r="F1358" s="872"/>
      <c r="G1358" s="873"/>
      <c r="H1358" s="1021"/>
      <c r="I1358" s="1021"/>
      <c r="J1358" s="1021"/>
      <c r="K1358" s="1021"/>
      <c r="L1358" s="1021"/>
      <c r="M1358" s="1021"/>
    </row>
    <row r="1359" spans="1:13" s="868" customFormat="1">
      <c r="A1359" s="319" t="s">
        <v>12930</v>
      </c>
      <c r="B1359" s="237" t="s">
        <v>12931</v>
      </c>
      <c r="C1359" s="239">
        <v>28</v>
      </c>
      <c r="D1359" s="870">
        <v>0</v>
      </c>
      <c r="E1359" s="871">
        <f t="shared" si="54"/>
        <v>28</v>
      </c>
      <c r="F1359" s="872" t="s">
        <v>1625</v>
      </c>
      <c r="G1359" s="873" t="s">
        <v>1625</v>
      </c>
      <c r="H1359" s="1021"/>
      <c r="I1359" s="1021"/>
      <c r="J1359" s="1021"/>
      <c r="K1359" s="1021"/>
      <c r="L1359" s="1021"/>
      <c r="M1359" s="1021"/>
    </row>
    <row r="1360" spans="1:13" s="868" customFormat="1">
      <c r="A1360" s="319" t="s">
        <v>12932</v>
      </c>
      <c r="B1360" s="237" t="s">
        <v>12933</v>
      </c>
      <c r="C1360" s="239">
        <v>28</v>
      </c>
      <c r="D1360" s="870">
        <v>0</v>
      </c>
      <c r="E1360" s="871">
        <f t="shared" si="54"/>
        <v>28</v>
      </c>
      <c r="F1360" s="872" t="s">
        <v>1625</v>
      </c>
      <c r="G1360" s="873" t="s">
        <v>1625</v>
      </c>
      <c r="H1360" s="1021"/>
      <c r="I1360" s="1021"/>
      <c r="J1360" s="1021"/>
      <c r="K1360" s="1021"/>
      <c r="L1360" s="1021"/>
      <c r="M1360" s="1021"/>
    </row>
    <row r="1361" spans="1:13" s="868" customFormat="1">
      <c r="A1361" s="319" t="s">
        <v>12934</v>
      </c>
      <c r="B1361" s="237" t="s">
        <v>12935</v>
      </c>
      <c r="C1361" s="239">
        <v>223</v>
      </c>
      <c r="D1361" s="870">
        <v>0</v>
      </c>
      <c r="E1361" s="871">
        <f t="shared" si="54"/>
        <v>223</v>
      </c>
      <c r="F1361" s="872" t="s">
        <v>1625</v>
      </c>
      <c r="G1361" s="873" t="s">
        <v>1625</v>
      </c>
      <c r="H1361" s="1021"/>
      <c r="I1361" s="1021"/>
      <c r="J1361" s="1021"/>
      <c r="K1361" s="1021"/>
      <c r="L1361" s="1021"/>
      <c r="M1361" s="1021"/>
    </row>
    <row r="1362" spans="1:13" s="868" customFormat="1">
      <c r="A1362" s="319" t="s">
        <v>12936</v>
      </c>
      <c r="B1362" s="237" t="s">
        <v>12937</v>
      </c>
      <c r="C1362" s="239">
        <v>223</v>
      </c>
      <c r="D1362" s="870">
        <v>0</v>
      </c>
      <c r="E1362" s="871">
        <f t="shared" si="54"/>
        <v>223</v>
      </c>
      <c r="F1362" s="872" t="s">
        <v>1625</v>
      </c>
      <c r="G1362" s="873" t="s">
        <v>1625</v>
      </c>
      <c r="H1362" s="1021"/>
      <c r="I1362" s="1021"/>
      <c r="J1362" s="1021"/>
      <c r="K1362" s="1021"/>
      <c r="L1362" s="1021"/>
      <c r="M1362" s="1021"/>
    </row>
    <row r="1363" spans="1:13" s="868" customFormat="1">
      <c r="A1363" s="319" t="s">
        <v>12938</v>
      </c>
      <c r="B1363" s="237" t="s">
        <v>12939</v>
      </c>
      <c r="C1363" s="239">
        <v>1695</v>
      </c>
      <c r="D1363" s="870">
        <v>0</v>
      </c>
      <c r="E1363" s="871">
        <f t="shared" si="54"/>
        <v>1695</v>
      </c>
      <c r="F1363" s="872" t="s">
        <v>1625</v>
      </c>
      <c r="G1363" s="873" t="s">
        <v>1625</v>
      </c>
      <c r="H1363" s="1021"/>
      <c r="I1363" s="1021"/>
      <c r="J1363" s="1021"/>
      <c r="K1363" s="1021"/>
      <c r="L1363" s="1021"/>
      <c r="M1363" s="1021"/>
    </row>
    <row r="1364" spans="1:13" s="868" customFormat="1">
      <c r="A1364" s="319" t="s">
        <v>12940</v>
      </c>
      <c r="B1364" s="237" t="s">
        <v>12941</v>
      </c>
      <c r="C1364" s="239">
        <v>1695</v>
      </c>
      <c r="D1364" s="870">
        <v>0</v>
      </c>
      <c r="E1364" s="871">
        <f t="shared" si="54"/>
        <v>1695</v>
      </c>
      <c r="F1364" s="872" t="s">
        <v>1625</v>
      </c>
      <c r="G1364" s="873" t="s">
        <v>1625</v>
      </c>
      <c r="H1364" s="1021"/>
      <c r="I1364" s="1021"/>
      <c r="J1364" s="1021"/>
      <c r="K1364" s="1021"/>
      <c r="L1364" s="1021"/>
      <c r="M1364" s="1021"/>
    </row>
    <row r="1365" spans="1:13" s="868" customFormat="1">
      <c r="A1365" s="319" t="s">
        <v>12942</v>
      </c>
      <c r="B1365" s="237" t="s">
        <v>12943</v>
      </c>
      <c r="C1365" s="239">
        <v>7627</v>
      </c>
      <c r="D1365" s="870">
        <v>0</v>
      </c>
      <c r="E1365" s="871">
        <f t="shared" si="54"/>
        <v>7627</v>
      </c>
      <c r="F1365" s="872" t="s">
        <v>1625</v>
      </c>
      <c r="G1365" s="873" t="s">
        <v>1625</v>
      </c>
      <c r="H1365" s="1021"/>
      <c r="I1365" s="1021"/>
      <c r="J1365" s="1021"/>
      <c r="K1365" s="1021"/>
      <c r="L1365" s="1021"/>
      <c r="M1365" s="1021"/>
    </row>
    <row r="1366" spans="1:13" s="868" customFormat="1">
      <c r="A1366" s="319" t="s">
        <v>12944</v>
      </c>
      <c r="B1366" s="237" t="s">
        <v>12945</v>
      </c>
      <c r="C1366" s="239">
        <v>7627</v>
      </c>
      <c r="D1366" s="870">
        <v>0</v>
      </c>
      <c r="E1366" s="871">
        <f t="shared" si="54"/>
        <v>7627</v>
      </c>
      <c r="F1366" s="872" t="s">
        <v>1625</v>
      </c>
      <c r="G1366" s="873" t="s">
        <v>1625</v>
      </c>
      <c r="H1366" s="1021"/>
      <c r="I1366" s="1021"/>
      <c r="J1366" s="1021"/>
      <c r="K1366" s="1021"/>
      <c r="L1366" s="1021"/>
      <c r="M1366" s="1021"/>
    </row>
    <row r="1367" spans="1:13" s="868" customFormat="1">
      <c r="A1367" s="1660" t="s">
        <v>3559</v>
      </c>
      <c r="B1367" s="1901"/>
      <c r="C1367" s="239"/>
      <c r="D1367" s="870"/>
      <c r="E1367" s="871"/>
      <c r="F1367" s="872"/>
      <c r="G1367" s="873"/>
      <c r="H1367" s="1021"/>
      <c r="I1367" s="1021"/>
      <c r="J1367" s="1021"/>
      <c r="K1367" s="1021"/>
      <c r="L1367" s="1021"/>
      <c r="M1367" s="1021"/>
    </row>
    <row r="1368" spans="1:13" s="868" customFormat="1">
      <c r="A1368" s="319" t="s">
        <v>12946</v>
      </c>
      <c r="B1368" s="237" t="s">
        <v>12947</v>
      </c>
      <c r="C1368" s="239">
        <v>1.06</v>
      </c>
      <c r="D1368" s="870">
        <v>0</v>
      </c>
      <c r="E1368" s="871">
        <f t="shared" si="54"/>
        <v>1.06</v>
      </c>
      <c r="F1368" s="872" t="s">
        <v>1625</v>
      </c>
      <c r="G1368" s="873" t="s">
        <v>1625</v>
      </c>
      <c r="H1368" s="1021"/>
      <c r="I1368" s="1021"/>
      <c r="J1368" s="1021"/>
      <c r="K1368" s="1021"/>
      <c r="L1368" s="1021"/>
      <c r="M1368" s="1021"/>
    </row>
    <row r="1369" spans="1:13" s="868" customFormat="1">
      <c r="A1369" s="319" t="s">
        <v>12948</v>
      </c>
      <c r="B1369" s="237" t="s">
        <v>12949</v>
      </c>
      <c r="C1369" s="239">
        <v>0.72</v>
      </c>
      <c r="D1369" s="870">
        <v>0</v>
      </c>
      <c r="E1369" s="871">
        <f t="shared" si="54"/>
        <v>0.72</v>
      </c>
      <c r="F1369" s="872" t="s">
        <v>1625</v>
      </c>
      <c r="G1369" s="873" t="s">
        <v>1625</v>
      </c>
      <c r="H1369" s="1021"/>
      <c r="I1369" s="1021"/>
      <c r="J1369" s="1021"/>
      <c r="K1369" s="1021"/>
      <c r="L1369" s="1021"/>
      <c r="M1369" s="1021"/>
    </row>
    <row r="1370" spans="1:13" s="868" customFormat="1">
      <c r="A1370" s="319" t="s">
        <v>12950</v>
      </c>
      <c r="B1370" s="237" t="s">
        <v>12951</v>
      </c>
      <c r="C1370" s="239">
        <v>0.64</v>
      </c>
      <c r="D1370" s="870">
        <v>0</v>
      </c>
      <c r="E1370" s="871">
        <f t="shared" si="54"/>
        <v>0.64</v>
      </c>
      <c r="F1370" s="872" t="s">
        <v>1625</v>
      </c>
      <c r="G1370" s="873" t="s">
        <v>1625</v>
      </c>
      <c r="H1370" s="1021"/>
      <c r="I1370" s="1021"/>
      <c r="J1370" s="1021"/>
      <c r="K1370" s="1021"/>
      <c r="L1370" s="1021"/>
      <c r="M1370" s="1021"/>
    </row>
    <row r="1371" spans="1:13" s="868" customFormat="1">
      <c r="A1371" s="319" t="s">
        <v>12952</v>
      </c>
      <c r="B1371" s="237" t="s">
        <v>12953</v>
      </c>
      <c r="C1371" s="239">
        <v>0.6</v>
      </c>
      <c r="D1371" s="870">
        <v>0</v>
      </c>
      <c r="E1371" s="871">
        <f t="shared" si="54"/>
        <v>0.6</v>
      </c>
      <c r="F1371" s="872" t="s">
        <v>1625</v>
      </c>
      <c r="G1371" s="873" t="s">
        <v>1625</v>
      </c>
      <c r="H1371" s="1021"/>
      <c r="I1371" s="1021"/>
      <c r="J1371" s="1021"/>
      <c r="K1371" s="1021"/>
      <c r="L1371" s="1021"/>
      <c r="M1371" s="1021"/>
    </row>
    <row r="1372" spans="1:13" s="868" customFormat="1">
      <c r="A1372" s="319" t="s">
        <v>12954</v>
      </c>
      <c r="B1372" s="237" t="s">
        <v>12955</v>
      </c>
      <c r="C1372" s="239">
        <v>0.55000000000000004</v>
      </c>
      <c r="D1372" s="870">
        <v>0</v>
      </c>
      <c r="E1372" s="871">
        <f t="shared" ref="E1372:E1405" si="55">C1372</f>
        <v>0.55000000000000004</v>
      </c>
      <c r="F1372" s="872" t="s">
        <v>1625</v>
      </c>
      <c r="G1372" s="873" t="s">
        <v>1625</v>
      </c>
      <c r="H1372" s="1021"/>
      <c r="I1372" s="1021"/>
      <c r="J1372" s="1021"/>
      <c r="K1372" s="1021"/>
      <c r="L1372" s="1021"/>
      <c r="M1372" s="1021"/>
    </row>
    <row r="1373" spans="1:13" s="868" customFormat="1" ht="30">
      <c r="A1373" s="319" t="s">
        <v>12956</v>
      </c>
      <c r="B1373" s="237" t="s">
        <v>12957</v>
      </c>
      <c r="C1373" s="239">
        <v>0.51</v>
      </c>
      <c r="D1373" s="870">
        <v>0</v>
      </c>
      <c r="E1373" s="871">
        <f t="shared" si="55"/>
        <v>0.51</v>
      </c>
      <c r="F1373" s="872" t="s">
        <v>1625</v>
      </c>
      <c r="G1373" s="873" t="s">
        <v>1625</v>
      </c>
      <c r="H1373" s="1021"/>
      <c r="I1373" s="1021"/>
      <c r="J1373" s="1021"/>
      <c r="K1373" s="1021"/>
      <c r="L1373" s="1021"/>
      <c r="M1373" s="1021"/>
    </row>
    <row r="1374" spans="1:13" s="868" customFormat="1" ht="30">
      <c r="A1374" s="319" t="s">
        <v>12958</v>
      </c>
      <c r="B1374" s="237" t="s">
        <v>12959</v>
      </c>
      <c r="C1374" s="239">
        <v>1.06</v>
      </c>
      <c r="D1374" s="870">
        <v>0</v>
      </c>
      <c r="E1374" s="871">
        <f t="shared" si="55"/>
        <v>1.06</v>
      </c>
      <c r="F1374" s="872" t="s">
        <v>1625</v>
      </c>
      <c r="G1374" s="873" t="s">
        <v>1625</v>
      </c>
      <c r="H1374" s="1021"/>
      <c r="I1374" s="1021"/>
      <c r="J1374" s="1021"/>
      <c r="K1374" s="1021"/>
      <c r="L1374" s="1021"/>
      <c r="M1374" s="1021"/>
    </row>
    <row r="1375" spans="1:13" s="868" customFormat="1" ht="30">
      <c r="A1375" s="319" t="s">
        <v>12960</v>
      </c>
      <c r="B1375" s="237" t="s">
        <v>12961</v>
      </c>
      <c r="C1375" s="239">
        <v>0.72</v>
      </c>
      <c r="D1375" s="870">
        <v>0</v>
      </c>
      <c r="E1375" s="871">
        <f t="shared" si="55"/>
        <v>0.72</v>
      </c>
      <c r="F1375" s="872" t="s">
        <v>1625</v>
      </c>
      <c r="G1375" s="873" t="s">
        <v>1625</v>
      </c>
      <c r="H1375" s="1021"/>
      <c r="I1375" s="1021"/>
      <c r="J1375" s="1021"/>
      <c r="K1375" s="1021"/>
      <c r="L1375" s="1021"/>
      <c r="M1375" s="1021"/>
    </row>
    <row r="1376" spans="1:13" s="868" customFormat="1" ht="30">
      <c r="A1376" s="319" t="s">
        <v>12962</v>
      </c>
      <c r="B1376" s="237" t="s">
        <v>12963</v>
      </c>
      <c r="C1376" s="239">
        <v>0.64</v>
      </c>
      <c r="D1376" s="870">
        <v>0</v>
      </c>
      <c r="E1376" s="871">
        <f t="shared" si="55"/>
        <v>0.64</v>
      </c>
      <c r="F1376" s="872" t="s">
        <v>1625</v>
      </c>
      <c r="G1376" s="873" t="s">
        <v>1625</v>
      </c>
      <c r="H1376" s="1021"/>
      <c r="I1376" s="1021"/>
      <c r="J1376" s="1021"/>
      <c r="K1376" s="1021"/>
      <c r="L1376" s="1021"/>
      <c r="M1376" s="1021"/>
    </row>
    <row r="1377" spans="1:13" s="868" customFormat="1" ht="30">
      <c r="A1377" s="319" t="s">
        <v>12964</v>
      </c>
      <c r="B1377" s="237" t="s">
        <v>12965</v>
      </c>
      <c r="C1377" s="239">
        <v>0.6</v>
      </c>
      <c r="D1377" s="870">
        <v>0</v>
      </c>
      <c r="E1377" s="871">
        <f t="shared" si="55"/>
        <v>0.6</v>
      </c>
      <c r="F1377" s="872" t="s">
        <v>1625</v>
      </c>
      <c r="G1377" s="873" t="s">
        <v>1625</v>
      </c>
      <c r="H1377" s="1021"/>
      <c r="I1377" s="1021"/>
      <c r="J1377" s="1021"/>
      <c r="K1377" s="1021"/>
      <c r="L1377" s="1021"/>
      <c r="M1377" s="1021"/>
    </row>
    <row r="1378" spans="1:13" s="868" customFormat="1" ht="30">
      <c r="A1378" s="319" t="s">
        <v>12966</v>
      </c>
      <c r="B1378" s="237" t="s">
        <v>12967</v>
      </c>
      <c r="C1378" s="239">
        <v>0.55000000000000004</v>
      </c>
      <c r="D1378" s="870">
        <v>0</v>
      </c>
      <c r="E1378" s="871">
        <f t="shared" si="55"/>
        <v>0.55000000000000004</v>
      </c>
      <c r="F1378" s="872" t="s">
        <v>1625</v>
      </c>
      <c r="G1378" s="873" t="s">
        <v>1625</v>
      </c>
      <c r="H1378" s="1021"/>
      <c r="I1378" s="1021"/>
      <c r="J1378" s="1021"/>
      <c r="K1378" s="1021"/>
      <c r="L1378" s="1021"/>
      <c r="M1378" s="1021"/>
    </row>
    <row r="1379" spans="1:13" s="868" customFormat="1" ht="30">
      <c r="A1379" s="319" t="s">
        <v>12968</v>
      </c>
      <c r="B1379" s="237" t="s">
        <v>12969</v>
      </c>
      <c r="C1379" s="239">
        <v>0.51</v>
      </c>
      <c r="D1379" s="870">
        <v>0</v>
      </c>
      <c r="E1379" s="871">
        <f t="shared" si="55"/>
        <v>0.51</v>
      </c>
      <c r="F1379" s="872" t="s">
        <v>1625</v>
      </c>
      <c r="G1379" s="873" t="s">
        <v>1625</v>
      </c>
      <c r="H1379" s="1021"/>
      <c r="I1379" s="1021"/>
      <c r="J1379" s="1021"/>
      <c r="K1379" s="1021"/>
      <c r="L1379" s="1021"/>
      <c r="M1379" s="1021"/>
    </row>
    <row r="1380" spans="1:13" s="868" customFormat="1">
      <c r="A1380" s="1660" t="s">
        <v>3227</v>
      </c>
      <c r="B1380" s="1901"/>
      <c r="C1380" s="239"/>
      <c r="D1380" s="870"/>
      <c r="E1380" s="871"/>
      <c r="F1380" s="872"/>
      <c r="G1380" s="873"/>
      <c r="H1380" s="1021"/>
      <c r="I1380" s="1021"/>
      <c r="J1380" s="1021"/>
      <c r="K1380" s="1021"/>
      <c r="L1380" s="1021"/>
      <c r="M1380" s="1021"/>
    </row>
    <row r="1381" spans="1:13" s="868" customFormat="1" ht="30">
      <c r="A1381" s="319" t="s">
        <v>12970</v>
      </c>
      <c r="B1381" s="237" t="s">
        <v>12971</v>
      </c>
      <c r="C1381" s="239">
        <v>1.74</v>
      </c>
      <c r="D1381" s="870">
        <v>0</v>
      </c>
      <c r="E1381" s="871">
        <f t="shared" si="55"/>
        <v>1.74</v>
      </c>
      <c r="F1381" s="872" t="s">
        <v>1625</v>
      </c>
      <c r="G1381" s="873" t="s">
        <v>1625</v>
      </c>
      <c r="H1381" s="1021"/>
      <c r="I1381" s="1021"/>
      <c r="J1381" s="1021"/>
      <c r="K1381" s="1021"/>
      <c r="L1381" s="1021"/>
      <c r="M1381" s="1021"/>
    </row>
    <row r="1382" spans="1:13" s="868" customFormat="1" ht="30">
      <c r="A1382" s="319" t="s">
        <v>12972</v>
      </c>
      <c r="B1382" s="237" t="s">
        <v>12973</v>
      </c>
      <c r="C1382" s="239">
        <v>1.19</v>
      </c>
      <c r="D1382" s="870">
        <v>0</v>
      </c>
      <c r="E1382" s="871">
        <f t="shared" si="55"/>
        <v>1.19</v>
      </c>
      <c r="F1382" s="872" t="s">
        <v>1625</v>
      </c>
      <c r="G1382" s="873" t="s">
        <v>1625</v>
      </c>
      <c r="H1382" s="1021"/>
      <c r="I1382" s="1021"/>
      <c r="J1382" s="1021"/>
      <c r="K1382" s="1021"/>
      <c r="L1382" s="1021"/>
      <c r="M1382" s="1021"/>
    </row>
    <row r="1383" spans="1:13" s="868" customFormat="1" ht="30">
      <c r="A1383" s="319" t="s">
        <v>12974</v>
      </c>
      <c r="B1383" s="237" t="s">
        <v>12975</v>
      </c>
      <c r="C1383" s="239">
        <v>1.02</v>
      </c>
      <c r="D1383" s="870">
        <v>0</v>
      </c>
      <c r="E1383" s="871">
        <f t="shared" si="55"/>
        <v>1.02</v>
      </c>
      <c r="F1383" s="872" t="s">
        <v>1625</v>
      </c>
      <c r="G1383" s="873" t="s">
        <v>1625</v>
      </c>
      <c r="H1383" s="1021"/>
      <c r="I1383" s="1021"/>
      <c r="J1383" s="1021"/>
      <c r="K1383" s="1021"/>
      <c r="L1383" s="1021"/>
      <c r="M1383" s="1021"/>
    </row>
    <row r="1384" spans="1:13" s="868" customFormat="1" ht="30">
      <c r="A1384" s="319" t="s">
        <v>12976</v>
      </c>
      <c r="B1384" s="237" t="s">
        <v>12977</v>
      </c>
      <c r="C1384" s="239">
        <v>0.89</v>
      </c>
      <c r="D1384" s="870">
        <v>0</v>
      </c>
      <c r="E1384" s="871">
        <f t="shared" si="55"/>
        <v>0.89</v>
      </c>
      <c r="F1384" s="872" t="s">
        <v>1625</v>
      </c>
      <c r="G1384" s="873" t="s">
        <v>1625</v>
      </c>
      <c r="H1384" s="1021"/>
      <c r="I1384" s="1021"/>
      <c r="J1384" s="1021"/>
      <c r="K1384" s="1021"/>
      <c r="L1384" s="1021"/>
      <c r="M1384" s="1021"/>
    </row>
    <row r="1385" spans="1:13" s="868" customFormat="1" ht="30">
      <c r="A1385" s="319" t="s">
        <v>12978</v>
      </c>
      <c r="B1385" s="237" t="s">
        <v>12979</v>
      </c>
      <c r="C1385" s="239">
        <v>0.81</v>
      </c>
      <c r="D1385" s="870">
        <v>0</v>
      </c>
      <c r="E1385" s="871">
        <f t="shared" si="55"/>
        <v>0.81</v>
      </c>
      <c r="F1385" s="872" t="s">
        <v>1625</v>
      </c>
      <c r="G1385" s="873" t="s">
        <v>1625</v>
      </c>
      <c r="H1385" s="1021"/>
      <c r="I1385" s="1021"/>
      <c r="J1385" s="1021"/>
      <c r="K1385" s="1021"/>
      <c r="L1385" s="1021"/>
      <c r="M1385" s="1021"/>
    </row>
    <row r="1386" spans="1:13" s="868" customFormat="1">
      <c r="A1386" s="319" t="s">
        <v>12980</v>
      </c>
      <c r="B1386" s="237" t="s">
        <v>12981</v>
      </c>
      <c r="C1386" s="239">
        <v>0.72</v>
      </c>
      <c r="D1386" s="870">
        <v>0</v>
      </c>
      <c r="E1386" s="871">
        <f t="shared" si="55"/>
        <v>0.72</v>
      </c>
      <c r="F1386" s="872" t="s">
        <v>1625</v>
      </c>
      <c r="G1386" s="873" t="s">
        <v>1625</v>
      </c>
      <c r="H1386" s="1021"/>
      <c r="I1386" s="1021"/>
      <c r="J1386" s="1021"/>
      <c r="K1386" s="1021"/>
      <c r="L1386" s="1021"/>
      <c r="M1386" s="1021"/>
    </row>
    <row r="1387" spans="1:13" s="868" customFormat="1" ht="30">
      <c r="A1387" s="319" t="s">
        <v>12982</v>
      </c>
      <c r="B1387" s="237" t="s">
        <v>12983</v>
      </c>
      <c r="C1387" s="239">
        <v>1.74</v>
      </c>
      <c r="D1387" s="870">
        <v>0</v>
      </c>
      <c r="E1387" s="871">
        <f t="shared" si="55"/>
        <v>1.74</v>
      </c>
      <c r="F1387" s="872" t="s">
        <v>1625</v>
      </c>
      <c r="G1387" s="873" t="s">
        <v>1625</v>
      </c>
      <c r="H1387" s="1021"/>
      <c r="I1387" s="1021"/>
      <c r="J1387" s="1021"/>
      <c r="K1387" s="1021"/>
      <c r="L1387" s="1021"/>
      <c r="M1387" s="1021"/>
    </row>
    <row r="1388" spans="1:13" s="868" customFormat="1" ht="30">
      <c r="A1388" s="319" t="s">
        <v>12984</v>
      </c>
      <c r="B1388" s="237" t="s">
        <v>12985</v>
      </c>
      <c r="C1388" s="239">
        <v>1.19</v>
      </c>
      <c r="D1388" s="870">
        <v>0</v>
      </c>
      <c r="E1388" s="871">
        <f t="shared" si="55"/>
        <v>1.19</v>
      </c>
      <c r="F1388" s="872" t="s">
        <v>1625</v>
      </c>
      <c r="G1388" s="873" t="s">
        <v>1625</v>
      </c>
      <c r="H1388" s="1021"/>
      <c r="I1388" s="1021"/>
      <c r="J1388" s="1021"/>
      <c r="K1388" s="1021"/>
      <c r="L1388" s="1021"/>
      <c r="M1388" s="1021"/>
    </row>
    <row r="1389" spans="1:13" s="868" customFormat="1" ht="30">
      <c r="A1389" s="319" t="s">
        <v>12986</v>
      </c>
      <c r="B1389" s="237" t="s">
        <v>12987</v>
      </c>
      <c r="C1389" s="239">
        <v>1.02</v>
      </c>
      <c r="D1389" s="870">
        <v>0</v>
      </c>
      <c r="E1389" s="871">
        <f t="shared" si="55"/>
        <v>1.02</v>
      </c>
      <c r="F1389" s="872" t="s">
        <v>1625</v>
      </c>
      <c r="G1389" s="873" t="s">
        <v>1625</v>
      </c>
      <c r="H1389" s="1021"/>
      <c r="I1389" s="1021"/>
      <c r="J1389" s="1021"/>
      <c r="K1389" s="1021"/>
      <c r="L1389" s="1021"/>
      <c r="M1389" s="1021"/>
    </row>
    <row r="1390" spans="1:13" s="868" customFormat="1" ht="30">
      <c r="A1390" s="319" t="s">
        <v>12988</v>
      </c>
      <c r="B1390" s="237" t="s">
        <v>12989</v>
      </c>
      <c r="C1390" s="239">
        <v>0.89</v>
      </c>
      <c r="D1390" s="870">
        <v>0</v>
      </c>
      <c r="E1390" s="871">
        <f t="shared" si="55"/>
        <v>0.89</v>
      </c>
      <c r="F1390" s="872" t="s">
        <v>1625</v>
      </c>
      <c r="G1390" s="873" t="s">
        <v>1625</v>
      </c>
      <c r="H1390" s="1021"/>
      <c r="I1390" s="1021"/>
      <c r="J1390" s="1021"/>
      <c r="K1390" s="1021"/>
      <c r="L1390" s="1021"/>
      <c r="M1390" s="1021"/>
    </row>
    <row r="1391" spans="1:13" s="868" customFormat="1" ht="30">
      <c r="A1391" s="319" t="s">
        <v>12990</v>
      </c>
      <c r="B1391" s="237" t="s">
        <v>12991</v>
      </c>
      <c r="C1391" s="239">
        <v>0.81</v>
      </c>
      <c r="D1391" s="870">
        <v>0</v>
      </c>
      <c r="E1391" s="871">
        <f t="shared" si="55"/>
        <v>0.81</v>
      </c>
      <c r="F1391" s="872" t="s">
        <v>1625</v>
      </c>
      <c r="G1391" s="873" t="s">
        <v>1625</v>
      </c>
      <c r="H1391" s="1021"/>
      <c r="I1391" s="1021"/>
      <c r="J1391" s="1021"/>
      <c r="K1391" s="1021"/>
      <c r="L1391" s="1021"/>
      <c r="M1391" s="1021"/>
    </row>
    <row r="1392" spans="1:13" s="868" customFormat="1" ht="30">
      <c r="A1392" s="319" t="s">
        <v>12992</v>
      </c>
      <c r="B1392" s="237" t="s">
        <v>12993</v>
      </c>
      <c r="C1392" s="239">
        <v>0.72</v>
      </c>
      <c r="D1392" s="870">
        <v>0</v>
      </c>
      <c r="E1392" s="871">
        <f t="shared" si="55"/>
        <v>0.72</v>
      </c>
      <c r="F1392" s="872" t="s">
        <v>1625</v>
      </c>
      <c r="G1392" s="873" t="s">
        <v>1625</v>
      </c>
      <c r="H1392" s="1021"/>
      <c r="I1392" s="1021"/>
      <c r="J1392" s="1021"/>
      <c r="K1392" s="1021"/>
      <c r="L1392" s="1021"/>
      <c r="M1392" s="1021"/>
    </row>
    <row r="1393" spans="1:13" s="868" customFormat="1">
      <c r="A1393" s="1660" t="s">
        <v>12994</v>
      </c>
      <c r="B1393" s="1901"/>
      <c r="C1393" s="239"/>
      <c r="D1393" s="870"/>
      <c r="E1393" s="871"/>
      <c r="F1393" s="872"/>
      <c r="G1393" s="873"/>
      <c r="H1393" s="1021"/>
      <c r="I1393" s="1021"/>
      <c r="J1393" s="1021"/>
      <c r="K1393" s="1021"/>
      <c r="L1393" s="1021"/>
      <c r="M1393" s="1021"/>
    </row>
    <row r="1394" spans="1:13" s="868" customFormat="1">
      <c r="A1394" s="319" t="s">
        <v>12995</v>
      </c>
      <c r="B1394" s="237" t="s">
        <v>12996</v>
      </c>
      <c r="C1394" s="239">
        <v>102</v>
      </c>
      <c r="D1394" s="870">
        <v>0</v>
      </c>
      <c r="E1394" s="871">
        <f t="shared" si="55"/>
        <v>102</v>
      </c>
      <c r="F1394" s="872" t="s">
        <v>1625</v>
      </c>
      <c r="G1394" s="873" t="s">
        <v>1625</v>
      </c>
      <c r="H1394" s="1021"/>
      <c r="I1394" s="1021"/>
      <c r="J1394" s="1021"/>
      <c r="K1394" s="1021"/>
      <c r="L1394" s="1021"/>
      <c r="M1394" s="1021"/>
    </row>
    <row r="1395" spans="1:13" s="868" customFormat="1">
      <c r="A1395" s="319" t="s">
        <v>12997</v>
      </c>
      <c r="B1395" s="237" t="s">
        <v>12998</v>
      </c>
      <c r="C1395" s="239">
        <v>141</v>
      </c>
      <c r="D1395" s="870">
        <v>0</v>
      </c>
      <c r="E1395" s="871">
        <f t="shared" si="55"/>
        <v>141</v>
      </c>
      <c r="F1395" s="872" t="s">
        <v>1625</v>
      </c>
      <c r="G1395" s="873" t="s">
        <v>1625</v>
      </c>
      <c r="H1395" s="1021"/>
      <c r="I1395" s="1021"/>
      <c r="J1395" s="1021"/>
      <c r="K1395" s="1021"/>
      <c r="L1395" s="1021"/>
      <c r="M1395" s="1021"/>
    </row>
    <row r="1396" spans="1:13" s="868" customFormat="1">
      <c r="A1396" s="319" t="s">
        <v>12999</v>
      </c>
      <c r="B1396" s="237"/>
      <c r="C1396" s="239"/>
      <c r="D1396" s="870">
        <v>0</v>
      </c>
      <c r="E1396" s="871">
        <f t="shared" si="55"/>
        <v>0</v>
      </c>
      <c r="F1396" s="872" t="s">
        <v>1625</v>
      </c>
      <c r="G1396" s="873" t="s">
        <v>1625</v>
      </c>
      <c r="H1396" s="1021"/>
      <c r="I1396" s="1021"/>
      <c r="J1396" s="1021"/>
      <c r="K1396" s="1021"/>
      <c r="L1396" s="1021"/>
      <c r="M1396" s="1021"/>
    </row>
    <row r="1397" spans="1:13" s="868" customFormat="1">
      <c r="A1397" s="319" t="s">
        <v>13000</v>
      </c>
      <c r="B1397" s="237" t="s">
        <v>13001</v>
      </c>
      <c r="C1397" s="239">
        <v>44</v>
      </c>
      <c r="D1397" s="870">
        <v>0</v>
      </c>
      <c r="E1397" s="871">
        <f t="shared" si="55"/>
        <v>44</v>
      </c>
      <c r="F1397" s="872" t="s">
        <v>1625</v>
      </c>
      <c r="G1397" s="873" t="s">
        <v>1625</v>
      </c>
      <c r="H1397" s="1021"/>
      <c r="I1397" s="1021"/>
      <c r="J1397" s="1021"/>
      <c r="K1397" s="1021"/>
      <c r="L1397" s="1021"/>
      <c r="M1397" s="1021"/>
    </row>
    <row r="1398" spans="1:13" s="868" customFormat="1">
      <c r="A1398" s="319" t="s">
        <v>13002</v>
      </c>
      <c r="B1398" s="237" t="s">
        <v>13003</v>
      </c>
      <c r="C1398" s="239">
        <v>53</v>
      </c>
      <c r="D1398" s="870">
        <v>0</v>
      </c>
      <c r="E1398" s="871">
        <f t="shared" si="55"/>
        <v>53</v>
      </c>
      <c r="F1398" s="872" t="s">
        <v>1625</v>
      </c>
      <c r="G1398" s="873" t="s">
        <v>1625</v>
      </c>
      <c r="H1398" s="1021"/>
      <c r="I1398" s="1021"/>
      <c r="J1398" s="1021"/>
      <c r="K1398" s="1021"/>
      <c r="L1398" s="1021"/>
      <c r="M1398" s="1021"/>
    </row>
    <row r="1399" spans="1:13" s="868" customFormat="1">
      <c r="A1399" s="319" t="s">
        <v>13004</v>
      </c>
      <c r="B1399" s="237" t="s">
        <v>13005</v>
      </c>
      <c r="C1399" s="239">
        <v>53</v>
      </c>
      <c r="D1399" s="870">
        <v>0</v>
      </c>
      <c r="E1399" s="871">
        <f t="shared" si="55"/>
        <v>53</v>
      </c>
      <c r="F1399" s="872" t="s">
        <v>1625</v>
      </c>
      <c r="G1399" s="873" t="s">
        <v>1625</v>
      </c>
      <c r="H1399" s="1021"/>
      <c r="I1399" s="1021"/>
      <c r="J1399" s="1021"/>
      <c r="K1399" s="1021"/>
      <c r="L1399" s="1021"/>
      <c r="M1399" s="1021"/>
    </row>
    <row r="1400" spans="1:13" s="868" customFormat="1">
      <c r="A1400" s="1660" t="s">
        <v>3434</v>
      </c>
      <c r="B1400" s="1901"/>
      <c r="C1400" s="239"/>
      <c r="D1400" s="870"/>
      <c r="E1400" s="871"/>
      <c r="F1400" s="872"/>
      <c r="G1400" s="873"/>
      <c r="H1400" s="1021"/>
      <c r="I1400" s="1021"/>
      <c r="J1400" s="1021"/>
      <c r="K1400" s="1021"/>
      <c r="L1400" s="1021"/>
      <c r="M1400" s="1021"/>
    </row>
    <row r="1401" spans="1:13" s="868" customFormat="1">
      <c r="A1401" s="319" t="s">
        <v>13006</v>
      </c>
      <c r="B1401" s="237" t="s">
        <v>13007</v>
      </c>
      <c r="C1401" s="239">
        <v>800</v>
      </c>
      <c r="D1401" s="870">
        <v>0</v>
      </c>
      <c r="E1401" s="871">
        <f t="shared" si="55"/>
        <v>800</v>
      </c>
      <c r="F1401" s="872" t="s">
        <v>1625</v>
      </c>
      <c r="G1401" s="873" t="s">
        <v>1625</v>
      </c>
      <c r="H1401" s="1021"/>
      <c r="I1401" s="1021"/>
      <c r="J1401" s="1021"/>
      <c r="K1401" s="1021"/>
      <c r="L1401" s="1021"/>
      <c r="M1401" s="1021"/>
    </row>
    <row r="1402" spans="1:13" s="868" customFormat="1">
      <c r="A1402" s="319" t="s">
        <v>13008</v>
      </c>
      <c r="B1402" s="237" t="s">
        <v>13009</v>
      </c>
      <c r="C1402" s="239">
        <v>1500</v>
      </c>
      <c r="D1402" s="870">
        <v>0</v>
      </c>
      <c r="E1402" s="871">
        <f t="shared" si="55"/>
        <v>1500</v>
      </c>
      <c r="F1402" s="872" t="s">
        <v>1625</v>
      </c>
      <c r="G1402" s="873" t="s">
        <v>1625</v>
      </c>
      <c r="H1402" s="1021"/>
      <c r="I1402" s="1021"/>
      <c r="J1402" s="1021"/>
      <c r="K1402" s="1021"/>
      <c r="L1402" s="1021"/>
      <c r="M1402" s="1021"/>
    </row>
    <row r="1403" spans="1:13" s="868" customFormat="1">
      <c r="A1403" s="319" t="s">
        <v>13010</v>
      </c>
      <c r="B1403" s="237" t="s">
        <v>13011</v>
      </c>
      <c r="C1403" s="239">
        <v>4000</v>
      </c>
      <c r="D1403" s="870">
        <v>0</v>
      </c>
      <c r="E1403" s="871">
        <f t="shared" si="55"/>
        <v>4000</v>
      </c>
      <c r="F1403" s="872" t="s">
        <v>1625</v>
      </c>
      <c r="G1403" s="873" t="s">
        <v>1625</v>
      </c>
      <c r="H1403" s="1021"/>
      <c r="I1403" s="1021"/>
      <c r="J1403" s="1021"/>
      <c r="K1403" s="1021"/>
      <c r="L1403" s="1021"/>
      <c r="M1403" s="1021"/>
    </row>
    <row r="1404" spans="1:13" s="868" customFormat="1">
      <c r="A1404" s="319" t="s">
        <v>13012</v>
      </c>
      <c r="B1404" s="237" t="s">
        <v>13013</v>
      </c>
      <c r="C1404" s="239">
        <v>15000</v>
      </c>
      <c r="D1404" s="870">
        <v>0</v>
      </c>
      <c r="E1404" s="871">
        <f t="shared" si="55"/>
        <v>15000</v>
      </c>
      <c r="F1404" s="872" t="s">
        <v>1625</v>
      </c>
      <c r="G1404" s="873" t="s">
        <v>1625</v>
      </c>
      <c r="H1404" s="1021"/>
      <c r="I1404" s="1021"/>
      <c r="J1404" s="1021"/>
      <c r="K1404" s="1021"/>
      <c r="L1404" s="1021"/>
      <c r="M1404" s="1021"/>
    </row>
    <row r="1405" spans="1:13" s="868" customFormat="1">
      <c r="A1405" s="319" t="s">
        <v>13014</v>
      </c>
      <c r="B1405" s="237" t="s">
        <v>13015</v>
      </c>
      <c r="C1405" s="239">
        <v>20000</v>
      </c>
      <c r="D1405" s="870">
        <v>0</v>
      </c>
      <c r="E1405" s="871">
        <f t="shared" si="55"/>
        <v>20000</v>
      </c>
      <c r="F1405" s="872" t="s">
        <v>1625</v>
      </c>
      <c r="G1405" s="873" t="s">
        <v>1625</v>
      </c>
      <c r="H1405" s="1021"/>
      <c r="I1405" s="1021"/>
      <c r="J1405" s="1021"/>
      <c r="K1405" s="1021"/>
      <c r="L1405" s="1021"/>
      <c r="M1405" s="1021"/>
    </row>
    <row r="1406" spans="1:13" s="868" customFormat="1">
      <c r="A1406" s="294" t="s">
        <v>3434</v>
      </c>
      <c r="B1406" s="236"/>
      <c r="C1406" s="240"/>
      <c r="D1406" s="596"/>
      <c r="E1406" s="240"/>
      <c r="F1406" s="596"/>
      <c r="G1406" s="794"/>
      <c r="H1406" s="1021"/>
      <c r="I1406" s="1021"/>
      <c r="J1406" s="1021"/>
      <c r="K1406" s="1021"/>
      <c r="L1406" s="1021"/>
      <c r="M1406" s="1021"/>
    </row>
    <row r="1407" spans="1:13" s="868" customFormat="1">
      <c r="A1407" s="1610" t="s">
        <v>3435</v>
      </c>
      <c r="B1407" s="1488"/>
      <c r="C1407" s="1488"/>
      <c r="D1407" s="1488"/>
      <c r="E1407" s="1488"/>
      <c r="F1407" s="1488"/>
      <c r="G1407" s="1489"/>
      <c r="H1407" s="1021"/>
      <c r="I1407" s="1021"/>
      <c r="J1407" s="1021"/>
      <c r="K1407" s="1021"/>
      <c r="L1407" s="1021"/>
      <c r="M1407" s="1021"/>
    </row>
    <row r="1408" spans="1:13" s="868" customFormat="1">
      <c r="A1408" s="1610" t="s">
        <v>3436</v>
      </c>
      <c r="B1408" s="1488"/>
      <c r="C1408" s="1488"/>
      <c r="D1408" s="1488"/>
      <c r="E1408" s="1488"/>
      <c r="F1408" s="1488"/>
      <c r="G1408" s="1489"/>
      <c r="H1408" s="1021"/>
      <c r="I1408" s="1021"/>
      <c r="J1408" s="1021"/>
      <c r="K1408" s="1021"/>
      <c r="L1408" s="1021"/>
      <c r="M1408" s="1021"/>
    </row>
    <row r="1409" spans="1:13" s="868" customFormat="1">
      <c r="A1409" s="1610" t="s">
        <v>3437</v>
      </c>
      <c r="B1409" s="1488"/>
      <c r="C1409" s="1488"/>
      <c r="D1409" s="1488"/>
      <c r="E1409" s="1488"/>
      <c r="F1409" s="1488"/>
      <c r="G1409" s="1489"/>
      <c r="H1409" s="1021"/>
      <c r="I1409" s="1021"/>
      <c r="J1409" s="1021"/>
      <c r="K1409" s="1021"/>
      <c r="L1409" s="1021"/>
      <c r="M1409" s="1021"/>
    </row>
    <row r="1410" spans="1:13" s="868" customFormat="1">
      <c r="A1410" s="319" t="s">
        <v>3438</v>
      </c>
      <c r="B1410" s="237" t="s">
        <v>3439</v>
      </c>
      <c r="C1410" s="239">
        <v>5600</v>
      </c>
      <c r="D1410" s="870">
        <v>0</v>
      </c>
      <c r="E1410" s="871">
        <v>5600</v>
      </c>
      <c r="F1410" s="872" t="s">
        <v>1625</v>
      </c>
      <c r="G1410" s="873" t="s">
        <v>1625</v>
      </c>
      <c r="H1410" s="1021"/>
      <c r="I1410" s="1021"/>
      <c r="J1410" s="1021"/>
      <c r="K1410" s="1021"/>
      <c r="L1410" s="1021"/>
      <c r="M1410" s="1021"/>
    </row>
    <row r="1411" spans="1:13" s="868" customFormat="1">
      <c r="A1411" s="319" t="s">
        <v>3440</v>
      </c>
      <c r="B1411" s="237" t="s">
        <v>3441</v>
      </c>
      <c r="C1411" s="239">
        <v>6400</v>
      </c>
      <c r="D1411" s="870">
        <v>0</v>
      </c>
      <c r="E1411" s="871">
        <v>6400</v>
      </c>
      <c r="F1411" s="872" t="s">
        <v>1625</v>
      </c>
      <c r="G1411" s="873" t="s">
        <v>1625</v>
      </c>
      <c r="H1411" s="1021"/>
      <c r="I1411" s="1021"/>
      <c r="J1411" s="1021"/>
      <c r="K1411" s="1021"/>
      <c r="L1411" s="1021"/>
      <c r="M1411" s="1021"/>
    </row>
    <row r="1412" spans="1:13" s="868" customFormat="1">
      <c r="A1412" s="319" t="s">
        <v>3442</v>
      </c>
      <c r="B1412" s="237" t="s">
        <v>3443</v>
      </c>
      <c r="C1412" s="239">
        <v>7200</v>
      </c>
      <c r="D1412" s="870">
        <v>0</v>
      </c>
      <c r="E1412" s="871">
        <v>7200</v>
      </c>
      <c r="F1412" s="872" t="s">
        <v>1625</v>
      </c>
      <c r="G1412" s="873" t="s">
        <v>1625</v>
      </c>
      <c r="H1412" s="1021"/>
      <c r="I1412" s="1021"/>
      <c r="J1412" s="1021"/>
      <c r="K1412" s="1021"/>
      <c r="L1412" s="1021"/>
      <c r="M1412" s="1021"/>
    </row>
    <row r="1413" spans="1:13" s="868" customFormat="1">
      <c r="A1413" s="319" t="s">
        <v>3444</v>
      </c>
      <c r="B1413" s="237" t="s">
        <v>3445</v>
      </c>
      <c r="C1413" s="239">
        <v>10500</v>
      </c>
      <c r="D1413" s="870">
        <v>0</v>
      </c>
      <c r="E1413" s="871">
        <v>10500</v>
      </c>
      <c r="F1413" s="872" t="s">
        <v>1625</v>
      </c>
      <c r="G1413" s="873" t="s">
        <v>1625</v>
      </c>
      <c r="H1413" s="1021"/>
      <c r="I1413" s="1021"/>
      <c r="J1413" s="1021"/>
      <c r="K1413" s="1021"/>
      <c r="L1413" s="1021"/>
      <c r="M1413" s="1021"/>
    </row>
    <row r="1414" spans="1:13" s="868" customFormat="1">
      <c r="A1414" s="319" t="s">
        <v>3446</v>
      </c>
      <c r="B1414" s="237" t="s">
        <v>3447</v>
      </c>
      <c r="C1414" s="239">
        <v>12000</v>
      </c>
      <c r="D1414" s="870">
        <v>0</v>
      </c>
      <c r="E1414" s="871">
        <v>12000</v>
      </c>
      <c r="F1414" s="872" t="s">
        <v>1625</v>
      </c>
      <c r="G1414" s="873" t="s">
        <v>1625</v>
      </c>
      <c r="H1414" s="1021"/>
      <c r="I1414" s="1021"/>
      <c r="J1414" s="1021"/>
      <c r="K1414" s="1021"/>
      <c r="L1414" s="1021"/>
      <c r="M1414" s="1021"/>
    </row>
    <row r="1415" spans="1:13" s="868" customFormat="1">
      <c r="A1415" s="319" t="s">
        <v>3448</v>
      </c>
      <c r="B1415" s="237" t="s">
        <v>3449</v>
      </c>
      <c r="C1415" s="239">
        <v>13500</v>
      </c>
      <c r="D1415" s="870">
        <v>0</v>
      </c>
      <c r="E1415" s="871">
        <v>13500</v>
      </c>
      <c r="F1415" s="872" t="s">
        <v>1625</v>
      </c>
      <c r="G1415" s="873" t="s">
        <v>1625</v>
      </c>
      <c r="H1415" s="1021"/>
      <c r="I1415" s="1021"/>
      <c r="J1415" s="1021"/>
      <c r="K1415" s="1021"/>
      <c r="L1415" s="1021"/>
      <c r="M1415" s="1021"/>
    </row>
    <row r="1416" spans="1:13" s="868" customFormat="1">
      <c r="A1416" s="319" t="s">
        <v>3450</v>
      </c>
      <c r="B1416" s="237" t="s">
        <v>3451</v>
      </c>
      <c r="C1416" s="239">
        <v>28000</v>
      </c>
      <c r="D1416" s="870">
        <v>0</v>
      </c>
      <c r="E1416" s="871">
        <v>28000</v>
      </c>
      <c r="F1416" s="872" t="s">
        <v>1625</v>
      </c>
      <c r="G1416" s="873" t="s">
        <v>1625</v>
      </c>
      <c r="H1416" s="1021"/>
      <c r="I1416" s="1021"/>
      <c r="J1416" s="1021"/>
      <c r="K1416" s="1021"/>
      <c r="L1416" s="1021"/>
      <c r="M1416" s="1021"/>
    </row>
    <row r="1417" spans="1:13" s="868" customFormat="1">
      <c r="A1417" s="319" t="s">
        <v>3452</v>
      </c>
      <c r="B1417" s="237" t="s">
        <v>3453</v>
      </c>
      <c r="C1417" s="239">
        <v>32000</v>
      </c>
      <c r="D1417" s="870">
        <v>0</v>
      </c>
      <c r="E1417" s="871">
        <v>32000</v>
      </c>
      <c r="F1417" s="872" t="s">
        <v>1625</v>
      </c>
      <c r="G1417" s="873" t="s">
        <v>1625</v>
      </c>
      <c r="H1417" s="1021"/>
      <c r="I1417" s="1021"/>
      <c r="J1417" s="1021"/>
      <c r="K1417" s="1021"/>
      <c r="L1417" s="1021"/>
      <c r="M1417" s="1021"/>
    </row>
    <row r="1418" spans="1:13" s="868" customFormat="1">
      <c r="A1418" s="319" t="s">
        <v>3454</v>
      </c>
      <c r="B1418" s="237" t="s">
        <v>3455</v>
      </c>
      <c r="C1418" s="239">
        <v>36000</v>
      </c>
      <c r="D1418" s="870">
        <v>0</v>
      </c>
      <c r="E1418" s="871">
        <v>36000</v>
      </c>
      <c r="F1418" s="872" t="s">
        <v>1625</v>
      </c>
      <c r="G1418" s="873" t="s">
        <v>1625</v>
      </c>
      <c r="H1418" s="1021"/>
      <c r="I1418" s="1021"/>
      <c r="J1418" s="1021"/>
      <c r="K1418" s="1021"/>
      <c r="L1418" s="1021"/>
      <c r="M1418" s="1021"/>
    </row>
    <row r="1419" spans="1:13" s="868" customFormat="1">
      <c r="A1419" s="319" t="s">
        <v>3456</v>
      </c>
      <c r="B1419" s="237" t="s">
        <v>3457</v>
      </c>
      <c r="C1419" s="239">
        <v>105000</v>
      </c>
      <c r="D1419" s="870">
        <v>0</v>
      </c>
      <c r="E1419" s="871">
        <v>105000</v>
      </c>
      <c r="F1419" s="872" t="s">
        <v>1625</v>
      </c>
      <c r="G1419" s="873" t="s">
        <v>1625</v>
      </c>
      <c r="H1419" s="1021"/>
      <c r="I1419" s="1021"/>
      <c r="J1419" s="1021"/>
      <c r="K1419" s="1021"/>
      <c r="L1419" s="1021"/>
      <c r="M1419" s="1021"/>
    </row>
    <row r="1420" spans="1:13" s="868" customFormat="1">
      <c r="A1420" s="319" t="s">
        <v>3458</v>
      </c>
      <c r="B1420" s="237" t="s">
        <v>3459</v>
      </c>
      <c r="C1420" s="239">
        <v>120000</v>
      </c>
      <c r="D1420" s="870">
        <v>0</v>
      </c>
      <c r="E1420" s="871">
        <v>120000</v>
      </c>
      <c r="F1420" s="872" t="s">
        <v>1625</v>
      </c>
      <c r="G1420" s="873" t="s">
        <v>1625</v>
      </c>
      <c r="H1420" s="1021"/>
      <c r="I1420" s="1021"/>
      <c r="J1420" s="1021"/>
      <c r="K1420" s="1021"/>
      <c r="L1420" s="1021"/>
      <c r="M1420" s="1021"/>
    </row>
    <row r="1421" spans="1:13" s="868" customFormat="1">
      <c r="A1421" s="319" t="s">
        <v>3460</v>
      </c>
      <c r="B1421" s="237" t="s">
        <v>3461</v>
      </c>
      <c r="C1421" s="239">
        <v>135000</v>
      </c>
      <c r="D1421" s="870">
        <v>0</v>
      </c>
      <c r="E1421" s="871">
        <v>135000</v>
      </c>
      <c r="F1421" s="872" t="s">
        <v>1625</v>
      </c>
      <c r="G1421" s="873" t="s">
        <v>1625</v>
      </c>
      <c r="H1421" s="1021"/>
      <c r="I1421" s="1021"/>
      <c r="J1421" s="1021"/>
      <c r="K1421" s="1021"/>
      <c r="L1421" s="1021"/>
      <c r="M1421" s="1021"/>
    </row>
    <row r="1422" spans="1:13" s="868" customFormat="1">
      <c r="A1422" s="319" t="s">
        <v>3462</v>
      </c>
      <c r="B1422" s="237" t="s">
        <v>3463</v>
      </c>
      <c r="C1422" s="239">
        <v>140000</v>
      </c>
      <c r="D1422" s="870">
        <v>0</v>
      </c>
      <c r="E1422" s="871">
        <v>140000</v>
      </c>
      <c r="F1422" s="872" t="s">
        <v>1625</v>
      </c>
      <c r="G1422" s="873" t="s">
        <v>1625</v>
      </c>
      <c r="H1422" s="1021"/>
      <c r="I1422" s="1021"/>
      <c r="J1422" s="1021"/>
      <c r="K1422" s="1021"/>
      <c r="L1422" s="1021"/>
      <c r="M1422" s="1021"/>
    </row>
    <row r="1423" spans="1:13" s="868" customFormat="1">
      <c r="A1423" s="319" t="s">
        <v>3464</v>
      </c>
      <c r="B1423" s="237" t="s">
        <v>3465</v>
      </c>
      <c r="C1423" s="239">
        <v>160000</v>
      </c>
      <c r="D1423" s="870">
        <v>0</v>
      </c>
      <c r="E1423" s="871">
        <v>160000</v>
      </c>
      <c r="F1423" s="872" t="s">
        <v>1625</v>
      </c>
      <c r="G1423" s="873" t="s">
        <v>1625</v>
      </c>
      <c r="H1423" s="1021"/>
      <c r="I1423" s="1021"/>
      <c r="J1423" s="1021"/>
      <c r="K1423" s="1021"/>
      <c r="L1423" s="1021"/>
      <c r="M1423" s="1021"/>
    </row>
    <row r="1424" spans="1:13" s="868" customFormat="1">
      <c r="A1424" s="319" t="s">
        <v>3466</v>
      </c>
      <c r="B1424" s="237" t="s">
        <v>3467</v>
      </c>
      <c r="C1424" s="239">
        <v>180000</v>
      </c>
      <c r="D1424" s="870">
        <v>0</v>
      </c>
      <c r="E1424" s="871">
        <v>180000</v>
      </c>
      <c r="F1424" s="872" t="s">
        <v>1625</v>
      </c>
      <c r="G1424" s="873" t="s">
        <v>1625</v>
      </c>
      <c r="H1424" s="1021"/>
      <c r="I1424" s="1021"/>
      <c r="J1424" s="1021"/>
      <c r="K1424" s="1021"/>
      <c r="L1424" s="1021"/>
      <c r="M1424" s="1021"/>
    </row>
    <row r="1425" spans="1:13" s="868" customFormat="1">
      <c r="A1425" s="294" t="s">
        <v>1537</v>
      </c>
      <c r="B1425" s="236"/>
      <c r="C1425" s="240"/>
      <c r="D1425" s="596"/>
      <c r="E1425" s="240"/>
      <c r="F1425" s="596"/>
      <c r="G1425" s="794"/>
      <c r="H1425" s="1021"/>
      <c r="I1425" s="1021"/>
      <c r="J1425" s="1021"/>
      <c r="K1425" s="1021"/>
      <c r="L1425" s="1021"/>
      <c r="M1425" s="1021"/>
    </row>
    <row r="1426" spans="1:13" s="868" customFormat="1">
      <c r="A1426" s="1593" t="s">
        <v>1538</v>
      </c>
      <c r="B1426" s="1488"/>
      <c r="C1426" s="1488"/>
      <c r="D1426" s="1488"/>
      <c r="E1426" s="1488"/>
      <c r="F1426" s="1488"/>
      <c r="G1426" s="1489"/>
      <c r="H1426" s="1021"/>
      <c r="I1426" s="1021"/>
      <c r="J1426" s="1021"/>
      <c r="K1426" s="1021"/>
      <c r="L1426" s="1021"/>
      <c r="M1426" s="1021"/>
    </row>
    <row r="1427" spans="1:13" s="868" customFormat="1">
      <c r="A1427" s="1593" t="s">
        <v>3468</v>
      </c>
      <c r="B1427" s="1488"/>
      <c r="C1427" s="1488"/>
      <c r="D1427" s="1488"/>
      <c r="E1427" s="1488"/>
      <c r="F1427" s="1488"/>
      <c r="G1427" s="1489"/>
      <c r="H1427" s="1021"/>
      <c r="I1427" s="1021"/>
      <c r="J1427" s="1021"/>
      <c r="K1427" s="1021"/>
      <c r="L1427" s="1021"/>
      <c r="M1427" s="1021"/>
    </row>
    <row r="1428" spans="1:13" s="868" customFormat="1">
      <c r="A1428" s="319" t="s">
        <v>3469</v>
      </c>
      <c r="B1428" s="237" t="s">
        <v>3470</v>
      </c>
      <c r="C1428" s="239">
        <v>279</v>
      </c>
      <c r="D1428" s="870">
        <v>0</v>
      </c>
      <c r="E1428" s="871">
        <v>279</v>
      </c>
      <c r="F1428" s="872" t="s">
        <v>1625</v>
      </c>
      <c r="G1428" s="873" t="s">
        <v>1625</v>
      </c>
      <c r="H1428" s="1021"/>
      <c r="I1428" s="1021"/>
      <c r="J1428" s="1021"/>
      <c r="K1428" s="1021"/>
      <c r="L1428" s="1021"/>
      <c r="M1428" s="1021"/>
    </row>
    <row r="1429" spans="1:13" s="868" customFormat="1">
      <c r="A1429" s="319" t="s">
        <v>3471</v>
      </c>
      <c r="B1429" s="237" t="s">
        <v>3472</v>
      </c>
      <c r="C1429" s="239">
        <v>279</v>
      </c>
      <c r="D1429" s="870">
        <v>0</v>
      </c>
      <c r="E1429" s="871">
        <v>279</v>
      </c>
      <c r="F1429" s="872" t="s">
        <v>1625</v>
      </c>
      <c r="G1429" s="873" t="s">
        <v>1625</v>
      </c>
      <c r="H1429" s="1021"/>
      <c r="I1429" s="1021"/>
      <c r="J1429" s="1021"/>
      <c r="K1429" s="1021"/>
      <c r="L1429" s="1021"/>
      <c r="M1429" s="1021"/>
    </row>
    <row r="1430" spans="1:13" s="868" customFormat="1">
      <c r="A1430" s="319" t="s">
        <v>3473</v>
      </c>
      <c r="B1430" s="237" t="s">
        <v>3474</v>
      </c>
      <c r="C1430" s="239">
        <v>110</v>
      </c>
      <c r="D1430" s="870">
        <v>0</v>
      </c>
      <c r="E1430" s="871">
        <v>110</v>
      </c>
      <c r="F1430" s="872" t="s">
        <v>1625</v>
      </c>
      <c r="G1430" s="873" t="s">
        <v>1625</v>
      </c>
      <c r="H1430" s="1021"/>
      <c r="I1430" s="1021"/>
      <c r="J1430" s="1021"/>
      <c r="K1430" s="1021"/>
      <c r="L1430" s="1021"/>
      <c r="M1430" s="1021"/>
    </row>
    <row r="1431" spans="1:13" s="868" customFormat="1">
      <c r="A1431" s="1593" t="s">
        <v>1449</v>
      </c>
      <c r="B1431" s="1488"/>
      <c r="C1431" s="1488"/>
      <c r="D1431" s="1488"/>
      <c r="E1431" s="1488"/>
      <c r="F1431" s="1488"/>
      <c r="G1431" s="1489"/>
      <c r="H1431" s="1021"/>
      <c r="I1431" s="1021"/>
      <c r="J1431" s="1021"/>
      <c r="K1431" s="1021"/>
      <c r="L1431" s="1021"/>
      <c r="M1431" s="1021"/>
    </row>
    <row r="1432" spans="1:13" s="868" customFormat="1">
      <c r="A1432" s="319" t="s">
        <v>3475</v>
      </c>
      <c r="B1432" s="237" t="s">
        <v>3476</v>
      </c>
      <c r="C1432" s="239">
        <v>135</v>
      </c>
      <c r="D1432" s="870">
        <v>0</v>
      </c>
      <c r="E1432" s="871">
        <v>135</v>
      </c>
      <c r="F1432" s="872" t="s">
        <v>1625</v>
      </c>
      <c r="G1432" s="873" t="s">
        <v>1625</v>
      </c>
      <c r="H1432" s="1021"/>
      <c r="I1432" s="1021"/>
      <c r="J1432" s="1021"/>
      <c r="K1432" s="1021"/>
      <c r="L1432" s="1021"/>
      <c r="M1432" s="1021"/>
    </row>
    <row r="1433" spans="1:13" s="868" customFormat="1">
      <c r="A1433" s="319" t="s">
        <v>3477</v>
      </c>
      <c r="B1433" s="237" t="s">
        <v>3478</v>
      </c>
      <c r="C1433" s="239">
        <v>1102</v>
      </c>
      <c r="D1433" s="870">
        <v>0</v>
      </c>
      <c r="E1433" s="871">
        <v>1102</v>
      </c>
      <c r="F1433" s="872" t="s">
        <v>1625</v>
      </c>
      <c r="G1433" s="873" t="s">
        <v>1625</v>
      </c>
      <c r="H1433" s="1021"/>
      <c r="I1433" s="1021"/>
      <c r="J1433" s="1021"/>
      <c r="K1433" s="1021"/>
      <c r="L1433" s="1021"/>
      <c r="M1433" s="1021"/>
    </row>
    <row r="1434" spans="1:13" s="868" customFormat="1">
      <c r="A1434" s="319" t="s">
        <v>3479</v>
      </c>
      <c r="B1434" s="237" t="s">
        <v>3480</v>
      </c>
      <c r="C1434" s="239">
        <v>381</v>
      </c>
      <c r="D1434" s="870">
        <v>0</v>
      </c>
      <c r="E1434" s="871">
        <v>381</v>
      </c>
      <c r="F1434" s="872" t="s">
        <v>1625</v>
      </c>
      <c r="G1434" s="873" t="s">
        <v>1625</v>
      </c>
      <c r="H1434" s="1021"/>
      <c r="I1434" s="1021"/>
      <c r="J1434" s="1021"/>
      <c r="K1434" s="1021"/>
      <c r="L1434" s="1021"/>
      <c r="M1434" s="1021"/>
    </row>
    <row r="1435" spans="1:13" s="868" customFormat="1">
      <c r="A1435" s="319" t="s">
        <v>3481</v>
      </c>
      <c r="B1435" s="237" t="s">
        <v>3482</v>
      </c>
      <c r="C1435" s="239">
        <v>135</v>
      </c>
      <c r="D1435" s="870">
        <v>0</v>
      </c>
      <c r="E1435" s="871">
        <v>135</v>
      </c>
      <c r="F1435" s="872" t="s">
        <v>1625</v>
      </c>
      <c r="G1435" s="873" t="s">
        <v>1625</v>
      </c>
      <c r="H1435" s="1021"/>
      <c r="I1435" s="1021"/>
      <c r="J1435" s="1021"/>
      <c r="K1435" s="1021"/>
      <c r="L1435" s="1021"/>
      <c r="M1435" s="1021"/>
    </row>
    <row r="1436" spans="1:13" s="868" customFormat="1">
      <c r="A1436" s="319" t="s">
        <v>3483</v>
      </c>
      <c r="B1436" s="237" t="s">
        <v>3484</v>
      </c>
      <c r="C1436" s="239">
        <v>1102</v>
      </c>
      <c r="D1436" s="870">
        <v>0</v>
      </c>
      <c r="E1436" s="871">
        <v>1102</v>
      </c>
      <c r="F1436" s="872" t="s">
        <v>1625</v>
      </c>
      <c r="G1436" s="873" t="s">
        <v>1625</v>
      </c>
      <c r="H1436" s="1021"/>
      <c r="I1436" s="1021"/>
      <c r="J1436" s="1021"/>
      <c r="K1436" s="1021"/>
      <c r="L1436" s="1021"/>
      <c r="M1436" s="1021"/>
    </row>
    <row r="1437" spans="1:13" s="868" customFormat="1">
      <c r="A1437" s="319" t="s">
        <v>3485</v>
      </c>
      <c r="B1437" s="237" t="s">
        <v>3486</v>
      </c>
      <c r="C1437" s="239">
        <v>381</v>
      </c>
      <c r="D1437" s="870">
        <v>0</v>
      </c>
      <c r="E1437" s="871">
        <v>381</v>
      </c>
      <c r="F1437" s="872" t="s">
        <v>1625</v>
      </c>
      <c r="G1437" s="873" t="s">
        <v>1625</v>
      </c>
      <c r="H1437" s="1021"/>
      <c r="I1437" s="1021"/>
      <c r="J1437" s="1021"/>
      <c r="K1437" s="1021"/>
      <c r="L1437" s="1021"/>
      <c r="M1437" s="1021"/>
    </row>
    <row r="1438" spans="1:13" s="868" customFormat="1">
      <c r="A1438" s="1593" t="s">
        <v>965</v>
      </c>
      <c r="B1438" s="1488"/>
      <c r="C1438" s="1488"/>
      <c r="D1438" s="1488"/>
      <c r="E1438" s="1488"/>
      <c r="F1438" s="1488"/>
      <c r="G1438" s="1489"/>
      <c r="H1438" s="1021"/>
      <c r="I1438" s="1021"/>
      <c r="J1438" s="1021"/>
      <c r="K1438" s="1021"/>
      <c r="L1438" s="1021"/>
      <c r="M1438" s="1021"/>
    </row>
    <row r="1439" spans="1:13" s="868" customFormat="1">
      <c r="A1439" s="319" t="s">
        <v>3487</v>
      </c>
      <c r="B1439" s="237" t="s">
        <v>3488</v>
      </c>
      <c r="C1439" s="239">
        <v>50</v>
      </c>
      <c r="D1439" s="870">
        <v>0</v>
      </c>
      <c r="E1439" s="871">
        <v>50</v>
      </c>
      <c r="F1439" s="872" t="s">
        <v>1625</v>
      </c>
      <c r="G1439" s="873" t="s">
        <v>1625</v>
      </c>
      <c r="H1439" s="1021"/>
      <c r="I1439" s="1021"/>
      <c r="J1439" s="1021"/>
      <c r="K1439" s="1021"/>
      <c r="L1439" s="1021"/>
      <c r="M1439" s="1021"/>
    </row>
    <row r="1440" spans="1:13" s="868" customFormat="1">
      <c r="A1440" s="319" t="s">
        <v>3489</v>
      </c>
      <c r="B1440" s="237" t="s">
        <v>3490</v>
      </c>
      <c r="C1440" s="239">
        <v>50</v>
      </c>
      <c r="D1440" s="870">
        <v>0</v>
      </c>
      <c r="E1440" s="871">
        <v>50</v>
      </c>
      <c r="F1440" s="872" t="s">
        <v>1625</v>
      </c>
      <c r="G1440" s="873" t="s">
        <v>1625</v>
      </c>
      <c r="H1440" s="1021"/>
      <c r="I1440" s="1021"/>
      <c r="J1440" s="1021"/>
      <c r="K1440" s="1021"/>
      <c r="L1440" s="1021"/>
      <c r="M1440" s="1021"/>
    </row>
    <row r="1441" spans="1:13" s="868" customFormat="1">
      <c r="A1441" s="319" t="s">
        <v>3491</v>
      </c>
      <c r="B1441" s="237" t="s">
        <v>3492</v>
      </c>
      <c r="C1441" s="239">
        <v>430</v>
      </c>
      <c r="D1441" s="870">
        <v>0</v>
      </c>
      <c r="E1441" s="871">
        <v>430</v>
      </c>
      <c r="F1441" s="872" t="s">
        <v>1625</v>
      </c>
      <c r="G1441" s="873" t="s">
        <v>1625</v>
      </c>
      <c r="H1441" s="1021"/>
      <c r="I1441" s="1021"/>
      <c r="J1441" s="1021"/>
      <c r="K1441" s="1021"/>
      <c r="L1441" s="1021"/>
      <c r="M1441" s="1021"/>
    </row>
    <row r="1442" spans="1:13" s="868" customFormat="1">
      <c r="A1442" s="319" t="s">
        <v>3493</v>
      </c>
      <c r="B1442" s="237" t="s">
        <v>3494</v>
      </c>
      <c r="C1442" s="239">
        <v>3390</v>
      </c>
      <c r="D1442" s="870">
        <v>0</v>
      </c>
      <c r="E1442" s="871">
        <v>3390</v>
      </c>
      <c r="F1442" s="872" t="s">
        <v>1625</v>
      </c>
      <c r="G1442" s="873" t="s">
        <v>1625</v>
      </c>
      <c r="H1442" s="1021"/>
      <c r="I1442" s="1021"/>
      <c r="J1442" s="1021"/>
      <c r="K1442" s="1021"/>
      <c r="L1442" s="1021"/>
      <c r="M1442" s="1021"/>
    </row>
    <row r="1443" spans="1:13" s="868" customFormat="1">
      <c r="A1443" s="319" t="s">
        <v>3495</v>
      </c>
      <c r="B1443" s="237" t="s">
        <v>3496</v>
      </c>
      <c r="C1443" s="239">
        <v>430</v>
      </c>
      <c r="D1443" s="870">
        <v>0</v>
      </c>
      <c r="E1443" s="871">
        <v>430</v>
      </c>
      <c r="F1443" s="872" t="s">
        <v>1625</v>
      </c>
      <c r="G1443" s="873" t="s">
        <v>1625</v>
      </c>
      <c r="H1443" s="1021"/>
      <c r="I1443" s="1021"/>
      <c r="J1443" s="1021"/>
      <c r="K1443" s="1021"/>
      <c r="L1443" s="1021"/>
      <c r="M1443" s="1021"/>
    </row>
    <row r="1444" spans="1:13" s="868" customFormat="1">
      <c r="A1444" s="319" t="s">
        <v>3497</v>
      </c>
      <c r="B1444" s="237" t="s">
        <v>3498</v>
      </c>
      <c r="C1444" s="239">
        <v>3390</v>
      </c>
      <c r="D1444" s="870">
        <v>0</v>
      </c>
      <c r="E1444" s="871">
        <v>3390</v>
      </c>
      <c r="F1444" s="872" t="s">
        <v>1625</v>
      </c>
      <c r="G1444" s="873" t="s">
        <v>1625</v>
      </c>
      <c r="H1444" s="1021"/>
      <c r="I1444" s="1021"/>
      <c r="J1444" s="1021"/>
      <c r="K1444" s="1021"/>
      <c r="L1444" s="1021"/>
      <c r="M1444" s="1021"/>
    </row>
    <row r="1445" spans="1:13" s="868" customFormat="1">
      <c r="A1445" s="319" t="s">
        <v>3499</v>
      </c>
      <c r="B1445" s="237" t="s">
        <v>3500</v>
      </c>
      <c r="C1445" s="239">
        <v>15254</v>
      </c>
      <c r="D1445" s="870">
        <v>0</v>
      </c>
      <c r="E1445" s="871">
        <v>15254</v>
      </c>
      <c r="F1445" s="872" t="s">
        <v>1625</v>
      </c>
      <c r="G1445" s="873" t="s">
        <v>1625</v>
      </c>
      <c r="H1445" s="1021"/>
      <c r="I1445" s="1021"/>
      <c r="J1445" s="1021"/>
      <c r="K1445" s="1021"/>
      <c r="L1445" s="1021"/>
      <c r="M1445" s="1021"/>
    </row>
    <row r="1446" spans="1:13" s="868" customFormat="1">
      <c r="A1446" s="319" t="s">
        <v>3501</v>
      </c>
      <c r="B1446" s="237" t="s">
        <v>3502</v>
      </c>
      <c r="C1446" s="239">
        <v>50</v>
      </c>
      <c r="D1446" s="870">
        <v>0</v>
      </c>
      <c r="E1446" s="871">
        <v>50</v>
      </c>
      <c r="F1446" s="872" t="s">
        <v>1625</v>
      </c>
      <c r="G1446" s="873" t="s">
        <v>1625</v>
      </c>
      <c r="H1446" s="1021"/>
      <c r="I1446" s="1021"/>
      <c r="J1446" s="1021"/>
      <c r="K1446" s="1021"/>
      <c r="L1446" s="1021"/>
      <c r="M1446" s="1021"/>
    </row>
    <row r="1447" spans="1:13" s="868" customFormat="1" ht="30">
      <c r="A1447" s="319" t="s">
        <v>3503</v>
      </c>
      <c r="B1447" s="237" t="s">
        <v>3504</v>
      </c>
      <c r="C1447" s="239">
        <v>50</v>
      </c>
      <c r="D1447" s="870">
        <v>0</v>
      </c>
      <c r="E1447" s="871">
        <v>50</v>
      </c>
      <c r="F1447" s="872" t="s">
        <v>1625</v>
      </c>
      <c r="G1447" s="873" t="s">
        <v>1625</v>
      </c>
      <c r="H1447" s="1021"/>
      <c r="I1447" s="1021"/>
      <c r="J1447" s="1021"/>
      <c r="K1447" s="1021"/>
      <c r="L1447" s="1021"/>
      <c r="M1447" s="1021"/>
    </row>
    <row r="1448" spans="1:13" s="868" customFormat="1" ht="30">
      <c r="A1448" s="319" t="s">
        <v>3505</v>
      </c>
      <c r="B1448" s="237" t="s">
        <v>3506</v>
      </c>
      <c r="C1448" s="239">
        <v>430</v>
      </c>
      <c r="D1448" s="870">
        <v>0</v>
      </c>
      <c r="E1448" s="871">
        <v>430</v>
      </c>
      <c r="F1448" s="872" t="s">
        <v>1625</v>
      </c>
      <c r="G1448" s="873" t="s">
        <v>1625</v>
      </c>
      <c r="H1448" s="1021"/>
      <c r="I1448" s="1021"/>
      <c r="J1448" s="1021"/>
      <c r="K1448" s="1021"/>
      <c r="L1448" s="1021"/>
      <c r="M1448" s="1021"/>
    </row>
    <row r="1449" spans="1:13" s="868" customFormat="1" ht="30">
      <c r="A1449" s="319" t="s">
        <v>3507</v>
      </c>
      <c r="B1449" s="237" t="s">
        <v>3508</v>
      </c>
      <c r="C1449" s="239">
        <v>3390</v>
      </c>
      <c r="D1449" s="870">
        <v>0</v>
      </c>
      <c r="E1449" s="871">
        <v>3390</v>
      </c>
      <c r="F1449" s="872" t="s">
        <v>1625</v>
      </c>
      <c r="G1449" s="873" t="s">
        <v>1625</v>
      </c>
      <c r="H1449" s="1021"/>
      <c r="I1449" s="1021"/>
      <c r="J1449" s="1021"/>
      <c r="K1449" s="1021"/>
      <c r="L1449" s="1021"/>
      <c r="M1449" s="1021"/>
    </row>
    <row r="1450" spans="1:13" s="868" customFormat="1">
      <c r="A1450" s="319" t="s">
        <v>3509</v>
      </c>
      <c r="B1450" s="237" t="s">
        <v>3510</v>
      </c>
      <c r="C1450" s="239">
        <v>430</v>
      </c>
      <c r="D1450" s="870">
        <v>0</v>
      </c>
      <c r="E1450" s="871">
        <v>430</v>
      </c>
      <c r="F1450" s="872" t="s">
        <v>1625</v>
      </c>
      <c r="G1450" s="873" t="s">
        <v>1625</v>
      </c>
      <c r="H1450" s="1021"/>
      <c r="I1450" s="1021"/>
      <c r="J1450" s="1021"/>
      <c r="K1450" s="1021"/>
      <c r="L1450" s="1021"/>
      <c r="M1450" s="1021"/>
    </row>
    <row r="1451" spans="1:13" s="868" customFormat="1" ht="30">
      <c r="A1451" s="319" t="s">
        <v>3511</v>
      </c>
      <c r="B1451" s="237" t="s">
        <v>3512</v>
      </c>
      <c r="C1451" s="239">
        <v>3390</v>
      </c>
      <c r="D1451" s="870">
        <v>0</v>
      </c>
      <c r="E1451" s="871">
        <v>3390</v>
      </c>
      <c r="F1451" s="872" t="s">
        <v>1625</v>
      </c>
      <c r="G1451" s="873" t="s">
        <v>1625</v>
      </c>
      <c r="H1451" s="1021"/>
      <c r="I1451" s="1021"/>
      <c r="J1451" s="1021"/>
      <c r="K1451" s="1021"/>
      <c r="L1451" s="1021"/>
      <c r="M1451" s="1021"/>
    </row>
    <row r="1452" spans="1:13" s="868" customFormat="1" ht="30">
      <c r="A1452" s="319" t="s">
        <v>3513</v>
      </c>
      <c r="B1452" s="237" t="s">
        <v>3514</v>
      </c>
      <c r="C1452" s="239">
        <v>15254</v>
      </c>
      <c r="D1452" s="870">
        <v>0</v>
      </c>
      <c r="E1452" s="871">
        <v>15254</v>
      </c>
      <c r="F1452" s="872" t="s">
        <v>1625</v>
      </c>
      <c r="G1452" s="873" t="s">
        <v>1625</v>
      </c>
      <c r="H1452" s="1021"/>
      <c r="I1452" s="1021"/>
      <c r="J1452" s="1021"/>
      <c r="K1452" s="1021"/>
      <c r="L1452" s="1021"/>
      <c r="M1452" s="1021"/>
    </row>
    <row r="1453" spans="1:13" s="868" customFormat="1">
      <c r="A1453" s="1593" t="s">
        <v>966</v>
      </c>
      <c r="B1453" s="1488"/>
      <c r="C1453" s="1488"/>
      <c r="D1453" s="1488"/>
      <c r="E1453" s="1488"/>
      <c r="F1453" s="1488"/>
      <c r="G1453" s="1489"/>
      <c r="H1453" s="1021"/>
      <c r="I1453" s="1021"/>
      <c r="J1453" s="1021"/>
      <c r="K1453" s="1021"/>
      <c r="L1453" s="1021"/>
      <c r="M1453" s="1021"/>
    </row>
    <row r="1454" spans="1:13" s="868" customFormat="1">
      <c r="A1454" s="319" t="s">
        <v>3515</v>
      </c>
      <c r="B1454" s="237" t="s">
        <v>3516</v>
      </c>
      <c r="C1454" s="239">
        <v>59</v>
      </c>
      <c r="D1454" s="870">
        <v>0</v>
      </c>
      <c r="E1454" s="871">
        <v>59</v>
      </c>
      <c r="F1454" s="872" t="s">
        <v>1625</v>
      </c>
      <c r="G1454" s="873" t="s">
        <v>1625</v>
      </c>
      <c r="H1454" s="1021"/>
      <c r="I1454" s="1021"/>
      <c r="J1454" s="1021"/>
      <c r="K1454" s="1021"/>
      <c r="L1454" s="1021"/>
      <c r="M1454" s="1021"/>
    </row>
    <row r="1455" spans="1:13" s="868" customFormat="1">
      <c r="A1455" s="319" t="s">
        <v>3517</v>
      </c>
      <c r="B1455" s="237" t="s">
        <v>3518</v>
      </c>
      <c r="C1455" s="239">
        <v>59</v>
      </c>
      <c r="D1455" s="870">
        <v>0</v>
      </c>
      <c r="E1455" s="871">
        <v>59</v>
      </c>
      <c r="F1455" s="872" t="s">
        <v>1625</v>
      </c>
      <c r="G1455" s="873" t="s">
        <v>1625</v>
      </c>
      <c r="H1455" s="1021"/>
      <c r="I1455" s="1021"/>
      <c r="J1455" s="1021"/>
      <c r="K1455" s="1021"/>
      <c r="L1455" s="1021"/>
      <c r="M1455" s="1021"/>
    </row>
    <row r="1456" spans="1:13" s="868" customFormat="1">
      <c r="A1456" s="319" t="s">
        <v>3519</v>
      </c>
      <c r="B1456" s="237" t="s">
        <v>3520</v>
      </c>
      <c r="C1456" s="239">
        <v>424</v>
      </c>
      <c r="D1456" s="870">
        <v>0</v>
      </c>
      <c r="E1456" s="871">
        <v>424</v>
      </c>
      <c r="F1456" s="872" t="s">
        <v>1625</v>
      </c>
      <c r="G1456" s="873" t="s">
        <v>1625</v>
      </c>
      <c r="H1456" s="1021"/>
      <c r="I1456" s="1021"/>
      <c r="J1456" s="1021"/>
      <c r="K1456" s="1021"/>
      <c r="L1456" s="1021"/>
      <c r="M1456" s="1021"/>
    </row>
    <row r="1457" spans="1:13" s="868" customFormat="1">
      <c r="A1457" s="319" t="s">
        <v>3521</v>
      </c>
      <c r="B1457" s="237" t="s">
        <v>3522</v>
      </c>
      <c r="C1457" s="239">
        <v>424</v>
      </c>
      <c r="D1457" s="870">
        <v>0</v>
      </c>
      <c r="E1457" s="871">
        <v>424</v>
      </c>
      <c r="F1457" s="872" t="s">
        <v>1625</v>
      </c>
      <c r="G1457" s="873" t="s">
        <v>1625</v>
      </c>
      <c r="H1457" s="1021"/>
      <c r="I1457" s="1021"/>
      <c r="J1457" s="1021"/>
      <c r="K1457" s="1021"/>
      <c r="L1457" s="1021"/>
      <c r="M1457" s="1021"/>
    </row>
    <row r="1458" spans="1:13" s="868" customFormat="1">
      <c r="A1458" s="1593" t="s">
        <v>968</v>
      </c>
      <c r="B1458" s="1488"/>
      <c r="C1458" s="1488"/>
      <c r="D1458" s="1488"/>
      <c r="E1458" s="1488"/>
      <c r="F1458" s="1488"/>
      <c r="G1458" s="1489"/>
      <c r="H1458" s="1021"/>
      <c r="I1458" s="1021"/>
      <c r="J1458" s="1021"/>
      <c r="K1458" s="1021"/>
      <c r="L1458" s="1021"/>
      <c r="M1458" s="1021"/>
    </row>
    <row r="1459" spans="1:13" s="868" customFormat="1">
      <c r="A1459" s="319" t="s">
        <v>3523</v>
      </c>
      <c r="B1459" s="237" t="s">
        <v>3524</v>
      </c>
      <c r="C1459" s="239">
        <v>51</v>
      </c>
      <c r="D1459" s="870">
        <v>0</v>
      </c>
      <c r="E1459" s="871">
        <v>51</v>
      </c>
      <c r="F1459" s="872" t="s">
        <v>1625</v>
      </c>
      <c r="G1459" s="873" t="s">
        <v>1625</v>
      </c>
      <c r="H1459" s="1021"/>
      <c r="I1459" s="1021"/>
      <c r="J1459" s="1021"/>
      <c r="K1459" s="1021"/>
      <c r="L1459" s="1021"/>
      <c r="M1459" s="1021"/>
    </row>
    <row r="1460" spans="1:13" s="868" customFormat="1">
      <c r="A1460" s="319" t="s">
        <v>3525</v>
      </c>
      <c r="B1460" s="237" t="s">
        <v>3526</v>
      </c>
      <c r="C1460" s="239">
        <v>237</v>
      </c>
      <c r="D1460" s="870">
        <v>0</v>
      </c>
      <c r="E1460" s="871">
        <v>237</v>
      </c>
      <c r="F1460" s="872" t="s">
        <v>1625</v>
      </c>
      <c r="G1460" s="873" t="s">
        <v>1625</v>
      </c>
      <c r="H1460" s="1021"/>
      <c r="I1460" s="1021"/>
      <c r="J1460" s="1021"/>
      <c r="K1460" s="1021"/>
      <c r="L1460" s="1021"/>
      <c r="M1460" s="1021"/>
    </row>
    <row r="1461" spans="1:13" s="868" customFormat="1">
      <c r="A1461" s="319" t="s">
        <v>3527</v>
      </c>
      <c r="B1461" s="237" t="s">
        <v>3528</v>
      </c>
      <c r="C1461" s="239">
        <v>1017</v>
      </c>
      <c r="D1461" s="870">
        <v>0</v>
      </c>
      <c r="E1461" s="871">
        <v>1017</v>
      </c>
      <c r="F1461" s="872" t="s">
        <v>1625</v>
      </c>
      <c r="G1461" s="873" t="s">
        <v>1625</v>
      </c>
      <c r="H1461" s="1021"/>
      <c r="I1461" s="1021"/>
      <c r="J1461" s="1021"/>
      <c r="K1461" s="1021"/>
      <c r="L1461" s="1021"/>
      <c r="M1461" s="1021"/>
    </row>
    <row r="1462" spans="1:13" s="868" customFormat="1">
      <c r="A1462" s="319" t="s">
        <v>3529</v>
      </c>
      <c r="B1462" s="237" t="s">
        <v>3530</v>
      </c>
      <c r="C1462" s="239">
        <v>51</v>
      </c>
      <c r="D1462" s="870">
        <v>0</v>
      </c>
      <c r="E1462" s="871">
        <v>51</v>
      </c>
      <c r="F1462" s="872" t="s">
        <v>1625</v>
      </c>
      <c r="G1462" s="873" t="s">
        <v>1625</v>
      </c>
      <c r="H1462" s="1021"/>
      <c r="I1462" s="1021"/>
      <c r="J1462" s="1021"/>
      <c r="K1462" s="1021"/>
      <c r="L1462" s="1021"/>
      <c r="M1462" s="1021"/>
    </row>
    <row r="1463" spans="1:13" s="868" customFormat="1">
      <c r="A1463" s="319" t="s">
        <v>3531</v>
      </c>
      <c r="B1463" s="237" t="s">
        <v>3532</v>
      </c>
      <c r="C1463" s="239">
        <v>237</v>
      </c>
      <c r="D1463" s="870">
        <v>0</v>
      </c>
      <c r="E1463" s="871">
        <v>237</v>
      </c>
      <c r="F1463" s="872" t="s">
        <v>1625</v>
      </c>
      <c r="G1463" s="873" t="s">
        <v>1625</v>
      </c>
      <c r="H1463" s="1021"/>
      <c r="I1463" s="1021"/>
      <c r="J1463" s="1021"/>
      <c r="K1463" s="1021"/>
      <c r="L1463" s="1021"/>
      <c r="M1463" s="1021"/>
    </row>
    <row r="1464" spans="1:13" s="868" customFormat="1">
      <c r="A1464" s="319" t="s">
        <v>3533</v>
      </c>
      <c r="B1464" s="237" t="s">
        <v>3534</v>
      </c>
      <c r="C1464" s="239">
        <v>1017</v>
      </c>
      <c r="D1464" s="870">
        <v>0</v>
      </c>
      <c r="E1464" s="871">
        <v>1017</v>
      </c>
      <c r="F1464" s="872" t="s">
        <v>1625</v>
      </c>
      <c r="G1464" s="873" t="s">
        <v>1625</v>
      </c>
      <c r="H1464" s="1021"/>
      <c r="I1464" s="1021"/>
      <c r="J1464" s="1021"/>
      <c r="K1464" s="1021"/>
      <c r="L1464" s="1021"/>
      <c r="M1464" s="1021"/>
    </row>
    <row r="1465" spans="1:13" s="868" customFormat="1">
      <c r="A1465" s="1593" t="s">
        <v>1451</v>
      </c>
      <c r="B1465" s="1488"/>
      <c r="C1465" s="1488"/>
      <c r="D1465" s="1488"/>
      <c r="E1465" s="1488"/>
      <c r="F1465" s="1488"/>
      <c r="G1465" s="1489"/>
      <c r="H1465" s="1021"/>
      <c r="I1465" s="1021"/>
      <c r="J1465" s="1021"/>
      <c r="K1465" s="1021"/>
      <c r="L1465" s="1021"/>
      <c r="M1465" s="1021"/>
    </row>
    <row r="1466" spans="1:13" s="868" customFormat="1">
      <c r="A1466" s="319" t="s">
        <v>3535</v>
      </c>
      <c r="B1466" s="237" t="s">
        <v>3536</v>
      </c>
      <c r="C1466" s="239">
        <v>59</v>
      </c>
      <c r="D1466" s="870">
        <v>0</v>
      </c>
      <c r="E1466" s="871">
        <v>59</v>
      </c>
      <c r="F1466" s="872" t="s">
        <v>1625</v>
      </c>
      <c r="G1466" s="873" t="s">
        <v>1625</v>
      </c>
      <c r="H1466" s="1021"/>
      <c r="I1466" s="1021"/>
      <c r="J1466" s="1021"/>
      <c r="K1466" s="1021"/>
      <c r="L1466" s="1021"/>
      <c r="M1466" s="1021"/>
    </row>
    <row r="1467" spans="1:13" s="868" customFormat="1">
      <c r="A1467" s="319" t="s">
        <v>3537</v>
      </c>
      <c r="B1467" s="237" t="s">
        <v>3538</v>
      </c>
      <c r="C1467" s="239">
        <v>508</v>
      </c>
      <c r="D1467" s="870">
        <v>0</v>
      </c>
      <c r="E1467" s="871">
        <v>508</v>
      </c>
      <c r="F1467" s="872" t="s">
        <v>1625</v>
      </c>
      <c r="G1467" s="873" t="s">
        <v>1625</v>
      </c>
      <c r="H1467" s="1021"/>
      <c r="I1467" s="1021"/>
      <c r="J1467" s="1021"/>
      <c r="K1467" s="1021"/>
      <c r="L1467" s="1021"/>
      <c r="M1467" s="1021"/>
    </row>
    <row r="1468" spans="1:13" s="868" customFormat="1">
      <c r="A1468" s="319" t="s">
        <v>3539</v>
      </c>
      <c r="B1468" s="237" t="s">
        <v>3540</v>
      </c>
      <c r="C1468" s="239">
        <v>59</v>
      </c>
      <c r="D1468" s="870">
        <v>0</v>
      </c>
      <c r="E1468" s="871">
        <v>59</v>
      </c>
      <c r="F1468" s="872" t="s">
        <v>1625</v>
      </c>
      <c r="G1468" s="873" t="s">
        <v>1625</v>
      </c>
      <c r="H1468" s="1021"/>
      <c r="I1468" s="1021"/>
      <c r="J1468" s="1021"/>
      <c r="K1468" s="1021"/>
      <c r="L1468" s="1021"/>
      <c r="M1468" s="1021"/>
    </row>
    <row r="1469" spans="1:13" s="868" customFormat="1">
      <c r="A1469" s="319" t="s">
        <v>3541</v>
      </c>
      <c r="B1469" s="237" t="s">
        <v>3542</v>
      </c>
      <c r="C1469" s="239">
        <v>508</v>
      </c>
      <c r="D1469" s="870">
        <v>0</v>
      </c>
      <c r="E1469" s="871">
        <v>508</v>
      </c>
      <c r="F1469" s="872" t="s">
        <v>1625</v>
      </c>
      <c r="G1469" s="873" t="s">
        <v>1625</v>
      </c>
      <c r="H1469" s="1021"/>
      <c r="I1469" s="1021"/>
      <c r="J1469" s="1021"/>
      <c r="K1469" s="1021"/>
      <c r="L1469" s="1021"/>
      <c r="M1469" s="1021"/>
    </row>
    <row r="1470" spans="1:13" s="868" customFormat="1">
      <c r="A1470" s="1335" t="s">
        <v>1452</v>
      </c>
      <c r="B1470" s="1588">
        <v>0</v>
      </c>
      <c r="C1470" s="1488"/>
      <c r="D1470" s="1488"/>
      <c r="E1470" s="1488"/>
      <c r="F1470" s="1488"/>
      <c r="G1470" s="1489"/>
      <c r="H1470" s="1021"/>
      <c r="I1470" s="1021"/>
      <c r="J1470" s="1021"/>
      <c r="K1470" s="1021"/>
      <c r="L1470" s="1021"/>
      <c r="M1470" s="1021"/>
    </row>
    <row r="1471" spans="1:13" s="868" customFormat="1">
      <c r="A1471" s="319" t="s">
        <v>3543</v>
      </c>
      <c r="B1471" s="237" t="s">
        <v>3544</v>
      </c>
      <c r="C1471" s="239">
        <v>28</v>
      </c>
      <c r="D1471" s="870">
        <v>0</v>
      </c>
      <c r="E1471" s="871">
        <v>28</v>
      </c>
      <c r="F1471" s="872" t="s">
        <v>1625</v>
      </c>
      <c r="G1471" s="873" t="s">
        <v>1625</v>
      </c>
      <c r="H1471" s="1021"/>
      <c r="I1471" s="1021"/>
      <c r="J1471" s="1021"/>
      <c r="K1471" s="1021"/>
      <c r="L1471" s="1021"/>
      <c r="M1471" s="1021"/>
    </row>
    <row r="1472" spans="1:13" s="868" customFormat="1">
      <c r="A1472" s="319" t="s">
        <v>3545</v>
      </c>
      <c r="B1472" s="237" t="s">
        <v>3546</v>
      </c>
      <c r="C1472" s="239">
        <v>223</v>
      </c>
      <c r="D1472" s="870">
        <v>0</v>
      </c>
      <c r="E1472" s="871">
        <v>223</v>
      </c>
      <c r="F1472" s="872" t="s">
        <v>1625</v>
      </c>
      <c r="G1472" s="873" t="s">
        <v>1625</v>
      </c>
      <c r="H1472" s="1021"/>
      <c r="I1472" s="1021"/>
      <c r="J1472" s="1021"/>
      <c r="K1472" s="1021"/>
      <c r="L1472" s="1021"/>
      <c r="M1472" s="1021"/>
    </row>
    <row r="1473" spans="1:13" s="868" customFormat="1">
      <c r="A1473" s="319" t="s">
        <v>3547</v>
      </c>
      <c r="B1473" s="237" t="s">
        <v>3548</v>
      </c>
      <c r="C1473" s="239">
        <v>1695</v>
      </c>
      <c r="D1473" s="870">
        <v>0</v>
      </c>
      <c r="E1473" s="871">
        <v>1695</v>
      </c>
      <c r="F1473" s="872" t="s">
        <v>1625</v>
      </c>
      <c r="G1473" s="873" t="s">
        <v>1625</v>
      </c>
      <c r="H1473" s="1021"/>
      <c r="I1473" s="1021"/>
      <c r="J1473" s="1021"/>
      <c r="K1473" s="1021"/>
      <c r="L1473" s="1021"/>
      <c r="M1473" s="1021"/>
    </row>
    <row r="1474" spans="1:13" s="868" customFormat="1">
      <c r="A1474" s="319" t="s">
        <v>3549</v>
      </c>
      <c r="B1474" s="237" t="s">
        <v>3550</v>
      </c>
      <c r="C1474" s="239">
        <v>7627</v>
      </c>
      <c r="D1474" s="870">
        <v>0</v>
      </c>
      <c r="E1474" s="871">
        <v>7627</v>
      </c>
      <c r="F1474" s="872" t="s">
        <v>1625</v>
      </c>
      <c r="G1474" s="873" t="s">
        <v>1625</v>
      </c>
      <c r="H1474" s="1021"/>
      <c r="I1474" s="1021"/>
      <c r="J1474" s="1021"/>
      <c r="K1474" s="1021"/>
      <c r="L1474" s="1021"/>
      <c r="M1474" s="1021"/>
    </row>
    <row r="1475" spans="1:13" s="868" customFormat="1">
      <c r="A1475" s="319" t="s">
        <v>3551</v>
      </c>
      <c r="B1475" s="237" t="s">
        <v>3552</v>
      </c>
      <c r="C1475" s="239">
        <v>28</v>
      </c>
      <c r="D1475" s="870">
        <v>0</v>
      </c>
      <c r="E1475" s="871">
        <v>28</v>
      </c>
      <c r="F1475" s="872" t="s">
        <v>1625</v>
      </c>
      <c r="G1475" s="873" t="s">
        <v>1625</v>
      </c>
      <c r="H1475" s="1021"/>
      <c r="I1475" s="1021"/>
      <c r="J1475" s="1021"/>
      <c r="K1475" s="1021"/>
      <c r="L1475" s="1021"/>
      <c r="M1475" s="1021"/>
    </row>
    <row r="1476" spans="1:13" s="868" customFormat="1" ht="30">
      <c r="A1476" s="319" t="s">
        <v>3553</v>
      </c>
      <c r="B1476" s="237" t="s">
        <v>3554</v>
      </c>
      <c r="C1476" s="239">
        <v>223</v>
      </c>
      <c r="D1476" s="870">
        <v>0</v>
      </c>
      <c r="E1476" s="871">
        <v>223</v>
      </c>
      <c r="F1476" s="872" t="s">
        <v>1625</v>
      </c>
      <c r="G1476" s="873" t="s">
        <v>1625</v>
      </c>
      <c r="H1476" s="1021"/>
      <c r="I1476" s="1021"/>
      <c r="J1476" s="1021"/>
      <c r="K1476" s="1021"/>
      <c r="L1476" s="1021"/>
      <c r="M1476" s="1021"/>
    </row>
    <row r="1477" spans="1:13" s="868" customFormat="1" ht="30">
      <c r="A1477" s="319" t="s">
        <v>3555</v>
      </c>
      <c r="B1477" s="237" t="s">
        <v>3556</v>
      </c>
      <c r="C1477" s="239">
        <v>1695</v>
      </c>
      <c r="D1477" s="870">
        <v>0</v>
      </c>
      <c r="E1477" s="871">
        <v>1695</v>
      </c>
      <c r="F1477" s="872" t="s">
        <v>1625</v>
      </c>
      <c r="G1477" s="873" t="s">
        <v>1625</v>
      </c>
      <c r="H1477" s="1021"/>
      <c r="I1477" s="1021"/>
      <c r="J1477" s="1021"/>
      <c r="K1477" s="1021"/>
      <c r="L1477" s="1021"/>
      <c r="M1477" s="1021"/>
    </row>
    <row r="1478" spans="1:13" s="868" customFormat="1" ht="30">
      <c r="A1478" s="319" t="s">
        <v>3557</v>
      </c>
      <c r="B1478" s="237" t="s">
        <v>3558</v>
      </c>
      <c r="C1478" s="239">
        <v>7627</v>
      </c>
      <c r="D1478" s="870">
        <v>0</v>
      </c>
      <c r="E1478" s="871">
        <v>7627</v>
      </c>
      <c r="F1478" s="872" t="s">
        <v>1625</v>
      </c>
      <c r="G1478" s="873" t="s">
        <v>1625</v>
      </c>
      <c r="H1478" s="1021"/>
      <c r="I1478" s="1021"/>
      <c r="J1478" s="1021"/>
      <c r="K1478" s="1021"/>
      <c r="L1478" s="1021"/>
      <c r="M1478" s="1021"/>
    </row>
    <row r="1479" spans="1:13" s="868" customFormat="1">
      <c r="A1479" s="1593" t="s">
        <v>3559</v>
      </c>
      <c r="B1479" s="1488"/>
      <c r="C1479" s="1488"/>
      <c r="D1479" s="1488"/>
      <c r="E1479" s="1488"/>
      <c r="F1479" s="1488"/>
      <c r="G1479" s="1489"/>
      <c r="H1479" s="1021"/>
      <c r="I1479" s="1021"/>
      <c r="J1479" s="1021"/>
      <c r="K1479" s="1021"/>
      <c r="L1479" s="1021"/>
      <c r="M1479" s="1021"/>
    </row>
    <row r="1480" spans="1:13" s="868" customFormat="1" ht="30">
      <c r="A1480" s="319" t="s">
        <v>3560</v>
      </c>
      <c r="B1480" s="237" t="s">
        <v>3561</v>
      </c>
      <c r="C1480" s="239">
        <v>1.06</v>
      </c>
      <c r="D1480" s="870">
        <v>0</v>
      </c>
      <c r="E1480" s="871">
        <v>1.06</v>
      </c>
      <c r="F1480" s="872" t="s">
        <v>1625</v>
      </c>
      <c r="G1480" s="873" t="s">
        <v>1625</v>
      </c>
      <c r="H1480" s="1021"/>
      <c r="I1480" s="1021"/>
      <c r="J1480" s="1021"/>
      <c r="K1480" s="1021"/>
      <c r="L1480" s="1021"/>
      <c r="M1480" s="1021"/>
    </row>
    <row r="1481" spans="1:13" s="868" customFormat="1" ht="30">
      <c r="A1481" s="319" t="s">
        <v>3562</v>
      </c>
      <c r="B1481" s="237" t="s">
        <v>3563</v>
      </c>
      <c r="C1481" s="239">
        <v>0.72</v>
      </c>
      <c r="D1481" s="870">
        <v>0</v>
      </c>
      <c r="E1481" s="871">
        <v>0.72</v>
      </c>
      <c r="F1481" s="872" t="s">
        <v>1625</v>
      </c>
      <c r="G1481" s="873" t="s">
        <v>1625</v>
      </c>
      <c r="H1481" s="1021"/>
      <c r="I1481" s="1021"/>
      <c r="J1481" s="1021"/>
      <c r="K1481" s="1021"/>
      <c r="L1481" s="1021"/>
      <c r="M1481" s="1021"/>
    </row>
    <row r="1482" spans="1:13" s="868" customFormat="1" ht="30">
      <c r="A1482" s="319" t="s">
        <v>3564</v>
      </c>
      <c r="B1482" s="237" t="s">
        <v>3565</v>
      </c>
      <c r="C1482" s="239">
        <v>0.64</v>
      </c>
      <c r="D1482" s="870">
        <v>0</v>
      </c>
      <c r="E1482" s="871">
        <v>0.64</v>
      </c>
      <c r="F1482" s="872" t="s">
        <v>1625</v>
      </c>
      <c r="G1482" s="873" t="s">
        <v>1625</v>
      </c>
      <c r="H1482" s="1021"/>
      <c r="I1482" s="1021"/>
      <c r="J1482" s="1021"/>
      <c r="K1482" s="1021"/>
      <c r="L1482" s="1021"/>
      <c r="M1482" s="1021"/>
    </row>
    <row r="1483" spans="1:13" s="868" customFormat="1" ht="30">
      <c r="A1483" s="319" t="s">
        <v>3566</v>
      </c>
      <c r="B1483" s="237" t="s">
        <v>3567</v>
      </c>
      <c r="C1483" s="239">
        <v>0.6</v>
      </c>
      <c r="D1483" s="870">
        <v>0</v>
      </c>
      <c r="E1483" s="871">
        <v>0.6</v>
      </c>
      <c r="F1483" s="872" t="s">
        <v>1625</v>
      </c>
      <c r="G1483" s="873" t="s">
        <v>1625</v>
      </c>
      <c r="H1483" s="1021"/>
      <c r="I1483" s="1021"/>
      <c r="J1483" s="1021"/>
      <c r="K1483" s="1021"/>
      <c r="L1483" s="1021"/>
      <c r="M1483" s="1021"/>
    </row>
    <row r="1484" spans="1:13" s="868" customFormat="1" ht="30">
      <c r="A1484" s="319" t="s">
        <v>3568</v>
      </c>
      <c r="B1484" s="237" t="s">
        <v>3569</v>
      </c>
      <c r="C1484" s="239">
        <v>0.55000000000000004</v>
      </c>
      <c r="D1484" s="870">
        <v>0</v>
      </c>
      <c r="E1484" s="871">
        <v>0.55000000000000004</v>
      </c>
      <c r="F1484" s="872" t="s">
        <v>1625</v>
      </c>
      <c r="G1484" s="873" t="s">
        <v>1625</v>
      </c>
      <c r="H1484" s="1021"/>
      <c r="I1484" s="1021"/>
      <c r="J1484" s="1021"/>
      <c r="K1484" s="1021"/>
      <c r="L1484" s="1021"/>
      <c r="M1484" s="1021"/>
    </row>
    <row r="1485" spans="1:13" s="868" customFormat="1" ht="30">
      <c r="A1485" s="319" t="s">
        <v>3570</v>
      </c>
      <c r="B1485" s="237" t="s">
        <v>3571</v>
      </c>
      <c r="C1485" s="239">
        <v>0.51</v>
      </c>
      <c r="D1485" s="870">
        <v>0</v>
      </c>
      <c r="E1485" s="871">
        <v>0.51</v>
      </c>
      <c r="F1485" s="872" t="s">
        <v>1625</v>
      </c>
      <c r="G1485" s="873" t="s">
        <v>1625</v>
      </c>
      <c r="H1485" s="1021"/>
      <c r="I1485" s="1021"/>
      <c r="J1485" s="1021"/>
      <c r="K1485" s="1021"/>
      <c r="L1485" s="1021"/>
      <c r="M1485" s="1021"/>
    </row>
    <row r="1486" spans="1:13" s="868" customFormat="1" ht="30">
      <c r="A1486" s="319" t="s">
        <v>3572</v>
      </c>
      <c r="B1486" s="237" t="s">
        <v>3573</v>
      </c>
      <c r="C1486" s="239">
        <v>1.06</v>
      </c>
      <c r="D1486" s="870">
        <v>0</v>
      </c>
      <c r="E1486" s="871">
        <v>1.06</v>
      </c>
      <c r="F1486" s="872" t="s">
        <v>1625</v>
      </c>
      <c r="G1486" s="873" t="s">
        <v>1625</v>
      </c>
      <c r="H1486" s="1021"/>
      <c r="I1486" s="1021"/>
      <c r="J1486" s="1021"/>
      <c r="K1486" s="1021"/>
      <c r="L1486" s="1021"/>
      <c r="M1486" s="1021"/>
    </row>
    <row r="1487" spans="1:13" s="868" customFormat="1" ht="30">
      <c r="A1487" s="319" t="s">
        <v>3574</v>
      </c>
      <c r="B1487" s="237" t="s">
        <v>3575</v>
      </c>
      <c r="C1487" s="239">
        <v>0.72</v>
      </c>
      <c r="D1487" s="870">
        <v>0</v>
      </c>
      <c r="E1487" s="871">
        <v>0.72</v>
      </c>
      <c r="F1487" s="872" t="s">
        <v>1625</v>
      </c>
      <c r="G1487" s="873" t="s">
        <v>1625</v>
      </c>
      <c r="H1487" s="1021"/>
      <c r="I1487" s="1021"/>
      <c r="J1487" s="1021"/>
      <c r="K1487" s="1021"/>
      <c r="L1487" s="1021"/>
      <c r="M1487" s="1021"/>
    </row>
    <row r="1488" spans="1:13" s="868" customFormat="1" ht="30">
      <c r="A1488" s="319" t="s">
        <v>3576</v>
      </c>
      <c r="B1488" s="237" t="s">
        <v>3577</v>
      </c>
      <c r="C1488" s="239">
        <v>0.64</v>
      </c>
      <c r="D1488" s="870">
        <v>0</v>
      </c>
      <c r="E1488" s="871">
        <v>0.64</v>
      </c>
      <c r="F1488" s="872" t="s">
        <v>1625</v>
      </c>
      <c r="G1488" s="873" t="s">
        <v>1625</v>
      </c>
      <c r="H1488" s="1021"/>
      <c r="I1488" s="1021"/>
      <c r="J1488" s="1021"/>
      <c r="K1488" s="1021"/>
      <c r="L1488" s="1021"/>
      <c r="M1488" s="1021"/>
    </row>
    <row r="1489" spans="1:13" s="868" customFormat="1" ht="30">
      <c r="A1489" s="319" t="s">
        <v>3578</v>
      </c>
      <c r="B1489" s="237" t="s">
        <v>3579</v>
      </c>
      <c r="C1489" s="239">
        <v>0.6</v>
      </c>
      <c r="D1489" s="870">
        <v>0</v>
      </c>
      <c r="E1489" s="871">
        <v>0.6</v>
      </c>
      <c r="F1489" s="872" t="s">
        <v>1625</v>
      </c>
      <c r="G1489" s="873" t="s">
        <v>1625</v>
      </c>
      <c r="H1489" s="1021"/>
      <c r="I1489" s="1021"/>
      <c r="J1489" s="1021"/>
      <c r="K1489" s="1021"/>
      <c r="L1489" s="1021"/>
      <c r="M1489" s="1021"/>
    </row>
    <row r="1490" spans="1:13" s="868" customFormat="1" ht="30">
      <c r="A1490" s="319" t="s">
        <v>3580</v>
      </c>
      <c r="B1490" s="237" t="s">
        <v>3581</v>
      </c>
      <c r="C1490" s="239">
        <v>0.55000000000000004</v>
      </c>
      <c r="D1490" s="870">
        <v>0</v>
      </c>
      <c r="E1490" s="871">
        <v>0.55000000000000004</v>
      </c>
      <c r="F1490" s="872" t="s">
        <v>1625</v>
      </c>
      <c r="G1490" s="873" t="s">
        <v>1625</v>
      </c>
      <c r="H1490" s="1021"/>
      <c r="I1490" s="1021"/>
      <c r="J1490" s="1021"/>
      <c r="K1490" s="1021"/>
      <c r="L1490" s="1021"/>
      <c r="M1490" s="1021"/>
    </row>
    <row r="1491" spans="1:13" s="868" customFormat="1" ht="30">
      <c r="A1491" s="319" t="s">
        <v>3582</v>
      </c>
      <c r="B1491" s="237" t="s">
        <v>3583</v>
      </c>
      <c r="C1491" s="239">
        <v>0.51</v>
      </c>
      <c r="D1491" s="870">
        <v>0</v>
      </c>
      <c r="E1491" s="871">
        <v>0.51</v>
      </c>
      <c r="F1491" s="872" t="s">
        <v>1625</v>
      </c>
      <c r="G1491" s="873" t="s">
        <v>1625</v>
      </c>
      <c r="H1491" s="1021"/>
      <c r="I1491" s="1021"/>
      <c r="J1491" s="1021"/>
      <c r="K1491" s="1021"/>
      <c r="L1491" s="1021"/>
      <c r="M1491" s="1021"/>
    </row>
    <row r="1492" spans="1:13" s="868" customFormat="1">
      <c r="A1492" s="1593" t="s">
        <v>3227</v>
      </c>
      <c r="B1492" s="1488"/>
      <c r="C1492" s="1488"/>
      <c r="D1492" s="1488"/>
      <c r="E1492" s="1488"/>
      <c r="F1492" s="1488"/>
      <c r="G1492" s="1489"/>
      <c r="H1492" s="1021"/>
      <c r="I1492" s="1021"/>
      <c r="J1492" s="1021"/>
      <c r="K1492" s="1021"/>
      <c r="L1492" s="1021"/>
      <c r="M1492" s="1021"/>
    </row>
    <row r="1493" spans="1:13" s="868" customFormat="1" ht="30">
      <c r="A1493" s="319" t="s">
        <v>3584</v>
      </c>
      <c r="B1493" s="237" t="s">
        <v>3585</v>
      </c>
      <c r="C1493" s="239">
        <v>1.74</v>
      </c>
      <c r="D1493" s="870">
        <v>0</v>
      </c>
      <c r="E1493" s="871">
        <v>1.74</v>
      </c>
      <c r="F1493" s="872" t="s">
        <v>1625</v>
      </c>
      <c r="G1493" s="873" t="s">
        <v>1625</v>
      </c>
      <c r="H1493" s="1021"/>
      <c r="I1493" s="1021"/>
      <c r="J1493" s="1021"/>
      <c r="K1493" s="1021"/>
      <c r="L1493" s="1021"/>
      <c r="M1493" s="1021"/>
    </row>
    <row r="1494" spans="1:13" s="868" customFormat="1" ht="30">
      <c r="A1494" s="319" t="s">
        <v>3586</v>
      </c>
      <c r="B1494" s="237" t="s">
        <v>3587</v>
      </c>
      <c r="C1494" s="239">
        <v>1.19</v>
      </c>
      <c r="D1494" s="870">
        <v>0</v>
      </c>
      <c r="E1494" s="871">
        <v>1.19</v>
      </c>
      <c r="F1494" s="872" t="s">
        <v>1625</v>
      </c>
      <c r="G1494" s="873" t="s">
        <v>1625</v>
      </c>
      <c r="H1494" s="1021"/>
      <c r="I1494" s="1021"/>
      <c r="J1494" s="1021"/>
      <c r="K1494" s="1021"/>
      <c r="L1494" s="1021"/>
      <c r="M1494" s="1021"/>
    </row>
    <row r="1495" spans="1:13" s="868" customFormat="1" ht="30">
      <c r="A1495" s="319" t="s">
        <v>3588</v>
      </c>
      <c r="B1495" s="237" t="s">
        <v>3589</v>
      </c>
      <c r="C1495" s="239">
        <v>1.02</v>
      </c>
      <c r="D1495" s="870">
        <v>0</v>
      </c>
      <c r="E1495" s="871">
        <v>1.02</v>
      </c>
      <c r="F1495" s="872" t="s">
        <v>1625</v>
      </c>
      <c r="G1495" s="873" t="s">
        <v>1625</v>
      </c>
      <c r="H1495" s="1021"/>
      <c r="I1495" s="1021"/>
      <c r="J1495" s="1021"/>
      <c r="K1495" s="1021"/>
      <c r="L1495" s="1021"/>
      <c r="M1495" s="1021"/>
    </row>
    <row r="1496" spans="1:13" s="868" customFormat="1" ht="30">
      <c r="A1496" s="319" t="s">
        <v>3590</v>
      </c>
      <c r="B1496" s="237" t="s">
        <v>3591</v>
      </c>
      <c r="C1496" s="239">
        <v>0.89</v>
      </c>
      <c r="D1496" s="870">
        <v>0</v>
      </c>
      <c r="E1496" s="871">
        <v>0.89</v>
      </c>
      <c r="F1496" s="872" t="s">
        <v>1625</v>
      </c>
      <c r="G1496" s="873" t="s">
        <v>1625</v>
      </c>
      <c r="H1496" s="1021"/>
      <c r="I1496" s="1021"/>
      <c r="J1496" s="1021"/>
      <c r="K1496" s="1021"/>
      <c r="L1496" s="1021"/>
      <c r="M1496" s="1021"/>
    </row>
    <row r="1497" spans="1:13" s="868" customFormat="1" ht="30">
      <c r="A1497" s="319" t="s">
        <v>3592</v>
      </c>
      <c r="B1497" s="237" t="s">
        <v>3593</v>
      </c>
      <c r="C1497" s="239">
        <v>0.81</v>
      </c>
      <c r="D1497" s="870">
        <v>0</v>
      </c>
      <c r="E1497" s="871">
        <v>0.81</v>
      </c>
      <c r="F1497" s="872" t="s">
        <v>1625</v>
      </c>
      <c r="G1497" s="873" t="s">
        <v>1625</v>
      </c>
      <c r="H1497" s="1021"/>
      <c r="I1497" s="1021"/>
      <c r="J1497" s="1021"/>
      <c r="K1497" s="1021"/>
      <c r="L1497" s="1021"/>
      <c r="M1497" s="1021"/>
    </row>
    <row r="1498" spans="1:13" s="868" customFormat="1" ht="30">
      <c r="A1498" s="319" t="s">
        <v>3594</v>
      </c>
      <c r="B1498" s="237" t="s">
        <v>3595</v>
      </c>
      <c r="C1498" s="239">
        <v>0.72</v>
      </c>
      <c r="D1498" s="870">
        <v>0</v>
      </c>
      <c r="E1498" s="871">
        <v>0.72</v>
      </c>
      <c r="F1498" s="872" t="s">
        <v>1625</v>
      </c>
      <c r="G1498" s="873" t="s">
        <v>1625</v>
      </c>
      <c r="H1498" s="1021"/>
      <c r="I1498" s="1021"/>
      <c r="J1498" s="1021"/>
      <c r="K1498" s="1021"/>
      <c r="L1498" s="1021"/>
      <c r="M1498" s="1021"/>
    </row>
    <row r="1499" spans="1:13" s="868" customFormat="1" ht="30">
      <c r="A1499" s="319" t="s">
        <v>3596</v>
      </c>
      <c r="B1499" s="237" t="s">
        <v>3597</v>
      </c>
      <c r="C1499" s="239">
        <v>1.74</v>
      </c>
      <c r="D1499" s="870">
        <v>0</v>
      </c>
      <c r="E1499" s="871">
        <v>1.74</v>
      </c>
      <c r="F1499" s="872" t="s">
        <v>1625</v>
      </c>
      <c r="G1499" s="873" t="s">
        <v>1625</v>
      </c>
      <c r="H1499" s="1021"/>
      <c r="I1499" s="1021"/>
      <c r="J1499" s="1021"/>
      <c r="K1499" s="1021"/>
      <c r="L1499" s="1021"/>
      <c r="M1499" s="1021"/>
    </row>
    <row r="1500" spans="1:13" s="868" customFormat="1" ht="30">
      <c r="A1500" s="319" t="s">
        <v>3598</v>
      </c>
      <c r="B1500" s="237" t="s">
        <v>3599</v>
      </c>
      <c r="C1500" s="239">
        <v>1.19</v>
      </c>
      <c r="D1500" s="870">
        <v>0</v>
      </c>
      <c r="E1500" s="871">
        <v>1.19</v>
      </c>
      <c r="F1500" s="872" t="s">
        <v>1625</v>
      </c>
      <c r="G1500" s="873" t="s">
        <v>1625</v>
      </c>
      <c r="H1500" s="1021"/>
      <c r="I1500" s="1021"/>
      <c r="J1500" s="1021"/>
      <c r="K1500" s="1021"/>
      <c r="L1500" s="1021"/>
      <c r="M1500" s="1021"/>
    </row>
    <row r="1501" spans="1:13" s="868" customFormat="1" ht="30">
      <c r="A1501" s="319" t="s">
        <v>3600</v>
      </c>
      <c r="B1501" s="237" t="s">
        <v>3601</v>
      </c>
      <c r="C1501" s="239">
        <v>1.02</v>
      </c>
      <c r="D1501" s="870">
        <v>0</v>
      </c>
      <c r="E1501" s="871">
        <v>1.02</v>
      </c>
      <c r="F1501" s="872" t="s">
        <v>1625</v>
      </c>
      <c r="G1501" s="873" t="s">
        <v>1625</v>
      </c>
      <c r="H1501" s="1021"/>
      <c r="I1501" s="1021"/>
      <c r="J1501" s="1021"/>
      <c r="K1501" s="1021"/>
      <c r="L1501" s="1021"/>
      <c r="M1501" s="1021"/>
    </row>
    <row r="1502" spans="1:13" s="868" customFormat="1" ht="30">
      <c r="A1502" s="319" t="s">
        <v>3602</v>
      </c>
      <c r="B1502" s="237" t="s">
        <v>3603</v>
      </c>
      <c r="C1502" s="239">
        <v>0.89</v>
      </c>
      <c r="D1502" s="870">
        <v>0</v>
      </c>
      <c r="E1502" s="871">
        <v>0.89</v>
      </c>
      <c r="F1502" s="872" t="s">
        <v>1625</v>
      </c>
      <c r="G1502" s="873" t="s">
        <v>1625</v>
      </c>
      <c r="H1502" s="1021"/>
      <c r="I1502" s="1021"/>
      <c r="J1502" s="1021"/>
      <c r="K1502" s="1021"/>
      <c r="L1502" s="1021"/>
      <c r="M1502" s="1021"/>
    </row>
    <row r="1503" spans="1:13" s="868" customFormat="1" ht="30">
      <c r="A1503" s="319" t="s">
        <v>3604</v>
      </c>
      <c r="B1503" s="237" t="s">
        <v>3605</v>
      </c>
      <c r="C1503" s="239">
        <v>0.81</v>
      </c>
      <c r="D1503" s="870">
        <v>0</v>
      </c>
      <c r="E1503" s="871">
        <v>0.81</v>
      </c>
      <c r="F1503" s="872" t="s">
        <v>1625</v>
      </c>
      <c r="G1503" s="873" t="s">
        <v>1625</v>
      </c>
      <c r="H1503" s="1021"/>
      <c r="I1503" s="1021"/>
      <c r="J1503" s="1021"/>
      <c r="K1503" s="1021"/>
      <c r="L1503" s="1021"/>
      <c r="M1503" s="1021"/>
    </row>
    <row r="1504" spans="1:13" s="868" customFormat="1" ht="30">
      <c r="A1504" s="319" t="s">
        <v>3606</v>
      </c>
      <c r="B1504" s="237" t="s">
        <v>3607</v>
      </c>
      <c r="C1504" s="239">
        <v>0.72</v>
      </c>
      <c r="D1504" s="870">
        <v>0</v>
      </c>
      <c r="E1504" s="871">
        <v>0.72</v>
      </c>
      <c r="F1504" s="872" t="s">
        <v>1625</v>
      </c>
      <c r="G1504" s="873" t="s">
        <v>1625</v>
      </c>
      <c r="H1504" s="1021"/>
      <c r="I1504" s="1021"/>
      <c r="J1504" s="1021"/>
      <c r="K1504" s="1021"/>
      <c r="L1504" s="1021"/>
      <c r="M1504" s="1021"/>
    </row>
    <row r="1505" spans="1:13" s="868" customFormat="1">
      <c r="A1505" s="1593" t="s">
        <v>994</v>
      </c>
      <c r="B1505" s="1488"/>
      <c r="C1505" s="1488"/>
      <c r="D1505" s="1488"/>
      <c r="E1505" s="1488"/>
      <c r="F1505" s="1488"/>
      <c r="G1505" s="1489"/>
      <c r="H1505" s="1021"/>
      <c r="I1505" s="1021"/>
      <c r="J1505" s="1021"/>
      <c r="K1505" s="1021"/>
      <c r="L1505" s="1021"/>
      <c r="M1505" s="1021"/>
    </row>
    <row r="1506" spans="1:13" s="868" customFormat="1">
      <c r="A1506" s="319" t="s">
        <v>3608</v>
      </c>
      <c r="B1506" s="237" t="s">
        <v>3609</v>
      </c>
      <c r="C1506" s="239">
        <v>70</v>
      </c>
      <c r="D1506" s="870">
        <v>0</v>
      </c>
      <c r="E1506" s="871">
        <v>70</v>
      </c>
      <c r="F1506" s="872" t="s">
        <v>1625</v>
      </c>
      <c r="G1506" s="873" t="s">
        <v>1625</v>
      </c>
      <c r="H1506" s="1021"/>
      <c r="I1506" s="1021"/>
      <c r="J1506" s="1021"/>
      <c r="K1506" s="1021"/>
      <c r="L1506" s="1021"/>
      <c r="M1506" s="1021"/>
    </row>
    <row r="1507" spans="1:13" s="868" customFormat="1">
      <c r="A1507" s="319" t="s">
        <v>3610</v>
      </c>
      <c r="B1507" s="237" t="s">
        <v>3611</v>
      </c>
      <c r="C1507" s="239">
        <v>80</v>
      </c>
      <c r="D1507" s="870">
        <v>0</v>
      </c>
      <c r="E1507" s="871">
        <v>80</v>
      </c>
      <c r="F1507" s="872" t="s">
        <v>1625</v>
      </c>
      <c r="G1507" s="873" t="s">
        <v>1625</v>
      </c>
      <c r="H1507" s="1021"/>
      <c r="I1507" s="1021"/>
      <c r="J1507" s="1021"/>
      <c r="K1507" s="1021"/>
      <c r="L1507" s="1021"/>
      <c r="M1507" s="1021"/>
    </row>
    <row r="1508" spans="1:13" s="868" customFormat="1">
      <c r="A1508" s="319" t="s">
        <v>3612</v>
      </c>
      <c r="B1508" s="237" t="s">
        <v>3613</v>
      </c>
      <c r="C1508" s="239">
        <v>95</v>
      </c>
      <c r="D1508" s="870">
        <v>0</v>
      </c>
      <c r="E1508" s="871">
        <v>95</v>
      </c>
      <c r="F1508" s="872" t="s">
        <v>1625</v>
      </c>
      <c r="G1508" s="873" t="s">
        <v>1625</v>
      </c>
      <c r="H1508" s="1021"/>
      <c r="I1508" s="1021"/>
      <c r="J1508" s="1021"/>
      <c r="K1508" s="1021"/>
      <c r="L1508" s="1021"/>
      <c r="M1508" s="1021"/>
    </row>
    <row r="1509" spans="1:13" s="868" customFormat="1">
      <c r="A1509" s="319" t="s">
        <v>3614</v>
      </c>
      <c r="B1509" s="237" t="s">
        <v>3615</v>
      </c>
      <c r="C1509" s="239">
        <v>105</v>
      </c>
      <c r="D1509" s="870">
        <v>0</v>
      </c>
      <c r="E1509" s="871">
        <v>105</v>
      </c>
      <c r="F1509" s="872" t="s">
        <v>1625</v>
      </c>
      <c r="G1509" s="873" t="s">
        <v>1625</v>
      </c>
      <c r="H1509" s="1021"/>
      <c r="I1509" s="1021"/>
      <c r="J1509" s="1021"/>
      <c r="K1509" s="1021"/>
      <c r="L1509" s="1021"/>
      <c r="M1509" s="1021"/>
    </row>
    <row r="1510" spans="1:13" s="868" customFormat="1">
      <c r="A1510" s="319" t="s">
        <v>3616</v>
      </c>
      <c r="B1510" s="237" t="s">
        <v>3617</v>
      </c>
      <c r="C1510" s="239">
        <v>100</v>
      </c>
      <c r="D1510" s="870">
        <v>0</v>
      </c>
      <c r="E1510" s="871">
        <v>100</v>
      </c>
      <c r="F1510" s="872" t="s">
        <v>1625</v>
      </c>
      <c r="G1510" s="873" t="s">
        <v>1625</v>
      </c>
      <c r="H1510" s="1021"/>
      <c r="I1510" s="1021"/>
      <c r="J1510" s="1021"/>
      <c r="K1510" s="1021"/>
      <c r="L1510" s="1021"/>
      <c r="M1510" s="1021"/>
    </row>
    <row r="1511" spans="1:13" s="868" customFormat="1">
      <c r="A1511" s="319" t="s">
        <v>3618</v>
      </c>
      <c r="B1511" s="237" t="s">
        <v>3619</v>
      </c>
      <c r="C1511" s="239">
        <v>95</v>
      </c>
      <c r="D1511" s="870">
        <v>0</v>
      </c>
      <c r="E1511" s="871">
        <v>95</v>
      </c>
      <c r="F1511" s="872" t="s">
        <v>1625</v>
      </c>
      <c r="G1511" s="873" t="s">
        <v>1625</v>
      </c>
      <c r="H1511" s="1021"/>
      <c r="I1511" s="1021"/>
      <c r="J1511" s="1021"/>
      <c r="K1511" s="1021"/>
      <c r="L1511" s="1021"/>
      <c r="M1511" s="1021"/>
    </row>
    <row r="1512" spans="1:13" s="868" customFormat="1">
      <c r="A1512" s="319" t="s">
        <v>3620</v>
      </c>
      <c r="B1512" s="237" t="s">
        <v>3621</v>
      </c>
      <c r="C1512" s="239">
        <v>100</v>
      </c>
      <c r="D1512" s="870">
        <v>0</v>
      </c>
      <c r="E1512" s="871">
        <v>100</v>
      </c>
      <c r="F1512" s="872" t="s">
        <v>1625</v>
      </c>
      <c r="G1512" s="873" t="s">
        <v>1625</v>
      </c>
      <c r="H1512" s="1021"/>
      <c r="I1512" s="1021"/>
      <c r="J1512" s="1021"/>
      <c r="K1512" s="1021"/>
      <c r="L1512" s="1021"/>
      <c r="M1512" s="1021"/>
    </row>
    <row r="1513" spans="1:13" s="868" customFormat="1">
      <c r="A1513" s="319" t="s">
        <v>3622</v>
      </c>
      <c r="B1513" s="237" t="s">
        <v>3623</v>
      </c>
      <c r="C1513" s="239">
        <v>120</v>
      </c>
      <c r="D1513" s="870">
        <v>0</v>
      </c>
      <c r="E1513" s="871">
        <v>120</v>
      </c>
      <c r="F1513" s="872" t="s">
        <v>1625</v>
      </c>
      <c r="G1513" s="873" t="s">
        <v>1625</v>
      </c>
      <c r="H1513" s="1021"/>
      <c r="I1513" s="1021"/>
      <c r="J1513" s="1021"/>
      <c r="K1513" s="1021"/>
      <c r="L1513" s="1021"/>
      <c r="M1513" s="1021"/>
    </row>
    <row r="1514" spans="1:13" s="868" customFormat="1">
      <c r="A1514" s="319" t="s">
        <v>3624</v>
      </c>
      <c r="B1514" s="237" t="s">
        <v>3625</v>
      </c>
      <c r="C1514" s="239">
        <v>135</v>
      </c>
      <c r="D1514" s="870">
        <v>0</v>
      </c>
      <c r="E1514" s="871">
        <v>135</v>
      </c>
      <c r="F1514" s="872" t="s">
        <v>1625</v>
      </c>
      <c r="G1514" s="873" t="s">
        <v>1625</v>
      </c>
      <c r="H1514" s="1021"/>
      <c r="I1514" s="1021"/>
      <c r="J1514" s="1021"/>
      <c r="K1514" s="1021"/>
      <c r="L1514" s="1021"/>
      <c r="M1514" s="1021"/>
    </row>
    <row r="1515" spans="1:13" s="868" customFormat="1">
      <c r="A1515" s="319" t="s">
        <v>3626</v>
      </c>
      <c r="B1515" s="237" t="s">
        <v>3627</v>
      </c>
      <c r="C1515" s="239">
        <v>120</v>
      </c>
      <c r="D1515" s="870">
        <v>0</v>
      </c>
      <c r="E1515" s="871">
        <v>120</v>
      </c>
      <c r="F1515" s="872" t="s">
        <v>1625</v>
      </c>
      <c r="G1515" s="873" t="s">
        <v>1625</v>
      </c>
      <c r="H1515" s="1021"/>
      <c r="I1515" s="1021"/>
      <c r="J1515" s="1021"/>
      <c r="K1515" s="1021"/>
      <c r="L1515" s="1021"/>
      <c r="M1515" s="1021"/>
    </row>
    <row r="1516" spans="1:13" s="868" customFormat="1">
      <c r="A1516" s="1593" t="s">
        <v>3434</v>
      </c>
      <c r="B1516" s="1604"/>
      <c r="C1516" s="1604"/>
      <c r="D1516" s="1604"/>
      <c r="E1516" s="1604"/>
      <c r="F1516" s="1604"/>
      <c r="G1516" s="1605"/>
      <c r="H1516" s="1021"/>
      <c r="I1516" s="1021"/>
      <c r="J1516" s="1021"/>
      <c r="K1516" s="1021"/>
      <c r="L1516" s="1021"/>
      <c r="M1516" s="1021"/>
    </row>
    <row r="1517" spans="1:13" s="868" customFormat="1">
      <c r="A1517" s="319" t="s">
        <v>3628</v>
      </c>
      <c r="B1517" s="237" t="s">
        <v>3629</v>
      </c>
      <c r="C1517" s="239">
        <v>800</v>
      </c>
      <c r="D1517" s="870">
        <v>0</v>
      </c>
      <c r="E1517" s="871">
        <v>800</v>
      </c>
      <c r="F1517" s="872" t="s">
        <v>1625</v>
      </c>
      <c r="G1517" s="873" t="s">
        <v>1625</v>
      </c>
      <c r="H1517" s="1021"/>
      <c r="I1517" s="1021"/>
      <c r="J1517" s="1021"/>
      <c r="K1517" s="1021"/>
      <c r="L1517" s="1021"/>
      <c r="M1517" s="1021"/>
    </row>
    <row r="1518" spans="1:13" s="868" customFormat="1">
      <c r="A1518" s="319" t="s">
        <v>3630</v>
      </c>
      <c r="B1518" s="237" t="s">
        <v>3631</v>
      </c>
      <c r="C1518" s="239">
        <v>1500</v>
      </c>
      <c r="D1518" s="870">
        <v>0</v>
      </c>
      <c r="E1518" s="871">
        <v>1500</v>
      </c>
      <c r="F1518" s="872" t="s">
        <v>1625</v>
      </c>
      <c r="G1518" s="873" t="s">
        <v>1625</v>
      </c>
      <c r="H1518" s="1021"/>
      <c r="I1518" s="1021"/>
      <c r="J1518" s="1021"/>
      <c r="K1518" s="1021"/>
      <c r="L1518" s="1021"/>
      <c r="M1518" s="1021"/>
    </row>
    <row r="1519" spans="1:13" s="868" customFormat="1">
      <c r="A1519" s="319" t="s">
        <v>3632</v>
      </c>
      <c r="B1519" s="237" t="s">
        <v>3633</v>
      </c>
      <c r="C1519" s="239">
        <v>4000</v>
      </c>
      <c r="D1519" s="870">
        <v>0</v>
      </c>
      <c r="E1519" s="871">
        <v>4000</v>
      </c>
      <c r="F1519" s="872" t="s">
        <v>1625</v>
      </c>
      <c r="G1519" s="873" t="s">
        <v>1625</v>
      </c>
      <c r="H1519" s="1021"/>
      <c r="I1519" s="1021"/>
      <c r="J1519" s="1021"/>
      <c r="K1519" s="1021"/>
      <c r="L1519" s="1021"/>
      <c r="M1519" s="1021"/>
    </row>
    <row r="1520" spans="1:13" s="868" customFormat="1">
      <c r="A1520" s="319" t="s">
        <v>3634</v>
      </c>
      <c r="B1520" s="237" t="s">
        <v>3635</v>
      </c>
      <c r="C1520" s="239">
        <v>15000</v>
      </c>
      <c r="D1520" s="870">
        <v>0</v>
      </c>
      <c r="E1520" s="871">
        <v>15000</v>
      </c>
      <c r="F1520" s="872" t="s">
        <v>1625</v>
      </c>
      <c r="G1520" s="873" t="s">
        <v>1625</v>
      </c>
      <c r="H1520" s="1021"/>
      <c r="I1520" s="1021"/>
      <c r="J1520" s="1021"/>
      <c r="K1520" s="1021"/>
      <c r="L1520" s="1021"/>
      <c r="M1520" s="1021"/>
    </row>
    <row r="1521" spans="1:13" s="868" customFormat="1" ht="15.75" thickBot="1">
      <c r="A1521" s="601" t="s">
        <v>3636</v>
      </c>
      <c r="B1521" s="602" t="s">
        <v>3637</v>
      </c>
      <c r="C1521" s="603">
        <v>20000</v>
      </c>
      <c r="D1521" s="878">
        <v>0</v>
      </c>
      <c r="E1521" s="879">
        <v>20000</v>
      </c>
      <c r="F1521" s="880" t="s">
        <v>1625</v>
      </c>
      <c r="G1521" s="881" t="s">
        <v>1625</v>
      </c>
      <c r="H1521" s="1021"/>
      <c r="I1521" s="1021"/>
      <c r="J1521" s="1021"/>
      <c r="K1521" s="1021"/>
      <c r="L1521" s="1021"/>
      <c r="M1521" s="1021"/>
    </row>
    <row r="1522" spans="1:13" s="868" customFormat="1" ht="15.75" thickBot="1">
      <c r="A1522" s="1606" t="s">
        <v>3638</v>
      </c>
      <c r="B1522" s="1607"/>
      <c r="C1522" s="1607"/>
      <c r="D1522" s="1607"/>
      <c r="E1522" s="1607"/>
      <c r="F1522" s="1607"/>
      <c r="G1522" s="1608"/>
      <c r="H1522" s="1021"/>
      <c r="I1522" s="1021"/>
      <c r="J1522" s="1021"/>
      <c r="K1522" s="1021"/>
      <c r="L1522" s="1021"/>
      <c r="M1522" s="1021"/>
    </row>
    <row r="1523" spans="1:13" s="869" customFormat="1">
      <c r="A1523" s="1601" t="s">
        <v>3153</v>
      </c>
      <c r="B1523" s="1602"/>
      <c r="C1523" s="1602"/>
      <c r="D1523" s="1602"/>
      <c r="E1523" s="1602"/>
      <c r="F1523" s="1602"/>
      <c r="G1523" s="1603"/>
      <c r="H1523" s="1022"/>
      <c r="I1523" s="1022"/>
      <c r="J1523" s="1022"/>
      <c r="K1523" s="1022"/>
      <c r="L1523" s="1022"/>
      <c r="M1523" s="1022"/>
    </row>
    <row r="1524" spans="1:13" s="869" customFormat="1">
      <c r="A1524" s="1587" t="s">
        <v>1448</v>
      </c>
      <c r="B1524" s="1488"/>
      <c r="C1524" s="1488"/>
      <c r="D1524" s="1488"/>
      <c r="E1524" s="1488"/>
      <c r="F1524" s="1488"/>
      <c r="G1524" s="1489"/>
      <c r="H1524" s="1022"/>
      <c r="I1524" s="1022"/>
      <c r="J1524" s="1022"/>
      <c r="K1524" s="1022"/>
      <c r="L1524" s="1022"/>
      <c r="M1524" s="1022"/>
    </row>
    <row r="1525" spans="1:13" s="868" customFormat="1">
      <c r="A1525" s="319" t="s">
        <v>3639</v>
      </c>
      <c r="B1525" s="237" t="s">
        <v>3640</v>
      </c>
      <c r="C1525" s="239">
        <v>3081</v>
      </c>
      <c r="D1525" s="870">
        <v>0</v>
      </c>
      <c r="E1525" s="871">
        <v>3081</v>
      </c>
      <c r="F1525" s="872" t="s">
        <v>1625</v>
      </c>
      <c r="G1525" s="873" t="s">
        <v>1625</v>
      </c>
      <c r="H1525" s="1021"/>
      <c r="I1525" s="1021"/>
      <c r="J1525" s="1021"/>
      <c r="K1525" s="1021"/>
      <c r="L1525" s="1021"/>
      <c r="M1525" s="1021"/>
    </row>
    <row r="1526" spans="1:13" s="868" customFormat="1">
      <c r="A1526" s="319" t="s">
        <v>3641</v>
      </c>
      <c r="B1526" s="237" t="s">
        <v>3642</v>
      </c>
      <c r="C1526" s="239">
        <v>3318</v>
      </c>
      <c r="D1526" s="870">
        <v>0</v>
      </c>
      <c r="E1526" s="871">
        <v>3318</v>
      </c>
      <c r="F1526" s="872" t="s">
        <v>1625</v>
      </c>
      <c r="G1526" s="873" t="s">
        <v>1625</v>
      </c>
      <c r="H1526" s="1021"/>
      <c r="I1526" s="1021"/>
      <c r="J1526" s="1021"/>
      <c r="K1526" s="1021"/>
      <c r="L1526" s="1021"/>
      <c r="M1526" s="1021"/>
    </row>
    <row r="1527" spans="1:13" s="868" customFormat="1">
      <c r="A1527" s="319" t="s">
        <v>3643</v>
      </c>
      <c r="B1527" s="237" t="s">
        <v>3644</v>
      </c>
      <c r="C1527" s="239">
        <v>3555</v>
      </c>
      <c r="D1527" s="870">
        <v>0</v>
      </c>
      <c r="E1527" s="871">
        <v>3555</v>
      </c>
      <c r="F1527" s="872" t="s">
        <v>1625</v>
      </c>
      <c r="G1527" s="873" t="s">
        <v>1625</v>
      </c>
      <c r="H1527" s="1021"/>
      <c r="I1527" s="1021"/>
      <c r="J1527" s="1021"/>
      <c r="K1527" s="1021"/>
      <c r="L1527" s="1021"/>
      <c r="M1527" s="1021"/>
    </row>
    <row r="1528" spans="1:13" s="868" customFormat="1">
      <c r="A1528" s="319" t="s">
        <v>3645</v>
      </c>
      <c r="B1528" s="237" t="s">
        <v>3646</v>
      </c>
      <c r="C1528" s="239">
        <v>1422</v>
      </c>
      <c r="D1528" s="870">
        <v>0</v>
      </c>
      <c r="E1528" s="871">
        <v>1422</v>
      </c>
      <c r="F1528" s="872" t="s">
        <v>1625</v>
      </c>
      <c r="G1528" s="873" t="s">
        <v>1625</v>
      </c>
      <c r="H1528" s="1021"/>
      <c r="I1528" s="1021"/>
      <c r="J1528" s="1021"/>
      <c r="K1528" s="1021"/>
      <c r="L1528" s="1021"/>
      <c r="M1528" s="1021"/>
    </row>
    <row r="1529" spans="1:13" s="868" customFormat="1">
      <c r="A1529" s="319" t="s">
        <v>3647</v>
      </c>
      <c r="B1529" s="237" t="s">
        <v>3648</v>
      </c>
      <c r="C1529" s="239">
        <v>1659</v>
      </c>
      <c r="D1529" s="870">
        <v>0</v>
      </c>
      <c r="E1529" s="871">
        <v>1659</v>
      </c>
      <c r="F1529" s="872" t="s">
        <v>1625</v>
      </c>
      <c r="G1529" s="873" t="s">
        <v>1625</v>
      </c>
      <c r="H1529" s="1021"/>
      <c r="I1529" s="1021"/>
      <c r="J1529" s="1021"/>
      <c r="K1529" s="1021"/>
      <c r="L1529" s="1021"/>
      <c r="M1529" s="1021"/>
    </row>
    <row r="1530" spans="1:13" s="868" customFormat="1">
      <c r="A1530" s="319" t="s">
        <v>3649</v>
      </c>
      <c r="B1530" s="237" t="s">
        <v>3650</v>
      </c>
      <c r="C1530" s="239">
        <v>1896</v>
      </c>
      <c r="D1530" s="870">
        <v>0</v>
      </c>
      <c r="E1530" s="871">
        <v>1896</v>
      </c>
      <c r="F1530" s="872" t="s">
        <v>1625</v>
      </c>
      <c r="G1530" s="873" t="s">
        <v>1625</v>
      </c>
      <c r="H1530" s="1021"/>
      <c r="I1530" s="1021"/>
      <c r="J1530" s="1021"/>
      <c r="K1530" s="1021"/>
      <c r="L1530" s="1021"/>
      <c r="M1530" s="1021"/>
    </row>
    <row r="1531" spans="1:13" s="868" customFormat="1">
      <c r="A1531" s="319" t="s">
        <v>3651</v>
      </c>
      <c r="B1531" s="237" t="s">
        <v>3652</v>
      </c>
      <c r="C1531" s="239">
        <v>509</v>
      </c>
      <c r="D1531" s="870">
        <v>0</v>
      </c>
      <c r="E1531" s="871">
        <v>509</v>
      </c>
      <c r="F1531" s="872" t="s">
        <v>1625</v>
      </c>
      <c r="G1531" s="873" t="s">
        <v>1625</v>
      </c>
      <c r="H1531" s="1021"/>
      <c r="I1531" s="1021"/>
      <c r="J1531" s="1021"/>
      <c r="K1531" s="1021"/>
      <c r="L1531" s="1021"/>
      <c r="M1531" s="1021"/>
    </row>
    <row r="1532" spans="1:13" s="868" customFormat="1">
      <c r="A1532" s="319" t="s">
        <v>3653</v>
      </c>
      <c r="B1532" s="237" t="s">
        <v>3654</v>
      </c>
      <c r="C1532" s="239">
        <v>594</v>
      </c>
      <c r="D1532" s="870">
        <v>0</v>
      </c>
      <c r="E1532" s="871">
        <v>594</v>
      </c>
      <c r="F1532" s="872" t="s">
        <v>1625</v>
      </c>
      <c r="G1532" s="873" t="s">
        <v>1625</v>
      </c>
      <c r="H1532" s="1021"/>
      <c r="I1532" s="1021"/>
      <c r="J1532" s="1021"/>
      <c r="K1532" s="1021"/>
      <c r="L1532" s="1021"/>
      <c r="M1532" s="1021"/>
    </row>
    <row r="1533" spans="1:13" s="868" customFormat="1">
      <c r="A1533" s="319" t="s">
        <v>3655</v>
      </c>
      <c r="B1533" s="237" t="s">
        <v>3656</v>
      </c>
      <c r="C1533" s="239">
        <v>670</v>
      </c>
      <c r="D1533" s="870">
        <v>0</v>
      </c>
      <c r="E1533" s="871">
        <v>670</v>
      </c>
      <c r="F1533" s="872" t="s">
        <v>1625</v>
      </c>
      <c r="G1533" s="873" t="s">
        <v>1625</v>
      </c>
      <c r="H1533" s="1021"/>
      <c r="I1533" s="1021"/>
      <c r="J1533" s="1021"/>
      <c r="K1533" s="1021"/>
      <c r="L1533" s="1021"/>
      <c r="M1533" s="1021"/>
    </row>
    <row r="1534" spans="1:13" s="868" customFormat="1">
      <c r="A1534" s="294" t="s">
        <v>3657</v>
      </c>
      <c r="B1534" s="236"/>
      <c r="C1534" s="240"/>
      <c r="D1534" s="596"/>
      <c r="E1534" s="240"/>
      <c r="F1534" s="596"/>
      <c r="G1534" s="794"/>
      <c r="H1534" s="1021"/>
      <c r="I1534" s="1021"/>
      <c r="J1534" s="1021"/>
      <c r="K1534" s="1021"/>
      <c r="L1534" s="1021"/>
      <c r="M1534" s="1021"/>
    </row>
    <row r="1535" spans="1:13" s="868" customFormat="1">
      <c r="A1535" s="319" t="s">
        <v>3658</v>
      </c>
      <c r="B1535" s="237" t="s">
        <v>3659</v>
      </c>
      <c r="C1535" s="239">
        <v>1230</v>
      </c>
      <c r="D1535" s="870">
        <v>0</v>
      </c>
      <c r="E1535" s="871">
        <v>1230</v>
      </c>
      <c r="F1535" s="872" t="s">
        <v>1625</v>
      </c>
      <c r="G1535" s="873" t="s">
        <v>1625</v>
      </c>
      <c r="H1535" s="1021"/>
      <c r="I1535" s="1021"/>
      <c r="J1535" s="1021"/>
      <c r="K1535" s="1021"/>
      <c r="L1535" s="1021"/>
      <c r="M1535" s="1021"/>
    </row>
    <row r="1536" spans="1:13" s="868" customFormat="1">
      <c r="A1536" s="319" t="s">
        <v>3660</v>
      </c>
      <c r="B1536" s="237" t="s">
        <v>3661</v>
      </c>
      <c r="C1536" s="239">
        <v>1325</v>
      </c>
      <c r="D1536" s="870">
        <v>0</v>
      </c>
      <c r="E1536" s="871">
        <v>1325</v>
      </c>
      <c r="F1536" s="872" t="s">
        <v>1625</v>
      </c>
      <c r="G1536" s="873" t="s">
        <v>1625</v>
      </c>
      <c r="H1536" s="1021"/>
      <c r="I1536" s="1021"/>
      <c r="J1536" s="1021"/>
      <c r="K1536" s="1021"/>
      <c r="L1536" s="1021"/>
      <c r="M1536" s="1021"/>
    </row>
    <row r="1537" spans="1:13" s="868" customFormat="1">
      <c r="A1537" s="319" t="s">
        <v>3662</v>
      </c>
      <c r="B1537" s="237" t="s">
        <v>3663</v>
      </c>
      <c r="C1537" s="239">
        <v>1420</v>
      </c>
      <c r="D1537" s="870">
        <v>0</v>
      </c>
      <c r="E1537" s="871">
        <v>1420</v>
      </c>
      <c r="F1537" s="872" t="s">
        <v>1625</v>
      </c>
      <c r="G1537" s="873" t="s">
        <v>1625</v>
      </c>
      <c r="H1537" s="1021"/>
      <c r="I1537" s="1021"/>
      <c r="J1537" s="1021"/>
      <c r="K1537" s="1021"/>
      <c r="L1537" s="1021"/>
      <c r="M1537" s="1021"/>
    </row>
    <row r="1538" spans="1:13" s="868" customFormat="1">
      <c r="A1538" s="319" t="s">
        <v>3664</v>
      </c>
      <c r="B1538" s="237" t="s">
        <v>3665</v>
      </c>
      <c r="C1538" s="239">
        <v>845</v>
      </c>
      <c r="D1538" s="870">
        <v>0</v>
      </c>
      <c r="E1538" s="871">
        <v>845</v>
      </c>
      <c r="F1538" s="872" t="s">
        <v>1625</v>
      </c>
      <c r="G1538" s="873" t="s">
        <v>1625</v>
      </c>
      <c r="H1538" s="1021"/>
      <c r="I1538" s="1021"/>
      <c r="J1538" s="1021"/>
      <c r="K1538" s="1021"/>
      <c r="L1538" s="1021"/>
      <c r="M1538" s="1021"/>
    </row>
    <row r="1539" spans="1:13" s="868" customFormat="1">
      <c r="A1539" s="319" t="s">
        <v>3666</v>
      </c>
      <c r="B1539" s="237" t="s">
        <v>3667</v>
      </c>
      <c r="C1539" s="239">
        <v>910</v>
      </c>
      <c r="D1539" s="870">
        <v>0</v>
      </c>
      <c r="E1539" s="871">
        <v>910</v>
      </c>
      <c r="F1539" s="872" t="s">
        <v>1625</v>
      </c>
      <c r="G1539" s="873" t="s">
        <v>1625</v>
      </c>
      <c r="H1539" s="1021"/>
      <c r="I1539" s="1021"/>
      <c r="J1539" s="1021"/>
      <c r="K1539" s="1021"/>
      <c r="L1539" s="1021"/>
      <c r="M1539" s="1021"/>
    </row>
    <row r="1540" spans="1:13" s="868" customFormat="1">
      <c r="A1540" s="319" t="s">
        <v>3668</v>
      </c>
      <c r="B1540" s="237" t="s">
        <v>3669</v>
      </c>
      <c r="C1540" s="239">
        <v>975</v>
      </c>
      <c r="D1540" s="870">
        <v>0</v>
      </c>
      <c r="E1540" s="871">
        <v>975</v>
      </c>
      <c r="F1540" s="872" t="s">
        <v>1625</v>
      </c>
      <c r="G1540" s="873" t="s">
        <v>1625</v>
      </c>
      <c r="H1540" s="1021"/>
      <c r="I1540" s="1021"/>
      <c r="J1540" s="1021"/>
      <c r="K1540" s="1021"/>
      <c r="L1540" s="1021"/>
      <c r="M1540" s="1021"/>
    </row>
    <row r="1541" spans="1:13" s="868" customFormat="1">
      <c r="A1541" s="319" t="s">
        <v>3670</v>
      </c>
      <c r="B1541" s="237" t="s">
        <v>3671</v>
      </c>
      <c r="C1541" s="239">
        <v>2990</v>
      </c>
      <c r="D1541" s="870">
        <v>0</v>
      </c>
      <c r="E1541" s="871">
        <v>2990</v>
      </c>
      <c r="F1541" s="872" t="s">
        <v>1625</v>
      </c>
      <c r="G1541" s="873" t="s">
        <v>1625</v>
      </c>
      <c r="H1541" s="1021"/>
      <c r="I1541" s="1021"/>
      <c r="J1541" s="1021"/>
      <c r="K1541" s="1021"/>
      <c r="L1541" s="1021"/>
      <c r="M1541" s="1021"/>
    </row>
    <row r="1542" spans="1:13" s="868" customFormat="1">
      <c r="A1542" s="319" t="s">
        <v>3672</v>
      </c>
      <c r="B1542" s="237" t="s">
        <v>3673</v>
      </c>
      <c r="C1542" s="239">
        <v>3220</v>
      </c>
      <c r="D1542" s="870">
        <v>0</v>
      </c>
      <c r="E1542" s="871">
        <v>3220</v>
      </c>
      <c r="F1542" s="872" t="s">
        <v>1625</v>
      </c>
      <c r="G1542" s="873" t="s">
        <v>1625</v>
      </c>
      <c r="H1542" s="1021"/>
      <c r="I1542" s="1021"/>
      <c r="J1542" s="1021"/>
      <c r="K1542" s="1021"/>
      <c r="L1542" s="1021"/>
      <c r="M1542" s="1021"/>
    </row>
    <row r="1543" spans="1:13" s="868" customFormat="1">
      <c r="A1543" s="319" t="s">
        <v>3674</v>
      </c>
      <c r="B1543" s="237" t="s">
        <v>3675</v>
      </c>
      <c r="C1543" s="239">
        <v>3450</v>
      </c>
      <c r="D1543" s="870">
        <v>0</v>
      </c>
      <c r="E1543" s="871">
        <v>3450</v>
      </c>
      <c r="F1543" s="872" t="s">
        <v>1625</v>
      </c>
      <c r="G1543" s="873" t="s">
        <v>1625</v>
      </c>
      <c r="H1543" s="1021"/>
      <c r="I1543" s="1021"/>
      <c r="J1543" s="1021"/>
      <c r="K1543" s="1021"/>
      <c r="L1543" s="1021"/>
      <c r="M1543" s="1021"/>
    </row>
    <row r="1544" spans="1:13" s="868" customFormat="1">
      <c r="A1544" s="319" t="s">
        <v>3676</v>
      </c>
      <c r="B1544" s="237" t="s">
        <v>3677</v>
      </c>
      <c r="C1544" s="239">
        <v>6500</v>
      </c>
      <c r="D1544" s="870">
        <v>0</v>
      </c>
      <c r="E1544" s="871">
        <v>6500</v>
      </c>
      <c r="F1544" s="872" t="s">
        <v>1625</v>
      </c>
      <c r="G1544" s="873" t="s">
        <v>1625</v>
      </c>
      <c r="H1544" s="1021"/>
      <c r="I1544" s="1021"/>
      <c r="J1544" s="1021"/>
      <c r="K1544" s="1021"/>
      <c r="L1544" s="1021"/>
      <c r="M1544" s="1021"/>
    </row>
    <row r="1545" spans="1:13" s="868" customFormat="1">
      <c r="A1545" s="319" t="s">
        <v>3678</v>
      </c>
      <c r="B1545" s="237" t="s">
        <v>3679</v>
      </c>
      <c r="C1545" s="239">
        <v>7000</v>
      </c>
      <c r="D1545" s="870">
        <v>0</v>
      </c>
      <c r="E1545" s="871">
        <v>7000</v>
      </c>
      <c r="F1545" s="872" t="s">
        <v>1625</v>
      </c>
      <c r="G1545" s="873" t="s">
        <v>1625</v>
      </c>
      <c r="H1545" s="1021"/>
      <c r="I1545" s="1021"/>
      <c r="J1545" s="1021"/>
      <c r="K1545" s="1021"/>
      <c r="L1545" s="1021"/>
      <c r="M1545" s="1021"/>
    </row>
    <row r="1546" spans="1:13" s="868" customFormat="1">
      <c r="A1546" s="319" t="s">
        <v>3680</v>
      </c>
      <c r="B1546" s="237" t="s">
        <v>3681</v>
      </c>
      <c r="C1546" s="239">
        <v>7500</v>
      </c>
      <c r="D1546" s="870">
        <v>0</v>
      </c>
      <c r="E1546" s="871">
        <v>7500</v>
      </c>
      <c r="F1546" s="872" t="s">
        <v>1625</v>
      </c>
      <c r="G1546" s="873" t="s">
        <v>1625</v>
      </c>
      <c r="H1546" s="1021"/>
      <c r="I1546" s="1021"/>
      <c r="J1546" s="1021"/>
      <c r="K1546" s="1021"/>
      <c r="L1546" s="1021"/>
      <c r="M1546" s="1021"/>
    </row>
    <row r="1547" spans="1:13" s="868" customFormat="1" ht="30">
      <c r="A1547" s="319" t="s">
        <v>3682</v>
      </c>
      <c r="B1547" s="237" t="s">
        <v>3683</v>
      </c>
      <c r="C1547" s="239">
        <v>569</v>
      </c>
      <c r="D1547" s="870">
        <v>0</v>
      </c>
      <c r="E1547" s="871">
        <v>569</v>
      </c>
      <c r="F1547" s="872" t="s">
        <v>1625</v>
      </c>
      <c r="G1547" s="873" t="s">
        <v>1625</v>
      </c>
      <c r="H1547" s="1021"/>
      <c r="I1547" s="1021"/>
      <c r="J1547" s="1021"/>
      <c r="K1547" s="1021"/>
      <c r="L1547" s="1021"/>
      <c r="M1547" s="1021"/>
    </row>
    <row r="1548" spans="1:13" s="868" customFormat="1" ht="30">
      <c r="A1548" s="319" t="s">
        <v>3684</v>
      </c>
      <c r="B1548" s="237" t="s">
        <v>3685</v>
      </c>
      <c r="C1548" s="239">
        <v>664</v>
      </c>
      <c r="D1548" s="870">
        <v>0</v>
      </c>
      <c r="E1548" s="871">
        <v>664</v>
      </c>
      <c r="F1548" s="872" t="s">
        <v>1625</v>
      </c>
      <c r="G1548" s="873" t="s">
        <v>1625</v>
      </c>
      <c r="H1548" s="1021"/>
      <c r="I1548" s="1021"/>
      <c r="J1548" s="1021"/>
      <c r="K1548" s="1021"/>
      <c r="L1548" s="1021"/>
      <c r="M1548" s="1021"/>
    </row>
    <row r="1549" spans="1:13" s="868" customFormat="1" ht="30">
      <c r="A1549" s="319" t="s">
        <v>3686</v>
      </c>
      <c r="B1549" s="237" t="s">
        <v>3687</v>
      </c>
      <c r="C1549" s="239">
        <v>759</v>
      </c>
      <c r="D1549" s="870">
        <v>0</v>
      </c>
      <c r="E1549" s="871">
        <v>759</v>
      </c>
      <c r="F1549" s="872" t="s">
        <v>1625</v>
      </c>
      <c r="G1549" s="873" t="s">
        <v>1625</v>
      </c>
      <c r="H1549" s="1021"/>
      <c r="I1549" s="1021"/>
      <c r="J1549" s="1021"/>
      <c r="K1549" s="1021"/>
      <c r="L1549" s="1021"/>
      <c r="M1549" s="1021"/>
    </row>
    <row r="1550" spans="1:13" s="868" customFormat="1">
      <c r="A1550" s="319" t="s">
        <v>3688</v>
      </c>
      <c r="B1550" s="237" t="s">
        <v>3689</v>
      </c>
      <c r="C1550" s="239">
        <v>390</v>
      </c>
      <c r="D1550" s="870">
        <v>0</v>
      </c>
      <c r="E1550" s="871">
        <v>390</v>
      </c>
      <c r="F1550" s="872" t="s">
        <v>1625</v>
      </c>
      <c r="G1550" s="873" t="s">
        <v>1625</v>
      </c>
      <c r="H1550" s="1021"/>
      <c r="I1550" s="1021"/>
      <c r="J1550" s="1021"/>
      <c r="K1550" s="1021"/>
      <c r="L1550" s="1021"/>
      <c r="M1550" s="1021"/>
    </row>
    <row r="1551" spans="1:13" s="868" customFormat="1">
      <c r="A1551" s="319" t="s">
        <v>3690</v>
      </c>
      <c r="B1551" s="237" t="s">
        <v>3691</v>
      </c>
      <c r="C1551" s="239">
        <v>455</v>
      </c>
      <c r="D1551" s="870">
        <v>0</v>
      </c>
      <c r="E1551" s="871">
        <v>455</v>
      </c>
      <c r="F1551" s="872" t="s">
        <v>1625</v>
      </c>
      <c r="G1551" s="873" t="s">
        <v>1625</v>
      </c>
      <c r="H1551" s="1021"/>
      <c r="I1551" s="1021"/>
      <c r="J1551" s="1021"/>
      <c r="K1551" s="1021"/>
      <c r="L1551" s="1021"/>
      <c r="M1551" s="1021"/>
    </row>
    <row r="1552" spans="1:13" s="868" customFormat="1">
      <c r="A1552" s="319" t="s">
        <v>3692</v>
      </c>
      <c r="B1552" s="237" t="s">
        <v>3693</v>
      </c>
      <c r="C1552" s="239">
        <v>520</v>
      </c>
      <c r="D1552" s="870">
        <v>0</v>
      </c>
      <c r="E1552" s="871">
        <v>520</v>
      </c>
      <c r="F1552" s="872" t="s">
        <v>1625</v>
      </c>
      <c r="G1552" s="873" t="s">
        <v>1625</v>
      </c>
      <c r="H1552" s="1021"/>
      <c r="I1552" s="1021"/>
      <c r="J1552" s="1021"/>
      <c r="K1552" s="1021"/>
      <c r="L1552" s="1021"/>
      <c r="M1552" s="1021"/>
    </row>
    <row r="1553" spans="1:13" s="868" customFormat="1">
      <c r="A1553" s="319" t="s">
        <v>3694</v>
      </c>
      <c r="B1553" s="237" t="s">
        <v>3695</v>
      </c>
      <c r="C1553" s="239">
        <v>1380</v>
      </c>
      <c r="D1553" s="870">
        <v>0</v>
      </c>
      <c r="E1553" s="871">
        <v>1380</v>
      </c>
      <c r="F1553" s="872" t="s">
        <v>1625</v>
      </c>
      <c r="G1553" s="873" t="s">
        <v>1625</v>
      </c>
      <c r="H1553" s="1021"/>
      <c r="I1553" s="1021"/>
      <c r="J1553" s="1021"/>
      <c r="K1553" s="1021"/>
      <c r="L1553" s="1021"/>
      <c r="M1553" s="1021"/>
    </row>
    <row r="1554" spans="1:13" s="868" customFormat="1">
      <c r="A1554" s="319" t="s">
        <v>3696</v>
      </c>
      <c r="B1554" s="237" t="s">
        <v>3697</v>
      </c>
      <c r="C1554" s="239">
        <v>1610</v>
      </c>
      <c r="D1554" s="870">
        <v>0</v>
      </c>
      <c r="E1554" s="871">
        <v>1610</v>
      </c>
      <c r="F1554" s="872" t="s">
        <v>1625</v>
      </c>
      <c r="G1554" s="873" t="s">
        <v>1625</v>
      </c>
      <c r="H1554" s="1021"/>
      <c r="I1554" s="1021"/>
      <c r="J1554" s="1021"/>
      <c r="K1554" s="1021"/>
      <c r="L1554" s="1021"/>
      <c r="M1554" s="1021"/>
    </row>
    <row r="1555" spans="1:13" s="868" customFormat="1">
      <c r="A1555" s="319" t="s">
        <v>3698</v>
      </c>
      <c r="B1555" s="237" t="s">
        <v>3699</v>
      </c>
      <c r="C1555" s="239">
        <v>1840</v>
      </c>
      <c r="D1555" s="870">
        <v>0</v>
      </c>
      <c r="E1555" s="871">
        <v>1840</v>
      </c>
      <c r="F1555" s="872" t="s">
        <v>1625</v>
      </c>
      <c r="G1555" s="873" t="s">
        <v>1625</v>
      </c>
      <c r="H1555" s="1021"/>
      <c r="I1555" s="1021"/>
      <c r="J1555" s="1021"/>
      <c r="K1555" s="1021"/>
      <c r="L1555" s="1021"/>
      <c r="M1555" s="1021"/>
    </row>
    <row r="1556" spans="1:13" s="868" customFormat="1">
      <c r="A1556" s="319" t="s">
        <v>3700</v>
      </c>
      <c r="B1556" s="237" t="s">
        <v>3701</v>
      </c>
      <c r="C1556" s="239">
        <v>3000</v>
      </c>
      <c r="D1556" s="870">
        <v>0</v>
      </c>
      <c r="E1556" s="871">
        <v>3000</v>
      </c>
      <c r="F1556" s="872" t="s">
        <v>1625</v>
      </c>
      <c r="G1556" s="873" t="s">
        <v>1625</v>
      </c>
      <c r="H1556" s="1021"/>
      <c r="I1556" s="1021"/>
      <c r="J1556" s="1021"/>
      <c r="K1556" s="1021"/>
      <c r="L1556" s="1021"/>
      <c r="M1556" s="1021"/>
    </row>
    <row r="1557" spans="1:13" s="868" customFormat="1">
      <c r="A1557" s="319" t="s">
        <v>3702</v>
      </c>
      <c r="B1557" s="237" t="s">
        <v>3703</v>
      </c>
      <c r="C1557" s="239">
        <v>3500</v>
      </c>
      <c r="D1557" s="870">
        <v>0</v>
      </c>
      <c r="E1557" s="871">
        <v>3500</v>
      </c>
      <c r="F1557" s="872" t="s">
        <v>1625</v>
      </c>
      <c r="G1557" s="873" t="s">
        <v>1625</v>
      </c>
      <c r="H1557" s="1021"/>
      <c r="I1557" s="1021"/>
      <c r="J1557" s="1021"/>
      <c r="K1557" s="1021"/>
      <c r="L1557" s="1021"/>
      <c r="M1557" s="1021"/>
    </row>
    <row r="1558" spans="1:13" s="868" customFormat="1">
      <c r="A1558" s="319" t="s">
        <v>3704</v>
      </c>
      <c r="B1558" s="237" t="s">
        <v>3705</v>
      </c>
      <c r="C1558" s="239">
        <v>4000</v>
      </c>
      <c r="D1558" s="870">
        <v>0</v>
      </c>
      <c r="E1558" s="871">
        <v>4000</v>
      </c>
      <c r="F1558" s="872" t="s">
        <v>1625</v>
      </c>
      <c r="G1558" s="873" t="s">
        <v>1625</v>
      </c>
      <c r="H1558" s="1021"/>
      <c r="I1558" s="1021"/>
      <c r="J1558" s="1021"/>
      <c r="K1558" s="1021"/>
      <c r="L1558" s="1021"/>
      <c r="M1558" s="1021"/>
    </row>
    <row r="1559" spans="1:13" s="868" customFormat="1">
      <c r="A1559" s="294" t="s">
        <v>1449</v>
      </c>
      <c r="B1559" s="236"/>
      <c r="C1559" s="240"/>
      <c r="D1559" s="596"/>
      <c r="E1559" s="240"/>
      <c r="F1559" s="596"/>
      <c r="G1559" s="794"/>
      <c r="H1559" s="1021"/>
      <c r="I1559" s="1021"/>
      <c r="J1559" s="1021"/>
      <c r="K1559" s="1021"/>
      <c r="L1559" s="1021"/>
      <c r="M1559" s="1021"/>
    </row>
    <row r="1560" spans="1:13" s="868" customFormat="1">
      <c r="A1560" s="319" t="s">
        <v>2894</v>
      </c>
      <c r="B1560" s="237" t="s">
        <v>2895</v>
      </c>
      <c r="C1560" s="239">
        <v>1755</v>
      </c>
      <c r="D1560" s="870">
        <v>0</v>
      </c>
      <c r="E1560" s="871">
        <v>1755</v>
      </c>
      <c r="F1560" s="872" t="s">
        <v>1625</v>
      </c>
      <c r="G1560" s="873" t="s">
        <v>1625</v>
      </c>
      <c r="H1560" s="1021"/>
      <c r="I1560" s="1021"/>
      <c r="J1560" s="1021"/>
      <c r="K1560" s="1021"/>
      <c r="L1560" s="1021"/>
      <c r="M1560" s="1021"/>
    </row>
    <row r="1561" spans="1:13" s="868" customFormat="1">
      <c r="A1561" s="319" t="s">
        <v>2896</v>
      </c>
      <c r="B1561" s="237" t="s">
        <v>2897</v>
      </c>
      <c r="C1561" s="239">
        <v>1890</v>
      </c>
      <c r="D1561" s="870">
        <v>0</v>
      </c>
      <c r="E1561" s="871">
        <v>1890</v>
      </c>
      <c r="F1561" s="872" t="s">
        <v>1625</v>
      </c>
      <c r="G1561" s="873" t="s">
        <v>1625</v>
      </c>
      <c r="H1561" s="1021"/>
      <c r="I1561" s="1021"/>
      <c r="J1561" s="1021"/>
      <c r="K1561" s="1021"/>
      <c r="L1561" s="1021"/>
      <c r="M1561" s="1021"/>
    </row>
    <row r="1562" spans="1:13" s="868" customFormat="1">
      <c r="A1562" s="1055" t="s">
        <v>2898</v>
      </c>
      <c r="B1562" s="237" t="s">
        <v>2899</v>
      </c>
      <c r="C1562" s="598">
        <v>2025</v>
      </c>
      <c r="D1562" s="1811">
        <v>0</v>
      </c>
      <c r="E1562" s="1812">
        <v>2025</v>
      </c>
      <c r="F1562" s="872" t="s">
        <v>1625</v>
      </c>
      <c r="G1562" s="873" t="s">
        <v>1625</v>
      </c>
      <c r="H1562" s="1021"/>
      <c r="I1562" s="1021"/>
      <c r="J1562" s="1021"/>
      <c r="K1562" s="1021"/>
      <c r="L1562" s="1021"/>
      <c r="M1562" s="1021"/>
    </row>
    <row r="1563" spans="1:13" s="868" customFormat="1">
      <c r="A1563" s="1055" t="s">
        <v>12650</v>
      </c>
      <c r="B1563" s="237" t="s">
        <v>2900</v>
      </c>
      <c r="C1563" s="598">
        <v>810</v>
      </c>
      <c r="D1563" s="1811">
        <v>0</v>
      </c>
      <c r="E1563" s="1812">
        <v>810</v>
      </c>
      <c r="F1563" s="872" t="s">
        <v>1625</v>
      </c>
      <c r="G1563" s="873" t="s">
        <v>1625</v>
      </c>
      <c r="H1563" s="1021"/>
      <c r="I1563" s="1021"/>
      <c r="J1563" s="1021"/>
      <c r="K1563" s="1021"/>
      <c r="L1563" s="1021"/>
      <c r="M1563" s="1021"/>
    </row>
    <row r="1564" spans="1:13" s="868" customFormat="1">
      <c r="A1564" s="1055" t="s">
        <v>12651</v>
      </c>
      <c r="B1564" s="237" t="s">
        <v>2901</v>
      </c>
      <c r="C1564" s="598">
        <v>945</v>
      </c>
      <c r="D1564" s="1811">
        <v>0</v>
      </c>
      <c r="E1564" s="1812">
        <v>945</v>
      </c>
      <c r="F1564" s="872" t="s">
        <v>1625</v>
      </c>
      <c r="G1564" s="873" t="s">
        <v>1625</v>
      </c>
      <c r="H1564" s="1021"/>
      <c r="I1564" s="1021"/>
      <c r="J1564" s="1021"/>
      <c r="K1564" s="1021"/>
      <c r="L1564" s="1021"/>
      <c r="M1564" s="1021"/>
    </row>
    <row r="1565" spans="1:13" s="868" customFormat="1">
      <c r="A1565" s="1055" t="s">
        <v>12652</v>
      </c>
      <c r="B1565" s="237" t="s">
        <v>2902</v>
      </c>
      <c r="C1565" s="598">
        <v>1080</v>
      </c>
      <c r="D1565" s="1811">
        <v>0</v>
      </c>
      <c r="E1565" s="1812">
        <v>1080</v>
      </c>
      <c r="F1565" s="872" t="s">
        <v>1625</v>
      </c>
      <c r="G1565" s="873" t="s">
        <v>1625</v>
      </c>
      <c r="H1565" s="1021"/>
      <c r="I1565" s="1021"/>
      <c r="J1565" s="1021"/>
      <c r="K1565" s="1021"/>
      <c r="L1565" s="1021"/>
      <c r="M1565" s="1021"/>
    </row>
    <row r="1566" spans="1:13" s="868" customFormat="1">
      <c r="A1566" s="319" t="s">
        <v>2903</v>
      </c>
      <c r="B1566" s="237" t="s">
        <v>2904</v>
      </c>
      <c r="C1566" s="239">
        <v>14321</v>
      </c>
      <c r="D1566" s="870">
        <v>0</v>
      </c>
      <c r="E1566" s="871">
        <v>14321</v>
      </c>
      <c r="F1566" s="872" t="s">
        <v>1625</v>
      </c>
      <c r="G1566" s="873" t="s">
        <v>1625</v>
      </c>
      <c r="H1566" s="1021"/>
      <c r="I1566" s="1021"/>
      <c r="J1566" s="1021"/>
      <c r="K1566" s="1021"/>
      <c r="L1566" s="1021"/>
      <c r="M1566" s="1021"/>
    </row>
    <row r="1567" spans="1:13" s="868" customFormat="1">
      <c r="A1567" s="319" t="s">
        <v>2905</v>
      </c>
      <c r="B1567" s="237" t="s">
        <v>2906</v>
      </c>
      <c r="C1567" s="239">
        <v>15423</v>
      </c>
      <c r="D1567" s="870">
        <v>0</v>
      </c>
      <c r="E1567" s="871">
        <v>15423</v>
      </c>
      <c r="F1567" s="872" t="s">
        <v>1625</v>
      </c>
      <c r="G1567" s="873" t="s">
        <v>1625</v>
      </c>
      <c r="H1567" s="1021"/>
      <c r="I1567" s="1021"/>
      <c r="J1567" s="1021"/>
      <c r="K1567" s="1021"/>
      <c r="L1567" s="1021"/>
      <c r="M1567" s="1021"/>
    </row>
    <row r="1568" spans="1:13" s="868" customFormat="1">
      <c r="A1568" s="319" t="s">
        <v>2907</v>
      </c>
      <c r="B1568" s="237" t="s">
        <v>2908</v>
      </c>
      <c r="C1568" s="239">
        <v>16525</v>
      </c>
      <c r="D1568" s="870">
        <v>0</v>
      </c>
      <c r="E1568" s="871">
        <v>16525</v>
      </c>
      <c r="F1568" s="872" t="s">
        <v>1625</v>
      </c>
      <c r="G1568" s="873" t="s">
        <v>1625</v>
      </c>
      <c r="H1568" s="1021"/>
      <c r="I1568" s="1021"/>
      <c r="J1568" s="1021"/>
      <c r="K1568" s="1021"/>
      <c r="L1568" s="1021"/>
      <c r="M1568" s="1021"/>
    </row>
    <row r="1569" spans="1:13" s="868" customFormat="1">
      <c r="A1569" s="319" t="s">
        <v>2909</v>
      </c>
      <c r="B1569" s="237" t="s">
        <v>2910</v>
      </c>
      <c r="C1569" s="239">
        <v>6611</v>
      </c>
      <c r="D1569" s="870">
        <v>0</v>
      </c>
      <c r="E1569" s="871">
        <v>6611</v>
      </c>
      <c r="F1569" s="872" t="s">
        <v>1625</v>
      </c>
      <c r="G1569" s="873" t="s">
        <v>1625</v>
      </c>
      <c r="H1569" s="1021"/>
      <c r="I1569" s="1021"/>
      <c r="J1569" s="1021"/>
      <c r="K1569" s="1021"/>
      <c r="L1569" s="1021"/>
      <c r="M1569" s="1021"/>
    </row>
    <row r="1570" spans="1:13" s="868" customFormat="1">
      <c r="A1570" s="319" t="s">
        <v>2911</v>
      </c>
      <c r="B1570" s="237" t="s">
        <v>2912</v>
      </c>
      <c r="C1570" s="239">
        <v>7713</v>
      </c>
      <c r="D1570" s="870">
        <v>0</v>
      </c>
      <c r="E1570" s="871">
        <v>7713</v>
      </c>
      <c r="F1570" s="872" t="s">
        <v>1625</v>
      </c>
      <c r="G1570" s="873" t="s">
        <v>1625</v>
      </c>
      <c r="H1570" s="1021"/>
      <c r="I1570" s="1021"/>
      <c r="J1570" s="1021"/>
      <c r="K1570" s="1021"/>
      <c r="L1570" s="1021"/>
      <c r="M1570" s="1021"/>
    </row>
    <row r="1571" spans="1:13" s="868" customFormat="1">
      <c r="A1571" s="319" t="s">
        <v>2913</v>
      </c>
      <c r="B1571" s="237" t="s">
        <v>2914</v>
      </c>
      <c r="C1571" s="239">
        <v>8815</v>
      </c>
      <c r="D1571" s="870">
        <v>0</v>
      </c>
      <c r="E1571" s="871">
        <v>8815</v>
      </c>
      <c r="F1571" s="872" t="s">
        <v>1625</v>
      </c>
      <c r="G1571" s="873" t="s">
        <v>1625</v>
      </c>
      <c r="H1571" s="1021"/>
      <c r="I1571" s="1021"/>
      <c r="J1571" s="1021"/>
      <c r="K1571" s="1021"/>
      <c r="L1571" s="1021"/>
      <c r="M1571" s="1021"/>
    </row>
    <row r="1572" spans="1:13" s="868" customFormat="1">
      <c r="A1572" s="319" t="s">
        <v>2915</v>
      </c>
      <c r="B1572" s="237" t="s">
        <v>2916</v>
      </c>
      <c r="C1572" s="239">
        <v>4953</v>
      </c>
      <c r="D1572" s="870">
        <v>0</v>
      </c>
      <c r="E1572" s="871">
        <v>4953</v>
      </c>
      <c r="F1572" s="872" t="s">
        <v>1625</v>
      </c>
      <c r="G1572" s="873" t="s">
        <v>1625</v>
      </c>
      <c r="H1572" s="1021"/>
      <c r="I1572" s="1021"/>
      <c r="J1572" s="1021"/>
      <c r="K1572" s="1021"/>
      <c r="L1572" s="1021"/>
      <c r="M1572" s="1021"/>
    </row>
    <row r="1573" spans="1:13" s="868" customFormat="1">
      <c r="A1573" s="319" t="s">
        <v>2917</v>
      </c>
      <c r="B1573" s="237" t="s">
        <v>2918</v>
      </c>
      <c r="C1573" s="239">
        <v>5334</v>
      </c>
      <c r="D1573" s="870">
        <v>0</v>
      </c>
      <c r="E1573" s="871">
        <v>5334</v>
      </c>
      <c r="F1573" s="872" t="s">
        <v>1625</v>
      </c>
      <c r="G1573" s="873" t="s">
        <v>1625</v>
      </c>
      <c r="H1573" s="1021"/>
      <c r="I1573" s="1021"/>
      <c r="J1573" s="1021"/>
      <c r="K1573" s="1021"/>
      <c r="L1573" s="1021"/>
      <c r="M1573" s="1021"/>
    </row>
    <row r="1574" spans="1:13" s="868" customFormat="1">
      <c r="A1574" s="319" t="s">
        <v>2919</v>
      </c>
      <c r="B1574" s="237" t="s">
        <v>2920</v>
      </c>
      <c r="C1574" s="239">
        <v>5715</v>
      </c>
      <c r="D1574" s="870">
        <v>0</v>
      </c>
      <c r="E1574" s="871">
        <v>5715</v>
      </c>
      <c r="F1574" s="872" t="s">
        <v>1625</v>
      </c>
      <c r="G1574" s="873" t="s">
        <v>1625</v>
      </c>
      <c r="H1574" s="1021"/>
      <c r="I1574" s="1021"/>
      <c r="J1574" s="1021"/>
      <c r="K1574" s="1021"/>
      <c r="L1574" s="1021"/>
      <c r="M1574" s="1021"/>
    </row>
    <row r="1575" spans="1:13" s="868" customFormat="1">
      <c r="A1575" s="319" t="s">
        <v>2921</v>
      </c>
      <c r="B1575" s="237" t="s">
        <v>2922</v>
      </c>
      <c r="C1575" s="239">
        <v>2286</v>
      </c>
      <c r="D1575" s="870">
        <v>0</v>
      </c>
      <c r="E1575" s="871">
        <v>2286</v>
      </c>
      <c r="F1575" s="872" t="s">
        <v>1625</v>
      </c>
      <c r="G1575" s="873" t="s">
        <v>1625</v>
      </c>
      <c r="H1575" s="1021"/>
      <c r="I1575" s="1021"/>
      <c r="J1575" s="1021"/>
      <c r="K1575" s="1021"/>
      <c r="L1575" s="1021"/>
      <c r="M1575" s="1021"/>
    </row>
    <row r="1576" spans="1:13" s="868" customFormat="1">
      <c r="A1576" s="319" t="s">
        <v>2923</v>
      </c>
      <c r="B1576" s="237" t="s">
        <v>2924</v>
      </c>
      <c r="C1576" s="239">
        <v>2667</v>
      </c>
      <c r="D1576" s="870">
        <v>0</v>
      </c>
      <c r="E1576" s="871">
        <v>2667</v>
      </c>
      <c r="F1576" s="872" t="s">
        <v>1625</v>
      </c>
      <c r="G1576" s="873" t="s">
        <v>1625</v>
      </c>
      <c r="H1576" s="1021"/>
      <c r="I1576" s="1021"/>
      <c r="J1576" s="1021"/>
      <c r="K1576" s="1021"/>
      <c r="L1576" s="1021"/>
      <c r="M1576" s="1021"/>
    </row>
    <row r="1577" spans="1:13" s="868" customFormat="1">
      <c r="A1577" s="319" t="s">
        <v>2925</v>
      </c>
      <c r="B1577" s="237" t="s">
        <v>2926</v>
      </c>
      <c r="C1577" s="239">
        <v>3048</v>
      </c>
      <c r="D1577" s="870">
        <v>0</v>
      </c>
      <c r="E1577" s="871">
        <v>3048</v>
      </c>
      <c r="F1577" s="872" t="s">
        <v>1625</v>
      </c>
      <c r="G1577" s="873" t="s">
        <v>1625</v>
      </c>
      <c r="H1577" s="1021"/>
      <c r="I1577" s="1021"/>
      <c r="J1577" s="1021"/>
      <c r="K1577" s="1021"/>
      <c r="L1577" s="1021"/>
      <c r="M1577" s="1021"/>
    </row>
    <row r="1578" spans="1:13" s="868" customFormat="1">
      <c r="A1578" s="294" t="s">
        <v>965</v>
      </c>
      <c r="B1578" s="236"/>
      <c r="C1578" s="240"/>
      <c r="D1578" s="596"/>
      <c r="E1578" s="240"/>
      <c r="F1578" s="596"/>
      <c r="G1578" s="794"/>
      <c r="H1578" s="1021"/>
      <c r="I1578" s="1021"/>
      <c r="J1578" s="1021"/>
      <c r="K1578" s="1021"/>
      <c r="L1578" s="1021"/>
      <c r="M1578" s="1021"/>
    </row>
    <row r="1579" spans="1:13" s="869" customFormat="1">
      <c r="A1579" s="1587" t="s">
        <v>2927</v>
      </c>
      <c r="B1579" s="1488"/>
      <c r="C1579" s="1488"/>
      <c r="D1579" s="1488"/>
      <c r="E1579" s="1488"/>
      <c r="F1579" s="1488"/>
      <c r="G1579" s="1489"/>
      <c r="H1579" s="1022"/>
      <c r="I1579" s="1022"/>
      <c r="J1579" s="1022"/>
      <c r="K1579" s="1022"/>
      <c r="L1579" s="1022"/>
      <c r="M1579" s="1022"/>
    </row>
    <row r="1580" spans="1:13" s="869" customFormat="1">
      <c r="A1580" s="1586" t="s">
        <v>2928</v>
      </c>
      <c r="B1580" s="1488"/>
      <c r="C1580" s="1488"/>
      <c r="D1580" s="1488"/>
      <c r="E1580" s="1488"/>
      <c r="F1580" s="1488"/>
      <c r="G1580" s="1489"/>
      <c r="H1580" s="1022"/>
      <c r="I1580" s="1022"/>
      <c r="J1580" s="1022"/>
      <c r="K1580" s="1022"/>
      <c r="L1580" s="1022"/>
      <c r="M1580" s="1022"/>
    </row>
    <row r="1581" spans="1:13" s="869" customFormat="1">
      <c r="A1581" s="1587" t="s">
        <v>2929</v>
      </c>
      <c r="B1581" s="1488"/>
      <c r="C1581" s="1488"/>
      <c r="D1581" s="1488"/>
      <c r="E1581" s="1488"/>
      <c r="F1581" s="1488"/>
      <c r="G1581" s="1489"/>
      <c r="H1581" s="1022"/>
      <c r="I1581" s="1022"/>
      <c r="J1581" s="1022"/>
      <c r="K1581" s="1022"/>
      <c r="L1581" s="1022"/>
      <c r="M1581" s="1022"/>
    </row>
    <row r="1582" spans="1:13" s="869" customFormat="1">
      <c r="A1582" s="1586" t="s">
        <v>2930</v>
      </c>
      <c r="B1582" s="1488"/>
      <c r="C1582" s="1488"/>
      <c r="D1582" s="1488"/>
      <c r="E1582" s="1488"/>
      <c r="F1582" s="1488"/>
      <c r="G1582" s="1489"/>
      <c r="H1582" s="1022"/>
      <c r="I1582" s="1022"/>
      <c r="J1582" s="1022"/>
      <c r="K1582" s="1022"/>
      <c r="L1582" s="1022"/>
      <c r="M1582" s="1022"/>
    </row>
    <row r="1583" spans="1:13" s="869" customFormat="1">
      <c r="A1583" s="1587" t="s">
        <v>2931</v>
      </c>
      <c r="B1583" s="1488"/>
      <c r="C1583" s="1488"/>
      <c r="D1583" s="1488"/>
      <c r="E1583" s="1488"/>
      <c r="F1583" s="1488"/>
      <c r="G1583" s="1489"/>
      <c r="H1583" s="1022"/>
      <c r="I1583" s="1022"/>
      <c r="J1583" s="1022"/>
      <c r="K1583" s="1022"/>
      <c r="L1583" s="1022"/>
      <c r="M1583" s="1022"/>
    </row>
    <row r="1584" spans="1:13" s="869" customFormat="1">
      <c r="A1584" s="1586" t="s">
        <v>2932</v>
      </c>
      <c r="B1584" s="1488"/>
      <c r="C1584" s="1488"/>
      <c r="D1584" s="1488"/>
      <c r="E1584" s="1488"/>
      <c r="F1584" s="1488"/>
      <c r="G1584" s="1489"/>
      <c r="H1584" s="1022"/>
      <c r="I1584" s="1022"/>
      <c r="J1584" s="1022"/>
      <c r="K1584" s="1022"/>
      <c r="L1584" s="1022"/>
      <c r="M1584" s="1022"/>
    </row>
    <row r="1585" spans="1:13" s="869" customFormat="1">
      <c r="A1585" s="1587" t="s">
        <v>2933</v>
      </c>
      <c r="B1585" s="1488"/>
      <c r="C1585" s="1488"/>
      <c r="D1585" s="1488"/>
      <c r="E1585" s="1488"/>
      <c r="F1585" s="1488"/>
      <c r="G1585" s="1489"/>
      <c r="H1585" s="1022"/>
      <c r="I1585" s="1022"/>
      <c r="J1585" s="1022"/>
      <c r="K1585" s="1022"/>
      <c r="L1585" s="1022"/>
      <c r="M1585" s="1022"/>
    </row>
    <row r="1586" spans="1:13" s="869" customFormat="1">
      <c r="A1586" s="1586" t="s">
        <v>2934</v>
      </c>
      <c r="B1586" s="1488"/>
      <c r="C1586" s="1488"/>
      <c r="D1586" s="1488"/>
      <c r="E1586" s="1488"/>
      <c r="F1586" s="1488"/>
      <c r="G1586" s="1489"/>
      <c r="H1586" s="1022"/>
      <c r="I1586" s="1022"/>
      <c r="J1586" s="1022"/>
      <c r="K1586" s="1022"/>
      <c r="L1586" s="1022"/>
      <c r="M1586" s="1022"/>
    </row>
    <row r="1587" spans="1:13" s="868" customFormat="1">
      <c r="A1587" s="319" t="s">
        <v>2935</v>
      </c>
      <c r="B1587" s="237" t="s">
        <v>2936</v>
      </c>
      <c r="C1587" s="239">
        <v>650</v>
      </c>
      <c r="D1587" s="870">
        <v>0</v>
      </c>
      <c r="E1587" s="871">
        <v>650</v>
      </c>
      <c r="F1587" s="872" t="s">
        <v>1625</v>
      </c>
      <c r="G1587" s="873" t="s">
        <v>1625</v>
      </c>
      <c r="H1587" s="1021"/>
      <c r="I1587" s="1021"/>
      <c r="J1587" s="1021"/>
      <c r="K1587" s="1021"/>
      <c r="L1587" s="1021"/>
      <c r="M1587" s="1021"/>
    </row>
    <row r="1588" spans="1:13" s="868" customFormat="1">
      <c r="A1588" s="319" t="s">
        <v>2937</v>
      </c>
      <c r="B1588" s="237" t="s">
        <v>2938</v>
      </c>
      <c r="C1588" s="239">
        <v>700</v>
      </c>
      <c r="D1588" s="870">
        <v>0</v>
      </c>
      <c r="E1588" s="871">
        <v>700</v>
      </c>
      <c r="F1588" s="872" t="s">
        <v>1625</v>
      </c>
      <c r="G1588" s="873" t="s">
        <v>1625</v>
      </c>
      <c r="H1588" s="1021"/>
      <c r="I1588" s="1021"/>
      <c r="J1588" s="1021"/>
      <c r="K1588" s="1021"/>
      <c r="L1588" s="1021"/>
      <c r="M1588" s="1021"/>
    </row>
    <row r="1589" spans="1:13" s="868" customFormat="1">
      <c r="A1589" s="319" t="s">
        <v>2939</v>
      </c>
      <c r="B1589" s="237" t="s">
        <v>2940</v>
      </c>
      <c r="C1589" s="239">
        <v>750</v>
      </c>
      <c r="D1589" s="870">
        <v>0</v>
      </c>
      <c r="E1589" s="871">
        <v>750</v>
      </c>
      <c r="F1589" s="872" t="s">
        <v>1625</v>
      </c>
      <c r="G1589" s="873" t="s">
        <v>1625</v>
      </c>
      <c r="H1589" s="1021"/>
      <c r="I1589" s="1021"/>
      <c r="J1589" s="1021"/>
      <c r="K1589" s="1021"/>
      <c r="L1589" s="1021"/>
      <c r="M1589" s="1021"/>
    </row>
    <row r="1590" spans="1:13" s="868" customFormat="1">
      <c r="A1590" s="319" t="s">
        <v>2941</v>
      </c>
      <c r="B1590" s="237" t="s">
        <v>2942</v>
      </c>
      <c r="C1590" s="239">
        <v>300</v>
      </c>
      <c r="D1590" s="870">
        <v>0</v>
      </c>
      <c r="E1590" s="871">
        <v>300</v>
      </c>
      <c r="F1590" s="872" t="s">
        <v>1625</v>
      </c>
      <c r="G1590" s="873" t="s">
        <v>1625</v>
      </c>
      <c r="H1590" s="1021"/>
      <c r="I1590" s="1021"/>
      <c r="J1590" s="1021"/>
      <c r="K1590" s="1021"/>
      <c r="L1590" s="1021"/>
      <c r="M1590" s="1021"/>
    </row>
    <row r="1591" spans="1:13" s="868" customFormat="1">
      <c r="A1591" s="319" t="s">
        <v>2943</v>
      </c>
      <c r="B1591" s="237" t="s">
        <v>2944</v>
      </c>
      <c r="C1591" s="239">
        <v>350</v>
      </c>
      <c r="D1591" s="870">
        <v>0</v>
      </c>
      <c r="E1591" s="871">
        <v>350</v>
      </c>
      <c r="F1591" s="872" t="s">
        <v>1625</v>
      </c>
      <c r="G1591" s="873" t="s">
        <v>1625</v>
      </c>
      <c r="H1591" s="1021"/>
      <c r="I1591" s="1021"/>
      <c r="J1591" s="1021"/>
      <c r="K1591" s="1021"/>
      <c r="L1591" s="1021"/>
      <c r="M1591" s="1021"/>
    </row>
    <row r="1592" spans="1:13" s="868" customFormat="1">
      <c r="A1592" s="319" t="s">
        <v>2945</v>
      </c>
      <c r="B1592" s="237" t="s">
        <v>2946</v>
      </c>
      <c r="C1592" s="239">
        <v>400</v>
      </c>
      <c r="D1592" s="870">
        <v>0</v>
      </c>
      <c r="E1592" s="871">
        <v>400</v>
      </c>
      <c r="F1592" s="872" t="s">
        <v>1625</v>
      </c>
      <c r="G1592" s="873" t="s">
        <v>1625</v>
      </c>
      <c r="H1592" s="1021"/>
      <c r="I1592" s="1021"/>
      <c r="J1592" s="1021"/>
      <c r="K1592" s="1021"/>
      <c r="L1592" s="1021"/>
      <c r="M1592" s="1021"/>
    </row>
    <row r="1593" spans="1:13" s="868" customFormat="1">
      <c r="A1593" s="319" t="s">
        <v>2947</v>
      </c>
      <c r="B1593" s="237" t="s">
        <v>2948</v>
      </c>
      <c r="C1593" s="239">
        <v>5590</v>
      </c>
      <c r="D1593" s="870">
        <v>0</v>
      </c>
      <c r="E1593" s="871">
        <v>5590</v>
      </c>
      <c r="F1593" s="872" t="s">
        <v>1625</v>
      </c>
      <c r="G1593" s="873" t="s">
        <v>1625</v>
      </c>
      <c r="H1593" s="1021"/>
      <c r="I1593" s="1021"/>
      <c r="J1593" s="1021"/>
      <c r="K1593" s="1021"/>
      <c r="L1593" s="1021"/>
      <c r="M1593" s="1021"/>
    </row>
    <row r="1594" spans="1:13" s="868" customFormat="1">
      <c r="A1594" s="319" t="s">
        <v>2949</v>
      </c>
      <c r="B1594" s="237" t="s">
        <v>2950</v>
      </c>
      <c r="C1594" s="239">
        <v>6020</v>
      </c>
      <c r="D1594" s="870">
        <v>0</v>
      </c>
      <c r="E1594" s="871">
        <v>6020</v>
      </c>
      <c r="F1594" s="872" t="s">
        <v>1625</v>
      </c>
      <c r="G1594" s="873" t="s">
        <v>1625</v>
      </c>
      <c r="H1594" s="1021"/>
      <c r="I1594" s="1021"/>
      <c r="J1594" s="1021"/>
      <c r="K1594" s="1021"/>
      <c r="L1594" s="1021"/>
      <c r="M1594" s="1021"/>
    </row>
    <row r="1595" spans="1:13" s="868" customFormat="1">
      <c r="A1595" s="319" t="s">
        <v>2951</v>
      </c>
      <c r="B1595" s="237" t="s">
        <v>2952</v>
      </c>
      <c r="C1595" s="239">
        <v>6450</v>
      </c>
      <c r="D1595" s="870">
        <v>0</v>
      </c>
      <c r="E1595" s="871">
        <v>6450</v>
      </c>
      <c r="F1595" s="872" t="s">
        <v>1625</v>
      </c>
      <c r="G1595" s="873" t="s">
        <v>1625</v>
      </c>
      <c r="H1595" s="1021"/>
      <c r="I1595" s="1021"/>
      <c r="J1595" s="1021"/>
      <c r="K1595" s="1021"/>
      <c r="L1595" s="1021"/>
      <c r="M1595" s="1021"/>
    </row>
    <row r="1596" spans="1:13" s="868" customFormat="1">
      <c r="A1596" s="319" t="s">
        <v>2953</v>
      </c>
      <c r="B1596" s="237" t="s">
        <v>2954</v>
      </c>
      <c r="C1596" s="239">
        <v>44070</v>
      </c>
      <c r="D1596" s="870">
        <v>0</v>
      </c>
      <c r="E1596" s="871">
        <v>44070</v>
      </c>
      <c r="F1596" s="872" t="s">
        <v>1625</v>
      </c>
      <c r="G1596" s="873" t="s">
        <v>1625</v>
      </c>
      <c r="H1596" s="1021"/>
      <c r="I1596" s="1021"/>
      <c r="J1596" s="1021"/>
      <c r="K1596" s="1021"/>
      <c r="L1596" s="1021"/>
      <c r="M1596" s="1021"/>
    </row>
    <row r="1597" spans="1:13" s="868" customFormat="1">
      <c r="A1597" s="319" t="s">
        <v>2955</v>
      </c>
      <c r="B1597" s="237" t="s">
        <v>2956</v>
      </c>
      <c r="C1597" s="239">
        <v>47460</v>
      </c>
      <c r="D1597" s="870">
        <v>0</v>
      </c>
      <c r="E1597" s="871">
        <v>47460</v>
      </c>
      <c r="F1597" s="872" t="s">
        <v>1625</v>
      </c>
      <c r="G1597" s="873" t="s">
        <v>1625</v>
      </c>
      <c r="H1597" s="1021"/>
      <c r="I1597" s="1021"/>
      <c r="J1597" s="1021"/>
      <c r="K1597" s="1021"/>
      <c r="L1597" s="1021"/>
      <c r="M1597" s="1021"/>
    </row>
    <row r="1598" spans="1:13" s="868" customFormat="1">
      <c r="A1598" s="319" t="s">
        <v>2957</v>
      </c>
      <c r="B1598" s="237" t="s">
        <v>2958</v>
      </c>
      <c r="C1598" s="239">
        <v>50850</v>
      </c>
      <c r="D1598" s="870">
        <v>0</v>
      </c>
      <c r="E1598" s="871">
        <v>50850</v>
      </c>
      <c r="F1598" s="872" t="s">
        <v>1625</v>
      </c>
      <c r="G1598" s="873" t="s">
        <v>1625</v>
      </c>
      <c r="H1598" s="1021"/>
      <c r="I1598" s="1021"/>
      <c r="J1598" s="1021"/>
      <c r="K1598" s="1021"/>
      <c r="L1598" s="1021"/>
      <c r="M1598" s="1021"/>
    </row>
    <row r="1599" spans="1:13" s="868" customFormat="1">
      <c r="A1599" s="319" t="s">
        <v>2959</v>
      </c>
      <c r="B1599" s="237" t="s">
        <v>2960</v>
      </c>
      <c r="C1599" s="239">
        <v>198302</v>
      </c>
      <c r="D1599" s="870">
        <v>0</v>
      </c>
      <c r="E1599" s="871">
        <v>198302</v>
      </c>
      <c r="F1599" s="872" t="s">
        <v>1625</v>
      </c>
      <c r="G1599" s="873" t="s">
        <v>1625</v>
      </c>
      <c r="H1599" s="1021"/>
      <c r="I1599" s="1021"/>
      <c r="J1599" s="1021"/>
      <c r="K1599" s="1021"/>
      <c r="L1599" s="1021"/>
      <c r="M1599" s="1021"/>
    </row>
    <row r="1600" spans="1:13" s="868" customFormat="1">
      <c r="A1600" s="319" t="s">
        <v>2961</v>
      </c>
      <c r="B1600" s="237" t="s">
        <v>2962</v>
      </c>
      <c r="C1600" s="239">
        <v>213556</v>
      </c>
      <c r="D1600" s="870">
        <v>0</v>
      </c>
      <c r="E1600" s="871">
        <v>213556</v>
      </c>
      <c r="F1600" s="872" t="s">
        <v>1625</v>
      </c>
      <c r="G1600" s="873" t="s">
        <v>1625</v>
      </c>
      <c r="H1600" s="1021"/>
      <c r="I1600" s="1021"/>
      <c r="J1600" s="1021"/>
      <c r="K1600" s="1021"/>
      <c r="L1600" s="1021"/>
      <c r="M1600" s="1021"/>
    </row>
    <row r="1601" spans="1:13" s="868" customFormat="1">
      <c r="A1601" s="319" t="s">
        <v>2963</v>
      </c>
      <c r="B1601" s="237" t="s">
        <v>2964</v>
      </c>
      <c r="C1601" s="239">
        <v>228810</v>
      </c>
      <c r="D1601" s="870">
        <v>0</v>
      </c>
      <c r="E1601" s="871">
        <v>228810</v>
      </c>
      <c r="F1601" s="872" t="s">
        <v>1625</v>
      </c>
      <c r="G1601" s="873" t="s">
        <v>1625</v>
      </c>
      <c r="H1601" s="1021"/>
      <c r="I1601" s="1021"/>
      <c r="J1601" s="1021"/>
      <c r="K1601" s="1021"/>
      <c r="L1601" s="1021"/>
      <c r="M1601" s="1021"/>
    </row>
    <row r="1602" spans="1:13" s="868" customFormat="1">
      <c r="A1602" s="319" t="s">
        <v>2965</v>
      </c>
      <c r="B1602" s="237" t="s">
        <v>2966</v>
      </c>
      <c r="C1602" s="239">
        <v>245</v>
      </c>
      <c r="D1602" s="870">
        <v>0</v>
      </c>
      <c r="E1602" s="871">
        <v>245</v>
      </c>
      <c r="F1602" s="872" t="s">
        <v>1625</v>
      </c>
      <c r="G1602" s="873" t="s">
        <v>1625</v>
      </c>
      <c r="H1602" s="1021"/>
      <c r="I1602" s="1021"/>
      <c r="J1602" s="1021"/>
      <c r="K1602" s="1021"/>
      <c r="L1602" s="1021"/>
      <c r="M1602" s="1021"/>
    </row>
    <row r="1603" spans="1:13" s="868" customFormat="1">
      <c r="A1603" s="319" t="s">
        <v>2967</v>
      </c>
      <c r="B1603" s="237" t="s">
        <v>2968</v>
      </c>
      <c r="C1603" s="239">
        <v>295</v>
      </c>
      <c r="D1603" s="870">
        <v>0</v>
      </c>
      <c r="E1603" s="871">
        <v>295</v>
      </c>
      <c r="F1603" s="872" t="s">
        <v>1625</v>
      </c>
      <c r="G1603" s="873" t="s">
        <v>1625</v>
      </c>
      <c r="H1603" s="1021"/>
      <c r="I1603" s="1021"/>
      <c r="J1603" s="1021"/>
      <c r="K1603" s="1021"/>
      <c r="L1603" s="1021"/>
      <c r="M1603" s="1021"/>
    </row>
    <row r="1604" spans="1:13" s="868" customFormat="1">
      <c r="A1604" s="319" t="s">
        <v>2969</v>
      </c>
      <c r="B1604" s="237" t="s">
        <v>2970</v>
      </c>
      <c r="C1604" s="239">
        <v>345</v>
      </c>
      <c r="D1604" s="870">
        <v>0</v>
      </c>
      <c r="E1604" s="871">
        <v>345</v>
      </c>
      <c r="F1604" s="872" t="s">
        <v>1625</v>
      </c>
      <c r="G1604" s="873" t="s">
        <v>1625</v>
      </c>
      <c r="H1604" s="1021"/>
      <c r="I1604" s="1021"/>
      <c r="J1604" s="1021"/>
      <c r="K1604" s="1021"/>
      <c r="L1604" s="1021"/>
      <c r="M1604" s="1021"/>
    </row>
    <row r="1605" spans="1:13" s="868" customFormat="1">
      <c r="A1605" s="319" t="s">
        <v>2971</v>
      </c>
      <c r="B1605" s="237" t="s">
        <v>2972</v>
      </c>
      <c r="C1605" s="239">
        <v>2240</v>
      </c>
      <c r="D1605" s="870">
        <v>0</v>
      </c>
      <c r="E1605" s="871">
        <v>2240</v>
      </c>
      <c r="F1605" s="872" t="s">
        <v>1625</v>
      </c>
      <c r="G1605" s="873" t="s">
        <v>1625</v>
      </c>
      <c r="H1605" s="1021"/>
      <c r="I1605" s="1021"/>
      <c r="J1605" s="1021"/>
      <c r="K1605" s="1021"/>
      <c r="L1605" s="1021"/>
      <c r="M1605" s="1021"/>
    </row>
    <row r="1606" spans="1:13" s="868" customFormat="1">
      <c r="A1606" s="319" t="s">
        <v>2973</v>
      </c>
      <c r="B1606" s="237" t="s">
        <v>2974</v>
      </c>
      <c r="C1606" s="239">
        <v>2670</v>
      </c>
      <c r="D1606" s="870">
        <v>0</v>
      </c>
      <c r="E1606" s="871">
        <v>2670</v>
      </c>
      <c r="F1606" s="872" t="s">
        <v>1625</v>
      </c>
      <c r="G1606" s="873" t="s">
        <v>1625</v>
      </c>
      <c r="H1606" s="1021"/>
      <c r="I1606" s="1021"/>
      <c r="J1606" s="1021"/>
      <c r="K1606" s="1021"/>
      <c r="L1606" s="1021"/>
      <c r="M1606" s="1021"/>
    </row>
    <row r="1607" spans="1:13" s="868" customFormat="1">
      <c r="A1607" s="319" t="s">
        <v>2975</v>
      </c>
      <c r="B1607" s="237" t="s">
        <v>2976</v>
      </c>
      <c r="C1607" s="239">
        <v>3100</v>
      </c>
      <c r="D1607" s="870">
        <v>0</v>
      </c>
      <c r="E1607" s="871">
        <v>3100</v>
      </c>
      <c r="F1607" s="872" t="s">
        <v>1625</v>
      </c>
      <c r="G1607" s="873" t="s">
        <v>1625</v>
      </c>
      <c r="H1607" s="1021"/>
      <c r="I1607" s="1021"/>
      <c r="J1607" s="1021"/>
      <c r="K1607" s="1021"/>
      <c r="L1607" s="1021"/>
      <c r="M1607" s="1021"/>
    </row>
    <row r="1608" spans="1:13" s="868" customFormat="1">
      <c r="A1608" s="319" t="s">
        <v>2977</v>
      </c>
      <c r="B1608" s="237" t="s">
        <v>2978</v>
      </c>
      <c r="C1608" s="239">
        <v>19670</v>
      </c>
      <c r="D1608" s="870">
        <v>0</v>
      </c>
      <c r="E1608" s="871">
        <v>19670</v>
      </c>
      <c r="F1608" s="872" t="s">
        <v>1625</v>
      </c>
      <c r="G1608" s="873" t="s">
        <v>1625</v>
      </c>
      <c r="H1608" s="1021"/>
      <c r="I1608" s="1021"/>
      <c r="J1608" s="1021"/>
      <c r="K1608" s="1021"/>
      <c r="L1608" s="1021"/>
      <c r="M1608" s="1021"/>
    </row>
    <row r="1609" spans="1:13" s="868" customFormat="1">
      <c r="A1609" s="319" t="s">
        <v>2979</v>
      </c>
      <c r="B1609" s="237" t="s">
        <v>2980</v>
      </c>
      <c r="C1609" s="239">
        <v>23060</v>
      </c>
      <c r="D1609" s="870">
        <v>0</v>
      </c>
      <c r="E1609" s="871">
        <v>23060</v>
      </c>
      <c r="F1609" s="872" t="s">
        <v>1625</v>
      </c>
      <c r="G1609" s="873" t="s">
        <v>1625</v>
      </c>
      <c r="H1609" s="1021"/>
      <c r="I1609" s="1021"/>
      <c r="J1609" s="1021"/>
      <c r="K1609" s="1021"/>
      <c r="L1609" s="1021"/>
      <c r="M1609" s="1021"/>
    </row>
    <row r="1610" spans="1:13" s="868" customFormat="1">
      <c r="A1610" s="319" t="s">
        <v>2981</v>
      </c>
      <c r="B1610" s="237" t="s">
        <v>2982</v>
      </c>
      <c r="C1610" s="239">
        <v>26450</v>
      </c>
      <c r="D1610" s="870">
        <v>0</v>
      </c>
      <c r="E1610" s="871">
        <v>26450</v>
      </c>
      <c r="F1610" s="872" t="s">
        <v>1625</v>
      </c>
      <c r="G1610" s="873" t="s">
        <v>1625</v>
      </c>
      <c r="H1610" s="1021"/>
      <c r="I1610" s="1021"/>
      <c r="J1610" s="1021"/>
      <c r="K1610" s="1021"/>
      <c r="L1610" s="1021"/>
      <c r="M1610" s="1021"/>
    </row>
    <row r="1611" spans="1:13" s="868" customFormat="1">
      <c r="A1611" s="319" t="s">
        <v>2983</v>
      </c>
      <c r="B1611" s="237" t="s">
        <v>2984</v>
      </c>
      <c r="C1611" s="239">
        <v>179</v>
      </c>
      <c r="D1611" s="870">
        <v>0</v>
      </c>
      <c r="E1611" s="871">
        <v>179</v>
      </c>
      <c r="F1611" s="872" t="s">
        <v>1625</v>
      </c>
      <c r="G1611" s="873" t="s">
        <v>1625</v>
      </c>
      <c r="H1611" s="1021"/>
      <c r="I1611" s="1021"/>
      <c r="J1611" s="1021"/>
      <c r="K1611" s="1021"/>
      <c r="L1611" s="1021"/>
      <c r="M1611" s="1021"/>
    </row>
    <row r="1612" spans="1:13" s="868" customFormat="1">
      <c r="A1612" s="319" t="s">
        <v>2985</v>
      </c>
      <c r="B1612" s="237" t="s">
        <v>2986</v>
      </c>
      <c r="C1612" s="239">
        <v>229</v>
      </c>
      <c r="D1612" s="870">
        <v>0</v>
      </c>
      <c r="E1612" s="871">
        <v>229</v>
      </c>
      <c r="F1612" s="872" t="s">
        <v>1625</v>
      </c>
      <c r="G1612" s="873" t="s">
        <v>1625</v>
      </c>
      <c r="H1612" s="1021"/>
      <c r="I1612" s="1021"/>
      <c r="J1612" s="1021"/>
      <c r="K1612" s="1021"/>
      <c r="L1612" s="1021"/>
      <c r="M1612" s="1021"/>
    </row>
    <row r="1613" spans="1:13" s="868" customFormat="1">
      <c r="A1613" s="319" t="s">
        <v>2987</v>
      </c>
      <c r="B1613" s="237" t="s">
        <v>2988</v>
      </c>
      <c r="C1613" s="239">
        <v>279</v>
      </c>
      <c r="D1613" s="870">
        <v>0</v>
      </c>
      <c r="E1613" s="871">
        <v>279</v>
      </c>
      <c r="F1613" s="872" t="s">
        <v>1625</v>
      </c>
      <c r="G1613" s="873" t="s">
        <v>1625</v>
      </c>
      <c r="H1613" s="1021"/>
      <c r="I1613" s="1021"/>
      <c r="J1613" s="1021"/>
      <c r="K1613" s="1021"/>
      <c r="L1613" s="1021"/>
      <c r="M1613" s="1021"/>
    </row>
    <row r="1614" spans="1:13" s="868" customFormat="1">
      <c r="A1614" s="319" t="s">
        <v>2989</v>
      </c>
      <c r="B1614" s="237" t="s">
        <v>2990</v>
      </c>
      <c r="C1614" s="239">
        <v>1575</v>
      </c>
      <c r="D1614" s="870">
        <v>0</v>
      </c>
      <c r="E1614" s="871">
        <v>1575</v>
      </c>
      <c r="F1614" s="872" t="s">
        <v>1625</v>
      </c>
      <c r="G1614" s="873" t="s">
        <v>1625</v>
      </c>
      <c r="H1614" s="1021"/>
      <c r="I1614" s="1021"/>
      <c r="J1614" s="1021"/>
      <c r="K1614" s="1021"/>
      <c r="L1614" s="1021"/>
      <c r="M1614" s="1021"/>
    </row>
    <row r="1615" spans="1:13" s="868" customFormat="1">
      <c r="A1615" s="319" t="s">
        <v>2991</v>
      </c>
      <c r="B1615" s="237" t="s">
        <v>2992</v>
      </c>
      <c r="C1615" s="239">
        <v>2005</v>
      </c>
      <c r="D1615" s="870">
        <v>0</v>
      </c>
      <c r="E1615" s="871">
        <v>2005</v>
      </c>
      <c r="F1615" s="872" t="s">
        <v>1625</v>
      </c>
      <c r="G1615" s="873" t="s">
        <v>1625</v>
      </c>
      <c r="H1615" s="1021"/>
      <c r="I1615" s="1021"/>
      <c r="J1615" s="1021"/>
      <c r="K1615" s="1021"/>
      <c r="L1615" s="1021"/>
      <c r="M1615" s="1021"/>
    </row>
    <row r="1616" spans="1:13" s="868" customFormat="1">
      <c r="A1616" s="319" t="s">
        <v>2993</v>
      </c>
      <c r="B1616" s="237" t="s">
        <v>2994</v>
      </c>
      <c r="C1616" s="239">
        <v>2435</v>
      </c>
      <c r="D1616" s="870">
        <v>0</v>
      </c>
      <c r="E1616" s="871">
        <v>2435</v>
      </c>
      <c r="F1616" s="872" t="s">
        <v>1625</v>
      </c>
      <c r="G1616" s="873" t="s">
        <v>1625</v>
      </c>
      <c r="H1616" s="1021"/>
      <c r="I1616" s="1021"/>
      <c r="J1616" s="1021"/>
      <c r="K1616" s="1021"/>
      <c r="L1616" s="1021"/>
      <c r="M1616" s="1021"/>
    </row>
    <row r="1617" spans="1:13" s="868" customFormat="1">
      <c r="A1617" s="319" t="s">
        <v>2995</v>
      </c>
      <c r="B1617" s="237" t="s">
        <v>2996</v>
      </c>
      <c r="C1617" s="239">
        <v>13020</v>
      </c>
      <c r="D1617" s="870">
        <v>0</v>
      </c>
      <c r="E1617" s="871">
        <v>13020</v>
      </c>
      <c r="F1617" s="872" t="s">
        <v>1625</v>
      </c>
      <c r="G1617" s="873" t="s">
        <v>1625</v>
      </c>
      <c r="H1617" s="1021"/>
      <c r="I1617" s="1021"/>
      <c r="J1617" s="1021"/>
      <c r="K1617" s="1021"/>
      <c r="L1617" s="1021"/>
      <c r="M1617" s="1021"/>
    </row>
    <row r="1618" spans="1:13" s="868" customFormat="1">
      <c r="A1618" s="319" t="s">
        <v>2997</v>
      </c>
      <c r="B1618" s="237" t="s">
        <v>2998</v>
      </c>
      <c r="C1618" s="239">
        <v>16410</v>
      </c>
      <c r="D1618" s="870">
        <v>0</v>
      </c>
      <c r="E1618" s="871">
        <v>16410</v>
      </c>
      <c r="F1618" s="872" t="s">
        <v>1625</v>
      </c>
      <c r="G1618" s="873" t="s">
        <v>1625</v>
      </c>
      <c r="H1618" s="1021"/>
      <c r="I1618" s="1021"/>
      <c r="J1618" s="1021"/>
      <c r="K1618" s="1021"/>
      <c r="L1618" s="1021"/>
      <c r="M1618" s="1021"/>
    </row>
    <row r="1619" spans="1:13" s="868" customFormat="1">
      <c r="A1619" s="319" t="s">
        <v>2999</v>
      </c>
      <c r="B1619" s="237" t="s">
        <v>3000</v>
      </c>
      <c r="C1619" s="239">
        <v>19800</v>
      </c>
      <c r="D1619" s="870">
        <v>0</v>
      </c>
      <c r="E1619" s="871">
        <v>19800</v>
      </c>
      <c r="F1619" s="872" t="s">
        <v>1625</v>
      </c>
      <c r="G1619" s="873" t="s">
        <v>1625</v>
      </c>
      <c r="H1619" s="1021"/>
      <c r="I1619" s="1021"/>
      <c r="J1619" s="1021"/>
      <c r="K1619" s="1021"/>
      <c r="L1619" s="1021"/>
      <c r="M1619" s="1021"/>
    </row>
    <row r="1620" spans="1:13" s="868" customFormat="1">
      <c r="A1620" s="319" t="s">
        <v>3001</v>
      </c>
      <c r="B1620" s="237" t="s">
        <v>3002</v>
      </c>
      <c r="C1620" s="239">
        <v>2580</v>
      </c>
      <c r="D1620" s="870">
        <v>0</v>
      </c>
      <c r="E1620" s="871">
        <v>2580</v>
      </c>
      <c r="F1620" s="872" t="s">
        <v>1625</v>
      </c>
      <c r="G1620" s="873" t="s">
        <v>1625</v>
      </c>
      <c r="H1620" s="1021"/>
      <c r="I1620" s="1021"/>
      <c r="J1620" s="1021"/>
      <c r="K1620" s="1021"/>
      <c r="L1620" s="1021"/>
      <c r="M1620" s="1021"/>
    </row>
    <row r="1621" spans="1:13" s="868" customFormat="1">
      <c r="A1621" s="319" t="s">
        <v>3003</v>
      </c>
      <c r="B1621" s="237" t="s">
        <v>3004</v>
      </c>
      <c r="C1621" s="239">
        <v>3010</v>
      </c>
      <c r="D1621" s="870">
        <v>0</v>
      </c>
      <c r="E1621" s="871">
        <v>3010</v>
      </c>
      <c r="F1621" s="872" t="s">
        <v>1625</v>
      </c>
      <c r="G1621" s="873" t="s">
        <v>1625</v>
      </c>
      <c r="H1621" s="1021"/>
      <c r="I1621" s="1021"/>
      <c r="J1621" s="1021"/>
      <c r="K1621" s="1021"/>
      <c r="L1621" s="1021"/>
      <c r="M1621" s="1021"/>
    </row>
    <row r="1622" spans="1:13" s="868" customFormat="1">
      <c r="A1622" s="319" t="s">
        <v>3005</v>
      </c>
      <c r="B1622" s="237" t="s">
        <v>3006</v>
      </c>
      <c r="C1622" s="239">
        <v>3440</v>
      </c>
      <c r="D1622" s="870">
        <v>0</v>
      </c>
      <c r="E1622" s="871">
        <v>3440</v>
      </c>
      <c r="F1622" s="872" t="s">
        <v>1625</v>
      </c>
      <c r="G1622" s="873" t="s">
        <v>1625</v>
      </c>
      <c r="H1622" s="1021"/>
      <c r="I1622" s="1021"/>
      <c r="J1622" s="1021"/>
      <c r="K1622" s="1021"/>
      <c r="L1622" s="1021"/>
      <c r="M1622" s="1021"/>
    </row>
    <row r="1623" spans="1:13" s="868" customFormat="1">
      <c r="A1623" s="319" t="s">
        <v>3007</v>
      </c>
      <c r="B1623" s="237" t="s">
        <v>3008</v>
      </c>
      <c r="C1623" s="239">
        <v>20340</v>
      </c>
      <c r="D1623" s="870">
        <v>0</v>
      </c>
      <c r="E1623" s="871">
        <v>20340</v>
      </c>
      <c r="F1623" s="872" t="s">
        <v>1625</v>
      </c>
      <c r="G1623" s="873" t="s">
        <v>1625</v>
      </c>
      <c r="H1623" s="1021"/>
      <c r="I1623" s="1021"/>
      <c r="J1623" s="1021"/>
      <c r="K1623" s="1021"/>
      <c r="L1623" s="1021"/>
      <c r="M1623" s="1021"/>
    </row>
    <row r="1624" spans="1:13" s="868" customFormat="1">
      <c r="A1624" s="319" t="s">
        <v>3009</v>
      </c>
      <c r="B1624" s="237" t="s">
        <v>3010</v>
      </c>
      <c r="C1624" s="239">
        <v>23730</v>
      </c>
      <c r="D1624" s="870">
        <v>0</v>
      </c>
      <c r="E1624" s="871">
        <v>23730</v>
      </c>
      <c r="F1624" s="872" t="s">
        <v>1625</v>
      </c>
      <c r="G1624" s="873" t="s">
        <v>1625</v>
      </c>
      <c r="H1624" s="1021"/>
      <c r="I1624" s="1021"/>
      <c r="J1624" s="1021"/>
      <c r="K1624" s="1021"/>
      <c r="L1624" s="1021"/>
      <c r="M1624" s="1021"/>
    </row>
    <row r="1625" spans="1:13" s="868" customFormat="1">
      <c r="A1625" s="319" t="s">
        <v>3011</v>
      </c>
      <c r="B1625" s="237" t="s">
        <v>3012</v>
      </c>
      <c r="C1625" s="239">
        <v>27120</v>
      </c>
      <c r="D1625" s="870">
        <v>0</v>
      </c>
      <c r="E1625" s="871">
        <v>27120</v>
      </c>
      <c r="F1625" s="872" t="s">
        <v>1625</v>
      </c>
      <c r="G1625" s="873" t="s">
        <v>1625</v>
      </c>
      <c r="H1625" s="1021"/>
      <c r="I1625" s="1021"/>
      <c r="J1625" s="1021"/>
      <c r="K1625" s="1021"/>
      <c r="L1625" s="1021"/>
      <c r="M1625" s="1021"/>
    </row>
    <row r="1626" spans="1:13" s="868" customFormat="1">
      <c r="A1626" s="319" t="s">
        <v>3013</v>
      </c>
      <c r="B1626" s="237" t="s">
        <v>3014</v>
      </c>
      <c r="C1626" s="239">
        <v>91524</v>
      </c>
      <c r="D1626" s="870">
        <v>0</v>
      </c>
      <c r="E1626" s="871">
        <v>91524</v>
      </c>
      <c r="F1626" s="872" t="s">
        <v>1625</v>
      </c>
      <c r="G1626" s="873" t="s">
        <v>1625</v>
      </c>
      <c r="H1626" s="1021"/>
      <c r="I1626" s="1021"/>
      <c r="J1626" s="1021"/>
      <c r="K1626" s="1021"/>
      <c r="L1626" s="1021"/>
      <c r="M1626" s="1021"/>
    </row>
    <row r="1627" spans="1:13" s="868" customFormat="1">
      <c r="A1627" s="319" t="s">
        <v>3015</v>
      </c>
      <c r="B1627" s="237" t="s">
        <v>3016</v>
      </c>
      <c r="C1627" s="239">
        <v>106778</v>
      </c>
      <c r="D1627" s="870">
        <v>0</v>
      </c>
      <c r="E1627" s="871">
        <v>106778</v>
      </c>
      <c r="F1627" s="872" t="s">
        <v>1625</v>
      </c>
      <c r="G1627" s="873" t="s">
        <v>1625</v>
      </c>
      <c r="H1627" s="1021"/>
      <c r="I1627" s="1021"/>
      <c r="J1627" s="1021"/>
      <c r="K1627" s="1021"/>
      <c r="L1627" s="1021"/>
      <c r="M1627" s="1021"/>
    </row>
    <row r="1628" spans="1:13" s="868" customFormat="1">
      <c r="A1628" s="319" t="s">
        <v>3017</v>
      </c>
      <c r="B1628" s="237" t="s">
        <v>3018</v>
      </c>
      <c r="C1628" s="239">
        <v>122032</v>
      </c>
      <c r="D1628" s="870">
        <v>0</v>
      </c>
      <c r="E1628" s="871">
        <v>122032</v>
      </c>
      <c r="F1628" s="872" t="s">
        <v>1625</v>
      </c>
      <c r="G1628" s="873" t="s">
        <v>1625</v>
      </c>
      <c r="H1628" s="1021"/>
      <c r="I1628" s="1021"/>
      <c r="J1628" s="1021"/>
      <c r="K1628" s="1021"/>
      <c r="L1628" s="1021"/>
      <c r="M1628" s="1021"/>
    </row>
    <row r="1629" spans="1:13" s="868" customFormat="1">
      <c r="A1629" s="294" t="s">
        <v>966</v>
      </c>
      <c r="B1629" s="236"/>
      <c r="C1629" s="240"/>
      <c r="D1629" s="596"/>
      <c r="E1629" s="240"/>
      <c r="F1629" s="596"/>
      <c r="G1629" s="794"/>
      <c r="H1629" s="1021"/>
      <c r="I1629" s="1021"/>
      <c r="J1629" s="1021"/>
      <c r="K1629" s="1021"/>
      <c r="L1629" s="1021"/>
      <c r="M1629" s="1021"/>
    </row>
    <row r="1630" spans="1:13" s="869" customFormat="1">
      <c r="A1630" s="1586" t="s">
        <v>967</v>
      </c>
      <c r="B1630" s="1488"/>
      <c r="C1630" s="1488"/>
      <c r="D1630" s="1488"/>
      <c r="E1630" s="1488"/>
      <c r="F1630" s="1488"/>
      <c r="G1630" s="1489"/>
      <c r="H1630" s="1022"/>
      <c r="I1630" s="1022"/>
      <c r="J1630" s="1022"/>
      <c r="K1630" s="1022"/>
      <c r="L1630" s="1022"/>
      <c r="M1630" s="1022"/>
    </row>
    <row r="1631" spans="1:13" s="868" customFormat="1">
      <c r="A1631" s="319" t="s">
        <v>3019</v>
      </c>
      <c r="B1631" s="237" t="s">
        <v>3020</v>
      </c>
      <c r="C1631" s="239">
        <v>767</v>
      </c>
      <c r="D1631" s="870">
        <v>0</v>
      </c>
      <c r="E1631" s="871">
        <v>767</v>
      </c>
      <c r="F1631" s="872" t="s">
        <v>1625</v>
      </c>
      <c r="G1631" s="873" t="s">
        <v>1625</v>
      </c>
      <c r="H1631" s="1021"/>
      <c r="I1631" s="1021"/>
      <c r="J1631" s="1021"/>
      <c r="K1631" s="1021"/>
      <c r="L1631" s="1021"/>
      <c r="M1631" s="1021"/>
    </row>
    <row r="1632" spans="1:13" s="868" customFormat="1">
      <c r="A1632" s="319" t="s">
        <v>3021</v>
      </c>
      <c r="B1632" s="237" t="s">
        <v>3022</v>
      </c>
      <c r="C1632" s="239">
        <v>826</v>
      </c>
      <c r="D1632" s="870">
        <v>0</v>
      </c>
      <c r="E1632" s="871">
        <v>826</v>
      </c>
      <c r="F1632" s="872" t="s">
        <v>1625</v>
      </c>
      <c r="G1632" s="873" t="s">
        <v>1625</v>
      </c>
      <c r="H1632" s="1021"/>
      <c r="I1632" s="1021"/>
      <c r="J1632" s="1021"/>
      <c r="K1632" s="1021"/>
      <c r="L1632" s="1021"/>
      <c r="M1632" s="1021"/>
    </row>
    <row r="1633" spans="1:13" s="868" customFormat="1">
      <c r="A1633" s="319" t="s">
        <v>3023</v>
      </c>
      <c r="B1633" s="237" t="s">
        <v>3024</v>
      </c>
      <c r="C1633" s="239">
        <v>885</v>
      </c>
      <c r="D1633" s="870">
        <v>0</v>
      </c>
      <c r="E1633" s="871">
        <v>885</v>
      </c>
      <c r="F1633" s="872" t="s">
        <v>1625</v>
      </c>
      <c r="G1633" s="873" t="s">
        <v>1625</v>
      </c>
      <c r="H1633" s="1021"/>
      <c r="I1633" s="1021"/>
      <c r="J1633" s="1021"/>
      <c r="K1633" s="1021"/>
      <c r="L1633" s="1021"/>
      <c r="M1633" s="1021"/>
    </row>
    <row r="1634" spans="1:13" s="868" customFormat="1">
      <c r="A1634" s="319" t="s">
        <v>3025</v>
      </c>
      <c r="B1634" s="237" t="s">
        <v>3026</v>
      </c>
      <c r="C1634" s="239">
        <v>354</v>
      </c>
      <c r="D1634" s="870">
        <v>0</v>
      </c>
      <c r="E1634" s="871">
        <v>354</v>
      </c>
      <c r="F1634" s="872" t="s">
        <v>1625</v>
      </c>
      <c r="G1634" s="873" t="s">
        <v>1625</v>
      </c>
      <c r="H1634" s="1021"/>
      <c r="I1634" s="1021"/>
      <c r="J1634" s="1021"/>
      <c r="K1634" s="1021"/>
      <c r="L1634" s="1021"/>
      <c r="M1634" s="1021"/>
    </row>
    <row r="1635" spans="1:13" s="868" customFormat="1">
      <c r="A1635" s="319" t="s">
        <v>3027</v>
      </c>
      <c r="B1635" s="237" t="s">
        <v>3028</v>
      </c>
      <c r="C1635" s="239">
        <v>413</v>
      </c>
      <c r="D1635" s="870">
        <v>0</v>
      </c>
      <c r="E1635" s="871">
        <v>413</v>
      </c>
      <c r="F1635" s="872" t="s">
        <v>1625</v>
      </c>
      <c r="G1635" s="873" t="s">
        <v>1625</v>
      </c>
      <c r="H1635" s="1021"/>
      <c r="I1635" s="1021"/>
      <c r="J1635" s="1021"/>
      <c r="K1635" s="1021"/>
      <c r="L1635" s="1021"/>
      <c r="M1635" s="1021"/>
    </row>
    <row r="1636" spans="1:13" s="868" customFormat="1">
      <c r="A1636" s="319" t="s">
        <v>3029</v>
      </c>
      <c r="B1636" s="237" t="s">
        <v>3030</v>
      </c>
      <c r="C1636" s="239">
        <v>472</v>
      </c>
      <c r="D1636" s="870">
        <v>0</v>
      </c>
      <c r="E1636" s="871">
        <v>472</v>
      </c>
      <c r="F1636" s="872" t="s">
        <v>1625</v>
      </c>
      <c r="G1636" s="873" t="s">
        <v>1625</v>
      </c>
      <c r="H1636" s="1021"/>
      <c r="I1636" s="1021"/>
      <c r="J1636" s="1021"/>
      <c r="K1636" s="1021"/>
      <c r="L1636" s="1021"/>
      <c r="M1636" s="1021"/>
    </row>
    <row r="1637" spans="1:13" s="868" customFormat="1">
      <c r="A1637" s="319" t="s">
        <v>3031</v>
      </c>
      <c r="B1637" s="237" t="s">
        <v>3032</v>
      </c>
      <c r="C1637" s="239">
        <v>5507</v>
      </c>
      <c r="D1637" s="870">
        <v>0</v>
      </c>
      <c r="E1637" s="871">
        <v>5507</v>
      </c>
      <c r="F1637" s="872" t="s">
        <v>1625</v>
      </c>
      <c r="G1637" s="873" t="s">
        <v>1625</v>
      </c>
      <c r="H1637" s="1021"/>
      <c r="I1637" s="1021"/>
      <c r="J1637" s="1021"/>
      <c r="K1637" s="1021"/>
      <c r="L1637" s="1021"/>
      <c r="M1637" s="1021"/>
    </row>
    <row r="1638" spans="1:13" s="868" customFormat="1">
      <c r="A1638" s="319" t="s">
        <v>3033</v>
      </c>
      <c r="B1638" s="237" t="s">
        <v>3034</v>
      </c>
      <c r="C1638" s="239">
        <v>5931</v>
      </c>
      <c r="D1638" s="870">
        <v>0</v>
      </c>
      <c r="E1638" s="871">
        <v>5931</v>
      </c>
      <c r="F1638" s="872" t="s">
        <v>1625</v>
      </c>
      <c r="G1638" s="873" t="s">
        <v>1625</v>
      </c>
      <c r="H1638" s="1021"/>
      <c r="I1638" s="1021"/>
      <c r="J1638" s="1021"/>
      <c r="K1638" s="1021"/>
      <c r="L1638" s="1021"/>
      <c r="M1638" s="1021"/>
    </row>
    <row r="1639" spans="1:13" s="868" customFormat="1">
      <c r="A1639" s="319" t="s">
        <v>3035</v>
      </c>
      <c r="B1639" s="237" t="s">
        <v>3036</v>
      </c>
      <c r="C1639" s="239">
        <v>6355</v>
      </c>
      <c r="D1639" s="870">
        <v>0</v>
      </c>
      <c r="E1639" s="871">
        <v>6355</v>
      </c>
      <c r="F1639" s="872" t="s">
        <v>1625</v>
      </c>
      <c r="G1639" s="873" t="s">
        <v>1625</v>
      </c>
      <c r="H1639" s="1021"/>
      <c r="I1639" s="1021"/>
      <c r="J1639" s="1021"/>
      <c r="K1639" s="1021"/>
      <c r="L1639" s="1021"/>
      <c r="M1639" s="1021"/>
    </row>
    <row r="1640" spans="1:13" s="868" customFormat="1">
      <c r="A1640" s="319" t="s">
        <v>3037</v>
      </c>
      <c r="B1640" s="237" t="s">
        <v>3038</v>
      </c>
      <c r="C1640" s="239">
        <v>2543</v>
      </c>
      <c r="D1640" s="870">
        <v>0</v>
      </c>
      <c r="E1640" s="871">
        <v>2543</v>
      </c>
      <c r="F1640" s="872" t="s">
        <v>1625</v>
      </c>
      <c r="G1640" s="873" t="s">
        <v>1625</v>
      </c>
      <c r="H1640" s="1021"/>
      <c r="I1640" s="1021"/>
      <c r="J1640" s="1021"/>
      <c r="K1640" s="1021"/>
      <c r="L1640" s="1021"/>
      <c r="M1640" s="1021"/>
    </row>
    <row r="1641" spans="1:13" s="868" customFormat="1">
      <c r="A1641" s="319" t="s">
        <v>3039</v>
      </c>
      <c r="B1641" s="237" t="s">
        <v>3040</v>
      </c>
      <c r="C1641" s="239">
        <v>2967</v>
      </c>
      <c r="D1641" s="870">
        <v>0</v>
      </c>
      <c r="E1641" s="871">
        <v>2967</v>
      </c>
      <c r="F1641" s="872" t="s">
        <v>1625</v>
      </c>
      <c r="G1641" s="873" t="s">
        <v>1625</v>
      </c>
      <c r="H1641" s="1021"/>
      <c r="I1641" s="1021"/>
      <c r="J1641" s="1021"/>
      <c r="K1641" s="1021"/>
      <c r="L1641" s="1021"/>
      <c r="M1641" s="1021"/>
    </row>
    <row r="1642" spans="1:13" s="868" customFormat="1">
      <c r="A1642" s="319" t="s">
        <v>3041</v>
      </c>
      <c r="B1642" s="237" t="s">
        <v>3042</v>
      </c>
      <c r="C1642" s="239">
        <v>3391</v>
      </c>
      <c r="D1642" s="870">
        <v>0</v>
      </c>
      <c r="E1642" s="871">
        <v>3391</v>
      </c>
      <c r="F1642" s="872" t="s">
        <v>1625</v>
      </c>
      <c r="G1642" s="873" t="s">
        <v>1625</v>
      </c>
      <c r="H1642" s="1021"/>
      <c r="I1642" s="1021"/>
      <c r="J1642" s="1021"/>
      <c r="K1642" s="1021"/>
      <c r="L1642" s="1021"/>
      <c r="M1642" s="1021"/>
    </row>
    <row r="1643" spans="1:13" s="868" customFormat="1">
      <c r="A1643" s="294" t="s">
        <v>968</v>
      </c>
      <c r="B1643" s="236"/>
      <c r="C1643" s="240"/>
      <c r="D1643" s="596"/>
      <c r="E1643" s="240"/>
      <c r="F1643" s="596"/>
      <c r="G1643" s="794"/>
      <c r="H1643" s="1021"/>
      <c r="I1643" s="1021"/>
      <c r="J1643" s="1021"/>
      <c r="K1643" s="1021"/>
      <c r="L1643" s="1021"/>
      <c r="M1643" s="1021"/>
    </row>
    <row r="1644" spans="1:13" s="868" customFormat="1">
      <c r="A1644" s="319" t="s">
        <v>3043</v>
      </c>
      <c r="B1644" s="237" t="s">
        <v>3044</v>
      </c>
      <c r="C1644" s="239">
        <v>658</v>
      </c>
      <c r="D1644" s="870">
        <v>0</v>
      </c>
      <c r="E1644" s="871">
        <v>658</v>
      </c>
      <c r="F1644" s="872" t="s">
        <v>1625</v>
      </c>
      <c r="G1644" s="873" t="s">
        <v>1625</v>
      </c>
      <c r="H1644" s="1021"/>
      <c r="I1644" s="1021"/>
      <c r="J1644" s="1021"/>
      <c r="K1644" s="1021"/>
      <c r="L1644" s="1021"/>
      <c r="M1644" s="1021"/>
    </row>
    <row r="1645" spans="1:13" s="868" customFormat="1">
      <c r="A1645" s="319" t="s">
        <v>3045</v>
      </c>
      <c r="B1645" s="237" t="s">
        <v>3046</v>
      </c>
      <c r="C1645" s="239">
        <v>709</v>
      </c>
      <c r="D1645" s="870">
        <v>0</v>
      </c>
      <c r="E1645" s="871">
        <v>709</v>
      </c>
      <c r="F1645" s="872" t="s">
        <v>1625</v>
      </c>
      <c r="G1645" s="873" t="s">
        <v>1625</v>
      </c>
      <c r="H1645" s="1021"/>
      <c r="I1645" s="1021"/>
      <c r="J1645" s="1021"/>
      <c r="K1645" s="1021"/>
      <c r="L1645" s="1021"/>
      <c r="M1645" s="1021"/>
    </row>
    <row r="1646" spans="1:13" s="868" customFormat="1">
      <c r="A1646" s="319" t="s">
        <v>3047</v>
      </c>
      <c r="B1646" s="237" t="s">
        <v>3048</v>
      </c>
      <c r="C1646" s="239">
        <v>760</v>
      </c>
      <c r="D1646" s="870">
        <v>0</v>
      </c>
      <c r="E1646" s="871">
        <v>760</v>
      </c>
      <c r="F1646" s="872" t="s">
        <v>1625</v>
      </c>
      <c r="G1646" s="873" t="s">
        <v>1625</v>
      </c>
      <c r="H1646" s="1021"/>
      <c r="I1646" s="1021"/>
      <c r="J1646" s="1021"/>
      <c r="K1646" s="1021"/>
      <c r="L1646" s="1021"/>
      <c r="M1646" s="1021"/>
    </row>
    <row r="1647" spans="1:13" s="868" customFormat="1">
      <c r="A1647" s="319" t="s">
        <v>3049</v>
      </c>
      <c r="B1647" s="237" t="s">
        <v>3050</v>
      </c>
      <c r="C1647" s="239">
        <v>305</v>
      </c>
      <c r="D1647" s="870">
        <v>0</v>
      </c>
      <c r="E1647" s="871">
        <v>305</v>
      </c>
      <c r="F1647" s="872" t="s">
        <v>1625</v>
      </c>
      <c r="G1647" s="873" t="s">
        <v>1625</v>
      </c>
      <c r="H1647" s="1021"/>
      <c r="I1647" s="1021"/>
      <c r="J1647" s="1021"/>
      <c r="K1647" s="1021"/>
      <c r="L1647" s="1021"/>
      <c r="M1647" s="1021"/>
    </row>
    <row r="1648" spans="1:13" s="868" customFormat="1">
      <c r="A1648" s="319" t="s">
        <v>3051</v>
      </c>
      <c r="B1648" s="237" t="s">
        <v>3052</v>
      </c>
      <c r="C1648" s="239">
        <v>356</v>
      </c>
      <c r="D1648" s="870">
        <v>0</v>
      </c>
      <c r="E1648" s="871">
        <v>356</v>
      </c>
      <c r="F1648" s="872" t="s">
        <v>1625</v>
      </c>
      <c r="G1648" s="873" t="s">
        <v>1625</v>
      </c>
      <c r="H1648" s="1021"/>
      <c r="I1648" s="1021"/>
      <c r="J1648" s="1021"/>
      <c r="K1648" s="1021"/>
      <c r="L1648" s="1021"/>
      <c r="M1648" s="1021"/>
    </row>
    <row r="1649" spans="1:13" s="868" customFormat="1">
      <c r="A1649" s="319" t="s">
        <v>3053</v>
      </c>
      <c r="B1649" s="237" t="s">
        <v>3054</v>
      </c>
      <c r="C1649" s="239">
        <v>407</v>
      </c>
      <c r="D1649" s="870">
        <v>0</v>
      </c>
      <c r="E1649" s="871">
        <v>407</v>
      </c>
      <c r="F1649" s="872" t="s">
        <v>1625</v>
      </c>
      <c r="G1649" s="873" t="s">
        <v>1625</v>
      </c>
      <c r="H1649" s="1021"/>
      <c r="I1649" s="1021"/>
      <c r="J1649" s="1021"/>
      <c r="K1649" s="1021"/>
      <c r="L1649" s="1021"/>
      <c r="M1649" s="1021"/>
    </row>
    <row r="1650" spans="1:13" s="868" customFormat="1">
      <c r="A1650" s="319" t="s">
        <v>3055</v>
      </c>
      <c r="B1650" s="237" t="s">
        <v>3056</v>
      </c>
      <c r="C1650" s="239">
        <v>3081</v>
      </c>
      <c r="D1650" s="870">
        <v>0</v>
      </c>
      <c r="E1650" s="871">
        <v>3081</v>
      </c>
      <c r="F1650" s="872" t="s">
        <v>1625</v>
      </c>
      <c r="G1650" s="873" t="s">
        <v>1625</v>
      </c>
      <c r="H1650" s="1021"/>
      <c r="I1650" s="1021"/>
      <c r="J1650" s="1021"/>
      <c r="K1650" s="1021"/>
      <c r="L1650" s="1021"/>
      <c r="M1650" s="1021"/>
    </row>
    <row r="1651" spans="1:13" s="868" customFormat="1">
      <c r="A1651" s="319" t="s">
        <v>3057</v>
      </c>
      <c r="B1651" s="237" t="s">
        <v>3058</v>
      </c>
      <c r="C1651" s="239">
        <v>3318</v>
      </c>
      <c r="D1651" s="870">
        <v>0</v>
      </c>
      <c r="E1651" s="871">
        <v>3318</v>
      </c>
      <c r="F1651" s="872" t="s">
        <v>1625</v>
      </c>
      <c r="G1651" s="873" t="s">
        <v>1625</v>
      </c>
      <c r="H1651" s="1021"/>
      <c r="I1651" s="1021"/>
      <c r="J1651" s="1021"/>
      <c r="K1651" s="1021"/>
      <c r="L1651" s="1021"/>
      <c r="M1651" s="1021"/>
    </row>
    <row r="1652" spans="1:13" s="868" customFormat="1">
      <c r="A1652" s="319" t="s">
        <v>3059</v>
      </c>
      <c r="B1652" s="237" t="s">
        <v>3060</v>
      </c>
      <c r="C1652" s="239">
        <v>3555</v>
      </c>
      <c r="D1652" s="870">
        <v>0</v>
      </c>
      <c r="E1652" s="871">
        <v>3555</v>
      </c>
      <c r="F1652" s="872" t="s">
        <v>1625</v>
      </c>
      <c r="G1652" s="873" t="s">
        <v>1625</v>
      </c>
      <c r="H1652" s="1021"/>
      <c r="I1652" s="1021"/>
      <c r="J1652" s="1021"/>
      <c r="K1652" s="1021"/>
      <c r="L1652" s="1021"/>
      <c r="M1652" s="1021"/>
    </row>
    <row r="1653" spans="1:13" s="868" customFormat="1">
      <c r="A1653" s="319" t="s">
        <v>3061</v>
      </c>
      <c r="B1653" s="237" t="s">
        <v>3062</v>
      </c>
      <c r="C1653" s="239">
        <v>1422</v>
      </c>
      <c r="D1653" s="870">
        <v>0</v>
      </c>
      <c r="E1653" s="871">
        <v>1422</v>
      </c>
      <c r="F1653" s="872" t="s">
        <v>1625</v>
      </c>
      <c r="G1653" s="873" t="s">
        <v>1625</v>
      </c>
      <c r="H1653" s="1021"/>
      <c r="I1653" s="1021"/>
      <c r="J1653" s="1021"/>
      <c r="K1653" s="1021"/>
      <c r="L1653" s="1021"/>
      <c r="M1653" s="1021"/>
    </row>
    <row r="1654" spans="1:13" s="868" customFormat="1">
      <c r="A1654" s="319" t="s">
        <v>3063</v>
      </c>
      <c r="B1654" s="237" t="s">
        <v>3064</v>
      </c>
      <c r="C1654" s="239">
        <v>1659</v>
      </c>
      <c r="D1654" s="870">
        <v>0</v>
      </c>
      <c r="E1654" s="871">
        <v>1659</v>
      </c>
      <c r="F1654" s="872" t="s">
        <v>1625</v>
      </c>
      <c r="G1654" s="873" t="s">
        <v>1625</v>
      </c>
      <c r="H1654" s="1021"/>
      <c r="I1654" s="1021"/>
      <c r="J1654" s="1021"/>
      <c r="K1654" s="1021"/>
      <c r="L1654" s="1021"/>
      <c r="M1654" s="1021"/>
    </row>
    <row r="1655" spans="1:13" s="868" customFormat="1">
      <c r="A1655" s="319" t="s">
        <v>3065</v>
      </c>
      <c r="B1655" s="237" t="s">
        <v>3066</v>
      </c>
      <c r="C1655" s="239">
        <v>1896</v>
      </c>
      <c r="D1655" s="870">
        <v>0</v>
      </c>
      <c r="E1655" s="871">
        <v>1896</v>
      </c>
      <c r="F1655" s="872" t="s">
        <v>1625</v>
      </c>
      <c r="G1655" s="873" t="s">
        <v>1625</v>
      </c>
      <c r="H1655" s="1021"/>
      <c r="I1655" s="1021"/>
      <c r="J1655" s="1021"/>
      <c r="K1655" s="1021"/>
      <c r="L1655" s="1021"/>
      <c r="M1655" s="1021"/>
    </row>
    <row r="1656" spans="1:13" s="868" customFormat="1">
      <c r="A1656" s="319" t="s">
        <v>3067</v>
      </c>
      <c r="B1656" s="237" t="s">
        <v>3068</v>
      </c>
      <c r="C1656" s="239">
        <v>13216</v>
      </c>
      <c r="D1656" s="870">
        <v>0</v>
      </c>
      <c r="E1656" s="871">
        <v>13216</v>
      </c>
      <c r="F1656" s="872" t="s">
        <v>1625</v>
      </c>
      <c r="G1656" s="873" t="s">
        <v>1625</v>
      </c>
      <c r="H1656" s="1021"/>
      <c r="I1656" s="1021"/>
      <c r="J1656" s="1021"/>
      <c r="K1656" s="1021"/>
      <c r="L1656" s="1021"/>
      <c r="M1656" s="1021"/>
    </row>
    <row r="1657" spans="1:13" s="868" customFormat="1">
      <c r="A1657" s="319" t="s">
        <v>3069</v>
      </c>
      <c r="B1657" s="237" t="s">
        <v>3070</v>
      </c>
      <c r="C1657" s="239">
        <v>14233</v>
      </c>
      <c r="D1657" s="870">
        <v>0</v>
      </c>
      <c r="E1657" s="871">
        <v>14233</v>
      </c>
      <c r="F1657" s="872" t="s">
        <v>1625</v>
      </c>
      <c r="G1657" s="873" t="s">
        <v>1625</v>
      </c>
      <c r="H1657" s="1021"/>
      <c r="I1657" s="1021"/>
      <c r="J1657" s="1021"/>
      <c r="K1657" s="1021"/>
      <c r="L1657" s="1021"/>
      <c r="M1657" s="1021"/>
    </row>
    <row r="1658" spans="1:13" s="868" customFormat="1">
      <c r="A1658" s="319" t="s">
        <v>3071</v>
      </c>
      <c r="B1658" s="237" t="s">
        <v>3072</v>
      </c>
      <c r="C1658" s="239">
        <v>15250</v>
      </c>
      <c r="D1658" s="870">
        <v>0</v>
      </c>
      <c r="E1658" s="871">
        <v>15250</v>
      </c>
      <c r="F1658" s="872" t="s">
        <v>1625</v>
      </c>
      <c r="G1658" s="873" t="s">
        <v>1625</v>
      </c>
      <c r="H1658" s="1021"/>
      <c r="I1658" s="1021"/>
      <c r="J1658" s="1021"/>
      <c r="K1658" s="1021"/>
      <c r="L1658" s="1021"/>
      <c r="M1658" s="1021"/>
    </row>
    <row r="1659" spans="1:13" s="868" customFormat="1">
      <c r="A1659" s="319" t="s">
        <v>3073</v>
      </c>
      <c r="B1659" s="237" t="s">
        <v>3074</v>
      </c>
      <c r="C1659" s="239">
        <v>6101</v>
      </c>
      <c r="D1659" s="870">
        <v>0</v>
      </c>
      <c r="E1659" s="871">
        <v>6101</v>
      </c>
      <c r="F1659" s="872" t="s">
        <v>1625</v>
      </c>
      <c r="G1659" s="873" t="s">
        <v>1625</v>
      </c>
      <c r="H1659" s="1021"/>
      <c r="I1659" s="1021"/>
      <c r="J1659" s="1021"/>
      <c r="K1659" s="1021"/>
      <c r="L1659" s="1021"/>
      <c r="M1659" s="1021"/>
    </row>
    <row r="1660" spans="1:13" s="868" customFormat="1">
      <c r="A1660" s="319" t="s">
        <v>3075</v>
      </c>
      <c r="B1660" s="237" t="s">
        <v>3076</v>
      </c>
      <c r="C1660" s="239">
        <v>7118</v>
      </c>
      <c r="D1660" s="870">
        <v>0</v>
      </c>
      <c r="E1660" s="871">
        <v>7118</v>
      </c>
      <c r="F1660" s="872" t="s">
        <v>1625</v>
      </c>
      <c r="G1660" s="873" t="s">
        <v>1625</v>
      </c>
      <c r="H1660" s="1021"/>
      <c r="I1660" s="1021"/>
      <c r="J1660" s="1021"/>
      <c r="K1660" s="1021"/>
      <c r="L1660" s="1021"/>
      <c r="M1660" s="1021"/>
    </row>
    <row r="1661" spans="1:13" s="868" customFormat="1">
      <c r="A1661" s="319" t="s">
        <v>3077</v>
      </c>
      <c r="B1661" s="237" t="s">
        <v>3078</v>
      </c>
      <c r="C1661" s="239">
        <v>8135</v>
      </c>
      <c r="D1661" s="870">
        <v>0</v>
      </c>
      <c r="E1661" s="871">
        <v>8135</v>
      </c>
      <c r="F1661" s="872" t="s">
        <v>1625</v>
      </c>
      <c r="G1661" s="873" t="s">
        <v>1625</v>
      </c>
      <c r="H1661" s="1021"/>
      <c r="I1661" s="1021"/>
      <c r="J1661" s="1021"/>
      <c r="K1661" s="1021"/>
      <c r="L1661" s="1021"/>
      <c r="M1661" s="1021"/>
    </row>
    <row r="1662" spans="1:13" s="868" customFormat="1">
      <c r="A1662" s="294" t="s">
        <v>969</v>
      </c>
      <c r="B1662" s="236"/>
      <c r="C1662" s="240"/>
      <c r="D1662" s="596"/>
      <c r="E1662" s="240"/>
      <c r="F1662" s="596"/>
      <c r="G1662" s="794"/>
      <c r="H1662" s="1021"/>
      <c r="I1662" s="1021"/>
      <c r="J1662" s="1021"/>
      <c r="K1662" s="1021"/>
      <c r="L1662" s="1021"/>
      <c r="M1662" s="1021"/>
    </row>
    <row r="1663" spans="1:13" s="869" customFormat="1">
      <c r="A1663" s="1587" t="s">
        <v>3706</v>
      </c>
      <c r="B1663" s="1488"/>
      <c r="C1663" s="1488"/>
      <c r="D1663" s="1488"/>
      <c r="E1663" s="1488"/>
      <c r="F1663" s="1488"/>
      <c r="G1663" s="1489"/>
      <c r="H1663" s="1022"/>
      <c r="I1663" s="1022"/>
      <c r="J1663" s="1022"/>
      <c r="K1663" s="1022"/>
      <c r="L1663" s="1022"/>
      <c r="M1663" s="1022"/>
    </row>
    <row r="1664" spans="1:13" s="868" customFormat="1">
      <c r="A1664" s="294" t="s">
        <v>1451</v>
      </c>
      <c r="B1664" s="236"/>
      <c r="C1664" s="240"/>
      <c r="D1664" s="596"/>
      <c r="E1664" s="240"/>
      <c r="F1664" s="596"/>
      <c r="G1664" s="794"/>
      <c r="H1664" s="1021"/>
      <c r="I1664" s="1021"/>
      <c r="J1664" s="1021"/>
      <c r="K1664" s="1021"/>
      <c r="L1664" s="1021"/>
      <c r="M1664" s="1021"/>
    </row>
    <row r="1665" spans="1:13" s="868" customFormat="1">
      <c r="A1665" s="319" t="s">
        <v>3080</v>
      </c>
      <c r="B1665" s="237" t="s">
        <v>3081</v>
      </c>
      <c r="C1665" s="239">
        <v>767</v>
      </c>
      <c r="D1665" s="870">
        <v>0</v>
      </c>
      <c r="E1665" s="871">
        <v>767</v>
      </c>
      <c r="F1665" s="872" t="s">
        <v>1625</v>
      </c>
      <c r="G1665" s="873" t="s">
        <v>1625</v>
      </c>
      <c r="H1665" s="1021"/>
      <c r="I1665" s="1021"/>
      <c r="J1665" s="1021"/>
      <c r="K1665" s="1021"/>
      <c r="L1665" s="1021"/>
      <c r="M1665" s="1021"/>
    </row>
    <row r="1666" spans="1:13" s="868" customFormat="1">
      <c r="A1666" s="319" t="s">
        <v>3082</v>
      </c>
      <c r="B1666" s="237" t="s">
        <v>3083</v>
      </c>
      <c r="C1666" s="239">
        <v>826</v>
      </c>
      <c r="D1666" s="870">
        <v>0</v>
      </c>
      <c r="E1666" s="871">
        <v>826</v>
      </c>
      <c r="F1666" s="872" t="s">
        <v>1625</v>
      </c>
      <c r="G1666" s="873" t="s">
        <v>1625</v>
      </c>
      <c r="H1666" s="1021"/>
      <c r="I1666" s="1021"/>
      <c r="J1666" s="1021"/>
      <c r="K1666" s="1021"/>
      <c r="L1666" s="1021"/>
      <c r="M1666" s="1021"/>
    </row>
    <row r="1667" spans="1:13" s="868" customFormat="1">
      <c r="A1667" s="319" t="s">
        <v>3084</v>
      </c>
      <c r="B1667" s="237" t="s">
        <v>3085</v>
      </c>
      <c r="C1667" s="239">
        <v>885</v>
      </c>
      <c r="D1667" s="870">
        <v>0</v>
      </c>
      <c r="E1667" s="871">
        <v>885</v>
      </c>
      <c r="F1667" s="872" t="s">
        <v>1625</v>
      </c>
      <c r="G1667" s="873" t="s">
        <v>1625</v>
      </c>
      <c r="H1667" s="1021"/>
      <c r="I1667" s="1021"/>
      <c r="J1667" s="1021"/>
      <c r="K1667" s="1021"/>
      <c r="L1667" s="1021"/>
      <c r="M1667" s="1021"/>
    </row>
    <row r="1668" spans="1:13" s="868" customFormat="1">
      <c r="A1668" s="319" t="s">
        <v>3086</v>
      </c>
      <c r="B1668" s="237" t="s">
        <v>3087</v>
      </c>
      <c r="C1668" s="239">
        <v>354</v>
      </c>
      <c r="D1668" s="870">
        <v>0</v>
      </c>
      <c r="E1668" s="871">
        <v>354</v>
      </c>
      <c r="F1668" s="872" t="s">
        <v>1625</v>
      </c>
      <c r="G1668" s="873" t="s">
        <v>1625</v>
      </c>
      <c r="H1668" s="1021"/>
      <c r="I1668" s="1021"/>
      <c r="J1668" s="1021"/>
      <c r="K1668" s="1021"/>
      <c r="L1668" s="1021"/>
      <c r="M1668" s="1021"/>
    </row>
    <row r="1669" spans="1:13" s="868" customFormat="1">
      <c r="A1669" s="319" t="s">
        <v>3088</v>
      </c>
      <c r="B1669" s="237" t="s">
        <v>3089</v>
      </c>
      <c r="C1669" s="239">
        <v>413</v>
      </c>
      <c r="D1669" s="870">
        <v>0</v>
      </c>
      <c r="E1669" s="871">
        <v>413</v>
      </c>
      <c r="F1669" s="872" t="s">
        <v>1625</v>
      </c>
      <c r="G1669" s="873" t="s">
        <v>1625</v>
      </c>
      <c r="H1669" s="1021"/>
      <c r="I1669" s="1021"/>
      <c r="J1669" s="1021"/>
      <c r="K1669" s="1021"/>
      <c r="L1669" s="1021"/>
      <c r="M1669" s="1021"/>
    </row>
    <row r="1670" spans="1:13" s="868" customFormat="1">
      <c r="A1670" s="319" t="s">
        <v>3090</v>
      </c>
      <c r="B1670" s="237" t="s">
        <v>3091</v>
      </c>
      <c r="C1670" s="239">
        <v>472</v>
      </c>
      <c r="D1670" s="870">
        <v>0</v>
      </c>
      <c r="E1670" s="871">
        <v>472</v>
      </c>
      <c r="F1670" s="872" t="s">
        <v>1625</v>
      </c>
      <c r="G1670" s="873" t="s">
        <v>1625</v>
      </c>
      <c r="H1670" s="1021"/>
      <c r="I1670" s="1021"/>
      <c r="J1670" s="1021"/>
      <c r="K1670" s="1021"/>
      <c r="L1670" s="1021"/>
      <c r="M1670" s="1021"/>
    </row>
    <row r="1671" spans="1:13" s="868" customFormat="1">
      <c r="A1671" s="319" t="s">
        <v>3092</v>
      </c>
      <c r="B1671" s="237" t="s">
        <v>3093</v>
      </c>
      <c r="C1671" s="239">
        <v>6604</v>
      </c>
      <c r="D1671" s="870">
        <v>0</v>
      </c>
      <c r="E1671" s="871">
        <v>6604</v>
      </c>
      <c r="F1671" s="872" t="s">
        <v>1625</v>
      </c>
      <c r="G1671" s="873" t="s">
        <v>1625</v>
      </c>
      <c r="H1671" s="1021"/>
      <c r="I1671" s="1021"/>
      <c r="J1671" s="1021"/>
      <c r="K1671" s="1021"/>
      <c r="L1671" s="1021"/>
      <c r="M1671" s="1021"/>
    </row>
    <row r="1672" spans="1:13" s="868" customFormat="1">
      <c r="A1672" s="319" t="s">
        <v>3094</v>
      </c>
      <c r="B1672" s="237" t="s">
        <v>3095</v>
      </c>
      <c r="C1672" s="239">
        <v>7112</v>
      </c>
      <c r="D1672" s="870">
        <v>0</v>
      </c>
      <c r="E1672" s="871">
        <v>7112</v>
      </c>
      <c r="F1672" s="872" t="s">
        <v>1625</v>
      </c>
      <c r="G1672" s="873" t="s">
        <v>1625</v>
      </c>
      <c r="H1672" s="1021"/>
      <c r="I1672" s="1021"/>
      <c r="J1672" s="1021"/>
      <c r="K1672" s="1021"/>
      <c r="L1672" s="1021"/>
      <c r="M1672" s="1021"/>
    </row>
    <row r="1673" spans="1:13" s="868" customFormat="1">
      <c r="A1673" s="319" t="s">
        <v>3096</v>
      </c>
      <c r="B1673" s="237" t="s">
        <v>3097</v>
      </c>
      <c r="C1673" s="239">
        <v>7620</v>
      </c>
      <c r="D1673" s="870">
        <v>0</v>
      </c>
      <c r="E1673" s="871">
        <v>7620</v>
      </c>
      <c r="F1673" s="872" t="s">
        <v>1625</v>
      </c>
      <c r="G1673" s="873" t="s">
        <v>1625</v>
      </c>
      <c r="H1673" s="1021"/>
      <c r="I1673" s="1021"/>
      <c r="J1673" s="1021"/>
      <c r="K1673" s="1021"/>
      <c r="L1673" s="1021"/>
      <c r="M1673" s="1021"/>
    </row>
    <row r="1674" spans="1:13" s="868" customFormat="1">
      <c r="A1674" s="319" t="s">
        <v>3098</v>
      </c>
      <c r="B1674" s="237" t="s">
        <v>3099</v>
      </c>
      <c r="C1674" s="239">
        <v>3048</v>
      </c>
      <c r="D1674" s="870">
        <v>0</v>
      </c>
      <c r="E1674" s="871">
        <v>3048</v>
      </c>
      <c r="F1674" s="872" t="s">
        <v>1625</v>
      </c>
      <c r="G1674" s="873" t="s">
        <v>1625</v>
      </c>
      <c r="H1674" s="1021"/>
      <c r="I1674" s="1021"/>
      <c r="J1674" s="1021"/>
      <c r="K1674" s="1021"/>
      <c r="L1674" s="1021"/>
      <c r="M1674" s="1021"/>
    </row>
    <row r="1675" spans="1:13" s="868" customFormat="1">
      <c r="A1675" s="319" t="s">
        <v>3100</v>
      </c>
      <c r="B1675" s="237" t="s">
        <v>3101</v>
      </c>
      <c r="C1675" s="239">
        <v>3556</v>
      </c>
      <c r="D1675" s="870">
        <v>0</v>
      </c>
      <c r="E1675" s="871">
        <v>3556</v>
      </c>
      <c r="F1675" s="872" t="s">
        <v>1625</v>
      </c>
      <c r="G1675" s="873" t="s">
        <v>1625</v>
      </c>
      <c r="H1675" s="1021"/>
      <c r="I1675" s="1021"/>
      <c r="J1675" s="1021"/>
      <c r="K1675" s="1021"/>
      <c r="L1675" s="1021"/>
      <c r="M1675" s="1021"/>
    </row>
    <row r="1676" spans="1:13" s="868" customFormat="1">
      <c r="A1676" s="319" t="s">
        <v>3102</v>
      </c>
      <c r="B1676" s="237" t="s">
        <v>3103</v>
      </c>
      <c r="C1676" s="239">
        <v>4064</v>
      </c>
      <c r="D1676" s="870">
        <v>0</v>
      </c>
      <c r="E1676" s="871">
        <v>4064</v>
      </c>
      <c r="F1676" s="872" t="s">
        <v>1625</v>
      </c>
      <c r="G1676" s="873" t="s">
        <v>1625</v>
      </c>
      <c r="H1676" s="1021"/>
      <c r="I1676" s="1021"/>
      <c r="J1676" s="1021"/>
      <c r="K1676" s="1021"/>
      <c r="L1676" s="1021"/>
      <c r="M1676" s="1021"/>
    </row>
    <row r="1677" spans="1:13" s="868" customFormat="1">
      <c r="A1677" s="294" t="s">
        <v>1452</v>
      </c>
      <c r="B1677" s="236"/>
      <c r="C1677" s="240"/>
      <c r="D1677" s="596"/>
      <c r="E1677" s="240"/>
      <c r="F1677" s="596"/>
      <c r="G1677" s="794"/>
      <c r="H1677" s="1021"/>
      <c r="I1677" s="1021"/>
      <c r="J1677" s="1021"/>
      <c r="K1677" s="1021"/>
      <c r="L1677" s="1021"/>
      <c r="M1677" s="1021"/>
    </row>
    <row r="1678" spans="1:13" s="868" customFormat="1">
      <c r="A1678" s="319" t="s">
        <v>3104</v>
      </c>
      <c r="B1678" s="237" t="s">
        <v>3105</v>
      </c>
      <c r="C1678" s="239">
        <v>359</v>
      </c>
      <c r="D1678" s="870">
        <v>0</v>
      </c>
      <c r="E1678" s="871">
        <v>359</v>
      </c>
      <c r="F1678" s="872" t="s">
        <v>1625</v>
      </c>
      <c r="G1678" s="873" t="s">
        <v>1625</v>
      </c>
      <c r="H1678" s="1021"/>
      <c r="I1678" s="1021"/>
      <c r="J1678" s="1021"/>
      <c r="K1678" s="1021"/>
      <c r="L1678" s="1021"/>
      <c r="M1678" s="1021"/>
    </row>
    <row r="1679" spans="1:13" s="868" customFormat="1">
      <c r="A1679" s="319" t="s">
        <v>3106</v>
      </c>
      <c r="B1679" s="237" t="s">
        <v>3107</v>
      </c>
      <c r="C1679" s="239">
        <v>387</v>
      </c>
      <c r="D1679" s="870">
        <v>0</v>
      </c>
      <c r="E1679" s="871">
        <v>387</v>
      </c>
      <c r="F1679" s="872" t="s">
        <v>1625</v>
      </c>
      <c r="G1679" s="873" t="s">
        <v>1625</v>
      </c>
      <c r="H1679" s="1021"/>
      <c r="I1679" s="1021"/>
      <c r="J1679" s="1021"/>
      <c r="K1679" s="1021"/>
      <c r="L1679" s="1021"/>
      <c r="M1679" s="1021"/>
    </row>
    <row r="1680" spans="1:13" s="868" customFormat="1">
      <c r="A1680" s="319" t="s">
        <v>3108</v>
      </c>
      <c r="B1680" s="237" t="s">
        <v>3109</v>
      </c>
      <c r="C1680" s="239">
        <v>415</v>
      </c>
      <c r="D1680" s="870">
        <v>0</v>
      </c>
      <c r="E1680" s="871">
        <v>415</v>
      </c>
      <c r="F1680" s="872" t="s">
        <v>1625</v>
      </c>
      <c r="G1680" s="873" t="s">
        <v>1625</v>
      </c>
      <c r="H1680" s="1021"/>
      <c r="I1680" s="1021"/>
      <c r="J1680" s="1021"/>
      <c r="K1680" s="1021"/>
      <c r="L1680" s="1021"/>
      <c r="M1680" s="1021"/>
    </row>
    <row r="1681" spans="1:13" s="868" customFormat="1">
      <c r="A1681" s="319" t="s">
        <v>3110</v>
      </c>
      <c r="B1681" s="237" t="s">
        <v>3111</v>
      </c>
      <c r="C1681" s="239">
        <v>195</v>
      </c>
      <c r="D1681" s="870">
        <v>0</v>
      </c>
      <c r="E1681" s="871">
        <v>195</v>
      </c>
      <c r="F1681" s="872" t="s">
        <v>1625</v>
      </c>
      <c r="G1681" s="873" t="s">
        <v>1625</v>
      </c>
      <c r="H1681" s="1021"/>
      <c r="I1681" s="1021"/>
      <c r="J1681" s="1021"/>
      <c r="K1681" s="1021"/>
      <c r="L1681" s="1021"/>
      <c r="M1681" s="1021"/>
    </row>
    <row r="1682" spans="1:13" s="868" customFormat="1">
      <c r="A1682" s="319" t="s">
        <v>3112</v>
      </c>
      <c r="B1682" s="237" t="s">
        <v>3113</v>
      </c>
      <c r="C1682" s="239">
        <v>223</v>
      </c>
      <c r="D1682" s="870">
        <v>0</v>
      </c>
      <c r="E1682" s="871">
        <v>223</v>
      </c>
      <c r="F1682" s="872" t="s">
        <v>1625</v>
      </c>
      <c r="G1682" s="873" t="s">
        <v>1625</v>
      </c>
      <c r="H1682" s="1021"/>
      <c r="I1682" s="1021"/>
      <c r="J1682" s="1021"/>
      <c r="K1682" s="1021"/>
      <c r="L1682" s="1021"/>
      <c r="M1682" s="1021"/>
    </row>
    <row r="1683" spans="1:13" s="868" customFormat="1">
      <c r="A1683" s="319" t="s">
        <v>3114</v>
      </c>
      <c r="B1683" s="237" t="s">
        <v>3115</v>
      </c>
      <c r="C1683" s="239">
        <v>2894</v>
      </c>
      <c r="D1683" s="870">
        <v>0</v>
      </c>
      <c r="E1683" s="871">
        <v>2894</v>
      </c>
      <c r="F1683" s="872" t="s">
        <v>1625</v>
      </c>
      <c r="G1683" s="873" t="s">
        <v>1625</v>
      </c>
      <c r="H1683" s="1021"/>
      <c r="I1683" s="1021"/>
      <c r="J1683" s="1021"/>
      <c r="K1683" s="1021"/>
      <c r="L1683" s="1021"/>
      <c r="M1683" s="1021"/>
    </row>
    <row r="1684" spans="1:13" s="868" customFormat="1">
      <c r="A1684" s="319" t="s">
        <v>3116</v>
      </c>
      <c r="B1684" s="237" t="s">
        <v>3117</v>
      </c>
      <c r="C1684" s="239">
        <v>3117</v>
      </c>
      <c r="D1684" s="870">
        <v>0</v>
      </c>
      <c r="E1684" s="871">
        <v>3117</v>
      </c>
      <c r="F1684" s="872" t="s">
        <v>1625</v>
      </c>
      <c r="G1684" s="873" t="s">
        <v>1625</v>
      </c>
      <c r="H1684" s="1021"/>
      <c r="I1684" s="1021"/>
      <c r="J1684" s="1021"/>
      <c r="K1684" s="1021"/>
      <c r="L1684" s="1021"/>
      <c r="M1684" s="1021"/>
    </row>
    <row r="1685" spans="1:13" s="868" customFormat="1">
      <c r="A1685" s="319" t="s">
        <v>3118</v>
      </c>
      <c r="B1685" s="237" t="s">
        <v>3119</v>
      </c>
      <c r="C1685" s="239">
        <v>3340</v>
      </c>
      <c r="D1685" s="870">
        <v>0</v>
      </c>
      <c r="E1685" s="871">
        <v>3340</v>
      </c>
      <c r="F1685" s="872" t="s">
        <v>1625</v>
      </c>
      <c r="G1685" s="873" t="s">
        <v>1625</v>
      </c>
      <c r="H1685" s="1021"/>
      <c r="I1685" s="1021"/>
      <c r="J1685" s="1021"/>
      <c r="K1685" s="1021"/>
      <c r="L1685" s="1021"/>
      <c r="M1685" s="1021"/>
    </row>
    <row r="1686" spans="1:13" s="868" customFormat="1">
      <c r="A1686" s="319" t="s">
        <v>3120</v>
      </c>
      <c r="B1686" s="237" t="s">
        <v>3121</v>
      </c>
      <c r="C1686" s="239">
        <v>22035</v>
      </c>
      <c r="D1686" s="870">
        <v>0</v>
      </c>
      <c r="E1686" s="871">
        <v>22035</v>
      </c>
      <c r="F1686" s="872" t="s">
        <v>1625</v>
      </c>
      <c r="G1686" s="873" t="s">
        <v>1625</v>
      </c>
      <c r="H1686" s="1021"/>
      <c r="I1686" s="1021"/>
      <c r="J1686" s="1021"/>
      <c r="K1686" s="1021"/>
      <c r="L1686" s="1021"/>
      <c r="M1686" s="1021"/>
    </row>
    <row r="1687" spans="1:13" s="868" customFormat="1">
      <c r="A1687" s="319" t="s">
        <v>3122</v>
      </c>
      <c r="B1687" s="237" t="s">
        <v>3123</v>
      </c>
      <c r="C1687" s="239">
        <v>23730</v>
      </c>
      <c r="D1687" s="870">
        <v>0</v>
      </c>
      <c r="E1687" s="871">
        <v>23730</v>
      </c>
      <c r="F1687" s="872" t="s">
        <v>1625</v>
      </c>
      <c r="G1687" s="873" t="s">
        <v>1625</v>
      </c>
      <c r="H1687" s="1021"/>
      <c r="I1687" s="1021"/>
      <c r="J1687" s="1021"/>
      <c r="K1687" s="1021"/>
      <c r="L1687" s="1021"/>
      <c r="M1687" s="1021"/>
    </row>
    <row r="1688" spans="1:13" s="868" customFormat="1">
      <c r="A1688" s="319" t="s">
        <v>3124</v>
      </c>
      <c r="B1688" s="237" t="s">
        <v>3125</v>
      </c>
      <c r="C1688" s="239">
        <v>25425</v>
      </c>
      <c r="D1688" s="870">
        <v>0</v>
      </c>
      <c r="E1688" s="871">
        <v>25425</v>
      </c>
      <c r="F1688" s="872" t="s">
        <v>1625</v>
      </c>
      <c r="G1688" s="873" t="s">
        <v>1625</v>
      </c>
      <c r="H1688" s="1021"/>
      <c r="I1688" s="1021"/>
      <c r="J1688" s="1021"/>
      <c r="K1688" s="1021"/>
      <c r="L1688" s="1021"/>
      <c r="M1688" s="1021"/>
    </row>
    <row r="1689" spans="1:13" s="868" customFormat="1">
      <c r="A1689" s="319" t="s">
        <v>3126</v>
      </c>
      <c r="B1689" s="237" t="s">
        <v>3127</v>
      </c>
      <c r="C1689" s="239">
        <v>99151</v>
      </c>
      <c r="D1689" s="870">
        <v>0</v>
      </c>
      <c r="E1689" s="871">
        <v>99151</v>
      </c>
      <c r="F1689" s="872" t="s">
        <v>1625</v>
      </c>
      <c r="G1689" s="873" t="s">
        <v>1625</v>
      </c>
      <c r="H1689" s="1021"/>
      <c r="I1689" s="1021"/>
      <c r="J1689" s="1021"/>
      <c r="K1689" s="1021"/>
      <c r="L1689" s="1021"/>
      <c r="M1689" s="1021"/>
    </row>
    <row r="1690" spans="1:13" s="868" customFormat="1">
      <c r="A1690" s="319" t="s">
        <v>3128</v>
      </c>
      <c r="B1690" s="237" t="s">
        <v>3129</v>
      </c>
      <c r="C1690" s="239">
        <v>106778</v>
      </c>
      <c r="D1690" s="870">
        <v>0</v>
      </c>
      <c r="E1690" s="871">
        <v>106778</v>
      </c>
      <c r="F1690" s="872" t="s">
        <v>1625</v>
      </c>
      <c r="G1690" s="873" t="s">
        <v>1625</v>
      </c>
      <c r="H1690" s="1021"/>
      <c r="I1690" s="1021"/>
      <c r="J1690" s="1021"/>
      <c r="K1690" s="1021"/>
      <c r="L1690" s="1021"/>
      <c r="M1690" s="1021"/>
    </row>
    <row r="1691" spans="1:13" s="868" customFormat="1">
      <c r="A1691" s="319" t="s">
        <v>3130</v>
      </c>
      <c r="B1691" s="237" t="s">
        <v>3131</v>
      </c>
      <c r="C1691" s="239">
        <v>114405</v>
      </c>
      <c r="D1691" s="870">
        <v>0</v>
      </c>
      <c r="E1691" s="871">
        <v>114405</v>
      </c>
      <c r="F1691" s="872" t="s">
        <v>1625</v>
      </c>
      <c r="G1691" s="873" t="s">
        <v>1625</v>
      </c>
      <c r="H1691" s="1021"/>
      <c r="I1691" s="1021"/>
      <c r="J1691" s="1021"/>
      <c r="K1691" s="1021"/>
      <c r="L1691" s="1021"/>
      <c r="M1691" s="1021"/>
    </row>
    <row r="1692" spans="1:13" s="868" customFormat="1">
      <c r="A1692" s="319" t="s">
        <v>3132</v>
      </c>
      <c r="B1692" s="237" t="s">
        <v>3133</v>
      </c>
      <c r="C1692" s="239">
        <v>167</v>
      </c>
      <c r="D1692" s="870">
        <v>0</v>
      </c>
      <c r="E1692" s="871">
        <v>167</v>
      </c>
      <c r="F1692" s="872" t="s">
        <v>1625</v>
      </c>
      <c r="G1692" s="873" t="s">
        <v>1625</v>
      </c>
      <c r="H1692" s="1021"/>
      <c r="I1692" s="1021"/>
      <c r="J1692" s="1021"/>
      <c r="K1692" s="1021"/>
      <c r="L1692" s="1021"/>
      <c r="M1692" s="1021"/>
    </row>
    <row r="1693" spans="1:13" s="868" customFormat="1">
      <c r="A1693" s="319" t="s">
        <v>3110</v>
      </c>
      <c r="B1693" s="237" t="s">
        <v>3111</v>
      </c>
      <c r="C1693" s="239">
        <v>195</v>
      </c>
      <c r="D1693" s="870">
        <v>0</v>
      </c>
      <c r="E1693" s="871">
        <v>195</v>
      </c>
      <c r="F1693" s="872" t="s">
        <v>1625</v>
      </c>
      <c r="G1693" s="873" t="s">
        <v>1625</v>
      </c>
      <c r="H1693" s="1021"/>
      <c r="I1693" s="1021"/>
      <c r="J1693" s="1021"/>
      <c r="K1693" s="1021"/>
      <c r="L1693" s="1021"/>
      <c r="M1693" s="1021"/>
    </row>
    <row r="1694" spans="1:13" s="868" customFormat="1">
      <c r="A1694" s="319" t="s">
        <v>3112</v>
      </c>
      <c r="B1694" s="237" t="s">
        <v>3113</v>
      </c>
      <c r="C1694" s="239">
        <v>223</v>
      </c>
      <c r="D1694" s="870">
        <v>0</v>
      </c>
      <c r="E1694" s="871">
        <v>223</v>
      </c>
      <c r="F1694" s="872" t="s">
        <v>1625</v>
      </c>
      <c r="G1694" s="873" t="s">
        <v>1625</v>
      </c>
      <c r="H1694" s="1021"/>
      <c r="I1694" s="1021"/>
      <c r="J1694" s="1021"/>
      <c r="K1694" s="1021"/>
      <c r="L1694" s="1021"/>
      <c r="M1694" s="1021"/>
    </row>
    <row r="1695" spans="1:13" s="868" customFormat="1">
      <c r="A1695" s="319" t="s">
        <v>3134</v>
      </c>
      <c r="B1695" s="237" t="s">
        <v>3135</v>
      </c>
      <c r="C1695" s="239">
        <v>1337</v>
      </c>
      <c r="D1695" s="870">
        <v>0</v>
      </c>
      <c r="E1695" s="871">
        <v>1337</v>
      </c>
      <c r="F1695" s="872" t="s">
        <v>1625</v>
      </c>
      <c r="G1695" s="873" t="s">
        <v>1625</v>
      </c>
      <c r="H1695" s="1021"/>
      <c r="I1695" s="1021"/>
      <c r="J1695" s="1021"/>
      <c r="K1695" s="1021"/>
      <c r="L1695" s="1021"/>
      <c r="M1695" s="1021"/>
    </row>
    <row r="1696" spans="1:13" s="868" customFormat="1">
      <c r="A1696" s="319" t="s">
        <v>3136</v>
      </c>
      <c r="B1696" s="237" t="s">
        <v>3137</v>
      </c>
      <c r="C1696" s="239">
        <v>1560</v>
      </c>
      <c r="D1696" s="870">
        <v>0</v>
      </c>
      <c r="E1696" s="871">
        <v>1560</v>
      </c>
      <c r="F1696" s="872" t="s">
        <v>1625</v>
      </c>
      <c r="G1696" s="873" t="s">
        <v>1625</v>
      </c>
      <c r="H1696" s="1021"/>
      <c r="I1696" s="1021"/>
      <c r="J1696" s="1021"/>
      <c r="K1696" s="1021"/>
      <c r="L1696" s="1021"/>
      <c r="M1696" s="1021"/>
    </row>
    <row r="1697" spans="1:13" s="868" customFormat="1">
      <c r="A1697" s="319" t="s">
        <v>3138</v>
      </c>
      <c r="B1697" s="237" t="s">
        <v>3139</v>
      </c>
      <c r="C1697" s="239">
        <v>1783</v>
      </c>
      <c r="D1697" s="870">
        <v>0</v>
      </c>
      <c r="E1697" s="871">
        <v>1783</v>
      </c>
      <c r="F1697" s="872" t="s">
        <v>1625</v>
      </c>
      <c r="G1697" s="873" t="s">
        <v>1625</v>
      </c>
      <c r="H1697" s="1021"/>
      <c r="I1697" s="1021"/>
      <c r="J1697" s="1021"/>
      <c r="K1697" s="1021"/>
      <c r="L1697" s="1021"/>
      <c r="M1697" s="1021"/>
    </row>
    <row r="1698" spans="1:13" s="868" customFormat="1">
      <c r="A1698" s="319" t="s">
        <v>3140</v>
      </c>
      <c r="B1698" s="237" t="s">
        <v>3141</v>
      </c>
      <c r="C1698" s="239">
        <v>10170</v>
      </c>
      <c r="D1698" s="870">
        <v>0</v>
      </c>
      <c r="E1698" s="871">
        <v>10170</v>
      </c>
      <c r="F1698" s="872" t="s">
        <v>1625</v>
      </c>
      <c r="G1698" s="873" t="s">
        <v>1625</v>
      </c>
      <c r="H1698" s="1021"/>
      <c r="I1698" s="1021"/>
      <c r="J1698" s="1021"/>
      <c r="K1698" s="1021"/>
      <c r="L1698" s="1021"/>
      <c r="M1698" s="1021"/>
    </row>
    <row r="1699" spans="1:13" s="868" customFormat="1">
      <c r="A1699" s="319" t="s">
        <v>3142</v>
      </c>
      <c r="B1699" s="237" t="s">
        <v>3143</v>
      </c>
      <c r="C1699" s="239">
        <v>11865</v>
      </c>
      <c r="D1699" s="870">
        <v>0</v>
      </c>
      <c r="E1699" s="871">
        <v>11865</v>
      </c>
      <c r="F1699" s="872" t="s">
        <v>1625</v>
      </c>
      <c r="G1699" s="873" t="s">
        <v>1625</v>
      </c>
      <c r="H1699" s="1021"/>
      <c r="I1699" s="1021"/>
      <c r="J1699" s="1021"/>
      <c r="K1699" s="1021"/>
      <c r="L1699" s="1021"/>
      <c r="M1699" s="1021"/>
    </row>
    <row r="1700" spans="1:13" s="868" customFormat="1">
      <c r="A1700" s="319" t="s">
        <v>3144</v>
      </c>
      <c r="B1700" s="237" t="s">
        <v>3145</v>
      </c>
      <c r="C1700" s="239">
        <v>13560</v>
      </c>
      <c r="D1700" s="870">
        <v>0</v>
      </c>
      <c r="E1700" s="871">
        <v>13560</v>
      </c>
      <c r="F1700" s="872" t="s">
        <v>1625</v>
      </c>
      <c r="G1700" s="873" t="s">
        <v>1625</v>
      </c>
      <c r="H1700" s="1021"/>
      <c r="I1700" s="1021"/>
      <c r="J1700" s="1021"/>
      <c r="K1700" s="1021"/>
      <c r="L1700" s="1021"/>
      <c r="M1700" s="1021"/>
    </row>
    <row r="1701" spans="1:13" s="868" customFormat="1">
      <c r="A1701" s="319" t="s">
        <v>3146</v>
      </c>
      <c r="B1701" s="237" t="s">
        <v>3147</v>
      </c>
      <c r="C1701" s="239">
        <v>45762</v>
      </c>
      <c r="D1701" s="870">
        <v>0</v>
      </c>
      <c r="E1701" s="871">
        <v>45762</v>
      </c>
      <c r="F1701" s="872" t="s">
        <v>1625</v>
      </c>
      <c r="G1701" s="873" t="s">
        <v>1625</v>
      </c>
      <c r="H1701" s="1021"/>
      <c r="I1701" s="1021"/>
      <c r="J1701" s="1021"/>
      <c r="K1701" s="1021"/>
      <c r="L1701" s="1021"/>
      <c r="M1701" s="1021"/>
    </row>
    <row r="1702" spans="1:13" s="868" customFormat="1">
      <c r="A1702" s="319" t="s">
        <v>3148</v>
      </c>
      <c r="B1702" s="237" t="s">
        <v>3149</v>
      </c>
      <c r="C1702" s="239">
        <v>53389</v>
      </c>
      <c r="D1702" s="870">
        <v>0</v>
      </c>
      <c r="E1702" s="871">
        <v>53389</v>
      </c>
      <c r="F1702" s="872" t="s">
        <v>1625</v>
      </c>
      <c r="G1702" s="873" t="s">
        <v>1625</v>
      </c>
      <c r="H1702" s="1021"/>
      <c r="I1702" s="1021"/>
      <c r="J1702" s="1021"/>
      <c r="K1702" s="1021"/>
      <c r="L1702" s="1021"/>
      <c r="M1702" s="1021"/>
    </row>
    <row r="1703" spans="1:13" s="868" customFormat="1">
      <c r="A1703" s="319" t="s">
        <v>3150</v>
      </c>
      <c r="B1703" s="237" t="s">
        <v>3151</v>
      </c>
      <c r="C1703" s="239">
        <v>61016</v>
      </c>
      <c r="D1703" s="870">
        <v>0</v>
      </c>
      <c r="E1703" s="871">
        <v>61016</v>
      </c>
      <c r="F1703" s="872" t="s">
        <v>1625</v>
      </c>
      <c r="G1703" s="873" t="s">
        <v>1625</v>
      </c>
      <c r="H1703" s="1021"/>
      <c r="I1703" s="1021"/>
      <c r="J1703" s="1021"/>
      <c r="K1703" s="1021"/>
      <c r="L1703" s="1021"/>
      <c r="M1703" s="1021"/>
    </row>
    <row r="1704" spans="1:13" s="868" customFormat="1">
      <c r="A1704" s="294" t="s">
        <v>3707</v>
      </c>
      <c r="B1704" s="236"/>
      <c r="C1704" s="240"/>
      <c r="D1704" s="596"/>
      <c r="E1704" s="240"/>
      <c r="F1704" s="596"/>
      <c r="G1704" s="794"/>
      <c r="H1704" s="1021"/>
      <c r="I1704" s="1021"/>
      <c r="J1704" s="1021"/>
      <c r="K1704" s="1021"/>
      <c r="L1704" s="1021"/>
      <c r="M1704" s="1021"/>
    </row>
    <row r="1705" spans="1:13" s="868" customFormat="1" ht="30">
      <c r="A1705" s="319" t="s">
        <v>3708</v>
      </c>
      <c r="B1705" s="237" t="s">
        <v>3709</v>
      </c>
      <c r="C1705" s="239">
        <v>12.09</v>
      </c>
      <c r="D1705" s="870">
        <v>0</v>
      </c>
      <c r="E1705" s="871">
        <v>12.09</v>
      </c>
      <c r="F1705" s="872" t="s">
        <v>1625</v>
      </c>
      <c r="G1705" s="873" t="s">
        <v>1625</v>
      </c>
      <c r="H1705" s="1021"/>
      <c r="I1705" s="1021"/>
      <c r="J1705" s="1021"/>
      <c r="K1705" s="1021"/>
      <c r="L1705" s="1021"/>
      <c r="M1705" s="1021"/>
    </row>
    <row r="1706" spans="1:13" s="868" customFormat="1" ht="30">
      <c r="A1706" s="319" t="s">
        <v>3710</v>
      </c>
      <c r="B1706" s="237" t="s">
        <v>3711</v>
      </c>
      <c r="C1706" s="239">
        <v>13.02</v>
      </c>
      <c r="D1706" s="870">
        <v>0</v>
      </c>
      <c r="E1706" s="871">
        <v>13.02</v>
      </c>
      <c r="F1706" s="872" t="s">
        <v>1625</v>
      </c>
      <c r="G1706" s="873" t="s">
        <v>1625</v>
      </c>
      <c r="H1706" s="1021"/>
      <c r="I1706" s="1021"/>
      <c r="J1706" s="1021"/>
      <c r="K1706" s="1021"/>
      <c r="L1706" s="1021"/>
      <c r="M1706" s="1021"/>
    </row>
    <row r="1707" spans="1:13" s="868" customFormat="1" ht="30">
      <c r="A1707" s="319" t="s">
        <v>3712</v>
      </c>
      <c r="B1707" s="237" t="s">
        <v>3713</v>
      </c>
      <c r="C1707" s="239">
        <v>13.95</v>
      </c>
      <c r="D1707" s="870">
        <v>0</v>
      </c>
      <c r="E1707" s="871">
        <v>13.95</v>
      </c>
      <c r="F1707" s="872" t="s">
        <v>1625</v>
      </c>
      <c r="G1707" s="873" t="s">
        <v>1625</v>
      </c>
      <c r="H1707" s="1021"/>
      <c r="I1707" s="1021"/>
      <c r="J1707" s="1021"/>
      <c r="K1707" s="1021"/>
      <c r="L1707" s="1021"/>
      <c r="M1707" s="1021"/>
    </row>
    <row r="1708" spans="1:13" s="868" customFormat="1" ht="30">
      <c r="A1708" s="319" t="s">
        <v>3714</v>
      </c>
      <c r="B1708" s="237" t="s">
        <v>3715</v>
      </c>
      <c r="C1708" s="239">
        <v>8.19</v>
      </c>
      <c r="D1708" s="870">
        <v>0</v>
      </c>
      <c r="E1708" s="871">
        <v>8.19</v>
      </c>
      <c r="F1708" s="872" t="s">
        <v>1625</v>
      </c>
      <c r="G1708" s="873" t="s">
        <v>1625</v>
      </c>
      <c r="H1708" s="1021"/>
      <c r="I1708" s="1021"/>
      <c r="J1708" s="1021"/>
      <c r="K1708" s="1021"/>
      <c r="L1708" s="1021"/>
      <c r="M1708" s="1021"/>
    </row>
    <row r="1709" spans="1:13" s="868" customFormat="1" ht="30">
      <c r="A1709" s="319" t="s">
        <v>3716</v>
      </c>
      <c r="B1709" s="237" t="s">
        <v>3717</v>
      </c>
      <c r="C1709" s="239">
        <v>8.82</v>
      </c>
      <c r="D1709" s="870">
        <v>0</v>
      </c>
      <c r="E1709" s="871">
        <v>8.82</v>
      </c>
      <c r="F1709" s="872" t="s">
        <v>1625</v>
      </c>
      <c r="G1709" s="873" t="s">
        <v>1625</v>
      </c>
      <c r="H1709" s="1021"/>
      <c r="I1709" s="1021"/>
      <c r="J1709" s="1021"/>
      <c r="K1709" s="1021"/>
      <c r="L1709" s="1021"/>
      <c r="M1709" s="1021"/>
    </row>
    <row r="1710" spans="1:13" s="868" customFormat="1" ht="30">
      <c r="A1710" s="319" t="s">
        <v>3718</v>
      </c>
      <c r="B1710" s="237" t="s">
        <v>3719</v>
      </c>
      <c r="C1710" s="239">
        <v>9.4499999999999993</v>
      </c>
      <c r="D1710" s="870">
        <v>0</v>
      </c>
      <c r="E1710" s="871">
        <v>9.4499999999999993</v>
      </c>
      <c r="F1710" s="872" t="s">
        <v>1625</v>
      </c>
      <c r="G1710" s="873" t="s">
        <v>1625</v>
      </c>
      <c r="H1710" s="1021"/>
      <c r="I1710" s="1021"/>
      <c r="J1710" s="1021"/>
      <c r="K1710" s="1021"/>
      <c r="L1710" s="1021"/>
      <c r="M1710" s="1021"/>
    </row>
    <row r="1711" spans="1:13" s="868" customFormat="1" ht="30">
      <c r="A1711" s="319" t="s">
        <v>3720</v>
      </c>
      <c r="B1711" s="237" t="s">
        <v>3721</v>
      </c>
      <c r="C1711" s="239">
        <v>7.15</v>
      </c>
      <c r="D1711" s="870">
        <v>0</v>
      </c>
      <c r="E1711" s="871">
        <v>7.15</v>
      </c>
      <c r="F1711" s="872" t="s">
        <v>1625</v>
      </c>
      <c r="G1711" s="873" t="s">
        <v>1625</v>
      </c>
      <c r="H1711" s="1021"/>
      <c r="I1711" s="1021"/>
      <c r="J1711" s="1021"/>
      <c r="K1711" s="1021"/>
      <c r="L1711" s="1021"/>
      <c r="M1711" s="1021"/>
    </row>
    <row r="1712" spans="1:13" s="868" customFormat="1" ht="30">
      <c r="A1712" s="319" t="s">
        <v>3722</v>
      </c>
      <c r="B1712" s="237" t="s">
        <v>3723</v>
      </c>
      <c r="C1712" s="239">
        <v>7.7</v>
      </c>
      <c r="D1712" s="870">
        <v>0</v>
      </c>
      <c r="E1712" s="871">
        <v>7.7</v>
      </c>
      <c r="F1712" s="872" t="s">
        <v>1625</v>
      </c>
      <c r="G1712" s="873" t="s">
        <v>1625</v>
      </c>
      <c r="H1712" s="1021"/>
      <c r="I1712" s="1021"/>
      <c r="J1712" s="1021"/>
      <c r="K1712" s="1021"/>
      <c r="L1712" s="1021"/>
      <c r="M1712" s="1021"/>
    </row>
    <row r="1713" spans="1:13" s="868" customFormat="1" ht="30">
      <c r="A1713" s="319" t="s">
        <v>3724</v>
      </c>
      <c r="B1713" s="237" t="s">
        <v>3725</v>
      </c>
      <c r="C1713" s="239">
        <v>8.25</v>
      </c>
      <c r="D1713" s="870">
        <v>0</v>
      </c>
      <c r="E1713" s="871">
        <v>8.25</v>
      </c>
      <c r="F1713" s="872" t="s">
        <v>1625</v>
      </c>
      <c r="G1713" s="873" t="s">
        <v>1625</v>
      </c>
      <c r="H1713" s="1021"/>
      <c r="I1713" s="1021"/>
      <c r="J1713" s="1021"/>
      <c r="K1713" s="1021"/>
      <c r="L1713" s="1021"/>
      <c r="M1713" s="1021"/>
    </row>
    <row r="1714" spans="1:13" s="868" customFormat="1" ht="30">
      <c r="A1714" s="319" t="s">
        <v>3726</v>
      </c>
      <c r="B1714" s="237" t="s">
        <v>3727</v>
      </c>
      <c r="C1714" s="239">
        <v>6.57</v>
      </c>
      <c r="D1714" s="870">
        <v>0</v>
      </c>
      <c r="E1714" s="871">
        <v>6.57</v>
      </c>
      <c r="F1714" s="872" t="s">
        <v>1625</v>
      </c>
      <c r="G1714" s="873" t="s">
        <v>1625</v>
      </c>
      <c r="H1714" s="1021"/>
      <c r="I1714" s="1021"/>
      <c r="J1714" s="1021"/>
      <c r="K1714" s="1021"/>
      <c r="L1714" s="1021"/>
      <c r="M1714" s="1021"/>
    </row>
    <row r="1715" spans="1:13" s="868" customFormat="1" ht="30">
      <c r="A1715" s="319" t="s">
        <v>3728</v>
      </c>
      <c r="B1715" s="237" t="s">
        <v>3729</v>
      </c>
      <c r="C1715" s="239">
        <v>7.07</v>
      </c>
      <c r="D1715" s="870">
        <v>0</v>
      </c>
      <c r="E1715" s="871">
        <v>7.07</v>
      </c>
      <c r="F1715" s="872" t="s">
        <v>1625</v>
      </c>
      <c r="G1715" s="873" t="s">
        <v>1625</v>
      </c>
      <c r="H1715" s="1021"/>
      <c r="I1715" s="1021"/>
      <c r="J1715" s="1021"/>
      <c r="K1715" s="1021"/>
      <c r="L1715" s="1021"/>
      <c r="M1715" s="1021"/>
    </row>
    <row r="1716" spans="1:13" s="868" customFormat="1" ht="30">
      <c r="A1716" s="319" t="s">
        <v>3730</v>
      </c>
      <c r="B1716" s="237" t="s">
        <v>3731</v>
      </c>
      <c r="C1716" s="239">
        <v>7.58</v>
      </c>
      <c r="D1716" s="870">
        <v>0</v>
      </c>
      <c r="E1716" s="871">
        <v>7.58</v>
      </c>
      <c r="F1716" s="872" t="s">
        <v>1625</v>
      </c>
      <c r="G1716" s="873" t="s">
        <v>1625</v>
      </c>
      <c r="H1716" s="1021"/>
      <c r="I1716" s="1021"/>
      <c r="J1716" s="1021"/>
      <c r="K1716" s="1021"/>
      <c r="L1716" s="1021"/>
      <c r="M1716" s="1021"/>
    </row>
    <row r="1717" spans="1:13" s="868" customFormat="1" ht="30">
      <c r="A1717" s="319" t="s">
        <v>3732</v>
      </c>
      <c r="B1717" s="237" t="s">
        <v>3733</v>
      </c>
      <c r="C1717" s="239">
        <v>6.05</v>
      </c>
      <c r="D1717" s="870">
        <v>0</v>
      </c>
      <c r="E1717" s="871">
        <v>6.05</v>
      </c>
      <c r="F1717" s="872" t="s">
        <v>1625</v>
      </c>
      <c r="G1717" s="873" t="s">
        <v>1625</v>
      </c>
      <c r="H1717" s="1021"/>
      <c r="I1717" s="1021"/>
      <c r="J1717" s="1021"/>
      <c r="K1717" s="1021"/>
      <c r="L1717" s="1021"/>
      <c r="M1717" s="1021"/>
    </row>
    <row r="1718" spans="1:13" s="868" customFormat="1" ht="30">
      <c r="A1718" s="319" t="s">
        <v>3734</v>
      </c>
      <c r="B1718" s="237" t="s">
        <v>3735</v>
      </c>
      <c r="C1718" s="239">
        <v>6.51</v>
      </c>
      <c r="D1718" s="870">
        <v>0</v>
      </c>
      <c r="E1718" s="871">
        <v>6.51</v>
      </c>
      <c r="F1718" s="872" t="s">
        <v>1625</v>
      </c>
      <c r="G1718" s="873" t="s">
        <v>1625</v>
      </c>
      <c r="H1718" s="1021"/>
      <c r="I1718" s="1021"/>
      <c r="J1718" s="1021"/>
      <c r="K1718" s="1021"/>
      <c r="L1718" s="1021"/>
      <c r="M1718" s="1021"/>
    </row>
    <row r="1719" spans="1:13" s="868" customFormat="1" ht="30">
      <c r="A1719" s="319" t="s">
        <v>3736</v>
      </c>
      <c r="B1719" s="237" t="s">
        <v>3737</v>
      </c>
      <c r="C1719" s="239">
        <v>6.98</v>
      </c>
      <c r="D1719" s="870">
        <v>0</v>
      </c>
      <c r="E1719" s="871">
        <v>6.98</v>
      </c>
      <c r="F1719" s="872" t="s">
        <v>1625</v>
      </c>
      <c r="G1719" s="873" t="s">
        <v>1625</v>
      </c>
      <c r="H1719" s="1021"/>
      <c r="I1719" s="1021"/>
      <c r="J1719" s="1021"/>
      <c r="K1719" s="1021"/>
      <c r="L1719" s="1021"/>
      <c r="M1719" s="1021"/>
    </row>
    <row r="1720" spans="1:13" s="868" customFormat="1" ht="30">
      <c r="A1720" s="319" t="s">
        <v>3738</v>
      </c>
      <c r="B1720" s="237" t="s">
        <v>3739</v>
      </c>
      <c r="C1720" s="239">
        <v>5.53</v>
      </c>
      <c r="D1720" s="870">
        <v>0</v>
      </c>
      <c r="E1720" s="871">
        <v>5.53</v>
      </c>
      <c r="F1720" s="872" t="s">
        <v>1625</v>
      </c>
      <c r="G1720" s="873" t="s">
        <v>1625</v>
      </c>
      <c r="H1720" s="1021"/>
      <c r="I1720" s="1021"/>
      <c r="J1720" s="1021"/>
      <c r="K1720" s="1021"/>
      <c r="L1720" s="1021"/>
      <c r="M1720" s="1021"/>
    </row>
    <row r="1721" spans="1:13" s="868" customFormat="1" ht="30">
      <c r="A1721" s="319" t="s">
        <v>3740</v>
      </c>
      <c r="B1721" s="237" t="s">
        <v>3741</v>
      </c>
      <c r="C1721" s="239">
        <v>5.95</v>
      </c>
      <c r="D1721" s="870">
        <v>0</v>
      </c>
      <c r="E1721" s="871">
        <v>5.95</v>
      </c>
      <c r="F1721" s="872" t="s">
        <v>1625</v>
      </c>
      <c r="G1721" s="873" t="s">
        <v>1625</v>
      </c>
      <c r="H1721" s="1021"/>
      <c r="I1721" s="1021"/>
      <c r="J1721" s="1021"/>
      <c r="K1721" s="1021"/>
      <c r="L1721" s="1021"/>
      <c r="M1721" s="1021"/>
    </row>
    <row r="1722" spans="1:13" s="868" customFormat="1" ht="30">
      <c r="A1722" s="319" t="s">
        <v>3742</v>
      </c>
      <c r="B1722" s="237" t="s">
        <v>3743</v>
      </c>
      <c r="C1722" s="239">
        <v>6.38</v>
      </c>
      <c r="D1722" s="870">
        <v>0</v>
      </c>
      <c r="E1722" s="871">
        <v>6.38</v>
      </c>
      <c r="F1722" s="872" t="s">
        <v>1625</v>
      </c>
      <c r="G1722" s="873" t="s">
        <v>1625</v>
      </c>
      <c r="H1722" s="1021"/>
      <c r="I1722" s="1021"/>
      <c r="J1722" s="1021"/>
      <c r="K1722" s="1021"/>
      <c r="L1722" s="1021"/>
      <c r="M1722" s="1021"/>
    </row>
    <row r="1723" spans="1:13" s="868" customFormat="1" ht="30">
      <c r="A1723" s="319" t="s">
        <v>3744</v>
      </c>
      <c r="B1723" s="237" t="s">
        <v>3745</v>
      </c>
      <c r="C1723" s="239">
        <v>12.09</v>
      </c>
      <c r="D1723" s="870">
        <v>0</v>
      </c>
      <c r="E1723" s="871">
        <v>12.09</v>
      </c>
      <c r="F1723" s="872" t="s">
        <v>1625</v>
      </c>
      <c r="G1723" s="873" t="s">
        <v>1625</v>
      </c>
      <c r="H1723" s="1021"/>
      <c r="I1723" s="1021"/>
      <c r="J1723" s="1021"/>
      <c r="K1723" s="1021"/>
      <c r="L1723" s="1021"/>
      <c r="M1723" s="1021"/>
    </row>
    <row r="1724" spans="1:13" s="868" customFormat="1" ht="30">
      <c r="A1724" s="319" t="s">
        <v>3746</v>
      </c>
      <c r="B1724" s="237" t="s">
        <v>3747</v>
      </c>
      <c r="C1724" s="239">
        <v>13.02</v>
      </c>
      <c r="D1724" s="870">
        <v>0</v>
      </c>
      <c r="E1724" s="871">
        <v>13.02</v>
      </c>
      <c r="F1724" s="872" t="s">
        <v>1625</v>
      </c>
      <c r="G1724" s="873" t="s">
        <v>1625</v>
      </c>
      <c r="H1724" s="1021"/>
      <c r="I1724" s="1021"/>
      <c r="J1724" s="1021"/>
      <c r="K1724" s="1021"/>
      <c r="L1724" s="1021"/>
      <c r="M1724" s="1021"/>
    </row>
    <row r="1725" spans="1:13" s="868" customFormat="1" ht="30">
      <c r="A1725" s="319" t="s">
        <v>3748</v>
      </c>
      <c r="B1725" s="237" t="s">
        <v>3749</v>
      </c>
      <c r="C1725" s="239">
        <v>13.95</v>
      </c>
      <c r="D1725" s="870">
        <v>0</v>
      </c>
      <c r="E1725" s="871">
        <v>13.95</v>
      </c>
      <c r="F1725" s="872" t="s">
        <v>1625</v>
      </c>
      <c r="G1725" s="873" t="s">
        <v>1625</v>
      </c>
      <c r="H1725" s="1021"/>
      <c r="I1725" s="1021"/>
      <c r="J1725" s="1021"/>
      <c r="K1725" s="1021"/>
      <c r="L1725" s="1021"/>
      <c r="M1725" s="1021"/>
    </row>
    <row r="1726" spans="1:13" s="868" customFormat="1" ht="30">
      <c r="A1726" s="319" t="s">
        <v>3750</v>
      </c>
      <c r="B1726" s="237" t="s">
        <v>3751</v>
      </c>
      <c r="C1726" s="239">
        <v>8.19</v>
      </c>
      <c r="D1726" s="870">
        <v>0</v>
      </c>
      <c r="E1726" s="871">
        <v>8.19</v>
      </c>
      <c r="F1726" s="872" t="s">
        <v>1625</v>
      </c>
      <c r="G1726" s="873" t="s">
        <v>1625</v>
      </c>
      <c r="H1726" s="1021"/>
      <c r="I1726" s="1021"/>
      <c r="J1726" s="1021"/>
      <c r="K1726" s="1021"/>
      <c r="L1726" s="1021"/>
      <c r="M1726" s="1021"/>
    </row>
    <row r="1727" spans="1:13" s="868" customFormat="1" ht="30">
      <c r="A1727" s="319" t="s">
        <v>3752</v>
      </c>
      <c r="B1727" s="237" t="s">
        <v>3753</v>
      </c>
      <c r="C1727" s="239">
        <v>8.82</v>
      </c>
      <c r="D1727" s="870">
        <v>0</v>
      </c>
      <c r="E1727" s="871">
        <v>8.82</v>
      </c>
      <c r="F1727" s="872" t="s">
        <v>1625</v>
      </c>
      <c r="G1727" s="873" t="s">
        <v>1625</v>
      </c>
      <c r="H1727" s="1021"/>
      <c r="I1727" s="1021"/>
      <c r="J1727" s="1021"/>
      <c r="K1727" s="1021"/>
      <c r="L1727" s="1021"/>
      <c r="M1727" s="1021"/>
    </row>
    <row r="1728" spans="1:13" s="868" customFormat="1" ht="30">
      <c r="A1728" s="319" t="s">
        <v>3754</v>
      </c>
      <c r="B1728" s="237" t="s">
        <v>3755</v>
      </c>
      <c r="C1728" s="239">
        <v>9.4499999999999993</v>
      </c>
      <c r="D1728" s="870">
        <v>0</v>
      </c>
      <c r="E1728" s="871">
        <v>9.4499999999999993</v>
      </c>
      <c r="F1728" s="872" t="s">
        <v>1625</v>
      </c>
      <c r="G1728" s="873" t="s">
        <v>1625</v>
      </c>
      <c r="H1728" s="1021"/>
      <c r="I1728" s="1021"/>
      <c r="J1728" s="1021"/>
      <c r="K1728" s="1021"/>
      <c r="L1728" s="1021"/>
      <c r="M1728" s="1021"/>
    </row>
    <row r="1729" spans="1:13" s="868" customFormat="1" ht="30">
      <c r="A1729" s="319" t="s">
        <v>3756</v>
      </c>
      <c r="B1729" s="237" t="s">
        <v>3757</v>
      </c>
      <c r="C1729" s="239">
        <v>7.15</v>
      </c>
      <c r="D1729" s="870">
        <v>0</v>
      </c>
      <c r="E1729" s="871">
        <v>7.15</v>
      </c>
      <c r="F1729" s="872" t="s">
        <v>1625</v>
      </c>
      <c r="G1729" s="873" t="s">
        <v>1625</v>
      </c>
      <c r="H1729" s="1021"/>
      <c r="I1729" s="1021"/>
      <c r="J1729" s="1021"/>
      <c r="K1729" s="1021"/>
      <c r="L1729" s="1021"/>
      <c r="M1729" s="1021"/>
    </row>
    <row r="1730" spans="1:13" s="868" customFormat="1" ht="30">
      <c r="A1730" s="319" t="s">
        <v>3758</v>
      </c>
      <c r="B1730" s="237" t="s">
        <v>3759</v>
      </c>
      <c r="C1730" s="239">
        <v>7.7</v>
      </c>
      <c r="D1730" s="870">
        <v>0</v>
      </c>
      <c r="E1730" s="871">
        <v>7.7</v>
      </c>
      <c r="F1730" s="872" t="s">
        <v>1625</v>
      </c>
      <c r="G1730" s="873" t="s">
        <v>1625</v>
      </c>
      <c r="H1730" s="1021"/>
      <c r="I1730" s="1021"/>
      <c r="J1730" s="1021"/>
      <c r="K1730" s="1021"/>
      <c r="L1730" s="1021"/>
      <c r="M1730" s="1021"/>
    </row>
    <row r="1731" spans="1:13" s="868" customFormat="1" ht="30">
      <c r="A1731" s="319" t="s">
        <v>3760</v>
      </c>
      <c r="B1731" s="237" t="s">
        <v>3761</v>
      </c>
      <c r="C1731" s="239">
        <v>8.25</v>
      </c>
      <c r="D1731" s="870">
        <v>0</v>
      </c>
      <c r="E1731" s="871">
        <v>8.25</v>
      </c>
      <c r="F1731" s="872" t="s">
        <v>1625</v>
      </c>
      <c r="G1731" s="873" t="s">
        <v>1625</v>
      </c>
      <c r="H1731" s="1021"/>
      <c r="I1731" s="1021"/>
      <c r="J1731" s="1021"/>
      <c r="K1731" s="1021"/>
      <c r="L1731" s="1021"/>
      <c r="M1731" s="1021"/>
    </row>
    <row r="1732" spans="1:13" s="868" customFormat="1" ht="30">
      <c r="A1732" s="319" t="s">
        <v>3762</v>
      </c>
      <c r="B1732" s="237" t="s">
        <v>3763</v>
      </c>
      <c r="C1732" s="239">
        <v>6.57</v>
      </c>
      <c r="D1732" s="870">
        <v>0</v>
      </c>
      <c r="E1732" s="871">
        <v>6.57</v>
      </c>
      <c r="F1732" s="872" t="s">
        <v>1625</v>
      </c>
      <c r="G1732" s="873" t="s">
        <v>1625</v>
      </c>
      <c r="H1732" s="1021"/>
      <c r="I1732" s="1021"/>
      <c r="J1732" s="1021"/>
      <c r="K1732" s="1021"/>
      <c r="L1732" s="1021"/>
      <c r="M1732" s="1021"/>
    </row>
    <row r="1733" spans="1:13" s="868" customFormat="1" ht="30">
      <c r="A1733" s="319" t="s">
        <v>3764</v>
      </c>
      <c r="B1733" s="237" t="s">
        <v>3765</v>
      </c>
      <c r="C1733" s="239">
        <v>7.07</v>
      </c>
      <c r="D1733" s="870">
        <v>0</v>
      </c>
      <c r="E1733" s="871">
        <v>7.07</v>
      </c>
      <c r="F1733" s="872" t="s">
        <v>1625</v>
      </c>
      <c r="G1733" s="873" t="s">
        <v>1625</v>
      </c>
      <c r="H1733" s="1021"/>
      <c r="I1733" s="1021"/>
      <c r="J1733" s="1021"/>
      <c r="K1733" s="1021"/>
      <c r="L1733" s="1021"/>
      <c r="M1733" s="1021"/>
    </row>
    <row r="1734" spans="1:13" s="868" customFormat="1" ht="30">
      <c r="A1734" s="319" t="s">
        <v>3766</v>
      </c>
      <c r="B1734" s="237" t="s">
        <v>3767</v>
      </c>
      <c r="C1734" s="239">
        <v>7.58</v>
      </c>
      <c r="D1734" s="870">
        <v>0</v>
      </c>
      <c r="E1734" s="871">
        <v>7.58</v>
      </c>
      <c r="F1734" s="872" t="s">
        <v>1625</v>
      </c>
      <c r="G1734" s="873" t="s">
        <v>1625</v>
      </c>
      <c r="H1734" s="1021"/>
      <c r="I1734" s="1021"/>
      <c r="J1734" s="1021"/>
      <c r="K1734" s="1021"/>
      <c r="L1734" s="1021"/>
      <c r="M1734" s="1021"/>
    </row>
    <row r="1735" spans="1:13" s="868" customFormat="1" ht="30">
      <c r="A1735" s="319" t="s">
        <v>3768</v>
      </c>
      <c r="B1735" s="237" t="s">
        <v>3769</v>
      </c>
      <c r="C1735" s="239">
        <v>6.05</v>
      </c>
      <c r="D1735" s="870">
        <v>0</v>
      </c>
      <c r="E1735" s="871">
        <v>6.05</v>
      </c>
      <c r="F1735" s="872" t="s">
        <v>1625</v>
      </c>
      <c r="G1735" s="873" t="s">
        <v>1625</v>
      </c>
      <c r="H1735" s="1021"/>
      <c r="I1735" s="1021"/>
      <c r="J1735" s="1021"/>
      <c r="K1735" s="1021"/>
      <c r="L1735" s="1021"/>
      <c r="M1735" s="1021"/>
    </row>
    <row r="1736" spans="1:13" s="868" customFormat="1" ht="30">
      <c r="A1736" s="319" t="s">
        <v>3770</v>
      </c>
      <c r="B1736" s="237" t="s">
        <v>3771</v>
      </c>
      <c r="C1736" s="239">
        <v>6.51</v>
      </c>
      <c r="D1736" s="870">
        <v>0</v>
      </c>
      <c r="E1736" s="871">
        <v>6.51</v>
      </c>
      <c r="F1736" s="872" t="s">
        <v>1625</v>
      </c>
      <c r="G1736" s="873" t="s">
        <v>1625</v>
      </c>
      <c r="H1736" s="1021"/>
      <c r="I1736" s="1021"/>
      <c r="J1736" s="1021"/>
      <c r="K1736" s="1021"/>
      <c r="L1736" s="1021"/>
      <c r="M1736" s="1021"/>
    </row>
    <row r="1737" spans="1:13" s="868" customFormat="1" ht="30">
      <c r="A1737" s="319" t="s">
        <v>3772</v>
      </c>
      <c r="B1737" s="237" t="s">
        <v>3773</v>
      </c>
      <c r="C1737" s="239">
        <v>6.98</v>
      </c>
      <c r="D1737" s="870">
        <v>0</v>
      </c>
      <c r="E1737" s="871">
        <v>6.98</v>
      </c>
      <c r="F1737" s="872" t="s">
        <v>1625</v>
      </c>
      <c r="G1737" s="873" t="s">
        <v>1625</v>
      </c>
      <c r="H1737" s="1021"/>
      <c r="I1737" s="1021"/>
      <c r="J1737" s="1021"/>
      <c r="K1737" s="1021"/>
      <c r="L1737" s="1021"/>
      <c r="M1737" s="1021"/>
    </row>
    <row r="1738" spans="1:13" s="868" customFormat="1" ht="30">
      <c r="A1738" s="319" t="s">
        <v>3774</v>
      </c>
      <c r="B1738" s="237" t="s">
        <v>3775</v>
      </c>
      <c r="C1738" s="239">
        <v>5.53</v>
      </c>
      <c r="D1738" s="870">
        <v>0</v>
      </c>
      <c r="E1738" s="871">
        <v>5.53</v>
      </c>
      <c r="F1738" s="872" t="s">
        <v>1625</v>
      </c>
      <c r="G1738" s="873" t="s">
        <v>1625</v>
      </c>
      <c r="H1738" s="1021"/>
      <c r="I1738" s="1021"/>
      <c r="J1738" s="1021"/>
      <c r="K1738" s="1021"/>
      <c r="L1738" s="1021"/>
      <c r="M1738" s="1021"/>
    </row>
    <row r="1739" spans="1:13" s="868" customFormat="1" ht="30">
      <c r="A1739" s="319" t="s">
        <v>3776</v>
      </c>
      <c r="B1739" s="237" t="s">
        <v>3777</v>
      </c>
      <c r="C1739" s="239">
        <v>5.95</v>
      </c>
      <c r="D1739" s="870">
        <v>0</v>
      </c>
      <c r="E1739" s="871">
        <v>5.95</v>
      </c>
      <c r="F1739" s="872" t="s">
        <v>1625</v>
      </c>
      <c r="G1739" s="873" t="s">
        <v>1625</v>
      </c>
      <c r="H1739" s="1021"/>
      <c r="I1739" s="1021"/>
      <c r="J1739" s="1021"/>
      <c r="K1739" s="1021"/>
      <c r="L1739" s="1021"/>
      <c r="M1739" s="1021"/>
    </row>
    <row r="1740" spans="1:13" s="868" customFormat="1" ht="30">
      <c r="A1740" s="319" t="s">
        <v>3778</v>
      </c>
      <c r="B1740" s="237" t="s">
        <v>3779</v>
      </c>
      <c r="C1740" s="239">
        <v>6.38</v>
      </c>
      <c r="D1740" s="870">
        <v>0</v>
      </c>
      <c r="E1740" s="871">
        <v>6.38</v>
      </c>
      <c r="F1740" s="872" t="s">
        <v>1625</v>
      </c>
      <c r="G1740" s="873" t="s">
        <v>1625</v>
      </c>
      <c r="H1740" s="1021"/>
      <c r="I1740" s="1021"/>
      <c r="J1740" s="1021"/>
      <c r="K1740" s="1021"/>
      <c r="L1740" s="1021"/>
      <c r="M1740" s="1021"/>
    </row>
    <row r="1741" spans="1:13" s="868" customFormat="1">
      <c r="A1741" s="294" t="s">
        <v>3780</v>
      </c>
      <c r="B1741" s="236"/>
      <c r="C1741" s="240"/>
      <c r="D1741" s="596"/>
      <c r="E1741" s="240"/>
      <c r="F1741" s="596"/>
      <c r="G1741" s="794"/>
      <c r="H1741" s="1021"/>
      <c r="I1741" s="1021"/>
      <c r="J1741" s="1021"/>
      <c r="K1741" s="1021"/>
      <c r="L1741" s="1021"/>
      <c r="M1741" s="1021"/>
    </row>
    <row r="1742" spans="1:13" s="868" customFormat="1" ht="30">
      <c r="A1742" s="319" t="s">
        <v>3781</v>
      </c>
      <c r="B1742" s="237" t="s">
        <v>3782</v>
      </c>
      <c r="C1742" s="239">
        <v>19.829999999999998</v>
      </c>
      <c r="D1742" s="870">
        <v>0</v>
      </c>
      <c r="E1742" s="871">
        <v>19.829999999999998</v>
      </c>
      <c r="F1742" s="872" t="s">
        <v>1625</v>
      </c>
      <c r="G1742" s="873" t="s">
        <v>1625</v>
      </c>
      <c r="H1742" s="1021"/>
      <c r="I1742" s="1021"/>
      <c r="J1742" s="1021"/>
      <c r="K1742" s="1021"/>
      <c r="L1742" s="1021"/>
      <c r="M1742" s="1021"/>
    </row>
    <row r="1743" spans="1:13" s="868" customFormat="1" ht="30">
      <c r="A1743" s="319" t="s">
        <v>3783</v>
      </c>
      <c r="B1743" s="237" t="s">
        <v>3784</v>
      </c>
      <c r="C1743" s="239">
        <v>21.35</v>
      </c>
      <c r="D1743" s="870">
        <v>0</v>
      </c>
      <c r="E1743" s="871">
        <v>21.35</v>
      </c>
      <c r="F1743" s="872" t="s">
        <v>1625</v>
      </c>
      <c r="G1743" s="873" t="s">
        <v>1625</v>
      </c>
      <c r="H1743" s="1021"/>
      <c r="I1743" s="1021"/>
      <c r="J1743" s="1021"/>
      <c r="K1743" s="1021"/>
      <c r="L1743" s="1021"/>
      <c r="M1743" s="1021"/>
    </row>
    <row r="1744" spans="1:13" s="868" customFormat="1" ht="30">
      <c r="A1744" s="319" t="s">
        <v>3785</v>
      </c>
      <c r="B1744" s="237" t="s">
        <v>3786</v>
      </c>
      <c r="C1744" s="239">
        <v>22.88</v>
      </c>
      <c r="D1744" s="870">
        <v>0</v>
      </c>
      <c r="E1744" s="871">
        <v>22.88</v>
      </c>
      <c r="F1744" s="872" t="s">
        <v>1625</v>
      </c>
      <c r="G1744" s="873" t="s">
        <v>1625</v>
      </c>
      <c r="H1744" s="1021"/>
      <c r="I1744" s="1021"/>
      <c r="J1744" s="1021"/>
      <c r="K1744" s="1021"/>
      <c r="L1744" s="1021"/>
      <c r="M1744" s="1021"/>
    </row>
    <row r="1745" spans="1:13" s="868" customFormat="1" ht="30">
      <c r="A1745" s="319" t="s">
        <v>3787</v>
      </c>
      <c r="B1745" s="237" t="s">
        <v>3788</v>
      </c>
      <c r="C1745" s="239">
        <v>13.2</v>
      </c>
      <c r="D1745" s="870">
        <v>0</v>
      </c>
      <c r="E1745" s="871">
        <v>13.2</v>
      </c>
      <c r="F1745" s="872" t="s">
        <v>1625</v>
      </c>
      <c r="G1745" s="873" t="s">
        <v>1625</v>
      </c>
      <c r="H1745" s="1021"/>
      <c r="I1745" s="1021"/>
      <c r="J1745" s="1021"/>
      <c r="K1745" s="1021"/>
      <c r="L1745" s="1021"/>
      <c r="M1745" s="1021"/>
    </row>
    <row r="1746" spans="1:13" s="868" customFormat="1" ht="30">
      <c r="A1746" s="319" t="s">
        <v>3789</v>
      </c>
      <c r="B1746" s="237" t="s">
        <v>3790</v>
      </c>
      <c r="C1746" s="239">
        <v>14.21</v>
      </c>
      <c r="D1746" s="870">
        <v>0</v>
      </c>
      <c r="E1746" s="871">
        <v>14.21</v>
      </c>
      <c r="F1746" s="872" t="s">
        <v>1625</v>
      </c>
      <c r="G1746" s="873" t="s">
        <v>1625</v>
      </c>
      <c r="H1746" s="1021"/>
      <c r="I1746" s="1021"/>
      <c r="J1746" s="1021"/>
      <c r="K1746" s="1021"/>
      <c r="L1746" s="1021"/>
      <c r="M1746" s="1021"/>
    </row>
    <row r="1747" spans="1:13" s="868" customFormat="1" ht="30">
      <c r="A1747" s="319" t="s">
        <v>3791</v>
      </c>
      <c r="B1747" s="237" t="s">
        <v>3792</v>
      </c>
      <c r="C1747" s="239">
        <v>15.23</v>
      </c>
      <c r="D1747" s="870">
        <v>0</v>
      </c>
      <c r="E1747" s="871">
        <v>15.23</v>
      </c>
      <c r="F1747" s="872" t="s">
        <v>1625</v>
      </c>
      <c r="G1747" s="873" t="s">
        <v>1625</v>
      </c>
      <c r="H1747" s="1021"/>
      <c r="I1747" s="1021"/>
      <c r="J1747" s="1021"/>
      <c r="K1747" s="1021"/>
      <c r="L1747" s="1021"/>
      <c r="M1747" s="1021"/>
    </row>
    <row r="1748" spans="1:13" s="868" customFormat="1" ht="30">
      <c r="A1748" s="319" t="s">
        <v>3793</v>
      </c>
      <c r="B1748" s="237" t="s">
        <v>3794</v>
      </c>
      <c r="C1748" s="239">
        <v>11.57</v>
      </c>
      <c r="D1748" s="870">
        <v>0</v>
      </c>
      <c r="E1748" s="871">
        <v>11.57</v>
      </c>
      <c r="F1748" s="872" t="s">
        <v>1625</v>
      </c>
      <c r="G1748" s="873" t="s">
        <v>1625</v>
      </c>
      <c r="H1748" s="1021"/>
      <c r="I1748" s="1021"/>
      <c r="J1748" s="1021"/>
      <c r="K1748" s="1021"/>
      <c r="L1748" s="1021"/>
      <c r="M1748" s="1021"/>
    </row>
    <row r="1749" spans="1:13" s="868" customFormat="1" ht="30">
      <c r="A1749" s="319" t="s">
        <v>3795</v>
      </c>
      <c r="B1749" s="237" t="s">
        <v>3796</v>
      </c>
      <c r="C1749" s="239">
        <v>12.46</v>
      </c>
      <c r="D1749" s="870">
        <v>0</v>
      </c>
      <c r="E1749" s="871">
        <v>12.46</v>
      </c>
      <c r="F1749" s="872" t="s">
        <v>1625</v>
      </c>
      <c r="G1749" s="873" t="s">
        <v>1625</v>
      </c>
      <c r="H1749" s="1021"/>
      <c r="I1749" s="1021"/>
      <c r="J1749" s="1021"/>
      <c r="K1749" s="1021"/>
      <c r="L1749" s="1021"/>
      <c r="M1749" s="1021"/>
    </row>
    <row r="1750" spans="1:13" s="868" customFormat="1" ht="30">
      <c r="A1750" s="319" t="s">
        <v>3797</v>
      </c>
      <c r="B1750" s="237" t="s">
        <v>3798</v>
      </c>
      <c r="C1750" s="239">
        <v>13.35</v>
      </c>
      <c r="D1750" s="870">
        <v>0</v>
      </c>
      <c r="E1750" s="871">
        <v>13.35</v>
      </c>
      <c r="F1750" s="872" t="s">
        <v>1625</v>
      </c>
      <c r="G1750" s="873" t="s">
        <v>1625</v>
      </c>
      <c r="H1750" s="1021"/>
      <c r="I1750" s="1021"/>
      <c r="J1750" s="1021"/>
      <c r="K1750" s="1021"/>
      <c r="L1750" s="1021"/>
      <c r="M1750" s="1021"/>
    </row>
    <row r="1751" spans="1:13" s="868" customFormat="1" ht="30">
      <c r="A1751" s="319" t="s">
        <v>3799</v>
      </c>
      <c r="B1751" s="237" t="s">
        <v>3800</v>
      </c>
      <c r="C1751" s="239">
        <v>9.8800000000000008</v>
      </c>
      <c r="D1751" s="870">
        <v>0</v>
      </c>
      <c r="E1751" s="871">
        <v>9.8800000000000008</v>
      </c>
      <c r="F1751" s="872" t="s">
        <v>1625</v>
      </c>
      <c r="G1751" s="873" t="s">
        <v>1625</v>
      </c>
      <c r="H1751" s="1021"/>
      <c r="I1751" s="1021"/>
      <c r="J1751" s="1021"/>
      <c r="K1751" s="1021"/>
      <c r="L1751" s="1021"/>
      <c r="M1751" s="1021"/>
    </row>
    <row r="1752" spans="1:13" s="868" customFormat="1" ht="30">
      <c r="A1752" s="319" t="s">
        <v>3801</v>
      </c>
      <c r="B1752" s="237" t="s">
        <v>3802</v>
      </c>
      <c r="C1752" s="239">
        <v>10.64</v>
      </c>
      <c r="D1752" s="870">
        <v>0</v>
      </c>
      <c r="E1752" s="871">
        <v>10.64</v>
      </c>
      <c r="F1752" s="872" t="s">
        <v>1625</v>
      </c>
      <c r="G1752" s="873" t="s">
        <v>1625</v>
      </c>
      <c r="H1752" s="1021"/>
      <c r="I1752" s="1021"/>
      <c r="J1752" s="1021"/>
      <c r="K1752" s="1021"/>
      <c r="L1752" s="1021"/>
      <c r="M1752" s="1021"/>
    </row>
    <row r="1753" spans="1:13" s="868" customFormat="1" ht="30">
      <c r="A1753" s="319" t="s">
        <v>3803</v>
      </c>
      <c r="B1753" s="237" t="s">
        <v>3804</v>
      </c>
      <c r="C1753" s="239">
        <v>11.4</v>
      </c>
      <c r="D1753" s="870">
        <v>0</v>
      </c>
      <c r="E1753" s="871">
        <v>11.4</v>
      </c>
      <c r="F1753" s="872" t="s">
        <v>1625</v>
      </c>
      <c r="G1753" s="873" t="s">
        <v>1625</v>
      </c>
      <c r="H1753" s="1021"/>
      <c r="I1753" s="1021"/>
      <c r="J1753" s="1021"/>
      <c r="K1753" s="1021"/>
      <c r="L1753" s="1021"/>
      <c r="M1753" s="1021"/>
    </row>
    <row r="1754" spans="1:13" s="868" customFormat="1" ht="30">
      <c r="A1754" s="319" t="s">
        <v>3805</v>
      </c>
      <c r="B1754" s="237" t="s">
        <v>3806</v>
      </c>
      <c r="C1754" s="239">
        <v>9.1</v>
      </c>
      <c r="D1754" s="870">
        <v>0</v>
      </c>
      <c r="E1754" s="871">
        <v>9.1</v>
      </c>
      <c r="F1754" s="872" t="s">
        <v>1625</v>
      </c>
      <c r="G1754" s="873" t="s">
        <v>1625</v>
      </c>
      <c r="H1754" s="1021"/>
      <c r="I1754" s="1021"/>
      <c r="J1754" s="1021"/>
      <c r="K1754" s="1021"/>
      <c r="L1754" s="1021"/>
      <c r="M1754" s="1021"/>
    </row>
    <row r="1755" spans="1:13" s="868" customFormat="1" ht="30">
      <c r="A1755" s="319" t="s">
        <v>3807</v>
      </c>
      <c r="B1755" s="237" t="s">
        <v>3808</v>
      </c>
      <c r="C1755" s="239">
        <v>9.8000000000000007</v>
      </c>
      <c r="D1755" s="870">
        <v>0</v>
      </c>
      <c r="E1755" s="871">
        <v>9.8000000000000007</v>
      </c>
      <c r="F1755" s="872" t="s">
        <v>1625</v>
      </c>
      <c r="G1755" s="873" t="s">
        <v>1625</v>
      </c>
      <c r="H1755" s="1021"/>
      <c r="I1755" s="1021"/>
      <c r="J1755" s="1021"/>
      <c r="K1755" s="1021"/>
      <c r="L1755" s="1021"/>
      <c r="M1755" s="1021"/>
    </row>
    <row r="1756" spans="1:13" s="868" customFormat="1" ht="30">
      <c r="A1756" s="319" t="s">
        <v>3809</v>
      </c>
      <c r="B1756" s="237" t="s">
        <v>3810</v>
      </c>
      <c r="C1756" s="239">
        <v>10.5</v>
      </c>
      <c r="D1756" s="870">
        <v>0</v>
      </c>
      <c r="E1756" s="871">
        <v>10.5</v>
      </c>
      <c r="F1756" s="872" t="s">
        <v>1625</v>
      </c>
      <c r="G1756" s="873" t="s">
        <v>1625</v>
      </c>
      <c r="H1756" s="1021"/>
      <c r="I1756" s="1021"/>
      <c r="J1756" s="1021"/>
      <c r="K1756" s="1021"/>
      <c r="L1756" s="1021"/>
      <c r="M1756" s="1021"/>
    </row>
    <row r="1757" spans="1:13" s="868" customFormat="1" ht="30">
      <c r="A1757" s="319" t="s">
        <v>3811</v>
      </c>
      <c r="B1757" s="237" t="s">
        <v>3812</v>
      </c>
      <c r="C1757" s="239">
        <v>8.26</v>
      </c>
      <c r="D1757" s="870">
        <v>0</v>
      </c>
      <c r="E1757" s="871">
        <v>8.26</v>
      </c>
      <c r="F1757" s="872" t="s">
        <v>1625</v>
      </c>
      <c r="G1757" s="873" t="s">
        <v>1625</v>
      </c>
      <c r="H1757" s="1021"/>
      <c r="I1757" s="1021"/>
      <c r="J1757" s="1021"/>
      <c r="K1757" s="1021"/>
      <c r="L1757" s="1021"/>
      <c r="M1757" s="1021"/>
    </row>
    <row r="1758" spans="1:13" s="868" customFormat="1" ht="30">
      <c r="A1758" s="319" t="s">
        <v>3813</v>
      </c>
      <c r="B1758" s="237" t="s">
        <v>3814</v>
      </c>
      <c r="C1758" s="239">
        <v>8.89</v>
      </c>
      <c r="D1758" s="870">
        <v>0</v>
      </c>
      <c r="E1758" s="871">
        <v>8.89</v>
      </c>
      <c r="F1758" s="872" t="s">
        <v>1625</v>
      </c>
      <c r="G1758" s="873" t="s">
        <v>1625</v>
      </c>
      <c r="H1758" s="1021"/>
      <c r="I1758" s="1021"/>
      <c r="J1758" s="1021"/>
      <c r="K1758" s="1021"/>
      <c r="L1758" s="1021"/>
      <c r="M1758" s="1021"/>
    </row>
    <row r="1759" spans="1:13" s="868" customFormat="1" ht="30">
      <c r="A1759" s="319" t="s">
        <v>3815</v>
      </c>
      <c r="B1759" s="237" t="s">
        <v>3816</v>
      </c>
      <c r="C1759" s="239">
        <v>9.5299999999999994</v>
      </c>
      <c r="D1759" s="870">
        <v>0</v>
      </c>
      <c r="E1759" s="871">
        <v>9.5299999999999994</v>
      </c>
      <c r="F1759" s="872" t="s">
        <v>1625</v>
      </c>
      <c r="G1759" s="873" t="s">
        <v>1625</v>
      </c>
      <c r="H1759" s="1021"/>
      <c r="I1759" s="1021"/>
      <c r="J1759" s="1021"/>
      <c r="K1759" s="1021"/>
      <c r="L1759" s="1021"/>
      <c r="M1759" s="1021"/>
    </row>
    <row r="1760" spans="1:13" s="868" customFormat="1" ht="30">
      <c r="A1760" s="319" t="s">
        <v>3817</v>
      </c>
      <c r="B1760" s="237" t="s">
        <v>3818</v>
      </c>
      <c r="C1760" s="239">
        <v>9.15</v>
      </c>
      <c r="D1760" s="870">
        <v>0</v>
      </c>
      <c r="E1760" s="871">
        <v>9.15</v>
      </c>
      <c r="F1760" s="872" t="s">
        <v>1625</v>
      </c>
      <c r="G1760" s="873" t="s">
        <v>1625</v>
      </c>
      <c r="H1760" s="1021"/>
      <c r="I1760" s="1021"/>
      <c r="J1760" s="1021"/>
      <c r="K1760" s="1021"/>
      <c r="L1760" s="1021"/>
      <c r="M1760" s="1021"/>
    </row>
    <row r="1761" spans="1:13" s="868" customFormat="1" ht="30">
      <c r="A1761" s="319" t="s">
        <v>3819</v>
      </c>
      <c r="B1761" s="237" t="s">
        <v>3820</v>
      </c>
      <c r="C1761" s="239">
        <v>10.68</v>
      </c>
      <c r="D1761" s="870">
        <v>0</v>
      </c>
      <c r="E1761" s="871">
        <v>10.68</v>
      </c>
      <c r="F1761" s="872" t="s">
        <v>1625</v>
      </c>
      <c r="G1761" s="873" t="s">
        <v>1625</v>
      </c>
      <c r="H1761" s="1021"/>
      <c r="I1761" s="1021"/>
      <c r="J1761" s="1021"/>
      <c r="K1761" s="1021"/>
      <c r="L1761" s="1021"/>
      <c r="M1761" s="1021"/>
    </row>
    <row r="1762" spans="1:13" s="868" customFormat="1" ht="30">
      <c r="A1762" s="319" t="s">
        <v>3821</v>
      </c>
      <c r="B1762" s="237" t="s">
        <v>3822</v>
      </c>
      <c r="C1762" s="239">
        <v>12.2</v>
      </c>
      <c r="D1762" s="870">
        <v>0</v>
      </c>
      <c r="E1762" s="871">
        <v>12.2</v>
      </c>
      <c r="F1762" s="872" t="s">
        <v>1625</v>
      </c>
      <c r="G1762" s="873" t="s">
        <v>1625</v>
      </c>
      <c r="H1762" s="1021"/>
      <c r="I1762" s="1021"/>
      <c r="J1762" s="1021"/>
      <c r="K1762" s="1021"/>
      <c r="L1762" s="1021"/>
      <c r="M1762" s="1021"/>
    </row>
    <row r="1763" spans="1:13" s="868" customFormat="1" ht="30">
      <c r="A1763" s="319" t="s">
        <v>3823</v>
      </c>
      <c r="B1763" s="237" t="s">
        <v>3824</v>
      </c>
      <c r="C1763" s="239">
        <v>6.09</v>
      </c>
      <c r="D1763" s="870">
        <v>0</v>
      </c>
      <c r="E1763" s="871">
        <v>6.09</v>
      </c>
      <c r="F1763" s="872" t="s">
        <v>1625</v>
      </c>
      <c r="G1763" s="873" t="s">
        <v>1625</v>
      </c>
      <c r="H1763" s="1021"/>
      <c r="I1763" s="1021"/>
      <c r="J1763" s="1021"/>
      <c r="K1763" s="1021"/>
      <c r="L1763" s="1021"/>
      <c r="M1763" s="1021"/>
    </row>
    <row r="1764" spans="1:13" s="868" customFormat="1" ht="30">
      <c r="A1764" s="319" t="s">
        <v>3825</v>
      </c>
      <c r="B1764" s="237" t="s">
        <v>3826</v>
      </c>
      <c r="C1764" s="239">
        <v>7.11</v>
      </c>
      <c r="D1764" s="870">
        <v>0</v>
      </c>
      <c r="E1764" s="871">
        <v>7.11</v>
      </c>
      <c r="F1764" s="872" t="s">
        <v>1625</v>
      </c>
      <c r="G1764" s="873" t="s">
        <v>1625</v>
      </c>
      <c r="H1764" s="1021"/>
      <c r="I1764" s="1021"/>
      <c r="J1764" s="1021"/>
      <c r="K1764" s="1021"/>
      <c r="L1764" s="1021"/>
      <c r="M1764" s="1021"/>
    </row>
    <row r="1765" spans="1:13" s="868" customFormat="1" ht="30">
      <c r="A1765" s="319" t="s">
        <v>3827</v>
      </c>
      <c r="B1765" s="237" t="s">
        <v>3828</v>
      </c>
      <c r="C1765" s="239">
        <v>8.1199999999999992</v>
      </c>
      <c r="D1765" s="870">
        <v>0</v>
      </c>
      <c r="E1765" s="871">
        <v>8.1199999999999992</v>
      </c>
      <c r="F1765" s="872" t="s">
        <v>1625</v>
      </c>
      <c r="G1765" s="873" t="s">
        <v>1625</v>
      </c>
      <c r="H1765" s="1021"/>
      <c r="I1765" s="1021"/>
      <c r="J1765" s="1021"/>
      <c r="K1765" s="1021"/>
      <c r="L1765" s="1021"/>
      <c r="M1765" s="1021"/>
    </row>
    <row r="1766" spans="1:13" s="868" customFormat="1" ht="30">
      <c r="A1766" s="319" t="s">
        <v>3829</v>
      </c>
      <c r="B1766" s="237" t="s">
        <v>3830</v>
      </c>
      <c r="C1766" s="239">
        <v>5.34</v>
      </c>
      <c r="D1766" s="870">
        <v>0</v>
      </c>
      <c r="E1766" s="871">
        <v>5.34</v>
      </c>
      <c r="F1766" s="872" t="s">
        <v>1625</v>
      </c>
      <c r="G1766" s="873" t="s">
        <v>1625</v>
      </c>
      <c r="H1766" s="1021"/>
      <c r="I1766" s="1021"/>
      <c r="J1766" s="1021"/>
      <c r="K1766" s="1021"/>
      <c r="L1766" s="1021"/>
      <c r="M1766" s="1021"/>
    </row>
    <row r="1767" spans="1:13" s="868" customFormat="1" ht="30">
      <c r="A1767" s="319" t="s">
        <v>3831</v>
      </c>
      <c r="B1767" s="237" t="s">
        <v>3832</v>
      </c>
      <c r="C1767" s="239">
        <v>6.23</v>
      </c>
      <c r="D1767" s="870">
        <v>0</v>
      </c>
      <c r="E1767" s="871">
        <v>6.23</v>
      </c>
      <c r="F1767" s="872" t="s">
        <v>1625</v>
      </c>
      <c r="G1767" s="873" t="s">
        <v>1625</v>
      </c>
      <c r="H1767" s="1021"/>
      <c r="I1767" s="1021"/>
      <c r="J1767" s="1021"/>
      <c r="K1767" s="1021"/>
      <c r="L1767" s="1021"/>
      <c r="M1767" s="1021"/>
    </row>
    <row r="1768" spans="1:13" s="868" customFormat="1" ht="30">
      <c r="A1768" s="319" t="s">
        <v>3833</v>
      </c>
      <c r="B1768" s="237" t="s">
        <v>3834</v>
      </c>
      <c r="C1768" s="239">
        <v>7.12</v>
      </c>
      <c r="D1768" s="870">
        <v>0</v>
      </c>
      <c r="E1768" s="871">
        <v>7.12</v>
      </c>
      <c r="F1768" s="872" t="s">
        <v>1625</v>
      </c>
      <c r="G1768" s="873" t="s">
        <v>1625</v>
      </c>
      <c r="H1768" s="1021"/>
      <c r="I1768" s="1021"/>
      <c r="J1768" s="1021"/>
      <c r="K1768" s="1021"/>
      <c r="L1768" s="1021"/>
      <c r="M1768" s="1021"/>
    </row>
    <row r="1769" spans="1:13" s="868" customFormat="1" ht="30">
      <c r="A1769" s="319" t="s">
        <v>3835</v>
      </c>
      <c r="B1769" s="237" t="s">
        <v>3836</v>
      </c>
      <c r="C1769" s="239">
        <v>4.5599999999999996</v>
      </c>
      <c r="D1769" s="870">
        <v>0</v>
      </c>
      <c r="E1769" s="871">
        <v>4.5599999999999996</v>
      </c>
      <c r="F1769" s="872" t="s">
        <v>1625</v>
      </c>
      <c r="G1769" s="873" t="s">
        <v>1625</v>
      </c>
      <c r="H1769" s="1021"/>
      <c r="I1769" s="1021"/>
      <c r="J1769" s="1021"/>
      <c r="K1769" s="1021"/>
      <c r="L1769" s="1021"/>
      <c r="M1769" s="1021"/>
    </row>
    <row r="1770" spans="1:13" s="868" customFormat="1" ht="30">
      <c r="A1770" s="319" t="s">
        <v>3837</v>
      </c>
      <c r="B1770" s="237" t="s">
        <v>3838</v>
      </c>
      <c r="C1770" s="239">
        <v>5.32</v>
      </c>
      <c r="D1770" s="870">
        <v>0</v>
      </c>
      <c r="E1770" s="871">
        <v>5.32</v>
      </c>
      <c r="F1770" s="872" t="s">
        <v>1625</v>
      </c>
      <c r="G1770" s="873" t="s">
        <v>1625</v>
      </c>
      <c r="H1770" s="1021"/>
      <c r="I1770" s="1021"/>
      <c r="J1770" s="1021"/>
      <c r="K1770" s="1021"/>
      <c r="L1770" s="1021"/>
      <c r="M1770" s="1021"/>
    </row>
    <row r="1771" spans="1:13" s="868" customFormat="1" ht="30">
      <c r="A1771" s="319" t="s">
        <v>3839</v>
      </c>
      <c r="B1771" s="237" t="s">
        <v>3840</v>
      </c>
      <c r="C1771" s="239">
        <v>6.08</v>
      </c>
      <c r="D1771" s="870">
        <v>0</v>
      </c>
      <c r="E1771" s="871">
        <v>6.08</v>
      </c>
      <c r="F1771" s="872" t="s">
        <v>1625</v>
      </c>
      <c r="G1771" s="873" t="s">
        <v>1625</v>
      </c>
      <c r="H1771" s="1021"/>
      <c r="I1771" s="1021"/>
      <c r="J1771" s="1021"/>
      <c r="K1771" s="1021"/>
      <c r="L1771" s="1021"/>
      <c r="M1771" s="1021"/>
    </row>
    <row r="1772" spans="1:13" s="868" customFormat="1" ht="30">
      <c r="A1772" s="319" t="s">
        <v>3841</v>
      </c>
      <c r="B1772" s="237" t="s">
        <v>3842</v>
      </c>
      <c r="C1772" s="239">
        <v>4.2</v>
      </c>
      <c r="D1772" s="870">
        <v>0</v>
      </c>
      <c r="E1772" s="871">
        <v>4.2</v>
      </c>
      <c r="F1772" s="872" t="s">
        <v>1625</v>
      </c>
      <c r="G1772" s="873" t="s">
        <v>1625</v>
      </c>
      <c r="H1772" s="1021"/>
      <c r="I1772" s="1021"/>
      <c r="J1772" s="1021"/>
      <c r="K1772" s="1021"/>
      <c r="L1772" s="1021"/>
      <c r="M1772" s="1021"/>
    </row>
    <row r="1773" spans="1:13" s="868" customFormat="1" ht="30">
      <c r="A1773" s="319" t="s">
        <v>3843</v>
      </c>
      <c r="B1773" s="237" t="s">
        <v>3844</v>
      </c>
      <c r="C1773" s="239">
        <v>4.9000000000000004</v>
      </c>
      <c r="D1773" s="870">
        <v>0</v>
      </c>
      <c r="E1773" s="871">
        <v>4.9000000000000004</v>
      </c>
      <c r="F1773" s="872" t="s">
        <v>1625</v>
      </c>
      <c r="G1773" s="873" t="s">
        <v>1625</v>
      </c>
      <c r="H1773" s="1021"/>
      <c r="I1773" s="1021"/>
      <c r="J1773" s="1021"/>
      <c r="K1773" s="1021"/>
      <c r="L1773" s="1021"/>
      <c r="M1773" s="1021"/>
    </row>
    <row r="1774" spans="1:13" s="868" customFormat="1" ht="30">
      <c r="A1774" s="319" t="s">
        <v>3845</v>
      </c>
      <c r="B1774" s="237" t="s">
        <v>3846</v>
      </c>
      <c r="C1774" s="239">
        <v>5.6</v>
      </c>
      <c r="D1774" s="870">
        <v>0</v>
      </c>
      <c r="E1774" s="871">
        <v>5.6</v>
      </c>
      <c r="F1774" s="872" t="s">
        <v>1625</v>
      </c>
      <c r="G1774" s="873" t="s">
        <v>1625</v>
      </c>
      <c r="H1774" s="1021"/>
      <c r="I1774" s="1021"/>
      <c r="J1774" s="1021"/>
      <c r="K1774" s="1021"/>
      <c r="L1774" s="1021"/>
      <c r="M1774" s="1021"/>
    </row>
    <row r="1775" spans="1:13" s="868" customFormat="1" ht="30">
      <c r="A1775" s="319" t="s">
        <v>3847</v>
      </c>
      <c r="B1775" s="237" t="s">
        <v>3848</v>
      </c>
      <c r="C1775" s="239">
        <v>3.81</v>
      </c>
      <c r="D1775" s="870">
        <v>0</v>
      </c>
      <c r="E1775" s="871">
        <v>3.81</v>
      </c>
      <c r="F1775" s="872" t="s">
        <v>1625</v>
      </c>
      <c r="G1775" s="873" t="s">
        <v>1625</v>
      </c>
      <c r="H1775" s="1021"/>
      <c r="I1775" s="1021"/>
      <c r="J1775" s="1021"/>
      <c r="K1775" s="1021"/>
      <c r="L1775" s="1021"/>
      <c r="M1775" s="1021"/>
    </row>
    <row r="1776" spans="1:13" s="868" customFormat="1" ht="30">
      <c r="A1776" s="319" t="s">
        <v>3849</v>
      </c>
      <c r="B1776" s="237" t="s">
        <v>3850</v>
      </c>
      <c r="C1776" s="239">
        <v>4.45</v>
      </c>
      <c r="D1776" s="870">
        <v>0</v>
      </c>
      <c r="E1776" s="871">
        <v>4.45</v>
      </c>
      <c r="F1776" s="872" t="s">
        <v>1625</v>
      </c>
      <c r="G1776" s="873" t="s">
        <v>1625</v>
      </c>
      <c r="H1776" s="1021"/>
      <c r="I1776" s="1021"/>
      <c r="J1776" s="1021"/>
      <c r="K1776" s="1021"/>
      <c r="L1776" s="1021"/>
      <c r="M1776" s="1021"/>
    </row>
    <row r="1777" spans="1:13" s="868" customFormat="1" ht="30">
      <c r="A1777" s="319" t="s">
        <v>3851</v>
      </c>
      <c r="B1777" s="237" t="s">
        <v>3852</v>
      </c>
      <c r="C1777" s="239">
        <v>5.08</v>
      </c>
      <c r="D1777" s="870">
        <v>0</v>
      </c>
      <c r="E1777" s="871">
        <v>5.08</v>
      </c>
      <c r="F1777" s="872" t="s">
        <v>1625</v>
      </c>
      <c r="G1777" s="873" t="s">
        <v>1625</v>
      </c>
      <c r="H1777" s="1021"/>
      <c r="I1777" s="1021"/>
      <c r="J1777" s="1021"/>
      <c r="K1777" s="1021"/>
      <c r="L1777" s="1021"/>
      <c r="M1777" s="1021"/>
    </row>
    <row r="1778" spans="1:13" s="868" customFormat="1">
      <c r="A1778" s="294" t="s">
        <v>981</v>
      </c>
      <c r="B1778" s="236"/>
      <c r="C1778" s="240"/>
      <c r="D1778" s="596"/>
      <c r="E1778" s="240"/>
      <c r="F1778" s="596"/>
      <c r="G1778" s="794"/>
      <c r="H1778" s="1021"/>
      <c r="I1778" s="1021"/>
      <c r="J1778" s="1021"/>
      <c r="K1778" s="1021"/>
      <c r="L1778" s="1021"/>
      <c r="M1778" s="1021"/>
    </row>
    <row r="1779" spans="1:13" s="868" customFormat="1">
      <c r="A1779" s="319" t="s">
        <v>3316</v>
      </c>
      <c r="B1779" s="237" t="s">
        <v>982</v>
      </c>
      <c r="C1779" s="239">
        <v>1600</v>
      </c>
      <c r="D1779" s="870">
        <v>0</v>
      </c>
      <c r="E1779" s="871">
        <v>1600</v>
      </c>
      <c r="F1779" s="872" t="s">
        <v>1625</v>
      </c>
      <c r="G1779" s="873" t="s">
        <v>1625</v>
      </c>
      <c r="H1779" s="1021"/>
      <c r="I1779" s="1021"/>
      <c r="J1779" s="1021"/>
      <c r="K1779" s="1021"/>
      <c r="L1779" s="1021"/>
      <c r="M1779" s="1021"/>
    </row>
    <row r="1780" spans="1:13" s="868" customFormat="1">
      <c r="A1780" s="319" t="s">
        <v>3317</v>
      </c>
      <c r="B1780" s="237" t="s">
        <v>983</v>
      </c>
      <c r="C1780" s="239">
        <v>1600</v>
      </c>
      <c r="D1780" s="870">
        <v>0</v>
      </c>
      <c r="E1780" s="871">
        <v>1600</v>
      </c>
      <c r="F1780" s="872" t="s">
        <v>1625</v>
      </c>
      <c r="G1780" s="873" t="s">
        <v>1625</v>
      </c>
      <c r="H1780" s="1021"/>
      <c r="I1780" s="1021"/>
      <c r="J1780" s="1021"/>
      <c r="K1780" s="1021"/>
      <c r="L1780" s="1021"/>
      <c r="M1780" s="1021"/>
    </row>
    <row r="1781" spans="1:13" s="868" customFormat="1">
      <c r="A1781" s="319" t="s">
        <v>3318</v>
      </c>
      <c r="B1781" s="237" t="s">
        <v>984</v>
      </c>
      <c r="C1781" s="239">
        <v>800</v>
      </c>
      <c r="D1781" s="870">
        <v>0</v>
      </c>
      <c r="E1781" s="871">
        <v>800</v>
      </c>
      <c r="F1781" s="872" t="s">
        <v>1625</v>
      </c>
      <c r="G1781" s="873" t="s">
        <v>1625</v>
      </c>
      <c r="H1781" s="1021"/>
      <c r="I1781" s="1021"/>
      <c r="J1781" s="1021"/>
      <c r="K1781" s="1021"/>
      <c r="L1781" s="1021"/>
      <c r="M1781" s="1021"/>
    </row>
    <row r="1782" spans="1:13" s="868" customFormat="1">
      <c r="A1782" s="319" t="s">
        <v>3319</v>
      </c>
      <c r="B1782" s="237" t="s">
        <v>985</v>
      </c>
      <c r="C1782" s="239">
        <v>200</v>
      </c>
      <c r="D1782" s="870">
        <v>0</v>
      </c>
      <c r="E1782" s="871">
        <v>200</v>
      </c>
      <c r="F1782" s="872" t="s">
        <v>1625</v>
      </c>
      <c r="G1782" s="873" t="s">
        <v>1625</v>
      </c>
      <c r="H1782" s="1021"/>
      <c r="I1782" s="1021"/>
      <c r="J1782" s="1021"/>
      <c r="K1782" s="1021"/>
      <c r="L1782" s="1021"/>
      <c r="M1782" s="1021"/>
    </row>
    <row r="1783" spans="1:13" s="868" customFormat="1">
      <c r="A1783" s="319" t="s">
        <v>3320</v>
      </c>
      <c r="B1783" s="237" t="s">
        <v>986</v>
      </c>
      <c r="C1783" s="239">
        <v>200</v>
      </c>
      <c r="D1783" s="870">
        <v>0</v>
      </c>
      <c r="E1783" s="871">
        <v>200</v>
      </c>
      <c r="F1783" s="872" t="s">
        <v>1625</v>
      </c>
      <c r="G1783" s="873" t="s">
        <v>1625</v>
      </c>
      <c r="H1783" s="1021"/>
      <c r="I1783" s="1021"/>
      <c r="J1783" s="1021"/>
      <c r="K1783" s="1021"/>
      <c r="L1783" s="1021"/>
      <c r="M1783" s="1021"/>
    </row>
    <row r="1784" spans="1:13" s="868" customFormat="1">
      <c r="A1784" s="319" t="s">
        <v>3321</v>
      </c>
      <c r="B1784" s="237" t="s">
        <v>987</v>
      </c>
      <c r="C1784" s="239">
        <v>400</v>
      </c>
      <c r="D1784" s="870">
        <v>0</v>
      </c>
      <c r="E1784" s="871">
        <v>400</v>
      </c>
      <c r="F1784" s="872" t="s">
        <v>1625</v>
      </c>
      <c r="G1784" s="873" t="s">
        <v>1625</v>
      </c>
      <c r="H1784" s="1021"/>
      <c r="I1784" s="1021"/>
      <c r="J1784" s="1021"/>
      <c r="K1784" s="1021"/>
      <c r="L1784" s="1021"/>
      <c r="M1784" s="1021"/>
    </row>
    <row r="1785" spans="1:13" s="868" customFormat="1">
      <c r="A1785" s="319" t="s">
        <v>3322</v>
      </c>
      <c r="B1785" s="237" t="s">
        <v>988</v>
      </c>
      <c r="C1785" s="239">
        <v>1000</v>
      </c>
      <c r="D1785" s="870">
        <v>0</v>
      </c>
      <c r="E1785" s="871">
        <v>1000</v>
      </c>
      <c r="F1785" s="872" t="s">
        <v>1625</v>
      </c>
      <c r="G1785" s="873" t="s">
        <v>1625</v>
      </c>
      <c r="H1785" s="1021"/>
      <c r="I1785" s="1021"/>
      <c r="J1785" s="1021"/>
      <c r="K1785" s="1021"/>
      <c r="L1785" s="1021"/>
      <c r="M1785" s="1021"/>
    </row>
    <row r="1786" spans="1:13" s="868" customFormat="1">
      <c r="A1786" s="319" t="s">
        <v>3323</v>
      </c>
      <c r="B1786" s="237" t="s">
        <v>989</v>
      </c>
      <c r="C1786" s="239">
        <v>33</v>
      </c>
      <c r="D1786" s="870">
        <v>0</v>
      </c>
      <c r="E1786" s="871">
        <v>33</v>
      </c>
      <c r="F1786" s="872" t="s">
        <v>1625</v>
      </c>
      <c r="G1786" s="873" t="s">
        <v>1625</v>
      </c>
      <c r="H1786" s="1021"/>
      <c r="I1786" s="1021"/>
      <c r="J1786" s="1021"/>
      <c r="K1786" s="1021"/>
      <c r="L1786" s="1021"/>
      <c r="M1786" s="1021"/>
    </row>
    <row r="1787" spans="1:13" s="868" customFormat="1">
      <c r="A1787" s="319" t="s">
        <v>3324</v>
      </c>
      <c r="B1787" s="237" t="s">
        <v>990</v>
      </c>
      <c r="C1787" s="239">
        <v>165</v>
      </c>
      <c r="D1787" s="870">
        <v>0</v>
      </c>
      <c r="E1787" s="871">
        <v>165</v>
      </c>
      <c r="F1787" s="872" t="s">
        <v>1625</v>
      </c>
      <c r="G1787" s="873" t="s">
        <v>1625</v>
      </c>
      <c r="H1787" s="1021"/>
      <c r="I1787" s="1021"/>
      <c r="J1787" s="1021"/>
      <c r="K1787" s="1021"/>
      <c r="L1787" s="1021"/>
      <c r="M1787" s="1021"/>
    </row>
    <row r="1788" spans="1:13" s="868" customFormat="1">
      <c r="A1788" s="319" t="s">
        <v>3325</v>
      </c>
      <c r="B1788" s="237" t="s">
        <v>991</v>
      </c>
      <c r="C1788" s="239">
        <v>330</v>
      </c>
      <c r="D1788" s="870">
        <v>0</v>
      </c>
      <c r="E1788" s="871">
        <v>330</v>
      </c>
      <c r="F1788" s="872" t="s">
        <v>1625</v>
      </c>
      <c r="G1788" s="873" t="s">
        <v>1625</v>
      </c>
      <c r="H1788" s="1021"/>
      <c r="I1788" s="1021"/>
      <c r="J1788" s="1021"/>
      <c r="K1788" s="1021"/>
      <c r="L1788" s="1021"/>
      <c r="M1788" s="1021"/>
    </row>
    <row r="1789" spans="1:13" s="868" customFormat="1" ht="30">
      <c r="A1789" s="319" t="s">
        <v>3326</v>
      </c>
      <c r="B1789" s="237" t="s">
        <v>992</v>
      </c>
      <c r="C1789" s="239">
        <v>100</v>
      </c>
      <c r="D1789" s="870">
        <v>0</v>
      </c>
      <c r="E1789" s="871">
        <v>100</v>
      </c>
      <c r="F1789" s="872" t="s">
        <v>1625</v>
      </c>
      <c r="G1789" s="873" t="s">
        <v>1625</v>
      </c>
      <c r="H1789" s="1021"/>
      <c r="I1789" s="1021"/>
      <c r="J1789" s="1021"/>
      <c r="K1789" s="1021"/>
      <c r="L1789" s="1021"/>
      <c r="M1789" s="1021"/>
    </row>
    <row r="1790" spans="1:13" s="868" customFormat="1" ht="30">
      <c r="A1790" s="319" t="s">
        <v>3327</v>
      </c>
      <c r="B1790" s="237" t="s">
        <v>993</v>
      </c>
      <c r="C1790" s="239">
        <v>1000</v>
      </c>
      <c r="D1790" s="870">
        <v>0</v>
      </c>
      <c r="E1790" s="871">
        <v>1000</v>
      </c>
      <c r="F1790" s="872" t="s">
        <v>1625</v>
      </c>
      <c r="G1790" s="873" t="s">
        <v>1625</v>
      </c>
      <c r="H1790" s="1021"/>
      <c r="I1790" s="1021"/>
      <c r="J1790" s="1021"/>
      <c r="K1790" s="1021"/>
      <c r="L1790" s="1021"/>
      <c r="M1790" s="1021"/>
    </row>
    <row r="1791" spans="1:13" s="868" customFormat="1">
      <c r="A1791" s="294" t="s">
        <v>892</v>
      </c>
      <c r="B1791" s="236"/>
      <c r="C1791" s="240"/>
      <c r="D1791" s="596"/>
      <c r="E1791" s="240"/>
      <c r="F1791" s="596"/>
      <c r="G1791" s="794"/>
      <c r="H1791" s="1021"/>
      <c r="I1791" s="1021"/>
      <c r="J1791" s="1021"/>
      <c r="K1791" s="1021"/>
      <c r="L1791" s="1021"/>
      <c r="M1791" s="1021"/>
    </row>
    <row r="1792" spans="1:13" s="869" customFormat="1">
      <c r="A1792" s="599" t="s">
        <v>893</v>
      </c>
      <c r="B1792" s="600" t="s">
        <v>894</v>
      </c>
      <c r="C1792" s="598">
        <v>29</v>
      </c>
      <c r="D1792" s="870">
        <v>0</v>
      </c>
      <c r="E1792" s="871">
        <v>29</v>
      </c>
      <c r="F1792" s="872" t="s">
        <v>1625</v>
      </c>
      <c r="G1792" s="873" t="s">
        <v>1625</v>
      </c>
      <c r="H1792" s="1022"/>
      <c r="I1792" s="1022"/>
      <c r="J1792" s="1022"/>
      <c r="K1792" s="1022"/>
      <c r="L1792" s="1022"/>
      <c r="M1792" s="1022"/>
    </row>
    <row r="1793" spans="1:13" s="869" customFormat="1">
      <c r="A1793" s="599" t="s">
        <v>765</v>
      </c>
      <c r="B1793" s="600" t="s">
        <v>766</v>
      </c>
      <c r="C1793" s="598">
        <v>87</v>
      </c>
      <c r="D1793" s="870">
        <v>0</v>
      </c>
      <c r="E1793" s="871">
        <v>87</v>
      </c>
      <c r="F1793" s="872" t="s">
        <v>1625</v>
      </c>
      <c r="G1793" s="873" t="s">
        <v>1625</v>
      </c>
      <c r="H1793" s="1022"/>
      <c r="I1793" s="1022"/>
      <c r="J1793" s="1022"/>
      <c r="K1793" s="1022"/>
      <c r="L1793" s="1022"/>
      <c r="M1793" s="1022"/>
    </row>
    <row r="1794" spans="1:13" s="868" customFormat="1">
      <c r="A1794" s="294" t="s">
        <v>897</v>
      </c>
      <c r="B1794" s="236"/>
      <c r="C1794" s="240"/>
      <c r="D1794" s="596"/>
      <c r="E1794" s="240"/>
      <c r="F1794" s="596"/>
      <c r="G1794" s="794"/>
      <c r="H1794" s="1021"/>
      <c r="I1794" s="1021"/>
      <c r="J1794" s="1021"/>
      <c r="K1794" s="1021"/>
      <c r="L1794" s="1021"/>
      <c r="M1794" s="1021"/>
    </row>
    <row r="1795" spans="1:13" s="869" customFormat="1">
      <c r="A1795" s="599" t="s">
        <v>898</v>
      </c>
      <c r="B1795" s="600" t="s">
        <v>899</v>
      </c>
      <c r="C1795" s="598">
        <v>50</v>
      </c>
      <c r="D1795" s="870">
        <v>0</v>
      </c>
      <c r="E1795" s="871">
        <v>50</v>
      </c>
      <c r="F1795" s="872" t="s">
        <v>1625</v>
      </c>
      <c r="G1795" s="873" t="s">
        <v>1625</v>
      </c>
      <c r="H1795" s="1022"/>
      <c r="I1795" s="1022"/>
      <c r="J1795" s="1022"/>
      <c r="K1795" s="1022"/>
      <c r="L1795" s="1022"/>
      <c r="M1795" s="1022"/>
    </row>
    <row r="1796" spans="1:13" s="869" customFormat="1">
      <c r="A1796" s="599" t="s">
        <v>900</v>
      </c>
      <c r="B1796" s="600" t="s">
        <v>901</v>
      </c>
      <c r="C1796" s="598">
        <v>25</v>
      </c>
      <c r="D1796" s="870">
        <v>0</v>
      </c>
      <c r="E1796" s="871">
        <v>25</v>
      </c>
      <c r="F1796" s="872" t="s">
        <v>1625</v>
      </c>
      <c r="G1796" s="873" t="s">
        <v>1625</v>
      </c>
      <c r="H1796" s="1022"/>
      <c r="I1796" s="1022"/>
      <c r="J1796" s="1022"/>
      <c r="K1796" s="1022"/>
      <c r="L1796" s="1022"/>
      <c r="M1796" s="1022"/>
    </row>
    <row r="1797" spans="1:13" s="869" customFormat="1">
      <c r="A1797" s="599" t="s">
        <v>902</v>
      </c>
      <c r="B1797" s="600" t="s">
        <v>903</v>
      </c>
      <c r="C1797" s="598">
        <v>200</v>
      </c>
      <c r="D1797" s="870">
        <v>0</v>
      </c>
      <c r="E1797" s="871">
        <v>200</v>
      </c>
      <c r="F1797" s="872" t="s">
        <v>1625</v>
      </c>
      <c r="G1797" s="873" t="s">
        <v>1625</v>
      </c>
      <c r="H1797" s="1022"/>
      <c r="I1797" s="1022"/>
      <c r="J1797" s="1022"/>
      <c r="K1797" s="1022"/>
      <c r="L1797" s="1022"/>
      <c r="M1797" s="1022"/>
    </row>
    <row r="1798" spans="1:13" s="869" customFormat="1">
      <c r="A1798" s="599" t="s">
        <v>904</v>
      </c>
      <c r="B1798" s="600" t="s">
        <v>905</v>
      </c>
      <c r="C1798" s="598">
        <v>1500</v>
      </c>
      <c r="D1798" s="870">
        <v>0</v>
      </c>
      <c r="E1798" s="871">
        <v>1500</v>
      </c>
      <c r="F1798" s="872" t="s">
        <v>1625</v>
      </c>
      <c r="G1798" s="873" t="s">
        <v>1625</v>
      </c>
      <c r="H1798" s="1022"/>
      <c r="I1798" s="1022"/>
      <c r="J1798" s="1022"/>
      <c r="K1798" s="1022"/>
      <c r="L1798" s="1022"/>
      <c r="M1798" s="1022"/>
    </row>
    <row r="1799" spans="1:13" s="869" customFormat="1">
      <c r="A1799" s="599" t="s">
        <v>906</v>
      </c>
      <c r="B1799" s="600" t="s">
        <v>907</v>
      </c>
      <c r="C1799" s="598">
        <v>2500</v>
      </c>
      <c r="D1799" s="870">
        <v>0</v>
      </c>
      <c r="E1799" s="871">
        <v>2500</v>
      </c>
      <c r="F1799" s="872" t="s">
        <v>1625</v>
      </c>
      <c r="G1799" s="873" t="s">
        <v>1625</v>
      </c>
      <c r="H1799" s="1022"/>
      <c r="I1799" s="1022"/>
      <c r="J1799" s="1022"/>
      <c r="K1799" s="1022"/>
      <c r="L1799" s="1022"/>
      <c r="M1799" s="1022"/>
    </row>
    <row r="1800" spans="1:13" s="869" customFormat="1">
      <c r="A1800" s="599" t="s">
        <v>2779</v>
      </c>
      <c r="B1800" s="600" t="s">
        <v>2780</v>
      </c>
      <c r="C1800" s="598">
        <v>200</v>
      </c>
      <c r="D1800" s="870">
        <v>0</v>
      </c>
      <c r="E1800" s="871">
        <v>200</v>
      </c>
      <c r="F1800" s="872" t="s">
        <v>1625</v>
      </c>
      <c r="G1800" s="873" t="s">
        <v>1625</v>
      </c>
      <c r="H1800" s="1022"/>
      <c r="I1800" s="1022"/>
      <c r="J1800" s="1022"/>
      <c r="K1800" s="1022"/>
      <c r="L1800" s="1022"/>
      <c r="M1800" s="1022"/>
    </row>
    <row r="1801" spans="1:13" s="868" customFormat="1">
      <c r="A1801" s="294" t="s">
        <v>994</v>
      </c>
      <c r="B1801" s="236"/>
      <c r="C1801" s="240"/>
      <c r="D1801" s="240"/>
      <c r="E1801" s="240"/>
      <c r="F1801" s="240"/>
      <c r="G1801" s="795"/>
      <c r="H1801" s="1021"/>
      <c r="I1801" s="1021"/>
      <c r="J1801" s="1021"/>
      <c r="K1801" s="1021"/>
      <c r="L1801" s="1021"/>
      <c r="M1801" s="1021"/>
    </row>
    <row r="1802" spans="1:13" s="869" customFormat="1">
      <c r="A1802" s="1586" t="s">
        <v>995</v>
      </c>
      <c r="B1802" s="1488"/>
      <c r="C1802" s="1488"/>
      <c r="D1802" s="1488"/>
      <c r="E1802" s="1488"/>
      <c r="F1802" s="1488"/>
      <c r="G1802" s="1489"/>
      <c r="H1802" s="1022"/>
      <c r="I1802" s="1022"/>
      <c r="J1802" s="1022"/>
      <c r="K1802" s="1022"/>
      <c r="L1802" s="1022"/>
      <c r="M1802" s="1022"/>
    </row>
    <row r="1803" spans="1:13" s="869" customFormat="1">
      <c r="A1803" s="1586" t="s">
        <v>885</v>
      </c>
      <c r="B1803" s="1488"/>
      <c r="C1803" s="1488"/>
      <c r="D1803" s="1488"/>
      <c r="E1803" s="1488"/>
      <c r="F1803" s="1488"/>
      <c r="G1803" s="1489"/>
      <c r="H1803" s="1022"/>
      <c r="I1803" s="1022"/>
      <c r="J1803" s="1022"/>
      <c r="K1803" s="1022"/>
      <c r="L1803" s="1022"/>
      <c r="M1803" s="1022"/>
    </row>
    <row r="1804" spans="1:13" s="868" customFormat="1">
      <c r="A1804" s="319" t="s">
        <v>3328</v>
      </c>
      <c r="B1804" s="237" t="s">
        <v>3329</v>
      </c>
      <c r="C1804" s="239">
        <v>910</v>
      </c>
      <c r="D1804" s="870">
        <v>0</v>
      </c>
      <c r="E1804" s="871">
        <v>910</v>
      </c>
      <c r="F1804" s="872" t="s">
        <v>1625</v>
      </c>
      <c r="G1804" s="873" t="s">
        <v>1625</v>
      </c>
      <c r="H1804" s="1021"/>
      <c r="I1804" s="1021"/>
      <c r="J1804" s="1021"/>
      <c r="K1804" s="1021"/>
      <c r="L1804" s="1021"/>
      <c r="M1804" s="1021"/>
    </row>
    <row r="1805" spans="1:13" s="868" customFormat="1">
      <c r="A1805" s="319" t="s">
        <v>3330</v>
      </c>
      <c r="B1805" s="237" t="s">
        <v>3331</v>
      </c>
      <c r="C1805" s="239">
        <v>980</v>
      </c>
      <c r="D1805" s="870">
        <v>0</v>
      </c>
      <c r="E1805" s="871">
        <v>980</v>
      </c>
      <c r="F1805" s="872" t="s">
        <v>1625</v>
      </c>
      <c r="G1805" s="873" t="s">
        <v>1625</v>
      </c>
      <c r="H1805" s="1021"/>
      <c r="I1805" s="1021"/>
      <c r="J1805" s="1021"/>
      <c r="K1805" s="1021"/>
      <c r="L1805" s="1021"/>
      <c r="M1805" s="1021"/>
    </row>
    <row r="1806" spans="1:13" s="868" customFormat="1">
      <c r="A1806" s="319" t="s">
        <v>3332</v>
      </c>
      <c r="B1806" s="237" t="s">
        <v>996</v>
      </c>
      <c r="C1806" s="239">
        <v>1050</v>
      </c>
      <c r="D1806" s="870">
        <v>0</v>
      </c>
      <c r="E1806" s="871">
        <v>1050</v>
      </c>
      <c r="F1806" s="872" t="s">
        <v>1625</v>
      </c>
      <c r="G1806" s="873" t="s">
        <v>1625</v>
      </c>
      <c r="H1806" s="1021"/>
      <c r="I1806" s="1021"/>
      <c r="J1806" s="1021"/>
      <c r="K1806" s="1021"/>
      <c r="L1806" s="1021"/>
      <c r="M1806" s="1021"/>
    </row>
    <row r="1807" spans="1:13" s="868" customFormat="1">
      <c r="A1807" s="319" t="s">
        <v>3333</v>
      </c>
      <c r="B1807" s="237" t="s">
        <v>997</v>
      </c>
      <c r="C1807" s="239">
        <v>1040</v>
      </c>
      <c r="D1807" s="870">
        <v>0</v>
      </c>
      <c r="E1807" s="871">
        <v>1040</v>
      </c>
      <c r="F1807" s="872" t="s">
        <v>1625</v>
      </c>
      <c r="G1807" s="873" t="s">
        <v>1625</v>
      </c>
      <c r="H1807" s="1021"/>
      <c r="I1807" s="1021"/>
      <c r="J1807" s="1021"/>
      <c r="K1807" s="1021"/>
      <c r="L1807" s="1021"/>
      <c r="M1807" s="1021"/>
    </row>
    <row r="1808" spans="1:13" s="868" customFormat="1">
      <c r="A1808" s="319" t="s">
        <v>3334</v>
      </c>
      <c r="B1808" s="237" t="s">
        <v>998</v>
      </c>
      <c r="C1808" s="239">
        <v>1120</v>
      </c>
      <c r="D1808" s="870">
        <v>0</v>
      </c>
      <c r="E1808" s="871">
        <v>1120</v>
      </c>
      <c r="F1808" s="872" t="s">
        <v>1625</v>
      </c>
      <c r="G1808" s="873" t="s">
        <v>1625</v>
      </c>
      <c r="H1808" s="1021"/>
      <c r="I1808" s="1021"/>
      <c r="J1808" s="1021"/>
      <c r="K1808" s="1021"/>
      <c r="L1808" s="1021"/>
      <c r="M1808" s="1021"/>
    </row>
    <row r="1809" spans="1:13" s="868" customFormat="1">
      <c r="A1809" s="319" t="s">
        <v>3335</v>
      </c>
      <c r="B1809" s="237" t="s">
        <v>999</v>
      </c>
      <c r="C1809" s="239">
        <v>1200</v>
      </c>
      <c r="D1809" s="870">
        <v>0</v>
      </c>
      <c r="E1809" s="871">
        <v>1200</v>
      </c>
      <c r="F1809" s="872" t="s">
        <v>1625</v>
      </c>
      <c r="G1809" s="873" t="s">
        <v>1625</v>
      </c>
      <c r="H1809" s="1021"/>
      <c r="I1809" s="1021"/>
      <c r="J1809" s="1021"/>
      <c r="K1809" s="1021"/>
      <c r="L1809" s="1021"/>
      <c r="M1809" s="1021"/>
    </row>
    <row r="1810" spans="1:13" s="868" customFormat="1">
      <c r="A1810" s="319" t="s">
        <v>3336</v>
      </c>
      <c r="B1810" s="237" t="s">
        <v>1000</v>
      </c>
      <c r="C1810" s="239">
        <v>1235</v>
      </c>
      <c r="D1810" s="870">
        <v>0</v>
      </c>
      <c r="E1810" s="871">
        <v>1235</v>
      </c>
      <c r="F1810" s="872" t="s">
        <v>1625</v>
      </c>
      <c r="G1810" s="873" t="s">
        <v>1625</v>
      </c>
      <c r="H1810" s="1021"/>
      <c r="I1810" s="1021"/>
      <c r="J1810" s="1021"/>
      <c r="K1810" s="1021"/>
      <c r="L1810" s="1021"/>
      <c r="M1810" s="1021"/>
    </row>
    <row r="1811" spans="1:13" s="868" customFormat="1">
      <c r="A1811" s="319" t="s">
        <v>3337</v>
      </c>
      <c r="B1811" s="237" t="s">
        <v>1001</v>
      </c>
      <c r="C1811" s="239">
        <v>1330</v>
      </c>
      <c r="D1811" s="870">
        <v>0</v>
      </c>
      <c r="E1811" s="871">
        <v>1330</v>
      </c>
      <c r="F1811" s="872" t="s">
        <v>1625</v>
      </c>
      <c r="G1811" s="873" t="s">
        <v>1625</v>
      </c>
      <c r="H1811" s="1021"/>
      <c r="I1811" s="1021"/>
      <c r="J1811" s="1021"/>
      <c r="K1811" s="1021"/>
      <c r="L1811" s="1021"/>
      <c r="M1811" s="1021"/>
    </row>
    <row r="1812" spans="1:13" s="868" customFormat="1">
      <c r="A1812" s="319" t="s">
        <v>3338</v>
      </c>
      <c r="B1812" s="237" t="s">
        <v>1002</v>
      </c>
      <c r="C1812" s="239">
        <v>1425</v>
      </c>
      <c r="D1812" s="870">
        <v>0</v>
      </c>
      <c r="E1812" s="871">
        <v>1425</v>
      </c>
      <c r="F1812" s="872" t="s">
        <v>1625</v>
      </c>
      <c r="G1812" s="873" t="s">
        <v>1625</v>
      </c>
      <c r="H1812" s="1021"/>
      <c r="I1812" s="1021"/>
      <c r="J1812" s="1021"/>
      <c r="K1812" s="1021"/>
      <c r="L1812" s="1021"/>
      <c r="M1812" s="1021"/>
    </row>
    <row r="1813" spans="1:13" s="868" customFormat="1">
      <c r="A1813" s="319" t="s">
        <v>3339</v>
      </c>
      <c r="B1813" s="237" t="s">
        <v>1003</v>
      </c>
      <c r="C1813" s="239">
        <v>1365</v>
      </c>
      <c r="D1813" s="870">
        <v>0</v>
      </c>
      <c r="E1813" s="871">
        <v>1365</v>
      </c>
      <c r="F1813" s="872" t="s">
        <v>1625</v>
      </c>
      <c r="G1813" s="873" t="s">
        <v>1625</v>
      </c>
      <c r="H1813" s="1021"/>
      <c r="I1813" s="1021"/>
      <c r="J1813" s="1021"/>
      <c r="K1813" s="1021"/>
      <c r="L1813" s="1021"/>
      <c r="M1813" s="1021"/>
    </row>
    <row r="1814" spans="1:13" s="868" customFormat="1">
      <c r="A1814" s="319" t="s">
        <v>3340</v>
      </c>
      <c r="B1814" s="237" t="s">
        <v>1004</v>
      </c>
      <c r="C1814" s="239">
        <v>1470</v>
      </c>
      <c r="D1814" s="870">
        <v>0</v>
      </c>
      <c r="E1814" s="871">
        <v>1470</v>
      </c>
      <c r="F1814" s="872" t="s">
        <v>1625</v>
      </c>
      <c r="G1814" s="873" t="s">
        <v>1625</v>
      </c>
      <c r="H1814" s="1021"/>
      <c r="I1814" s="1021"/>
      <c r="J1814" s="1021"/>
      <c r="K1814" s="1021"/>
      <c r="L1814" s="1021"/>
      <c r="M1814" s="1021"/>
    </row>
    <row r="1815" spans="1:13" s="868" customFormat="1">
      <c r="A1815" s="319" t="s">
        <v>3341</v>
      </c>
      <c r="B1815" s="237" t="s">
        <v>1005</v>
      </c>
      <c r="C1815" s="239">
        <v>1575</v>
      </c>
      <c r="D1815" s="870">
        <v>0</v>
      </c>
      <c r="E1815" s="871">
        <v>1575</v>
      </c>
      <c r="F1815" s="872" t="s">
        <v>1625</v>
      </c>
      <c r="G1815" s="873" t="s">
        <v>1625</v>
      </c>
      <c r="H1815" s="1021"/>
      <c r="I1815" s="1021"/>
      <c r="J1815" s="1021"/>
      <c r="K1815" s="1021"/>
      <c r="L1815" s="1021"/>
      <c r="M1815" s="1021"/>
    </row>
    <row r="1816" spans="1:13" s="868" customFormat="1">
      <c r="A1816" s="319" t="s">
        <v>3342</v>
      </c>
      <c r="B1816" s="237" t="s">
        <v>1455</v>
      </c>
      <c r="C1816" s="239">
        <v>1300</v>
      </c>
      <c r="D1816" s="870">
        <v>0</v>
      </c>
      <c r="E1816" s="871">
        <v>1300</v>
      </c>
      <c r="F1816" s="872" t="s">
        <v>1625</v>
      </c>
      <c r="G1816" s="873" t="s">
        <v>1625</v>
      </c>
      <c r="H1816" s="1021"/>
      <c r="I1816" s="1021"/>
      <c r="J1816" s="1021"/>
      <c r="K1816" s="1021"/>
      <c r="L1816" s="1021"/>
      <c r="M1816" s="1021"/>
    </row>
    <row r="1817" spans="1:13" s="868" customFormat="1">
      <c r="A1817" s="319" t="s">
        <v>3343</v>
      </c>
      <c r="B1817" s="237" t="s">
        <v>1456</v>
      </c>
      <c r="C1817" s="239">
        <v>1400</v>
      </c>
      <c r="D1817" s="870">
        <v>0</v>
      </c>
      <c r="E1817" s="871">
        <v>1400</v>
      </c>
      <c r="F1817" s="872" t="s">
        <v>1625</v>
      </c>
      <c r="G1817" s="873" t="s">
        <v>1625</v>
      </c>
      <c r="H1817" s="1021"/>
      <c r="I1817" s="1021"/>
      <c r="J1817" s="1021"/>
      <c r="K1817" s="1021"/>
      <c r="L1817" s="1021"/>
      <c r="M1817" s="1021"/>
    </row>
    <row r="1818" spans="1:13" s="868" customFormat="1">
      <c r="A1818" s="319" t="s">
        <v>3344</v>
      </c>
      <c r="B1818" s="237" t="s">
        <v>1457</v>
      </c>
      <c r="C1818" s="239">
        <v>1500</v>
      </c>
      <c r="D1818" s="870">
        <v>0</v>
      </c>
      <c r="E1818" s="871">
        <v>1500</v>
      </c>
      <c r="F1818" s="872" t="s">
        <v>1625</v>
      </c>
      <c r="G1818" s="873" t="s">
        <v>1625</v>
      </c>
      <c r="H1818" s="1021"/>
      <c r="I1818" s="1021"/>
      <c r="J1818" s="1021"/>
      <c r="K1818" s="1021"/>
      <c r="L1818" s="1021"/>
      <c r="M1818" s="1021"/>
    </row>
    <row r="1819" spans="1:13" s="868" customFormat="1">
      <c r="A1819" s="319" t="s">
        <v>3345</v>
      </c>
      <c r="B1819" s="237" t="s">
        <v>1458</v>
      </c>
      <c r="C1819" s="239">
        <v>1235</v>
      </c>
      <c r="D1819" s="870">
        <v>0</v>
      </c>
      <c r="E1819" s="871">
        <v>1235</v>
      </c>
      <c r="F1819" s="872" t="s">
        <v>1625</v>
      </c>
      <c r="G1819" s="873" t="s">
        <v>1625</v>
      </c>
      <c r="H1819" s="1021"/>
      <c r="I1819" s="1021"/>
      <c r="J1819" s="1021"/>
      <c r="K1819" s="1021"/>
      <c r="L1819" s="1021"/>
      <c r="M1819" s="1021"/>
    </row>
    <row r="1820" spans="1:13" s="868" customFormat="1">
      <c r="A1820" s="319" t="s">
        <v>3346</v>
      </c>
      <c r="B1820" s="237" t="s">
        <v>1459</v>
      </c>
      <c r="C1820" s="239">
        <v>1330</v>
      </c>
      <c r="D1820" s="870">
        <v>0</v>
      </c>
      <c r="E1820" s="871">
        <v>1330</v>
      </c>
      <c r="F1820" s="872" t="s">
        <v>1625</v>
      </c>
      <c r="G1820" s="873" t="s">
        <v>1625</v>
      </c>
      <c r="H1820" s="1021"/>
      <c r="I1820" s="1021"/>
      <c r="J1820" s="1021"/>
      <c r="K1820" s="1021"/>
      <c r="L1820" s="1021"/>
      <c r="M1820" s="1021"/>
    </row>
    <row r="1821" spans="1:13" s="868" customFormat="1">
      <c r="A1821" s="319" t="s">
        <v>3347</v>
      </c>
      <c r="B1821" s="237" t="s">
        <v>1460</v>
      </c>
      <c r="C1821" s="239">
        <v>1425</v>
      </c>
      <c r="D1821" s="870">
        <v>0</v>
      </c>
      <c r="E1821" s="871">
        <v>1425</v>
      </c>
      <c r="F1821" s="872" t="s">
        <v>1625</v>
      </c>
      <c r="G1821" s="873" t="s">
        <v>1625</v>
      </c>
      <c r="H1821" s="1021"/>
      <c r="I1821" s="1021"/>
      <c r="J1821" s="1021"/>
      <c r="K1821" s="1021"/>
      <c r="L1821" s="1021"/>
      <c r="M1821" s="1021"/>
    </row>
    <row r="1822" spans="1:13" s="868" customFormat="1">
      <c r="A1822" s="319" t="s">
        <v>3348</v>
      </c>
      <c r="B1822" s="237" t="s">
        <v>1461</v>
      </c>
      <c r="C1822" s="239">
        <v>1300</v>
      </c>
      <c r="D1822" s="870">
        <v>0</v>
      </c>
      <c r="E1822" s="871">
        <v>1300</v>
      </c>
      <c r="F1822" s="872" t="s">
        <v>1625</v>
      </c>
      <c r="G1822" s="873" t="s">
        <v>1625</v>
      </c>
      <c r="H1822" s="1021"/>
      <c r="I1822" s="1021"/>
      <c r="J1822" s="1021"/>
      <c r="K1822" s="1021"/>
      <c r="L1822" s="1021"/>
      <c r="M1822" s="1021"/>
    </row>
    <row r="1823" spans="1:13" s="868" customFormat="1">
      <c r="A1823" s="319" t="s">
        <v>3349</v>
      </c>
      <c r="B1823" s="237" t="s">
        <v>1462</v>
      </c>
      <c r="C1823" s="239">
        <v>1400</v>
      </c>
      <c r="D1823" s="870">
        <v>0</v>
      </c>
      <c r="E1823" s="871">
        <v>1400</v>
      </c>
      <c r="F1823" s="872" t="s">
        <v>1625</v>
      </c>
      <c r="G1823" s="873" t="s">
        <v>1625</v>
      </c>
      <c r="H1823" s="1021"/>
      <c r="I1823" s="1021"/>
      <c r="J1823" s="1021"/>
      <c r="K1823" s="1021"/>
      <c r="L1823" s="1021"/>
      <c r="M1823" s="1021"/>
    </row>
    <row r="1824" spans="1:13" s="868" customFormat="1">
      <c r="A1824" s="319" t="s">
        <v>3350</v>
      </c>
      <c r="B1824" s="237" t="s">
        <v>1463</v>
      </c>
      <c r="C1824" s="239">
        <v>1500</v>
      </c>
      <c r="D1824" s="870">
        <v>0</v>
      </c>
      <c r="E1824" s="871">
        <v>1500</v>
      </c>
      <c r="F1824" s="872" t="s">
        <v>1625</v>
      </c>
      <c r="G1824" s="873" t="s">
        <v>1625</v>
      </c>
      <c r="H1824" s="1021"/>
      <c r="I1824" s="1021"/>
      <c r="J1824" s="1021"/>
      <c r="K1824" s="1021"/>
      <c r="L1824" s="1021"/>
      <c r="M1824" s="1021"/>
    </row>
    <row r="1825" spans="1:13" s="868" customFormat="1">
      <c r="A1825" s="319" t="s">
        <v>3351</v>
      </c>
      <c r="B1825" s="237" t="s">
        <v>1464</v>
      </c>
      <c r="C1825" s="239">
        <v>1560</v>
      </c>
      <c r="D1825" s="870">
        <v>0</v>
      </c>
      <c r="E1825" s="871">
        <v>1560</v>
      </c>
      <c r="F1825" s="872" t="s">
        <v>1625</v>
      </c>
      <c r="G1825" s="873" t="s">
        <v>1625</v>
      </c>
      <c r="H1825" s="1021"/>
      <c r="I1825" s="1021"/>
      <c r="J1825" s="1021"/>
      <c r="K1825" s="1021"/>
      <c r="L1825" s="1021"/>
      <c r="M1825" s="1021"/>
    </row>
    <row r="1826" spans="1:13" s="868" customFormat="1">
      <c r="A1826" s="319" t="s">
        <v>3352</v>
      </c>
      <c r="B1826" s="237" t="s">
        <v>1465</v>
      </c>
      <c r="C1826" s="239">
        <v>1680</v>
      </c>
      <c r="D1826" s="870">
        <v>0</v>
      </c>
      <c r="E1826" s="871">
        <v>1680</v>
      </c>
      <c r="F1826" s="872" t="s">
        <v>1625</v>
      </c>
      <c r="G1826" s="873" t="s">
        <v>1625</v>
      </c>
      <c r="H1826" s="1021"/>
      <c r="I1826" s="1021"/>
      <c r="J1826" s="1021"/>
      <c r="K1826" s="1021"/>
      <c r="L1826" s="1021"/>
      <c r="M1826" s="1021"/>
    </row>
    <row r="1827" spans="1:13" s="868" customFormat="1">
      <c r="A1827" s="319" t="s">
        <v>3353</v>
      </c>
      <c r="B1827" s="237" t="s">
        <v>1466</v>
      </c>
      <c r="C1827" s="239">
        <v>1800</v>
      </c>
      <c r="D1827" s="870">
        <v>0</v>
      </c>
      <c r="E1827" s="871">
        <v>1800</v>
      </c>
      <c r="F1827" s="872" t="s">
        <v>1625</v>
      </c>
      <c r="G1827" s="873" t="s">
        <v>1625</v>
      </c>
      <c r="H1827" s="1021"/>
      <c r="I1827" s="1021"/>
      <c r="J1827" s="1021"/>
      <c r="K1827" s="1021"/>
      <c r="L1827" s="1021"/>
      <c r="M1827" s="1021"/>
    </row>
    <row r="1828" spans="1:13" s="868" customFormat="1">
      <c r="A1828" s="319" t="s">
        <v>3354</v>
      </c>
      <c r="B1828" s="237" t="s">
        <v>1467</v>
      </c>
      <c r="C1828" s="239">
        <v>1755</v>
      </c>
      <c r="D1828" s="870">
        <v>0</v>
      </c>
      <c r="E1828" s="871">
        <v>1755</v>
      </c>
      <c r="F1828" s="872" t="s">
        <v>1625</v>
      </c>
      <c r="G1828" s="873" t="s">
        <v>1625</v>
      </c>
      <c r="H1828" s="1021"/>
      <c r="I1828" s="1021"/>
      <c r="J1828" s="1021"/>
      <c r="K1828" s="1021"/>
      <c r="L1828" s="1021"/>
      <c r="M1828" s="1021"/>
    </row>
    <row r="1829" spans="1:13" s="868" customFormat="1">
      <c r="A1829" s="319" t="s">
        <v>3355</v>
      </c>
      <c r="B1829" s="237" t="s">
        <v>1468</v>
      </c>
      <c r="C1829" s="239">
        <v>1890</v>
      </c>
      <c r="D1829" s="870">
        <v>0</v>
      </c>
      <c r="E1829" s="871">
        <v>1890</v>
      </c>
      <c r="F1829" s="872" t="s">
        <v>1625</v>
      </c>
      <c r="G1829" s="873" t="s">
        <v>1625</v>
      </c>
      <c r="H1829" s="1021"/>
      <c r="I1829" s="1021"/>
      <c r="J1829" s="1021"/>
      <c r="K1829" s="1021"/>
      <c r="L1829" s="1021"/>
      <c r="M1829" s="1021"/>
    </row>
    <row r="1830" spans="1:13" s="868" customFormat="1">
      <c r="A1830" s="319" t="s">
        <v>3356</v>
      </c>
      <c r="B1830" s="237" t="s">
        <v>1469</v>
      </c>
      <c r="C1830" s="239">
        <v>2025</v>
      </c>
      <c r="D1830" s="870">
        <v>0</v>
      </c>
      <c r="E1830" s="871">
        <v>2025</v>
      </c>
      <c r="F1830" s="872" t="s">
        <v>1625</v>
      </c>
      <c r="G1830" s="873" t="s">
        <v>1625</v>
      </c>
      <c r="H1830" s="1021"/>
      <c r="I1830" s="1021"/>
      <c r="J1830" s="1021"/>
      <c r="K1830" s="1021"/>
      <c r="L1830" s="1021"/>
      <c r="M1830" s="1021"/>
    </row>
    <row r="1831" spans="1:13" s="868" customFormat="1">
      <c r="A1831" s="319" t="s">
        <v>3357</v>
      </c>
      <c r="B1831" s="237" t="s">
        <v>1470</v>
      </c>
      <c r="C1831" s="239">
        <v>1560</v>
      </c>
      <c r="D1831" s="870">
        <v>0</v>
      </c>
      <c r="E1831" s="871">
        <v>1560</v>
      </c>
      <c r="F1831" s="872" t="s">
        <v>1625</v>
      </c>
      <c r="G1831" s="873" t="s">
        <v>1625</v>
      </c>
      <c r="H1831" s="1021"/>
      <c r="I1831" s="1021"/>
      <c r="J1831" s="1021"/>
      <c r="K1831" s="1021"/>
      <c r="L1831" s="1021"/>
      <c r="M1831" s="1021"/>
    </row>
    <row r="1832" spans="1:13" s="868" customFormat="1">
      <c r="A1832" s="319" t="s">
        <v>3358</v>
      </c>
      <c r="B1832" s="237" t="s">
        <v>1471</v>
      </c>
      <c r="C1832" s="239">
        <v>1680</v>
      </c>
      <c r="D1832" s="870">
        <v>0</v>
      </c>
      <c r="E1832" s="871">
        <v>1680</v>
      </c>
      <c r="F1832" s="872" t="s">
        <v>1625</v>
      </c>
      <c r="G1832" s="873" t="s">
        <v>1625</v>
      </c>
      <c r="H1832" s="1021"/>
      <c r="I1832" s="1021"/>
      <c r="J1832" s="1021"/>
      <c r="K1832" s="1021"/>
      <c r="L1832" s="1021"/>
      <c r="M1832" s="1021"/>
    </row>
    <row r="1833" spans="1:13" s="868" customFormat="1">
      <c r="A1833" s="319" t="s">
        <v>3359</v>
      </c>
      <c r="B1833" s="237" t="s">
        <v>1472</v>
      </c>
      <c r="C1833" s="239">
        <v>1800</v>
      </c>
      <c r="D1833" s="870">
        <v>0</v>
      </c>
      <c r="E1833" s="871">
        <v>1800</v>
      </c>
      <c r="F1833" s="872" t="s">
        <v>1625</v>
      </c>
      <c r="G1833" s="873" t="s">
        <v>1625</v>
      </c>
      <c r="H1833" s="1021"/>
      <c r="I1833" s="1021"/>
      <c r="J1833" s="1021"/>
      <c r="K1833" s="1021"/>
      <c r="L1833" s="1021"/>
      <c r="M1833" s="1021"/>
    </row>
    <row r="1834" spans="1:13" s="868" customFormat="1">
      <c r="A1834" s="294" t="s">
        <v>1473</v>
      </c>
      <c r="B1834" s="236"/>
      <c r="C1834" s="240"/>
      <c r="D1834" s="240"/>
      <c r="E1834" s="240"/>
      <c r="F1834" s="240"/>
      <c r="G1834" s="795"/>
      <c r="H1834" s="1021"/>
      <c r="I1834" s="1021"/>
      <c r="J1834" s="1021"/>
      <c r="K1834" s="1021"/>
      <c r="L1834" s="1021"/>
      <c r="M1834" s="1021"/>
    </row>
    <row r="1835" spans="1:13" s="869" customFormat="1">
      <c r="A1835" s="1586" t="s">
        <v>3360</v>
      </c>
      <c r="B1835" s="1488"/>
      <c r="C1835" s="1488"/>
      <c r="D1835" s="1488"/>
      <c r="E1835" s="1488"/>
      <c r="F1835" s="1488"/>
      <c r="G1835" s="1489"/>
      <c r="H1835" s="1022"/>
      <c r="I1835" s="1022"/>
      <c r="J1835" s="1022"/>
      <c r="K1835" s="1022"/>
      <c r="L1835" s="1022"/>
      <c r="M1835" s="1022"/>
    </row>
    <row r="1836" spans="1:13" s="869" customFormat="1">
      <c r="A1836" s="1586" t="s">
        <v>886</v>
      </c>
      <c r="B1836" s="1488"/>
      <c r="C1836" s="1488"/>
      <c r="D1836" s="1488"/>
      <c r="E1836" s="1488"/>
      <c r="F1836" s="1488"/>
      <c r="G1836" s="1489"/>
      <c r="H1836" s="1022"/>
      <c r="I1836" s="1022"/>
      <c r="J1836" s="1022"/>
      <c r="K1836" s="1022"/>
      <c r="L1836" s="1022"/>
      <c r="M1836" s="1022"/>
    </row>
    <row r="1837" spans="1:13" s="868" customFormat="1">
      <c r="A1837" s="319" t="s">
        <v>3361</v>
      </c>
      <c r="B1837" s="237" t="s">
        <v>1474</v>
      </c>
      <c r="C1837" s="239">
        <v>7158</v>
      </c>
      <c r="D1837" s="870">
        <v>0</v>
      </c>
      <c r="E1837" s="871">
        <v>7158</v>
      </c>
      <c r="F1837" s="872" t="s">
        <v>1625</v>
      </c>
      <c r="G1837" s="873" t="s">
        <v>1625</v>
      </c>
      <c r="H1837" s="1021"/>
      <c r="I1837" s="1021"/>
      <c r="J1837" s="1021"/>
      <c r="K1837" s="1021"/>
      <c r="L1837" s="1021"/>
      <c r="M1837" s="1021"/>
    </row>
    <row r="1838" spans="1:13" s="868" customFormat="1">
      <c r="A1838" s="319" t="s">
        <v>3362</v>
      </c>
      <c r="B1838" s="237" t="s">
        <v>1475</v>
      </c>
      <c r="C1838" s="239">
        <v>7709</v>
      </c>
      <c r="D1838" s="870">
        <v>0</v>
      </c>
      <c r="E1838" s="871">
        <v>7709</v>
      </c>
      <c r="F1838" s="872" t="s">
        <v>1625</v>
      </c>
      <c r="G1838" s="873" t="s">
        <v>1625</v>
      </c>
      <c r="H1838" s="1021"/>
      <c r="I1838" s="1021"/>
      <c r="J1838" s="1021"/>
      <c r="K1838" s="1021"/>
      <c r="L1838" s="1021"/>
      <c r="M1838" s="1021"/>
    </row>
    <row r="1839" spans="1:13" s="868" customFormat="1">
      <c r="A1839" s="319" t="s">
        <v>3363</v>
      </c>
      <c r="B1839" s="237" t="s">
        <v>1476</v>
      </c>
      <c r="C1839" s="239">
        <v>8260</v>
      </c>
      <c r="D1839" s="870">
        <v>0</v>
      </c>
      <c r="E1839" s="871">
        <v>8260</v>
      </c>
      <c r="F1839" s="872" t="s">
        <v>1625</v>
      </c>
      <c r="G1839" s="873" t="s">
        <v>1625</v>
      </c>
      <c r="H1839" s="1021"/>
      <c r="I1839" s="1021"/>
      <c r="J1839" s="1021"/>
      <c r="K1839" s="1021"/>
      <c r="L1839" s="1021"/>
      <c r="M1839" s="1021"/>
    </row>
    <row r="1840" spans="1:13" s="868" customFormat="1">
      <c r="A1840" s="319" t="s">
        <v>3364</v>
      </c>
      <c r="B1840" s="237" t="s">
        <v>1477</v>
      </c>
      <c r="C1840" s="239">
        <v>7540</v>
      </c>
      <c r="D1840" s="870">
        <v>0</v>
      </c>
      <c r="E1840" s="871">
        <v>7540</v>
      </c>
      <c r="F1840" s="872" t="s">
        <v>1625</v>
      </c>
      <c r="G1840" s="873" t="s">
        <v>1625</v>
      </c>
      <c r="H1840" s="1021"/>
      <c r="I1840" s="1021"/>
      <c r="J1840" s="1021"/>
      <c r="K1840" s="1021"/>
      <c r="L1840" s="1021"/>
      <c r="M1840" s="1021"/>
    </row>
    <row r="1841" spans="1:13" s="868" customFormat="1">
      <c r="A1841" s="319" t="s">
        <v>3365</v>
      </c>
      <c r="B1841" s="237" t="s">
        <v>1478</v>
      </c>
      <c r="C1841" s="239">
        <v>8120</v>
      </c>
      <c r="D1841" s="870">
        <v>0</v>
      </c>
      <c r="E1841" s="871">
        <v>8120</v>
      </c>
      <c r="F1841" s="872" t="s">
        <v>1625</v>
      </c>
      <c r="G1841" s="873" t="s">
        <v>1625</v>
      </c>
      <c r="H1841" s="1021"/>
      <c r="I1841" s="1021"/>
      <c r="J1841" s="1021"/>
      <c r="K1841" s="1021"/>
      <c r="L1841" s="1021"/>
      <c r="M1841" s="1021"/>
    </row>
    <row r="1842" spans="1:13" s="868" customFormat="1">
      <c r="A1842" s="319" t="s">
        <v>3366</v>
      </c>
      <c r="B1842" s="237" t="s">
        <v>1479</v>
      </c>
      <c r="C1842" s="239">
        <v>8700</v>
      </c>
      <c r="D1842" s="870">
        <v>0</v>
      </c>
      <c r="E1842" s="871">
        <v>8700</v>
      </c>
      <c r="F1842" s="872" t="s">
        <v>1625</v>
      </c>
      <c r="G1842" s="873" t="s">
        <v>1625</v>
      </c>
      <c r="H1842" s="1021"/>
      <c r="I1842" s="1021"/>
      <c r="J1842" s="1021"/>
      <c r="K1842" s="1021"/>
      <c r="L1842" s="1021"/>
      <c r="M1842" s="1021"/>
    </row>
    <row r="1843" spans="1:13" s="868" customFormat="1">
      <c r="A1843" s="319" t="s">
        <v>3367</v>
      </c>
      <c r="B1843" s="237" t="s">
        <v>1480</v>
      </c>
      <c r="C1843" s="239">
        <v>9360</v>
      </c>
      <c r="D1843" s="870">
        <v>0</v>
      </c>
      <c r="E1843" s="871">
        <v>9360</v>
      </c>
      <c r="F1843" s="872" t="s">
        <v>1625</v>
      </c>
      <c r="G1843" s="873" t="s">
        <v>1625</v>
      </c>
      <c r="H1843" s="1021"/>
      <c r="I1843" s="1021"/>
      <c r="J1843" s="1021"/>
      <c r="K1843" s="1021"/>
      <c r="L1843" s="1021"/>
      <c r="M1843" s="1021"/>
    </row>
    <row r="1844" spans="1:13" s="868" customFormat="1">
      <c r="A1844" s="319" t="s">
        <v>3368</v>
      </c>
      <c r="B1844" s="237" t="s">
        <v>1481</v>
      </c>
      <c r="C1844" s="239">
        <v>10080</v>
      </c>
      <c r="D1844" s="870">
        <v>0</v>
      </c>
      <c r="E1844" s="871">
        <v>10080</v>
      </c>
      <c r="F1844" s="872" t="s">
        <v>1625</v>
      </c>
      <c r="G1844" s="873" t="s">
        <v>1625</v>
      </c>
      <c r="H1844" s="1021"/>
      <c r="I1844" s="1021"/>
      <c r="J1844" s="1021"/>
      <c r="K1844" s="1021"/>
      <c r="L1844" s="1021"/>
      <c r="M1844" s="1021"/>
    </row>
    <row r="1845" spans="1:13" s="868" customFormat="1">
      <c r="A1845" s="319" t="s">
        <v>3369</v>
      </c>
      <c r="B1845" s="237" t="s">
        <v>1482</v>
      </c>
      <c r="C1845" s="239">
        <v>10800</v>
      </c>
      <c r="D1845" s="870">
        <v>0</v>
      </c>
      <c r="E1845" s="871">
        <v>10800</v>
      </c>
      <c r="F1845" s="872" t="s">
        <v>1625</v>
      </c>
      <c r="G1845" s="873" t="s">
        <v>1625</v>
      </c>
      <c r="H1845" s="1021"/>
      <c r="I1845" s="1021"/>
      <c r="J1845" s="1021"/>
      <c r="K1845" s="1021"/>
      <c r="L1845" s="1021"/>
      <c r="M1845" s="1021"/>
    </row>
    <row r="1846" spans="1:13" s="868" customFormat="1" ht="30">
      <c r="A1846" s="319" t="s">
        <v>3370</v>
      </c>
      <c r="B1846" s="237" t="s">
        <v>1483</v>
      </c>
      <c r="C1846" s="239">
        <v>9490</v>
      </c>
      <c r="D1846" s="870">
        <v>0</v>
      </c>
      <c r="E1846" s="871">
        <v>9490</v>
      </c>
      <c r="F1846" s="872" t="s">
        <v>1625</v>
      </c>
      <c r="G1846" s="873" t="s">
        <v>1625</v>
      </c>
      <c r="H1846" s="1021"/>
      <c r="I1846" s="1021"/>
      <c r="J1846" s="1021"/>
      <c r="K1846" s="1021"/>
      <c r="L1846" s="1021"/>
      <c r="M1846" s="1021"/>
    </row>
    <row r="1847" spans="1:13" s="868" customFormat="1" ht="30">
      <c r="A1847" s="319" t="s">
        <v>3371</v>
      </c>
      <c r="B1847" s="237" t="s">
        <v>1484</v>
      </c>
      <c r="C1847" s="239">
        <v>10220</v>
      </c>
      <c r="D1847" s="870">
        <v>0</v>
      </c>
      <c r="E1847" s="871">
        <v>10220</v>
      </c>
      <c r="F1847" s="872" t="s">
        <v>1625</v>
      </c>
      <c r="G1847" s="873" t="s">
        <v>1625</v>
      </c>
      <c r="H1847" s="1021"/>
      <c r="I1847" s="1021"/>
      <c r="J1847" s="1021"/>
      <c r="K1847" s="1021"/>
      <c r="L1847" s="1021"/>
      <c r="M1847" s="1021"/>
    </row>
    <row r="1848" spans="1:13" s="868" customFormat="1" ht="30">
      <c r="A1848" s="319" t="s">
        <v>3372</v>
      </c>
      <c r="B1848" s="237" t="s">
        <v>1485</v>
      </c>
      <c r="C1848" s="239">
        <v>10950</v>
      </c>
      <c r="D1848" s="870">
        <v>0</v>
      </c>
      <c r="E1848" s="871">
        <v>10950</v>
      </c>
      <c r="F1848" s="872" t="s">
        <v>1625</v>
      </c>
      <c r="G1848" s="873" t="s">
        <v>1625</v>
      </c>
      <c r="H1848" s="1021"/>
      <c r="I1848" s="1021"/>
      <c r="J1848" s="1021"/>
      <c r="K1848" s="1021"/>
      <c r="L1848" s="1021"/>
      <c r="M1848" s="1021"/>
    </row>
    <row r="1849" spans="1:13" s="868" customFormat="1">
      <c r="A1849" s="319" t="s">
        <v>3373</v>
      </c>
      <c r="B1849" s="237" t="s">
        <v>1486</v>
      </c>
      <c r="C1849" s="239">
        <v>8752</v>
      </c>
      <c r="D1849" s="870">
        <v>0</v>
      </c>
      <c r="E1849" s="871">
        <v>8752</v>
      </c>
      <c r="F1849" s="872" t="s">
        <v>1625</v>
      </c>
      <c r="G1849" s="873" t="s">
        <v>1625</v>
      </c>
      <c r="H1849" s="1021"/>
      <c r="I1849" s="1021"/>
      <c r="J1849" s="1021"/>
      <c r="K1849" s="1021"/>
      <c r="L1849" s="1021"/>
      <c r="M1849" s="1021"/>
    </row>
    <row r="1850" spans="1:13" s="868" customFormat="1">
      <c r="A1850" s="319" t="s">
        <v>3374</v>
      </c>
      <c r="B1850" s="237" t="s">
        <v>1487</v>
      </c>
      <c r="C1850" s="239">
        <v>9425</v>
      </c>
      <c r="D1850" s="870">
        <v>0</v>
      </c>
      <c r="E1850" s="871">
        <v>9425</v>
      </c>
      <c r="F1850" s="872" t="s">
        <v>1625</v>
      </c>
      <c r="G1850" s="873" t="s">
        <v>1625</v>
      </c>
      <c r="H1850" s="1021"/>
      <c r="I1850" s="1021"/>
      <c r="J1850" s="1021"/>
      <c r="K1850" s="1021"/>
      <c r="L1850" s="1021"/>
      <c r="M1850" s="1021"/>
    </row>
    <row r="1851" spans="1:13" s="868" customFormat="1">
      <c r="A1851" s="319" t="s">
        <v>3375</v>
      </c>
      <c r="B1851" s="237" t="s">
        <v>1488</v>
      </c>
      <c r="C1851" s="239">
        <v>10098</v>
      </c>
      <c r="D1851" s="870">
        <v>0</v>
      </c>
      <c r="E1851" s="871">
        <v>10098</v>
      </c>
      <c r="F1851" s="872" t="s">
        <v>1625</v>
      </c>
      <c r="G1851" s="873" t="s">
        <v>1625</v>
      </c>
      <c r="H1851" s="1021"/>
      <c r="I1851" s="1021"/>
      <c r="J1851" s="1021"/>
      <c r="K1851" s="1021"/>
      <c r="L1851" s="1021"/>
      <c r="M1851" s="1021"/>
    </row>
    <row r="1852" spans="1:13" s="868" customFormat="1">
      <c r="A1852" s="319" t="s">
        <v>3376</v>
      </c>
      <c r="B1852" s="237" t="s">
        <v>1489</v>
      </c>
      <c r="C1852" s="239">
        <v>7841</v>
      </c>
      <c r="D1852" s="870">
        <v>0</v>
      </c>
      <c r="E1852" s="871">
        <v>7841</v>
      </c>
      <c r="F1852" s="872" t="s">
        <v>1625</v>
      </c>
      <c r="G1852" s="873" t="s">
        <v>1625</v>
      </c>
      <c r="H1852" s="1021"/>
      <c r="I1852" s="1021"/>
      <c r="J1852" s="1021"/>
      <c r="K1852" s="1021"/>
      <c r="L1852" s="1021"/>
      <c r="M1852" s="1021"/>
    </row>
    <row r="1853" spans="1:13" s="868" customFormat="1">
      <c r="A1853" s="319" t="s">
        <v>3377</v>
      </c>
      <c r="B1853" s="237" t="s">
        <v>1490</v>
      </c>
      <c r="C1853" s="239">
        <v>8444</v>
      </c>
      <c r="D1853" s="870">
        <v>0</v>
      </c>
      <c r="E1853" s="871">
        <v>8444</v>
      </c>
      <c r="F1853" s="872" t="s">
        <v>1625</v>
      </c>
      <c r="G1853" s="873" t="s">
        <v>1625</v>
      </c>
      <c r="H1853" s="1021"/>
      <c r="I1853" s="1021"/>
      <c r="J1853" s="1021"/>
      <c r="K1853" s="1021"/>
      <c r="L1853" s="1021"/>
      <c r="M1853" s="1021"/>
    </row>
    <row r="1854" spans="1:13" s="868" customFormat="1">
      <c r="A1854" s="319" t="s">
        <v>3378</v>
      </c>
      <c r="B1854" s="237" t="s">
        <v>1491</v>
      </c>
      <c r="C1854" s="239">
        <v>9047</v>
      </c>
      <c r="D1854" s="870">
        <v>0</v>
      </c>
      <c r="E1854" s="871">
        <v>9047</v>
      </c>
      <c r="F1854" s="872" t="s">
        <v>1625</v>
      </c>
      <c r="G1854" s="873" t="s">
        <v>1625</v>
      </c>
      <c r="H1854" s="1021"/>
      <c r="I1854" s="1021"/>
      <c r="J1854" s="1021"/>
      <c r="K1854" s="1021"/>
      <c r="L1854" s="1021"/>
      <c r="M1854" s="1021"/>
    </row>
    <row r="1855" spans="1:13" s="868" customFormat="1">
      <c r="A1855" s="319" t="s">
        <v>3379</v>
      </c>
      <c r="B1855" s="237" t="s">
        <v>1492</v>
      </c>
      <c r="C1855" s="239">
        <v>9360</v>
      </c>
      <c r="D1855" s="870">
        <v>0</v>
      </c>
      <c r="E1855" s="871">
        <v>9360</v>
      </c>
      <c r="F1855" s="872" t="s">
        <v>1625</v>
      </c>
      <c r="G1855" s="873" t="s">
        <v>1625</v>
      </c>
      <c r="H1855" s="1021"/>
      <c r="I1855" s="1021"/>
      <c r="J1855" s="1021"/>
      <c r="K1855" s="1021"/>
      <c r="L1855" s="1021"/>
      <c r="M1855" s="1021"/>
    </row>
    <row r="1856" spans="1:13" s="868" customFormat="1">
      <c r="A1856" s="319" t="s">
        <v>3380</v>
      </c>
      <c r="B1856" s="237" t="s">
        <v>1493</v>
      </c>
      <c r="C1856" s="239">
        <v>10080</v>
      </c>
      <c r="D1856" s="870">
        <v>0</v>
      </c>
      <c r="E1856" s="871">
        <v>10080</v>
      </c>
      <c r="F1856" s="872" t="s">
        <v>1625</v>
      </c>
      <c r="G1856" s="873" t="s">
        <v>1625</v>
      </c>
      <c r="H1856" s="1021"/>
      <c r="I1856" s="1021"/>
      <c r="J1856" s="1021"/>
      <c r="K1856" s="1021"/>
      <c r="L1856" s="1021"/>
      <c r="M1856" s="1021"/>
    </row>
    <row r="1857" spans="1:13" s="868" customFormat="1">
      <c r="A1857" s="319" t="s">
        <v>3381</v>
      </c>
      <c r="B1857" s="237" t="s">
        <v>1494</v>
      </c>
      <c r="C1857" s="239">
        <v>10800</v>
      </c>
      <c r="D1857" s="870">
        <v>0</v>
      </c>
      <c r="E1857" s="871">
        <v>10800</v>
      </c>
      <c r="F1857" s="872" t="s">
        <v>1625</v>
      </c>
      <c r="G1857" s="873" t="s">
        <v>1625</v>
      </c>
      <c r="H1857" s="1021"/>
      <c r="I1857" s="1021"/>
      <c r="J1857" s="1021"/>
      <c r="K1857" s="1021"/>
      <c r="L1857" s="1021"/>
      <c r="M1857" s="1021"/>
    </row>
    <row r="1858" spans="1:13" s="868" customFormat="1">
      <c r="A1858" s="319" t="s">
        <v>3382</v>
      </c>
      <c r="B1858" s="237" t="s">
        <v>1495</v>
      </c>
      <c r="C1858" s="239">
        <v>2122</v>
      </c>
      <c r="D1858" s="870">
        <v>0</v>
      </c>
      <c r="E1858" s="871">
        <v>2122</v>
      </c>
      <c r="F1858" s="872" t="s">
        <v>1625</v>
      </c>
      <c r="G1858" s="873" t="s">
        <v>1625</v>
      </c>
      <c r="H1858" s="1021"/>
      <c r="I1858" s="1021"/>
      <c r="J1858" s="1021"/>
      <c r="K1858" s="1021"/>
      <c r="L1858" s="1021"/>
      <c r="M1858" s="1021"/>
    </row>
    <row r="1859" spans="1:13" s="868" customFormat="1">
      <c r="A1859" s="319" t="s">
        <v>3383</v>
      </c>
      <c r="B1859" s="237" t="s">
        <v>1496</v>
      </c>
      <c r="C1859" s="239">
        <v>2285</v>
      </c>
      <c r="D1859" s="870">
        <v>0</v>
      </c>
      <c r="E1859" s="871">
        <v>2285</v>
      </c>
      <c r="F1859" s="872" t="s">
        <v>1625</v>
      </c>
      <c r="G1859" s="873" t="s">
        <v>1625</v>
      </c>
      <c r="H1859" s="1021"/>
      <c r="I1859" s="1021"/>
      <c r="J1859" s="1021"/>
      <c r="K1859" s="1021"/>
      <c r="L1859" s="1021"/>
      <c r="M1859" s="1021"/>
    </row>
    <row r="1860" spans="1:13" s="868" customFormat="1">
      <c r="A1860" s="319" t="s">
        <v>3384</v>
      </c>
      <c r="B1860" s="237" t="s">
        <v>1497</v>
      </c>
      <c r="C1860" s="239">
        <v>2448</v>
      </c>
      <c r="D1860" s="870">
        <v>0</v>
      </c>
      <c r="E1860" s="871">
        <v>2448</v>
      </c>
      <c r="F1860" s="872" t="s">
        <v>1625</v>
      </c>
      <c r="G1860" s="873" t="s">
        <v>1625</v>
      </c>
      <c r="H1860" s="1021"/>
      <c r="I1860" s="1021"/>
      <c r="J1860" s="1021"/>
      <c r="K1860" s="1021"/>
      <c r="L1860" s="1021"/>
      <c r="M1860" s="1021"/>
    </row>
    <row r="1861" spans="1:13" s="868" customFormat="1">
      <c r="A1861" s="319" t="s">
        <v>3385</v>
      </c>
      <c r="B1861" s="237" t="s">
        <v>1498</v>
      </c>
      <c r="C1861" s="239">
        <v>2889</v>
      </c>
      <c r="D1861" s="870">
        <v>0</v>
      </c>
      <c r="E1861" s="871">
        <v>2889</v>
      </c>
      <c r="F1861" s="872" t="s">
        <v>1625</v>
      </c>
      <c r="G1861" s="873" t="s">
        <v>1625</v>
      </c>
      <c r="H1861" s="1021"/>
      <c r="I1861" s="1021"/>
      <c r="J1861" s="1021"/>
      <c r="K1861" s="1021"/>
      <c r="L1861" s="1021"/>
      <c r="M1861" s="1021"/>
    </row>
    <row r="1862" spans="1:13" s="868" customFormat="1">
      <c r="A1862" s="319" t="s">
        <v>3386</v>
      </c>
      <c r="B1862" s="237" t="s">
        <v>1499</v>
      </c>
      <c r="C1862" s="239">
        <v>3111</v>
      </c>
      <c r="D1862" s="870">
        <v>0</v>
      </c>
      <c r="E1862" s="871">
        <v>3111</v>
      </c>
      <c r="F1862" s="872" t="s">
        <v>1625</v>
      </c>
      <c r="G1862" s="873" t="s">
        <v>1625</v>
      </c>
      <c r="H1862" s="1021"/>
      <c r="I1862" s="1021"/>
      <c r="J1862" s="1021"/>
      <c r="K1862" s="1021"/>
      <c r="L1862" s="1021"/>
      <c r="M1862" s="1021"/>
    </row>
    <row r="1863" spans="1:13" s="868" customFormat="1">
      <c r="A1863" s="319" t="s">
        <v>3387</v>
      </c>
      <c r="B1863" s="237" t="s">
        <v>1500</v>
      </c>
      <c r="C1863" s="239">
        <v>3333</v>
      </c>
      <c r="D1863" s="870">
        <v>0</v>
      </c>
      <c r="E1863" s="871">
        <v>3333</v>
      </c>
      <c r="F1863" s="872" t="s">
        <v>1625</v>
      </c>
      <c r="G1863" s="873" t="s">
        <v>1625</v>
      </c>
      <c r="H1863" s="1021"/>
      <c r="I1863" s="1021"/>
      <c r="J1863" s="1021"/>
      <c r="K1863" s="1021"/>
      <c r="L1863" s="1021"/>
      <c r="M1863" s="1021"/>
    </row>
    <row r="1864" spans="1:13" s="868" customFormat="1">
      <c r="A1864" s="319" t="s">
        <v>3388</v>
      </c>
      <c r="B1864" s="237" t="s">
        <v>1501</v>
      </c>
      <c r="C1864" s="239">
        <v>8987</v>
      </c>
      <c r="D1864" s="870">
        <v>0</v>
      </c>
      <c r="E1864" s="871">
        <v>8987</v>
      </c>
      <c r="F1864" s="872" t="s">
        <v>1625</v>
      </c>
      <c r="G1864" s="873" t="s">
        <v>1625</v>
      </c>
      <c r="H1864" s="1021"/>
      <c r="I1864" s="1021"/>
      <c r="J1864" s="1021"/>
      <c r="K1864" s="1021"/>
      <c r="L1864" s="1021"/>
      <c r="M1864" s="1021"/>
    </row>
    <row r="1865" spans="1:13" s="868" customFormat="1">
      <c r="A1865" s="319" t="s">
        <v>3389</v>
      </c>
      <c r="B1865" s="237" t="s">
        <v>1502</v>
      </c>
      <c r="C1865" s="239">
        <v>9678</v>
      </c>
      <c r="D1865" s="870">
        <v>0</v>
      </c>
      <c r="E1865" s="871">
        <v>9678</v>
      </c>
      <c r="F1865" s="872" t="s">
        <v>1625</v>
      </c>
      <c r="G1865" s="873" t="s">
        <v>1625</v>
      </c>
      <c r="H1865" s="1021"/>
      <c r="I1865" s="1021"/>
      <c r="J1865" s="1021"/>
      <c r="K1865" s="1021"/>
      <c r="L1865" s="1021"/>
      <c r="M1865" s="1021"/>
    </row>
    <row r="1866" spans="1:13" s="868" customFormat="1">
      <c r="A1866" s="319" t="s">
        <v>3390</v>
      </c>
      <c r="B1866" s="237" t="s">
        <v>1503</v>
      </c>
      <c r="C1866" s="239">
        <v>10369</v>
      </c>
      <c r="D1866" s="870">
        <v>0</v>
      </c>
      <c r="E1866" s="871">
        <v>10369</v>
      </c>
      <c r="F1866" s="872" t="s">
        <v>1625</v>
      </c>
      <c r="G1866" s="873" t="s">
        <v>1625</v>
      </c>
      <c r="H1866" s="1021"/>
      <c r="I1866" s="1021"/>
      <c r="J1866" s="1021"/>
      <c r="K1866" s="1021"/>
      <c r="L1866" s="1021"/>
      <c r="M1866" s="1021"/>
    </row>
    <row r="1867" spans="1:13" s="868" customFormat="1">
      <c r="A1867" s="319" t="s">
        <v>3391</v>
      </c>
      <c r="B1867" s="237" t="s">
        <v>1504</v>
      </c>
      <c r="C1867" s="239">
        <v>11189</v>
      </c>
      <c r="D1867" s="870">
        <v>0</v>
      </c>
      <c r="E1867" s="871">
        <v>11189</v>
      </c>
      <c r="F1867" s="872" t="s">
        <v>1625</v>
      </c>
      <c r="G1867" s="873" t="s">
        <v>1625</v>
      </c>
      <c r="H1867" s="1021"/>
      <c r="I1867" s="1021"/>
      <c r="J1867" s="1021"/>
      <c r="K1867" s="1021"/>
      <c r="L1867" s="1021"/>
      <c r="M1867" s="1021"/>
    </row>
    <row r="1868" spans="1:13" s="868" customFormat="1">
      <c r="A1868" s="319" t="s">
        <v>3392</v>
      </c>
      <c r="B1868" s="237" t="s">
        <v>1505</v>
      </c>
      <c r="C1868" s="239">
        <v>12050</v>
      </c>
      <c r="D1868" s="870">
        <v>0</v>
      </c>
      <c r="E1868" s="871">
        <v>12050</v>
      </c>
      <c r="F1868" s="872" t="s">
        <v>1625</v>
      </c>
      <c r="G1868" s="873" t="s">
        <v>1625</v>
      </c>
      <c r="H1868" s="1021"/>
      <c r="I1868" s="1021"/>
      <c r="J1868" s="1021"/>
      <c r="K1868" s="1021"/>
      <c r="L1868" s="1021"/>
      <c r="M1868" s="1021"/>
    </row>
    <row r="1869" spans="1:13" s="868" customFormat="1">
      <c r="A1869" s="319" t="s">
        <v>3393</v>
      </c>
      <c r="B1869" s="237" t="s">
        <v>1506</v>
      </c>
      <c r="C1869" s="239">
        <v>12911</v>
      </c>
      <c r="D1869" s="870">
        <v>0</v>
      </c>
      <c r="E1869" s="871">
        <v>12911</v>
      </c>
      <c r="F1869" s="872" t="s">
        <v>1625</v>
      </c>
      <c r="G1869" s="873" t="s">
        <v>1625</v>
      </c>
      <c r="H1869" s="1021"/>
      <c r="I1869" s="1021"/>
      <c r="J1869" s="1021"/>
      <c r="K1869" s="1021"/>
      <c r="L1869" s="1021"/>
      <c r="M1869" s="1021"/>
    </row>
    <row r="1870" spans="1:13" s="868" customFormat="1" ht="30">
      <c r="A1870" s="319" t="s">
        <v>3394</v>
      </c>
      <c r="B1870" s="237" t="s">
        <v>1507</v>
      </c>
      <c r="C1870" s="239">
        <v>5682</v>
      </c>
      <c r="D1870" s="870">
        <v>0</v>
      </c>
      <c r="E1870" s="871">
        <v>5682</v>
      </c>
      <c r="F1870" s="872" t="s">
        <v>1625</v>
      </c>
      <c r="G1870" s="873" t="s">
        <v>1625</v>
      </c>
      <c r="H1870" s="1021"/>
      <c r="I1870" s="1021"/>
      <c r="J1870" s="1021"/>
      <c r="K1870" s="1021"/>
      <c r="L1870" s="1021"/>
      <c r="M1870" s="1021"/>
    </row>
    <row r="1871" spans="1:13" s="868" customFormat="1" ht="30">
      <c r="A1871" s="319" t="s">
        <v>3395</v>
      </c>
      <c r="B1871" s="237" t="s">
        <v>1508</v>
      </c>
      <c r="C1871" s="239">
        <v>6119</v>
      </c>
      <c r="D1871" s="870">
        <v>0</v>
      </c>
      <c r="E1871" s="871">
        <v>6119</v>
      </c>
      <c r="F1871" s="872" t="s">
        <v>1625</v>
      </c>
      <c r="G1871" s="873" t="s">
        <v>1625</v>
      </c>
      <c r="H1871" s="1021"/>
      <c r="I1871" s="1021"/>
      <c r="J1871" s="1021"/>
      <c r="K1871" s="1021"/>
      <c r="L1871" s="1021"/>
      <c r="M1871" s="1021"/>
    </row>
    <row r="1872" spans="1:13" s="868" customFormat="1" ht="30">
      <c r="A1872" s="319" t="s">
        <v>3396</v>
      </c>
      <c r="B1872" s="237" t="s">
        <v>1509</v>
      </c>
      <c r="C1872" s="239">
        <v>6556</v>
      </c>
      <c r="D1872" s="870">
        <v>0</v>
      </c>
      <c r="E1872" s="871">
        <v>6556</v>
      </c>
      <c r="F1872" s="872" t="s">
        <v>1625</v>
      </c>
      <c r="G1872" s="873" t="s">
        <v>1625</v>
      </c>
      <c r="H1872" s="1021"/>
      <c r="I1872" s="1021"/>
      <c r="J1872" s="1021"/>
      <c r="K1872" s="1021"/>
      <c r="L1872" s="1021"/>
      <c r="M1872" s="1021"/>
    </row>
    <row r="1873" spans="1:13" s="868" customFormat="1" ht="30">
      <c r="A1873" s="319" t="s">
        <v>3397</v>
      </c>
      <c r="B1873" s="237" t="s">
        <v>1510</v>
      </c>
      <c r="C1873" s="239">
        <v>5682</v>
      </c>
      <c r="D1873" s="870">
        <v>0</v>
      </c>
      <c r="E1873" s="871">
        <v>5682</v>
      </c>
      <c r="F1873" s="872" t="s">
        <v>1625</v>
      </c>
      <c r="G1873" s="873" t="s">
        <v>1625</v>
      </c>
      <c r="H1873" s="1021"/>
      <c r="I1873" s="1021"/>
      <c r="J1873" s="1021"/>
      <c r="K1873" s="1021"/>
      <c r="L1873" s="1021"/>
      <c r="M1873" s="1021"/>
    </row>
    <row r="1874" spans="1:13" s="868" customFormat="1" ht="30">
      <c r="A1874" s="319" t="s">
        <v>3398</v>
      </c>
      <c r="B1874" s="237" t="s">
        <v>1511</v>
      </c>
      <c r="C1874" s="239">
        <v>6119</v>
      </c>
      <c r="D1874" s="870">
        <v>0</v>
      </c>
      <c r="E1874" s="871">
        <v>6119</v>
      </c>
      <c r="F1874" s="872" t="s">
        <v>1625</v>
      </c>
      <c r="G1874" s="873" t="s">
        <v>1625</v>
      </c>
      <c r="H1874" s="1021"/>
      <c r="I1874" s="1021"/>
      <c r="J1874" s="1021"/>
      <c r="K1874" s="1021"/>
      <c r="L1874" s="1021"/>
      <c r="M1874" s="1021"/>
    </row>
    <row r="1875" spans="1:13" s="868" customFormat="1" ht="30">
      <c r="A1875" s="319" t="s">
        <v>3399</v>
      </c>
      <c r="B1875" s="237" t="s">
        <v>1512</v>
      </c>
      <c r="C1875" s="239">
        <v>6556</v>
      </c>
      <c r="D1875" s="870">
        <v>0</v>
      </c>
      <c r="E1875" s="871">
        <v>6556</v>
      </c>
      <c r="F1875" s="872" t="s">
        <v>1625</v>
      </c>
      <c r="G1875" s="873" t="s">
        <v>1625</v>
      </c>
      <c r="H1875" s="1021"/>
      <c r="I1875" s="1021"/>
      <c r="J1875" s="1021"/>
      <c r="K1875" s="1021"/>
      <c r="L1875" s="1021"/>
      <c r="M1875" s="1021"/>
    </row>
    <row r="1876" spans="1:13" s="868" customFormat="1">
      <c r="A1876" s="319" t="s">
        <v>3400</v>
      </c>
      <c r="B1876" s="237" t="s">
        <v>1513</v>
      </c>
      <c r="C1876" s="239">
        <v>4160</v>
      </c>
      <c r="D1876" s="870">
        <v>0</v>
      </c>
      <c r="E1876" s="871">
        <v>4160</v>
      </c>
      <c r="F1876" s="872" t="s">
        <v>1625</v>
      </c>
      <c r="G1876" s="873" t="s">
        <v>1625</v>
      </c>
      <c r="H1876" s="1021"/>
      <c r="I1876" s="1021"/>
      <c r="J1876" s="1021"/>
      <c r="K1876" s="1021"/>
      <c r="L1876" s="1021"/>
      <c r="M1876" s="1021"/>
    </row>
    <row r="1877" spans="1:13" s="868" customFormat="1">
      <c r="A1877" s="319" t="s">
        <v>3401</v>
      </c>
      <c r="B1877" s="237" t="s">
        <v>1514</v>
      </c>
      <c r="C1877" s="239">
        <v>4480</v>
      </c>
      <c r="D1877" s="870">
        <v>0</v>
      </c>
      <c r="E1877" s="871">
        <v>4480</v>
      </c>
      <c r="F1877" s="872" t="s">
        <v>1625</v>
      </c>
      <c r="G1877" s="873" t="s">
        <v>1625</v>
      </c>
      <c r="H1877" s="1021"/>
      <c r="I1877" s="1021"/>
      <c r="J1877" s="1021"/>
      <c r="K1877" s="1021"/>
      <c r="L1877" s="1021"/>
      <c r="M1877" s="1021"/>
    </row>
    <row r="1878" spans="1:13" s="868" customFormat="1">
      <c r="A1878" s="319" t="s">
        <v>3402</v>
      </c>
      <c r="B1878" s="237" t="s">
        <v>1515</v>
      </c>
      <c r="C1878" s="239">
        <v>4800</v>
      </c>
      <c r="D1878" s="870">
        <v>0</v>
      </c>
      <c r="E1878" s="871">
        <v>4800</v>
      </c>
      <c r="F1878" s="872" t="s">
        <v>1625</v>
      </c>
      <c r="G1878" s="873" t="s">
        <v>1625</v>
      </c>
      <c r="H1878" s="1021"/>
      <c r="I1878" s="1021"/>
      <c r="J1878" s="1021"/>
      <c r="K1878" s="1021"/>
      <c r="L1878" s="1021"/>
      <c r="M1878" s="1021"/>
    </row>
    <row r="1879" spans="1:13" s="868" customFormat="1">
      <c r="A1879" s="319" t="s">
        <v>3403</v>
      </c>
      <c r="B1879" s="237" t="s">
        <v>1516</v>
      </c>
      <c r="C1879" s="239">
        <v>4160</v>
      </c>
      <c r="D1879" s="870">
        <v>0</v>
      </c>
      <c r="E1879" s="871">
        <v>4160</v>
      </c>
      <c r="F1879" s="872" t="s">
        <v>1625</v>
      </c>
      <c r="G1879" s="873" t="s">
        <v>1625</v>
      </c>
      <c r="H1879" s="1021"/>
      <c r="I1879" s="1021"/>
      <c r="J1879" s="1021"/>
      <c r="K1879" s="1021"/>
      <c r="L1879" s="1021"/>
      <c r="M1879" s="1021"/>
    </row>
    <row r="1880" spans="1:13" s="868" customFormat="1">
      <c r="A1880" s="319" t="s">
        <v>3404</v>
      </c>
      <c r="B1880" s="237" t="s">
        <v>1517</v>
      </c>
      <c r="C1880" s="239">
        <v>4480</v>
      </c>
      <c r="D1880" s="870">
        <v>0</v>
      </c>
      <c r="E1880" s="871">
        <v>4480</v>
      </c>
      <c r="F1880" s="872" t="s">
        <v>1625</v>
      </c>
      <c r="G1880" s="873" t="s">
        <v>1625</v>
      </c>
      <c r="H1880" s="1021"/>
      <c r="I1880" s="1021"/>
      <c r="J1880" s="1021"/>
      <c r="K1880" s="1021"/>
      <c r="L1880" s="1021"/>
      <c r="M1880" s="1021"/>
    </row>
    <row r="1881" spans="1:13" s="868" customFormat="1">
      <c r="A1881" s="319" t="s">
        <v>3405</v>
      </c>
      <c r="B1881" s="237" t="s">
        <v>1518</v>
      </c>
      <c r="C1881" s="239">
        <v>4800</v>
      </c>
      <c r="D1881" s="870">
        <v>0</v>
      </c>
      <c r="E1881" s="871">
        <v>4800</v>
      </c>
      <c r="F1881" s="872" t="s">
        <v>1625</v>
      </c>
      <c r="G1881" s="873" t="s">
        <v>1625</v>
      </c>
      <c r="H1881" s="1021"/>
      <c r="I1881" s="1021"/>
      <c r="J1881" s="1021"/>
      <c r="K1881" s="1021"/>
      <c r="L1881" s="1021"/>
      <c r="M1881" s="1021"/>
    </row>
    <row r="1882" spans="1:13" s="868" customFormat="1">
      <c r="A1882" s="319" t="s">
        <v>3406</v>
      </c>
      <c r="B1882" s="237" t="s">
        <v>1519</v>
      </c>
      <c r="C1882" s="239">
        <v>2998</v>
      </c>
      <c r="D1882" s="870">
        <v>0</v>
      </c>
      <c r="E1882" s="871">
        <v>2998</v>
      </c>
      <c r="F1882" s="872" t="s">
        <v>1625</v>
      </c>
      <c r="G1882" s="873" t="s">
        <v>1625</v>
      </c>
      <c r="H1882" s="1021"/>
      <c r="I1882" s="1021"/>
      <c r="J1882" s="1021"/>
      <c r="K1882" s="1021"/>
      <c r="L1882" s="1021"/>
      <c r="M1882" s="1021"/>
    </row>
    <row r="1883" spans="1:13" s="868" customFormat="1">
      <c r="A1883" s="319" t="s">
        <v>3407</v>
      </c>
      <c r="B1883" s="237" t="s">
        <v>1520</v>
      </c>
      <c r="C1883" s="239">
        <v>3229</v>
      </c>
      <c r="D1883" s="870">
        <v>0</v>
      </c>
      <c r="E1883" s="871">
        <v>3229</v>
      </c>
      <c r="F1883" s="872" t="s">
        <v>1625</v>
      </c>
      <c r="G1883" s="873" t="s">
        <v>1625</v>
      </c>
      <c r="H1883" s="1021"/>
      <c r="I1883" s="1021"/>
      <c r="J1883" s="1021"/>
      <c r="K1883" s="1021"/>
      <c r="L1883" s="1021"/>
      <c r="M1883" s="1021"/>
    </row>
    <row r="1884" spans="1:13" s="868" customFormat="1">
      <c r="A1884" s="319" t="s">
        <v>3408</v>
      </c>
      <c r="B1884" s="237" t="s">
        <v>1521</v>
      </c>
      <c r="C1884" s="239">
        <v>3460</v>
      </c>
      <c r="D1884" s="870">
        <v>0</v>
      </c>
      <c r="E1884" s="871">
        <v>3460</v>
      </c>
      <c r="F1884" s="872" t="s">
        <v>1625</v>
      </c>
      <c r="G1884" s="873" t="s">
        <v>1625</v>
      </c>
      <c r="H1884" s="1021"/>
      <c r="I1884" s="1021"/>
      <c r="J1884" s="1021"/>
      <c r="K1884" s="1021"/>
      <c r="L1884" s="1021"/>
      <c r="M1884" s="1021"/>
    </row>
    <row r="1885" spans="1:13" s="868" customFormat="1">
      <c r="A1885" s="319" t="s">
        <v>3409</v>
      </c>
      <c r="B1885" s="237" t="s">
        <v>1522</v>
      </c>
      <c r="C1885" s="239">
        <v>2998</v>
      </c>
      <c r="D1885" s="870">
        <v>0</v>
      </c>
      <c r="E1885" s="871">
        <v>2998</v>
      </c>
      <c r="F1885" s="872" t="s">
        <v>1625</v>
      </c>
      <c r="G1885" s="873" t="s">
        <v>1625</v>
      </c>
      <c r="H1885" s="1021"/>
      <c r="I1885" s="1021"/>
      <c r="J1885" s="1021"/>
      <c r="K1885" s="1021"/>
      <c r="L1885" s="1021"/>
      <c r="M1885" s="1021"/>
    </row>
    <row r="1886" spans="1:13" s="868" customFormat="1">
      <c r="A1886" s="319" t="s">
        <v>3410</v>
      </c>
      <c r="B1886" s="237" t="s">
        <v>1523</v>
      </c>
      <c r="C1886" s="239">
        <v>3229</v>
      </c>
      <c r="D1886" s="870">
        <v>0</v>
      </c>
      <c r="E1886" s="871">
        <v>3229</v>
      </c>
      <c r="F1886" s="872" t="s">
        <v>1625</v>
      </c>
      <c r="G1886" s="873" t="s">
        <v>1625</v>
      </c>
      <c r="H1886" s="1021"/>
      <c r="I1886" s="1021"/>
      <c r="J1886" s="1021"/>
      <c r="K1886" s="1021"/>
      <c r="L1886" s="1021"/>
      <c r="M1886" s="1021"/>
    </row>
    <row r="1887" spans="1:13" s="868" customFormat="1">
      <c r="A1887" s="319" t="s">
        <v>3411</v>
      </c>
      <c r="B1887" s="237" t="s">
        <v>1524</v>
      </c>
      <c r="C1887" s="239">
        <v>3460</v>
      </c>
      <c r="D1887" s="870">
        <v>0</v>
      </c>
      <c r="E1887" s="871">
        <v>3460</v>
      </c>
      <c r="F1887" s="872" t="s">
        <v>1625</v>
      </c>
      <c r="G1887" s="873" t="s">
        <v>1625</v>
      </c>
      <c r="H1887" s="1021"/>
      <c r="I1887" s="1021"/>
      <c r="J1887" s="1021"/>
      <c r="K1887" s="1021"/>
      <c r="L1887" s="1021"/>
      <c r="M1887" s="1021"/>
    </row>
    <row r="1888" spans="1:13" s="868" customFormat="1">
      <c r="A1888" s="319" t="s">
        <v>3412</v>
      </c>
      <c r="B1888" s="237" t="s">
        <v>1525</v>
      </c>
      <c r="C1888" s="239">
        <v>3226</v>
      </c>
      <c r="D1888" s="870">
        <v>0</v>
      </c>
      <c r="E1888" s="871">
        <v>3226</v>
      </c>
      <c r="F1888" s="872" t="s">
        <v>1625</v>
      </c>
      <c r="G1888" s="873" t="s">
        <v>1625</v>
      </c>
      <c r="H1888" s="1021"/>
      <c r="I1888" s="1021"/>
      <c r="J1888" s="1021"/>
      <c r="K1888" s="1021"/>
      <c r="L1888" s="1021"/>
      <c r="M1888" s="1021"/>
    </row>
    <row r="1889" spans="1:13" s="868" customFormat="1">
      <c r="A1889" s="319" t="s">
        <v>3413</v>
      </c>
      <c r="B1889" s="237" t="s">
        <v>1526</v>
      </c>
      <c r="C1889" s="239">
        <v>3473</v>
      </c>
      <c r="D1889" s="870">
        <v>0</v>
      </c>
      <c r="E1889" s="871">
        <v>3473</v>
      </c>
      <c r="F1889" s="872" t="s">
        <v>1625</v>
      </c>
      <c r="G1889" s="873" t="s">
        <v>1625</v>
      </c>
      <c r="H1889" s="1021"/>
      <c r="I1889" s="1021"/>
      <c r="J1889" s="1021"/>
      <c r="K1889" s="1021"/>
      <c r="L1889" s="1021"/>
      <c r="M1889" s="1021"/>
    </row>
    <row r="1890" spans="1:13" s="868" customFormat="1">
      <c r="A1890" s="319" t="s">
        <v>3414</v>
      </c>
      <c r="B1890" s="237" t="s">
        <v>1527</v>
      </c>
      <c r="C1890" s="239">
        <v>3722</v>
      </c>
      <c r="D1890" s="870">
        <v>0</v>
      </c>
      <c r="E1890" s="871">
        <v>3722</v>
      </c>
      <c r="F1890" s="872" t="s">
        <v>1625</v>
      </c>
      <c r="G1890" s="873" t="s">
        <v>1625</v>
      </c>
      <c r="H1890" s="1021"/>
      <c r="I1890" s="1021"/>
      <c r="J1890" s="1021"/>
      <c r="K1890" s="1021"/>
      <c r="L1890" s="1021"/>
      <c r="M1890" s="1021"/>
    </row>
    <row r="1891" spans="1:13" s="868" customFormat="1">
      <c r="A1891" s="319" t="s">
        <v>3415</v>
      </c>
      <c r="B1891" s="237" t="s">
        <v>1528</v>
      </c>
      <c r="C1891" s="239">
        <v>3226</v>
      </c>
      <c r="D1891" s="870">
        <v>0</v>
      </c>
      <c r="E1891" s="871">
        <v>3226</v>
      </c>
      <c r="F1891" s="872" t="s">
        <v>1625</v>
      </c>
      <c r="G1891" s="873" t="s">
        <v>1625</v>
      </c>
      <c r="H1891" s="1021"/>
      <c r="I1891" s="1021"/>
      <c r="J1891" s="1021"/>
      <c r="K1891" s="1021"/>
      <c r="L1891" s="1021"/>
      <c r="M1891" s="1021"/>
    </row>
    <row r="1892" spans="1:13" s="868" customFormat="1">
      <c r="A1892" s="319" t="s">
        <v>3416</v>
      </c>
      <c r="B1892" s="237" t="s">
        <v>1529</v>
      </c>
      <c r="C1892" s="239">
        <v>3474</v>
      </c>
      <c r="D1892" s="870">
        <v>0</v>
      </c>
      <c r="E1892" s="871">
        <v>3474</v>
      </c>
      <c r="F1892" s="872" t="s">
        <v>1625</v>
      </c>
      <c r="G1892" s="873" t="s">
        <v>1625</v>
      </c>
      <c r="H1892" s="1021"/>
      <c r="I1892" s="1021"/>
      <c r="J1892" s="1021"/>
      <c r="K1892" s="1021"/>
      <c r="L1892" s="1021"/>
      <c r="M1892" s="1021"/>
    </row>
    <row r="1893" spans="1:13" s="868" customFormat="1">
      <c r="A1893" s="319" t="s">
        <v>3417</v>
      </c>
      <c r="B1893" s="237" t="s">
        <v>1530</v>
      </c>
      <c r="C1893" s="239">
        <v>3722</v>
      </c>
      <c r="D1893" s="870">
        <v>0</v>
      </c>
      <c r="E1893" s="871">
        <v>3722</v>
      </c>
      <c r="F1893" s="872" t="s">
        <v>1625</v>
      </c>
      <c r="G1893" s="873" t="s">
        <v>1625</v>
      </c>
      <c r="H1893" s="1021"/>
      <c r="I1893" s="1021"/>
      <c r="J1893" s="1021"/>
      <c r="K1893" s="1021"/>
      <c r="L1893" s="1021"/>
      <c r="M1893" s="1021"/>
    </row>
    <row r="1894" spans="1:13" s="868" customFormat="1">
      <c r="A1894" s="294" t="s">
        <v>1531</v>
      </c>
      <c r="B1894" s="236"/>
      <c r="C1894" s="240"/>
      <c r="D1894" s="240"/>
      <c r="E1894" s="240"/>
      <c r="F1894" s="240"/>
      <c r="G1894" s="795"/>
      <c r="H1894" s="1021"/>
      <c r="I1894" s="1021"/>
      <c r="J1894" s="1021"/>
      <c r="K1894" s="1021"/>
      <c r="L1894" s="1021"/>
      <c r="M1894" s="1021"/>
    </row>
    <row r="1895" spans="1:13" s="869" customFormat="1">
      <c r="A1895" s="1586" t="s">
        <v>1532</v>
      </c>
      <c r="B1895" s="1488"/>
      <c r="C1895" s="1488"/>
      <c r="D1895" s="1488"/>
      <c r="E1895" s="1488"/>
      <c r="F1895" s="1488"/>
      <c r="G1895" s="1489"/>
      <c r="H1895" s="1022"/>
      <c r="I1895" s="1022"/>
      <c r="J1895" s="1022"/>
      <c r="K1895" s="1022"/>
      <c r="L1895" s="1022"/>
      <c r="M1895" s="1022"/>
    </row>
    <row r="1896" spans="1:13" s="868" customFormat="1">
      <c r="A1896" s="319" t="s">
        <v>3418</v>
      </c>
      <c r="B1896" s="237" t="s">
        <v>3419</v>
      </c>
      <c r="C1896" s="239">
        <v>95</v>
      </c>
      <c r="D1896" s="870">
        <v>0</v>
      </c>
      <c r="E1896" s="871">
        <v>95</v>
      </c>
      <c r="F1896" s="872" t="s">
        <v>1625</v>
      </c>
      <c r="G1896" s="873" t="s">
        <v>1625</v>
      </c>
      <c r="H1896" s="1021"/>
      <c r="I1896" s="1021"/>
      <c r="J1896" s="1021"/>
      <c r="K1896" s="1021"/>
      <c r="L1896" s="1021"/>
      <c r="M1896" s="1021"/>
    </row>
    <row r="1897" spans="1:13" s="868" customFormat="1">
      <c r="A1897" s="319" t="s">
        <v>3420</v>
      </c>
      <c r="B1897" s="237" t="s">
        <v>3421</v>
      </c>
      <c r="C1897" s="239">
        <v>95</v>
      </c>
      <c r="D1897" s="870">
        <v>0</v>
      </c>
      <c r="E1897" s="871">
        <v>95</v>
      </c>
      <c r="F1897" s="872" t="s">
        <v>1625</v>
      </c>
      <c r="G1897" s="873" t="s">
        <v>1625</v>
      </c>
      <c r="H1897" s="1021"/>
      <c r="I1897" s="1021"/>
      <c r="J1897" s="1021"/>
      <c r="K1897" s="1021"/>
      <c r="L1897" s="1021"/>
      <c r="M1897" s="1021"/>
    </row>
    <row r="1898" spans="1:13" s="868" customFormat="1">
      <c r="A1898" s="319" t="s">
        <v>3422</v>
      </c>
      <c r="B1898" s="237" t="s">
        <v>3423</v>
      </c>
      <c r="C1898" s="239">
        <v>95</v>
      </c>
      <c r="D1898" s="870">
        <v>0</v>
      </c>
      <c r="E1898" s="871">
        <v>95</v>
      </c>
      <c r="F1898" s="872" t="s">
        <v>1625</v>
      </c>
      <c r="G1898" s="873" t="s">
        <v>1625</v>
      </c>
      <c r="H1898" s="1021"/>
      <c r="I1898" s="1021"/>
      <c r="J1898" s="1021"/>
      <c r="K1898" s="1021"/>
      <c r="L1898" s="1021"/>
      <c r="M1898" s="1021"/>
    </row>
    <row r="1899" spans="1:13" s="868" customFormat="1" ht="30">
      <c r="A1899" s="319" t="s">
        <v>3424</v>
      </c>
      <c r="B1899" s="237" t="s">
        <v>3425</v>
      </c>
      <c r="C1899" s="239">
        <v>95</v>
      </c>
      <c r="D1899" s="870">
        <v>0</v>
      </c>
      <c r="E1899" s="871">
        <v>95</v>
      </c>
      <c r="F1899" s="872" t="s">
        <v>1625</v>
      </c>
      <c r="G1899" s="873" t="s">
        <v>1625</v>
      </c>
      <c r="H1899" s="1021"/>
      <c r="I1899" s="1021"/>
      <c r="J1899" s="1021"/>
      <c r="K1899" s="1021"/>
      <c r="L1899" s="1021"/>
      <c r="M1899" s="1021"/>
    </row>
    <row r="1900" spans="1:13" s="868" customFormat="1">
      <c r="A1900" s="319" t="s">
        <v>3426</v>
      </c>
      <c r="B1900" s="237" t="s">
        <v>1533</v>
      </c>
      <c r="C1900" s="239">
        <v>186</v>
      </c>
      <c r="D1900" s="870">
        <v>0</v>
      </c>
      <c r="E1900" s="871">
        <v>186</v>
      </c>
      <c r="F1900" s="872" t="s">
        <v>1625</v>
      </c>
      <c r="G1900" s="873" t="s">
        <v>1625</v>
      </c>
      <c r="H1900" s="1021"/>
      <c r="I1900" s="1021"/>
      <c r="J1900" s="1021"/>
      <c r="K1900" s="1021"/>
      <c r="L1900" s="1021"/>
      <c r="M1900" s="1021"/>
    </row>
    <row r="1901" spans="1:13" s="868" customFormat="1">
      <c r="A1901" s="319" t="s">
        <v>3427</v>
      </c>
      <c r="B1901" s="237" t="s">
        <v>1534</v>
      </c>
      <c r="C1901" s="239">
        <v>950</v>
      </c>
      <c r="D1901" s="870">
        <v>0</v>
      </c>
      <c r="E1901" s="871">
        <v>950</v>
      </c>
      <c r="F1901" s="872" t="s">
        <v>1625</v>
      </c>
      <c r="G1901" s="873" t="s">
        <v>1625</v>
      </c>
      <c r="H1901" s="1021"/>
      <c r="I1901" s="1021"/>
      <c r="J1901" s="1021"/>
      <c r="K1901" s="1021"/>
      <c r="L1901" s="1021"/>
      <c r="M1901" s="1021"/>
    </row>
    <row r="1902" spans="1:13" s="868" customFormat="1">
      <c r="A1902" s="319" t="s">
        <v>3428</v>
      </c>
      <c r="B1902" s="237" t="s">
        <v>1535</v>
      </c>
      <c r="C1902" s="239">
        <v>815</v>
      </c>
      <c r="D1902" s="870">
        <v>0</v>
      </c>
      <c r="E1902" s="871">
        <v>815</v>
      </c>
      <c r="F1902" s="872" t="s">
        <v>1625</v>
      </c>
      <c r="G1902" s="873" t="s">
        <v>1625</v>
      </c>
      <c r="H1902" s="1021"/>
      <c r="I1902" s="1021"/>
      <c r="J1902" s="1021"/>
      <c r="K1902" s="1021"/>
      <c r="L1902" s="1021"/>
      <c r="M1902" s="1021"/>
    </row>
    <row r="1903" spans="1:13" s="868" customFormat="1">
      <c r="A1903" s="319" t="s">
        <v>3429</v>
      </c>
      <c r="B1903" s="237" t="s">
        <v>1536</v>
      </c>
      <c r="C1903" s="239">
        <v>75</v>
      </c>
      <c r="D1903" s="870">
        <v>0</v>
      </c>
      <c r="E1903" s="871">
        <v>75</v>
      </c>
      <c r="F1903" s="872" t="s">
        <v>1625</v>
      </c>
      <c r="G1903" s="873" t="s">
        <v>1625</v>
      </c>
      <c r="H1903" s="1021"/>
      <c r="I1903" s="1021"/>
      <c r="J1903" s="1021"/>
      <c r="K1903" s="1021"/>
      <c r="L1903" s="1021"/>
      <c r="M1903" s="1021"/>
    </row>
    <row r="1904" spans="1:13" s="868" customFormat="1">
      <c r="A1904" s="319" t="s">
        <v>3430</v>
      </c>
      <c r="B1904" s="237" t="s">
        <v>888</v>
      </c>
      <c r="C1904" s="239">
        <v>1</v>
      </c>
      <c r="D1904" s="870">
        <v>0</v>
      </c>
      <c r="E1904" s="871">
        <v>1</v>
      </c>
      <c r="F1904" s="872" t="s">
        <v>1625</v>
      </c>
      <c r="G1904" s="873" t="s">
        <v>1625</v>
      </c>
      <c r="H1904" s="1021"/>
      <c r="I1904" s="1021"/>
      <c r="J1904" s="1021"/>
      <c r="K1904" s="1021"/>
      <c r="L1904" s="1021"/>
      <c r="M1904" s="1021"/>
    </row>
    <row r="1905" spans="1:13" s="868" customFormat="1">
      <c r="A1905" s="319" t="s">
        <v>3431</v>
      </c>
      <c r="B1905" s="237" t="s">
        <v>889</v>
      </c>
      <c r="C1905" s="239">
        <v>1.1000000000000001</v>
      </c>
      <c r="D1905" s="870">
        <v>0</v>
      </c>
      <c r="E1905" s="871">
        <v>1.1000000000000001</v>
      </c>
      <c r="F1905" s="872" t="s">
        <v>1625</v>
      </c>
      <c r="G1905" s="873" t="s">
        <v>1625</v>
      </c>
      <c r="H1905" s="1021"/>
      <c r="I1905" s="1021"/>
      <c r="J1905" s="1021"/>
      <c r="K1905" s="1021"/>
      <c r="L1905" s="1021"/>
      <c r="M1905" s="1021"/>
    </row>
    <row r="1906" spans="1:13" s="868" customFormat="1">
      <c r="A1906" s="319" t="s">
        <v>3432</v>
      </c>
      <c r="B1906" s="237" t="s">
        <v>890</v>
      </c>
      <c r="C1906" s="239">
        <v>2</v>
      </c>
      <c r="D1906" s="870">
        <v>0</v>
      </c>
      <c r="E1906" s="871">
        <v>2</v>
      </c>
      <c r="F1906" s="872" t="s">
        <v>1625</v>
      </c>
      <c r="G1906" s="873" t="s">
        <v>1625</v>
      </c>
      <c r="H1906" s="1021"/>
      <c r="I1906" s="1021"/>
      <c r="J1906" s="1021"/>
      <c r="K1906" s="1021"/>
      <c r="L1906" s="1021"/>
      <c r="M1906" s="1021"/>
    </row>
    <row r="1907" spans="1:13" s="868" customFormat="1">
      <c r="A1907" s="319" t="s">
        <v>3433</v>
      </c>
      <c r="B1907" s="237" t="s">
        <v>887</v>
      </c>
      <c r="C1907" s="239">
        <v>1</v>
      </c>
      <c r="D1907" s="870">
        <v>0</v>
      </c>
      <c r="E1907" s="871">
        <v>1</v>
      </c>
      <c r="F1907" s="872" t="s">
        <v>1625</v>
      </c>
      <c r="G1907" s="873" t="s">
        <v>1625</v>
      </c>
      <c r="H1907" s="1021"/>
      <c r="I1907" s="1021"/>
      <c r="J1907" s="1021"/>
      <c r="K1907" s="1021"/>
      <c r="L1907" s="1021"/>
      <c r="M1907" s="1021"/>
    </row>
    <row r="1908" spans="1:13" s="868" customFormat="1">
      <c r="A1908" s="294" t="s">
        <v>3434</v>
      </c>
      <c r="B1908" s="236"/>
      <c r="C1908" s="240"/>
      <c r="D1908" s="240"/>
      <c r="E1908" s="240"/>
      <c r="F1908" s="240"/>
      <c r="G1908" s="795"/>
      <c r="H1908" s="1021"/>
      <c r="I1908" s="1021"/>
      <c r="J1908" s="1021"/>
      <c r="K1908" s="1021"/>
      <c r="L1908" s="1021"/>
      <c r="M1908" s="1021"/>
    </row>
    <row r="1909" spans="1:13" s="869" customFormat="1">
      <c r="A1909" s="1595" t="s">
        <v>3435</v>
      </c>
      <c r="B1909" s="1596"/>
      <c r="C1909" s="1596"/>
      <c r="D1909" s="1596"/>
      <c r="E1909" s="1596"/>
      <c r="F1909" s="1596"/>
      <c r="G1909" s="1597"/>
      <c r="H1909" s="1022"/>
      <c r="I1909" s="1022"/>
      <c r="J1909" s="1022"/>
      <c r="K1909" s="1022"/>
      <c r="L1909" s="1022"/>
      <c r="M1909" s="1022"/>
    </row>
    <row r="1910" spans="1:13" s="869" customFormat="1">
      <c r="A1910" s="1595" t="s">
        <v>3436</v>
      </c>
      <c r="B1910" s="1596"/>
      <c r="C1910" s="1596"/>
      <c r="D1910" s="1596"/>
      <c r="E1910" s="1596"/>
      <c r="F1910" s="1596"/>
      <c r="G1910" s="1597"/>
      <c r="H1910" s="1022"/>
      <c r="I1910" s="1022"/>
      <c r="J1910" s="1022"/>
      <c r="K1910" s="1022"/>
      <c r="L1910" s="1022"/>
      <c r="M1910" s="1022"/>
    </row>
    <row r="1911" spans="1:13" s="869" customFormat="1">
      <c r="A1911" s="1595" t="s">
        <v>3437</v>
      </c>
      <c r="B1911" s="1596"/>
      <c r="C1911" s="1596"/>
      <c r="D1911" s="1596"/>
      <c r="E1911" s="1596"/>
      <c r="F1911" s="1596"/>
      <c r="G1911" s="1597"/>
      <c r="H1911" s="1022"/>
      <c r="I1911" s="1022"/>
      <c r="J1911" s="1022"/>
      <c r="K1911" s="1022"/>
      <c r="L1911" s="1022"/>
      <c r="M1911" s="1022"/>
    </row>
    <row r="1912" spans="1:13" s="868" customFormat="1">
      <c r="A1912" s="319" t="s">
        <v>3438</v>
      </c>
      <c r="B1912" s="237" t="s">
        <v>3439</v>
      </c>
      <c r="C1912" s="239">
        <v>5600</v>
      </c>
      <c r="D1912" s="870">
        <v>0</v>
      </c>
      <c r="E1912" s="871">
        <v>5600</v>
      </c>
      <c r="F1912" s="872" t="s">
        <v>1625</v>
      </c>
      <c r="G1912" s="873" t="s">
        <v>1625</v>
      </c>
      <c r="H1912" s="1021"/>
      <c r="I1912" s="1021"/>
      <c r="J1912" s="1021"/>
      <c r="K1912" s="1021"/>
      <c r="L1912" s="1021"/>
      <c r="M1912" s="1021"/>
    </row>
    <row r="1913" spans="1:13" s="868" customFormat="1">
      <c r="A1913" s="319" t="s">
        <v>3440</v>
      </c>
      <c r="B1913" s="237" t="s">
        <v>3441</v>
      </c>
      <c r="C1913" s="239">
        <v>6400</v>
      </c>
      <c r="D1913" s="870">
        <v>0</v>
      </c>
      <c r="E1913" s="871">
        <v>6400</v>
      </c>
      <c r="F1913" s="872" t="s">
        <v>1625</v>
      </c>
      <c r="G1913" s="873" t="s">
        <v>1625</v>
      </c>
      <c r="H1913" s="1021"/>
      <c r="I1913" s="1021"/>
      <c r="J1913" s="1021"/>
      <c r="K1913" s="1021"/>
      <c r="L1913" s="1021"/>
      <c r="M1913" s="1021"/>
    </row>
    <row r="1914" spans="1:13" s="868" customFormat="1">
      <c r="A1914" s="319" t="s">
        <v>3442</v>
      </c>
      <c r="B1914" s="237" t="s">
        <v>3443</v>
      </c>
      <c r="C1914" s="239">
        <v>7200</v>
      </c>
      <c r="D1914" s="870">
        <v>0</v>
      </c>
      <c r="E1914" s="871">
        <v>7200</v>
      </c>
      <c r="F1914" s="872" t="s">
        <v>1625</v>
      </c>
      <c r="G1914" s="873" t="s">
        <v>1625</v>
      </c>
      <c r="H1914" s="1021"/>
      <c r="I1914" s="1021"/>
      <c r="J1914" s="1021"/>
      <c r="K1914" s="1021"/>
      <c r="L1914" s="1021"/>
      <c r="M1914" s="1021"/>
    </row>
    <row r="1915" spans="1:13" s="868" customFormat="1">
      <c r="A1915" s="319" t="s">
        <v>3444</v>
      </c>
      <c r="B1915" s="237" t="s">
        <v>3445</v>
      </c>
      <c r="C1915" s="239">
        <v>10500</v>
      </c>
      <c r="D1915" s="870">
        <v>0</v>
      </c>
      <c r="E1915" s="871">
        <v>10500</v>
      </c>
      <c r="F1915" s="872" t="s">
        <v>1625</v>
      </c>
      <c r="G1915" s="873" t="s">
        <v>1625</v>
      </c>
      <c r="H1915" s="1021"/>
      <c r="I1915" s="1021"/>
      <c r="J1915" s="1021"/>
      <c r="K1915" s="1021"/>
      <c r="L1915" s="1021"/>
      <c r="M1915" s="1021"/>
    </row>
    <row r="1916" spans="1:13" s="868" customFormat="1">
      <c r="A1916" s="319" t="s">
        <v>3446</v>
      </c>
      <c r="B1916" s="237" t="s">
        <v>3447</v>
      </c>
      <c r="C1916" s="239">
        <v>12000</v>
      </c>
      <c r="D1916" s="870">
        <v>0</v>
      </c>
      <c r="E1916" s="871">
        <v>12000</v>
      </c>
      <c r="F1916" s="872" t="s">
        <v>1625</v>
      </c>
      <c r="G1916" s="873" t="s">
        <v>1625</v>
      </c>
      <c r="H1916" s="1021"/>
      <c r="I1916" s="1021"/>
      <c r="J1916" s="1021"/>
      <c r="K1916" s="1021"/>
      <c r="L1916" s="1021"/>
      <c r="M1916" s="1021"/>
    </row>
    <row r="1917" spans="1:13" s="868" customFormat="1">
      <c r="A1917" s="319" t="s">
        <v>3448</v>
      </c>
      <c r="B1917" s="237" t="s">
        <v>3449</v>
      </c>
      <c r="C1917" s="239">
        <v>13500</v>
      </c>
      <c r="D1917" s="870">
        <v>0</v>
      </c>
      <c r="E1917" s="871">
        <v>13500</v>
      </c>
      <c r="F1917" s="872" t="s">
        <v>1625</v>
      </c>
      <c r="G1917" s="873" t="s">
        <v>1625</v>
      </c>
      <c r="H1917" s="1021"/>
      <c r="I1917" s="1021"/>
      <c r="J1917" s="1021"/>
      <c r="K1917" s="1021"/>
      <c r="L1917" s="1021"/>
      <c r="M1917" s="1021"/>
    </row>
    <row r="1918" spans="1:13" s="868" customFormat="1">
      <c r="A1918" s="319" t="s">
        <v>3450</v>
      </c>
      <c r="B1918" s="237" t="s">
        <v>3451</v>
      </c>
      <c r="C1918" s="239">
        <v>28000</v>
      </c>
      <c r="D1918" s="870">
        <v>0</v>
      </c>
      <c r="E1918" s="871">
        <v>28000</v>
      </c>
      <c r="F1918" s="872" t="s">
        <v>1625</v>
      </c>
      <c r="G1918" s="873" t="s">
        <v>1625</v>
      </c>
      <c r="H1918" s="1021"/>
      <c r="I1918" s="1021"/>
      <c r="J1918" s="1021"/>
      <c r="K1918" s="1021"/>
      <c r="L1918" s="1021"/>
      <c r="M1918" s="1021"/>
    </row>
    <row r="1919" spans="1:13" s="868" customFormat="1">
      <c r="A1919" s="319" t="s">
        <v>3452</v>
      </c>
      <c r="B1919" s="237" t="s">
        <v>3453</v>
      </c>
      <c r="C1919" s="239">
        <v>32000</v>
      </c>
      <c r="D1919" s="870">
        <v>0</v>
      </c>
      <c r="E1919" s="871">
        <v>32000</v>
      </c>
      <c r="F1919" s="872" t="s">
        <v>1625</v>
      </c>
      <c r="G1919" s="873" t="s">
        <v>1625</v>
      </c>
      <c r="H1919" s="1021"/>
      <c r="I1919" s="1021"/>
      <c r="J1919" s="1021"/>
      <c r="K1919" s="1021"/>
      <c r="L1919" s="1021"/>
      <c r="M1919" s="1021"/>
    </row>
    <row r="1920" spans="1:13" s="868" customFormat="1">
      <c r="A1920" s="319" t="s">
        <v>3454</v>
      </c>
      <c r="B1920" s="237" t="s">
        <v>3455</v>
      </c>
      <c r="C1920" s="239">
        <v>36000</v>
      </c>
      <c r="D1920" s="870">
        <v>0</v>
      </c>
      <c r="E1920" s="871">
        <v>36000</v>
      </c>
      <c r="F1920" s="872" t="s">
        <v>1625</v>
      </c>
      <c r="G1920" s="873" t="s">
        <v>1625</v>
      </c>
      <c r="H1920" s="1021"/>
      <c r="I1920" s="1021"/>
      <c r="J1920" s="1021"/>
      <c r="K1920" s="1021"/>
      <c r="L1920" s="1021"/>
      <c r="M1920" s="1021"/>
    </row>
    <row r="1921" spans="1:13" s="868" customFormat="1">
      <c r="A1921" s="319" t="s">
        <v>3456</v>
      </c>
      <c r="B1921" s="237" t="s">
        <v>3457</v>
      </c>
      <c r="C1921" s="239">
        <v>105000</v>
      </c>
      <c r="D1921" s="870">
        <v>0</v>
      </c>
      <c r="E1921" s="871">
        <v>105000</v>
      </c>
      <c r="F1921" s="872" t="s">
        <v>1625</v>
      </c>
      <c r="G1921" s="873" t="s">
        <v>1625</v>
      </c>
      <c r="H1921" s="1021"/>
      <c r="I1921" s="1021"/>
      <c r="J1921" s="1021"/>
      <c r="K1921" s="1021"/>
      <c r="L1921" s="1021"/>
      <c r="M1921" s="1021"/>
    </row>
    <row r="1922" spans="1:13" s="868" customFormat="1">
      <c r="A1922" s="319" t="s">
        <v>3458</v>
      </c>
      <c r="B1922" s="237" t="s">
        <v>3459</v>
      </c>
      <c r="C1922" s="239">
        <v>120000</v>
      </c>
      <c r="D1922" s="870">
        <v>0</v>
      </c>
      <c r="E1922" s="871">
        <v>120000</v>
      </c>
      <c r="F1922" s="872" t="s">
        <v>1625</v>
      </c>
      <c r="G1922" s="873" t="s">
        <v>1625</v>
      </c>
      <c r="H1922" s="1021"/>
      <c r="I1922" s="1021"/>
      <c r="J1922" s="1021"/>
      <c r="K1922" s="1021"/>
      <c r="L1922" s="1021"/>
      <c r="M1922" s="1021"/>
    </row>
    <row r="1923" spans="1:13" s="868" customFormat="1">
      <c r="A1923" s="319" t="s">
        <v>3460</v>
      </c>
      <c r="B1923" s="237" t="s">
        <v>3461</v>
      </c>
      <c r="C1923" s="239">
        <v>135000</v>
      </c>
      <c r="D1923" s="870">
        <v>0</v>
      </c>
      <c r="E1923" s="871">
        <v>135000</v>
      </c>
      <c r="F1923" s="872" t="s">
        <v>1625</v>
      </c>
      <c r="G1923" s="873" t="s">
        <v>1625</v>
      </c>
      <c r="H1923" s="1021"/>
      <c r="I1923" s="1021"/>
      <c r="J1923" s="1021"/>
      <c r="K1923" s="1021"/>
      <c r="L1923" s="1021"/>
      <c r="M1923" s="1021"/>
    </row>
    <row r="1924" spans="1:13" s="868" customFormat="1">
      <c r="A1924" s="319" t="s">
        <v>3462</v>
      </c>
      <c r="B1924" s="237" t="s">
        <v>3463</v>
      </c>
      <c r="C1924" s="239">
        <v>140000</v>
      </c>
      <c r="D1924" s="870">
        <v>0</v>
      </c>
      <c r="E1924" s="871">
        <v>140000</v>
      </c>
      <c r="F1924" s="872" t="s">
        <v>1625</v>
      </c>
      <c r="G1924" s="873" t="s">
        <v>1625</v>
      </c>
      <c r="H1924" s="1021"/>
      <c r="I1924" s="1021"/>
      <c r="J1924" s="1021"/>
      <c r="K1924" s="1021"/>
      <c r="L1924" s="1021"/>
      <c r="M1924" s="1021"/>
    </row>
    <row r="1925" spans="1:13" s="868" customFormat="1">
      <c r="A1925" s="319" t="s">
        <v>3464</v>
      </c>
      <c r="B1925" s="237" t="s">
        <v>3465</v>
      </c>
      <c r="C1925" s="239">
        <v>160000</v>
      </c>
      <c r="D1925" s="870">
        <v>0</v>
      </c>
      <c r="E1925" s="871">
        <v>160000</v>
      </c>
      <c r="F1925" s="872" t="s">
        <v>1625</v>
      </c>
      <c r="G1925" s="873" t="s">
        <v>1625</v>
      </c>
      <c r="H1925" s="1021"/>
      <c r="I1925" s="1021"/>
      <c r="J1925" s="1021"/>
      <c r="K1925" s="1021"/>
      <c r="L1925" s="1021"/>
      <c r="M1925" s="1021"/>
    </row>
    <row r="1926" spans="1:13" s="868" customFormat="1">
      <c r="A1926" s="319" t="s">
        <v>3466</v>
      </c>
      <c r="B1926" s="237" t="s">
        <v>3467</v>
      </c>
      <c r="C1926" s="239">
        <v>180000</v>
      </c>
      <c r="D1926" s="870">
        <v>0</v>
      </c>
      <c r="E1926" s="871">
        <v>180000</v>
      </c>
      <c r="F1926" s="872" t="s">
        <v>1625</v>
      </c>
      <c r="G1926" s="873" t="s">
        <v>1625</v>
      </c>
      <c r="H1926" s="1021"/>
      <c r="I1926" s="1021"/>
      <c r="J1926" s="1021"/>
      <c r="K1926" s="1021"/>
      <c r="L1926" s="1021"/>
      <c r="M1926" s="1021"/>
    </row>
    <row r="1927" spans="1:13" s="868" customFormat="1">
      <c r="A1927" s="294" t="s">
        <v>1537</v>
      </c>
      <c r="B1927" s="236"/>
      <c r="C1927" s="240"/>
      <c r="D1927" s="240"/>
      <c r="E1927" s="240"/>
      <c r="F1927" s="240"/>
      <c r="G1927" s="795"/>
      <c r="H1927" s="1021"/>
      <c r="I1927" s="1021"/>
      <c r="J1927" s="1021"/>
      <c r="K1927" s="1021"/>
      <c r="L1927" s="1021"/>
      <c r="M1927" s="1021"/>
    </row>
    <row r="1928" spans="1:13" s="868" customFormat="1">
      <c r="A1928" s="1593" t="s">
        <v>1538</v>
      </c>
      <c r="B1928" s="1488"/>
      <c r="C1928" s="1488"/>
      <c r="D1928" s="1488"/>
      <c r="E1928" s="1488"/>
      <c r="F1928" s="1488"/>
      <c r="G1928" s="1489"/>
      <c r="H1928" s="1021"/>
      <c r="I1928" s="1021"/>
      <c r="J1928" s="1021"/>
      <c r="K1928" s="1021"/>
      <c r="L1928" s="1021"/>
      <c r="M1928" s="1021"/>
    </row>
    <row r="1929" spans="1:13" s="868" customFormat="1">
      <c r="A1929" s="1593" t="s">
        <v>3638</v>
      </c>
      <c r="B1929" s="1488"/>
      <c r="C1929" s="1488"/>
      <c r="D1929" s="1488"/>
      <c r="E1929" s="1488"/>
      <c r="F1929" s="1488"/>
      <c r="G1929" s="1489"/>
      <c r="H1929" s="1021"/>
      <c r="I1929" s="1021"/>
      <c r="J1929" s="1021"/>
      <c r="K1929" s="1021"/>
      <c r="L1929" s="1021"/>
      <c r="M1929" s="1021"/>
    </row>
    <row r="1930" spans="1:13" s="868" customFormat="1">
      <c r="A1930" s="319" t="s">
        <v>3853</v>
      </c>
      <c r="B1930" s="237" t="s">
        <v>3854</v>
      </c>
      <c r="C1930" s="239">
        <v>237</v>
      </c>
      <c r="D1930" s="870">
        <v>0</v>
      </c>
      <c r="E1930" s="871">
        <v>237</v>
      </c>
      <c r="F1930" s="872" t="s">
        <v>1625</v>
      </c>
      <c r="G1930" s="873" t="s">
        <v>1625</v>
      </c>
      <c r="H1930" s="1021"/>
      <c r="I1930" s="1021"/>
      <c r="J1930" s="1021"/>
      <c r="K1930" s="1021"/>
      <c r="L1930" s="1021"/>
      <c r="M1930" s="1021"/>
    </row>
    <row r="1931" spans="1:13" s="868" customFormat="1">
      <c r="A1931" s="319" t="s">
        <v>3855</v>
      </c>
      <c r="B1931" s="237" t="s">
        <v>3856</v>
      </c>
      <c r="C1931" s="239">
        <v>237</v>
      </c>
      <c r="D1931" s="870">
        <v>0</v>
      </c>
      <c r="E1931" s="871">
        <v>237</v>
      </c>
      <c r="F1931" s="872" t="s">
        <v>1625</v>
      </c>
      <c r="G1931" s="873" t="s">
        <v>1625</v>
      </c>
      <c r="H1931" s="1021"/>
      <c r="I1931" s="1021"/>
      <c r="J1931" s="1021"/>
      <c r="K1931" s="1021"/>
      <c r="L1931" s="1021"/>
      <c r="M1931" s="1021"/>
    </row>
    <row r="1932" spans="1:13" s="868" customFormat="1">
      <c r="A1932" s="319" t="s">
        <v>3857</v>
      </c>
      <c r="B1932" s="237" t="s">
        <v>3858</v>
      </c>
      <c r="C1932" s="239">
        <v>85</v>
      </c>
      <c r="D1932" s="870">
        <v>0</v>
      </c>
      <c r="E1932" s="871">
        <v>85</v>
      </c>
      <c r="F1932" s="872" t="s">
        <v>1625</v>
      </c>
      <c r="G1932" s="873" t="s">
        <v>1625</v>
      </c>
      <c r="H1932" s="1021"/>
      <c r="I1932" s="1021"/>
      <c r="J1932" s="1021"/>
      <c r="K1932" s="1021"/>
      <c r="L1932" s="1021"/>
      <c r="M1932" s="1021"/>
    </row>
    <row r="1933" spans="1:13" s="868" customFormat="1">
      <c r="A1933" s="1593" t="s">
        <v>3657</v>
      </c>
      <c r="B1933" s="1488"/>
      <c r="C1933" s="1488"/>
      <c r="D1933" s="1488"/>
      <c r="E1933" s="1488"/>
      <c r="F1933" s="1488"/>
      <c r="G1933" s="1489"/>
      <c r="H1933" s="1021"/>
      <c r="I1933" s="1021"/>
      <c r="J1933" s="1021"/>
      <c r="K1933" s="1021"/>
      <c r="L1933" s="1021"/>
      <c r="M1933" s="1021"/>
    </row>
    <row r="1934" spans="1:13" s="868" customFormat="1">
      <c r="A1934" s="319" t="s">
        <v>3859</v>
      </c>
      <c r="B1934" s="237" t="s">
        <v>3860</v>
      </c>
      <c r="C1934" s="239">
        <v>95</v>
      </c>
      <c r="D1934" s="870">
        <v>0</v>
      </c>
      <c r="E1934" s="871">
        <v>95</v>
      </c>
      <c r="F1934" s="872" t="s">
        <v>1625</v>
      </c>
      <c r="G1934" s="873" t="s">
        <v>1625</v>
      </c>
      <c r="H1934" s="1021"/>
      <c r="I1934" s="1021"/>
      <c r="J1934" s="1021"/>
      <c r="K1934" s="1021"/>
      <c r="L1934" s="1021"/>
      <c r="M1934" s="1021"/>
    </row>
    <row r="1935" spans="1:13" s="868" customFormat="1">
      <c r="A1935" s="319" t="s">
        <v>3861</v>
      </c>
      <c r="B1935" s="237" t="s">
        <v>3862</v>
      </c>
      <c r="C1935" s="239">
        <v>65</v>
      </c>
      <c r="D1935" s="870">
        <v>0</v>
      </c>
      <c r="E1935" s="871">
        <v>65</v>
      </c>
      <c r="F1935" s="872" t="s">
        <v>1625</v>
      </c>
      <c r="G1935" s="873" t="s">
        <v>1625</v>
      </c>
      <c r="H1935" s="1021"/>
      <c r="I1935" s="1021"/>
      <c r="J1935" s="1021"/>
      <c r="K1935" s="1021"/>
      <c r="L1935" s="1021"/>
      <c r="M1935" s="1021"/>
    </row>
    <row r="1936" spans="1:13" s="868" customFormat="1">
      <c r="A1936" s="319" t="s">
        <v>3863</v>
      </c>
      <c r="B1936" s="237" t="s">
        <v>3864</v>
      </c>
      <c r="C1936" s="239">
        <v>230</v>
      </c>
      <c r="D1936" s="870">
        <v>0</v>
      </c>
      <c r="E1936" s="871">
        <v>230</v>
      </c>
      <c r="F1936" s="872" t="s">
        <v>1625</v>
      </c>
      <c r="G1936" s="873" t="s">
        <v>1625</v>
      </c>
      <c r="H1936" s="1021"/>
      <c r="I1936" s="1021"/>
      <c r="J1936" s="1021"/>
      <c r="K1936" s="1021"/>
      <c r="L1936" s="1021"/>
      <c r="M1936" s="1021"/>
    </row>
    <row r="1937" spans="1:13" s="868" customFormat="1">
      <c r="A1937" s="319" t="s">
        <v>3865</v>
      </c>
      <c r="B1937" s="237" t="s">
        <v>3866</v>
      </c>
      <c r="C1937" s="239">
        <v>500</v>
      </c>
      <c r="D1937" s="870">
        <v>0</v>
      </c>
      <c r="E1937" s="871">
        <v>500</v>
      </c>
      <c r="F1937" s="872" t="s">
        <v>1625</v>
      </c>
      <c r="G1937" s="873" t="s">
        <v>1625</v>
      </c>
      <c r="H1937" s="1021"/>
      <c r="I1937" s="1021"/>
      <c r="J1937" s="1021"/>
      <c r="K1937" s="1021"/>
      <c r="L1937" s="1021"/>
      <c r="M1937" s="1021"/>
    </row>
    <row r="1938" spans="1:13" s="868" customFormat="1" ht="30">
      <c r="A1938" s="319" t="s">
        <v>3867</v>
      </c>
      <c r="B1938" s="237" t="s">
        <v>3868</v>
      </c>
      <c r="C1938" s="239">
        <v>95</v>
      </c>
      <c r="D1938" s="870">
        <v>0</v>
      </c>
      <c r="E1938" s="871">
        <v>95</v>
      </c>
      <c r="F1938" s="872" t="s">
        <v>1625</v>
      </c>
      <c r="G1938" s="873" t="s">
        <v>1625</v>
      </c>
      <c r="H1938" s="1021"/>
      <c r="I1938" s="1021"/>
      <c r="J1938" s="1021"/>
      <c r="K1938" s="1021"/>
      <c r="L1938" s="1021"/>
      <c r="M1938" s="1021"/>
    </row>
    <row r="1939" spans="1:13" s="868" customFormat="1" ht="30">
      <c r="A1939" s="319" t="s">
        <v>3869</v>
      </c>
      <c r="B1939" s="237" t="s">
        <v>3870</v>
      </c>
      <c r="C1939" s="239">
        <v>65</v>
      </c>
      <c r="D1939" s="870">
        <v>0</v>
      </c>
      <c r="E1939" s="871">
        <v>65</v>
      </c>
      <c r="F1939" s="872" t="s">
        <v>1625</v>
      </c>
      <c r="G1939" s="873" t="s">
        <v>1625</v>
      </c>
      <c r="H1939" s="1021"/>
      <c r="I1939" s="1021"/>
      <c r="J1939" s="1021"/>
      <c r="K1939" s="1021"/>
      <c r="L1939" s="1021"/>
      <c r="M1939" s="1021"/>
    </row>
    <row r="1940" spans="1:13" s="868" customFormat="1" ht="30">
      <c r="A1940" s="319" t="s">
        <v>3871</v>
      </c>
      <c r="B1940" s="237" t="s">
        <v>3872</v>
      </c>
      <c r="C1940" s="239">
        <v>230</v>
      </c>
      <c r="D1940" s="870">
        <v>0</v>
      </c>
      <c r="E1940" s="871">
        <v>230</v>
      </c>
      <c r="F1940" s="872" t="s">
        <v>1625</v>
      </c>
      <c r="G1940" s="873" t="s">
        <v>1625</v>
      </c>
      <c r="H1940" s="1021"/>
      <c r="I1940" s="1021"/>
      <c r="J1940" s="1021"/>
      <c r="K1940" s="1021"/>
      <c r="L1940" s="1021"/>
      <c r="M1940" s="1021"/>
    </row>
    <row r="1941" spans="1:13" s="868" customFormat="1" ht="30">
      <c r="A1941" s="319" t="s">
        <v>3873</v>
      </c>
      <c r="B1941" s="237" t="s">
        <v>3874</v>
      </c>
      <c r="C1941" s="239">
        <v>500</v>
      </c>
      <c r="D1941" s="870">
        <v>0</v>
      </c>
      <c r="E1941" s="871">
        <v>500</v>
      </c>
      <c r="F1941" s="872" t="s">
        <v>1625</v>
      </c>
      <c r="G1941" s="873" t="s">
        <v>1625</v>
      </c>
      <c r="H1941" s="1021"/>
      <c r="I1941" s="1021"/>
      <c r="J1941" s="1021"/>
      <c r="K1941" s="1021"/>
      <c r="L1941" s="1021"/>
      <c r="M1941" s="1021"/>
    </row>
    <row r="1942" spans="1:13" s="868" customFormat="1">
      <c r="A1942" s="1593" t="s">
        <v>1449</v>
      </c>
      <c r="B1942" s="1488"/>
      <c r="C1942" s="1488"/>
      <c r="D1942" s="1488"/>
      <c r="E1942" s="1488"/>
      <c r="F1942" s="1488"/>
      <c r="G1942" s="1489"/>
      <c r="H1942" s="1021"/>
      <c r="I1942" s="1021"/>
      <c r="J1942" s="1021"/>
      <c r="K1942" s="1021"/>
      <c r="L1942" s="1021"/>
      <c r="M1942" s="1021"/>
    </row>
    <row r="1943" spans="1:13" s="868" customFormat="1">
      <c r="A1943" s="319" t="s">
        <v>3475</v>
      </c>
      <c r="B1943" s="237" t="s">
        <v>3476</v>
      </c>
      <c r="C1943" s="239">
        <v>135</v>
      </c>
      <c r="D1943" s="870">
        <v>0</v>
      </c>
      <c r="E1943" s="871">
        <v>135</v>
      </c>
      <c r="F1943" s="872" t="s">
        <v>1625</v>
      </c>
      <c r="G1943" s="873" t="s">
        <v>1625</v>
      </c>
      <c r="H1943" s="1021"/>
      <c r="I1943" s="1021"/>
      <c r="J1943" s="1021"/>
      <c r="K1943" s="1021"/>
      <c r="L1943" s="1021"/>
      <c r="M1943" s="1021"/>
    </row>
    <row r="1944" spans="1:13" s="868" customFormat="1">
      <c r="A1944" s="319" t="s">
        <v>3477</v>
      </c>
      <c r="B1944" s="237" t="s">
        <v>3478</v>
      </c>
      <c r="C1944" s="239">
        <v>1102</v>
      </c>
      <c r="D1944" s="870">
        <v>0</v>
      </c>
      <c r="E1944" s="871">
        <v>1102</v>
      </c>
      <c r="F1944" s="872" t="s">
        <v>1625</v>
      </c>
      <c r="G1944" s="873" t="s">
        <v>1625</v>
      </c>
      <c r="H1944" s="1021"/>
      <c r="I1944" s="1021"/>
      <c r="J1944" s="1021"/>
      <c r="K1944" s="1021"/>
      <c r="L1944" s="1021"/>
      <c r="M1944" s="1021"/>
    </row>
    <row r="1945" spans="1:13" s="868" customFormat="1">
      <c r="A1945" s="319" t="s">
        <v>3479</v>
      </c>
      <c r="B1945" s="237" t="s">
        <v>3480</v>
      </c>
      <c r="C1945" s="239">
        <v>381</v>
      </c>
      <c r="D1945" s="870">
        <v>0</v>
      </c>
      <c r="E1945" s="871">
        <v>381</v>
      </c>
      <c r="F1945" s="872" t="s">
        <v>1625</v>
      </c>
      <c r="G1945" s="873" t="s">
        <v>1625</v>
      </c>
      <c r="H1945" s="1021"/>
      <c r="I1945" s="1021"/>
      <c r="J1945" s="1021"/>
      <c r="K1945" s="1021"/>
      <c r="L1945" s="1021"/>
      <c r="M1945" s="1021"/>
    </row>
    <row r="1946" spans="1:13" s="868" customFormat="1">
      <c r="A1946" s="319" t="s">
        <v>3481</v>
      </c>
      <c r="B1946" s="237" t="s">
        <v>3482</v>
      </c>
      <c r="C1946" s="239">
        <v>135</v>
      </c>
      <c r="D1946" s="870">
        <v>0</v>
      </c>
      <c r="E1946" s="871">
        <v>135</v>
      </c>
      <c r="F1946" s="872" t="s">
        <v>1625</v>
      </c>
      <c r="G1946" s="873" t="s">
        <v>1625</v>
      </c>
      <c r="H1946" s="1021"/>
      <c r="I1946" s="1021"/>
      <c r="J1946" s="1021"/>
      <c r="K1946" s="1021"/>
      <c r="L1946" s="1021"/>
      <c r="M1946" s="1021"/>
    </row>
    <row r="1947" spans="1:13" s="868" customFormat="1">
      <c r="A1947" s="319" t="s">
        <v>3483</v>
      </c>
      <c r="B1947" s="237" t="s">
        <v>3484</v>
      </c>
      <c r="C1947" s="239">
        <v>1102</v>
      </c>
      <c r="D1947" s="870">
        <v>0</v>
      </c>
      <c r="E1947" s="871">
        <v>1102</v>
      </c>
      <c r="F1947" s="872" t="s">
        <v>1625</v>
      </c>
      <c r="G1947" s="873" t="s">
        <v>1625</v>
      </c>
      <c r="H1947" s="1021"/>
      <c r="I1947" s="1021"/>
      <c r="J1947" s="1021"/>
      <c r="K1947" s="1021"/>
      <c r="L1947" s="1021"/>
      <c r="M1947" s="1021"/>
    </row>
    <row r="1948" spans="1:13" s="868" customFormat="1">
      <c r="A1948" s="319" t="s">
        <v>3485</v>
      </c>
      <c r="B1948" s="237" t="s">
        <v>3486</v>
      </c>
      <c r="C1948" s="239">
        <v>381</v>
      </c>
      <c r="D1948" s="870">
        <v>0</v>
      </c>
      <c r="E1948" s="871">
        <v>381</v>
      </c>
      <c r="F1948" s="872" t="s">
        <v>1625</v>
      </c>
      <c r="G1948" s="873" t="s">
        <v>1625</v>
      </c>
      <c r="H1948" s="1021"/>
      <c r="I1948" s="1021"/>
      <c r="J1948" s="1021"/>
      <c r="K1948" s="1021"/>
      <c r="L1948" s="1021"/>
      <c r="M1948" s="1021"/>
    </row>
    <row r="1949" spans="1:13" s="868" customFormat="1">
      <c r="A1949" s="1593" t="s">
        <v>965</v>
      </c>
      <c r="B1949" s="1488"/>
      <c r="C1949" s="1488"/>
      <c r="D1949" s="1488"/>
      <c r="E1949" s="1488"/>
      <c r="F1949" s="1488"/>
      <c r="G1949" s="1489"/>
      <c r="H1949" s="1021"/>
      <c r="I1949" s="1021"/>
      <c r="J1949" s="1021"/>
      <c r="K1949" s="1021"/>
      <c r="L1949" s="1021"/>
      <c r="M1949" s="1021"/>
    </row>
    <row r="1950" spans="1:13" s="868" customFormat="1">
      <c r="A1950" s="319" t="s">
        <v>3487</v>
      </c>
      <c r="B1950" s="237" t="s">
        <v>3488</v>
      </c>
      <c r="C1950" s="239">
        <v>50</v>
      </c>
      <c r="D1950" s="870">
        <v>0</v>
      </c>
      <c r="E1950" s="871">
        <v>50</v>
      </c>
      <c r="F1950" s="872" t="s">
        <v>1625</v>
      </c>
      <c r="G1950" s="873" t="s">
        <v>1625</v>
      </c>
      <c r="H1950" s="1021"/>
      <c r="I1950" s="1021"/>
      <c r="J1950" s="1021"/>
      <c r="K1950" s="1021"/>
      <c r="L1950" s="1021"/>
      <c r="M1950" s="1021"/>
    </row>
    <row r="1951" spans="1:13" s="868" customFormat="1">
      <c r="A1951" s="319" t="s">
        <v>3489</v>
      </c>
      <c r="B1951" s="237" t="s">
        <v>3490</v>
      </c>
      <c r="C1951" s="239">
        <v>50</v>
      </c>
      <c r="D1951" s="870">
        <v>0</v>
      </c>
      <c r="E1951" s="871">
        <v>50</v>
      </c>
      <c r="F1951" s="872" t="s">
        <v>1625</v>
      </c>
      <c r="G1951" s="873" t="s">
        <v>1625</v>
      </c>
      <c r="H1951" s="1021"/>
      <c r="I1951" s="1021"/>
      <c r="J1951" s="1021"/>
      <c r="K1951" s="1021"/>
      <c r="L1951" s="1021"/>
      <c r="M1951" s="1021"/>
    </row>
    <row r="1952" spans="1:13" s="868" customFormat="1">
      <c r="A1952" s="319" t="s">
        <v>3491</v>
      </c>
      <c r="B1952" s="237" t="s">
        <v>3492</v>
      </c>
      <c r="C1952" s="239">
        <v>430</v>
      </c>
      <c r="D1952" s="870">
        <v>0</v>
      </c>
      <c r="E1952" s="871">
        <v>430</v>
      </c>
      <c r="F1952" s="872" t="s">
        <v>1625</v>
      </c>
      <c r="G1952" s="873" t="s">
        <v>1625</v>
      </c>
      <c r="H1952" s="1021"/>
      <c r="I1952" s="1021"/>
      <c r="J1952" s="1021"/>
      <c r="K1952" s="1021"/>
      <c r="L1952" s="1021"/>
      <c r="M1952" s="1021"/>
    </row>
    <row r="1953" spans="1:13" s="868" customFormat="1">
      <c r="A1953" s="319" t="s">
        <v>3493</v>
      </c>
      <c r="B1953" s="237" t="s">
        <v>3494</v>
      </c>
      <c r="C1953" s="239">
        <v>3390</v>
      </c>
      <c r="D1953" s="870">
        <v>0</v>
      </c>
      <c r="E1953" s="871">
        <v>3390</v>
      </c>
      <c r="F1953" s="872" t="s">
        <v>1625</v>
      </c>
      <c r="G1953" s="873" t="s">
        <v>1625</v>
      </c>
      <c r="H1953" s="1021"/>
      <c r="I1953" s="1021"/>
      <c r="J1953" s="1021"/>
      <c r="K1953" s="1021"/>
      <c r="L1953" s="1021"/>
      <c r="M1953" s="1021"/>
    </row>
    <row r="1954" spans="1:13" s="868" customFormat="1">
      <c r="A1954" s="319" t="s">
        <v>3495</v>
      </c>
      <c r="B1954" s="237" t="s">
        <v>3496</v>
      </c>
      <c r="C1954" s="239">
        <v>430</v>
      </c>
      <c r="D1954" s="870">
        <v>0</v>
      </c>
      <c r="E1954" s="871">
        <v>430</v>
      </c>
      <c r="F1954" s="872" t="s">
        <v>1625</v>
      </c>
      <c r="G1954" s="873" t="s">
        <v>1625</v>
      </c>
      <c r="H1954" s="1021"/>
      <c r="I1954" s="1021"/>
      <c r="J1954" s="1021"/>
      <c r="K1954" s="1021"/>
      <c r="L1954" s="1021"/>
      <c r="M1954" s="1021"/>
    </row>
    <row r="1955" spans="1:13" s="868" customFormat="1">
      <c r="A1955" s="319" t="s">
        <v>3497</v>
      </c>
      <c r="B1955" s="237" t="s">
        <v>3498</v>
      </c>
      <c r="C1955" s="239">
        <v>3390</v>
      </c>
      <c r="D1955" s="870">
        <v>0</v>
      </c>
      <c r="E1955" s="871">
        <v>3390</v>
      </c>
      <c r="F1955" s="872" t="s">
        <v>1625</v>
      </c>
      <c r="G1955" s="873" t="s">
        <v>1625</v>
      </c>
      <c r="H1955" s="1021"/>
      <c r="I1955" s="1021"/>
      <c r="J1955" s="1021"/>
      <c r="K1955" s="1021"/>
      <c r="L1955" s="1021"/>
      <c r="M1955" s="1021"/>
    </row>
    <row r="1956" spans="1:13" s="868" customFormat="1">
      <c r="A1956" s="319" t="s">
        <v>3499</v>
      </c>
      <c r="B1956" s="237" t="s">
        <v>3500</v>
      </c>
      <c r="C1956" s="239">
        <v>15254</v>
      </c>
      <c r="D1956" s="870">
        <v>0</v>
      </c>
      <c r="E1956" s="871">
        <v>15254</v>
      </c>
      <c r="F1956" s="872" t="s">
        <v>1625</v>
      </c>
      <c r="G1956" s="873" t="s">
        <v>1625</v>
      </c>
      <c r="H1956" s="1021"/>
      <c r="I1956" s="1021"/>
      <c r="J1956" s="1021"/>
      <c r="K1956" s="1021"/>
      <c r="L1956" s="1021"/>
      <c r="M1956" s="1021"/>
    </row>
    <row r="1957" spans="1:13" s="868" customFormat="1">
      <c r="A1957" s="319" t="s">
        <v>3501</v>
      </c>
      <c r="B1957" s="237" t="s">
        <v>3502</v>
      </c>
      <c r="C1957" s="239">
        <v>50</v>
      </c>
      <c r="D1957" s="870">
        <v>0</v>
      </c>
      <c r="E1957" s="871">
        <v>50</v>
      </c>
      <c r="F1957" s="872" t="s">
        <v>1625</v>
      </c>
      <c r="G1957" s="873" t="s">
        <v>1625</v>
      </c>
      <c r="H1957" s="1021"/>
      <c r="I1957" s="1021"/>
      <c r="J1957" s="1021"/>
      <c r="K1957" s="1021"/>
      <c r="L1957" s="1021"/>
      <c r="M1957" s="1021"/>
    </row>
    <row r="1958" spans="1:13" s="868" customFormat="1" ht="30">
      <c r="A1958" s="319" t="s">
        <v>3503</v>
      </c>
      <c r="B1958" s="237" t="s">
        <v>3504</v>
      </c>
      <c r="C1958" s="239">
        <v>50</v>
      </c>
      <c r="D1958" s="870">
        <v>0</v>
      </c>
      <c r="E1958" s="871">
        <v>50</v>
      </c>
      <c r="F1958" s="872" t="s">
        <v>1625</v>
      </c>
      <c r="G1958" s="873" t="s">
        <v>1625</v>
      </c>
      <c r="H1958" s="1021"/>
      <c r="I1958" s="1021"/>
      <c r="J1958" s="1021"/>
      <c r="K1958" s="1021"/>
      <c r="L1958" s="1021"/>
      <c r="M1958" s="1021"/>
    </row>
    <row r="1959" spans="1:13" s="868" customFormat="1" ht="30">
      <c r="A1959" s="319" t="s">
        <v>3505</v>
      </c>
      <c r="B1959" s="237" t="s">
        <v>3506</v>
      </c>
      <c r="C1959" s="239">
        <v>430</v>
      </c>
      <c r="D1959" s="870">
        <v>0</v>
      </c>
      <c r="E1959" s="871">
        <v>430</v>
      </c>
      <c r="F1959" s="872" t="s">
        <v>1625</v>
      </c>
      <c r="G1959" s="873" t="s">
        <v>1625</v>
      </c>
      <c r="H1959" s="1021"/>
      <c r="I1959" s="1021"/>
      <c r="J1959" s="1021"/>
      <c r="K1959" s="1021"/>
      <c r="L1959" s="1021"/>
      <c r="M1959" s="1021"/>
    </row>
    <row r="1960" spans="1:13" s="868" customFormat="1" ht="30">
      <c r="A1960" s="319" t="s">
        <v>3507</v>
      </c>
      <c r="B1960" s="237" t="s">
        <v>3508</v>
      </c>
      <c r="C1960" s="239">
        <v>3390</v>
      </c>
      <c r="D1960" s="870">
        <v>0</v>
      </c>
      <c r="E1960" s="871">
        <v>3390</v>
      </c>
      <c r="F1960" s="872" t="s">
        <v>1625</v>
      </c>
      <c r="G1960" s="873" t="s">
        <v>1625</v>
      </c>
      <c r="H1960" s="1021"/>
      <c r="I1960" s="1021"/>
      <c r="J1960" s="1021"/>
      <c r="K1960" s="1021"/>
      <c r="L1960" s="1021"/>
      <c r="M1960" s="1021"/>
    </row>
    <row r="1961" spans="1:13" s="868" customFormat="1">
      <c r="A1961" s="319" t="s">
        <v>3509</v>
      </c>
      <c r="B1961" s="237" t="s">
        <v>3510</v>
      </c>
      <c r="C1961" s="239">
        <v>430</v>
      </c>
      <c r="D1961" s="870">
        <v>0</v>
      </c>
      <c r="E1961" s="871">
        <v>430</v>
      </c>
      <c r="F1961" s="872" t="s">
        <v>1625</v>
      </c>
      <c r="G1961" s="873" t="s">
        <v>1625</v>
      </c>
      <c r="H1961" s="1021"/>
      <c r="I1961" s="1021"/>
      <c r="J1961" s="1021"/>
      <c r="K1961" s="1021"/>
      <c r="L1961" s="1021"/>
      <c r="M1961" s="1021"/>
    </row>
    <row r="1962" spans="1:13" s="868" customFormat="1" ht="30">
      <c r="A1962" s="319" t="s">
        <v>3511</v>
      </c>
      <c r="B1962" s="237" t="s">
        <v>3512</v>
      </c>
      <c r="C1962" s="239">
        <v>3390</v>
      </c>
      <c r="D1962" s="870">
        <v>0</v>
      </c>
      <c r="E1962" s="871">
        <v>3390</v>
      </c>
      <c r="F1962" s="872" t="s">
        <v>1625</v>
      </c>
      <c r="G1962" s="873" t="s">
        <v>1625</v>
      </c>
      <c r="H1962" s="1021"/>
      <c r="I1962" s="1021"/>
      <c r="J1962" s="1021"/>
      <c r="K1962" s="1021"/>
      <c r="L1962" s="1021"/>
      <c r="M1962" s="1021"/>
    </row>
    <row r="1963" spans="1:13" s="868" customFormat="1" ht="30">
      <c r="A1963" s="319" t="s">
        <v>3513</v>
      </c>
      <c r="B1963" s="237" t="s">
        <v>3514</v>
      </c>
      <c r="C1963" s="239">
        <v>15254</v>
      </c>
      <c r="D1963" s="870">
        <v>0</v>
      </c>
      <c r="E1963" s="871">
        <v>15254</v>
      </c>
      <c r="F1963" s="872" t="s">
        <v>1625</v>
      </c>
      <c r="G1963" s="873" t="s">
        <v>1625</v>
      </c>
      <c r="H1963" s="1021"/>
      <c r="I1963" s="1021"/>
      <c r="J1963" s="1021"/>
      <c r="K1963" s="1021"/>
      <c r="L1963" s="1021"/>
      <c r="M1963" s="1021"/>
    </row>
    <row r="1964" spans="1:13" s="868" customFormat="1">
      <c r="A1964" s="1593" t="s">
        <v>966</v>
      </c>
      <c r="B1964" s="1488"/>
      <c r="C1964" s="1488"/>
      <c r="D1964" s="1488"/>
      <c r="E1964" s="1488"/>
      <c r="F1964" s="1488"/>
      <c r="G1964" s="1489"/>
      <c r="H1964" s="1021"/>
      <c r="I1964" s="1021"/>
      <c r="J1964" s="1021"/>
      <c r="K1964" s="1021"/>
      <c r="L1964" s="1021"/>
      <c r="M1964" s="1021"/>
    </row>
    <row r="1965" spans="1:13" s="868" customFormat="1">
      <c r="A1965" s="319" t="s">
        <v>3515</v>
      </c>
      <c r="B1965" s="237" t="s">
        <v>3516</v>
      </c>
      <c r="C1965" s="239">
        <v>59</v>
      </c>
      <c r="D1965" s="870">
        <v>0</v>
      </c>
      <c r="E1965" s="871">
        <v>59</v>
      </c>
      <c r="F1965" s="872" t="s">
        <v>1625</v>
      </c>
      <c r="G1965" s="873" t="s">
        <v>1625</v>
      </c>
      <c r="H1965" s="1021"/>
      <c r="I1965" s="1021"/>
      <c r="J1965" s="1021"/>
      <c r="K1965" s="1021"/>
      <c r="L1965" s="1021"/>
      <c r="M1965" s="1021"/>
    </row>
    <row r="1966" spans="1:13" s="868" customFormat="1">
      <c r="A1966" s="319" t="s">
        <v>3517</v>
      </c>
      <c r="B1966" s="237" t="s">
        <v>3518</v>
      </c>
      <c r="C1966" s="239">
        <v>59</v>
      </c>
      <c r="D1966" s="870">
        <v>0</v>
      </c>
      <c r="E1966" s="871">
        <v>59</v>
      </c>
      <c r="F1966" s="872" t="s">
        <v>1625</v>
      </c>
      <c r="G1966" s="873" t="s">
        <v>1625</v>
      </c>
      <c r="H1966" s="1021"/>
      <c r="I1966" s="1021"/>
      <c r="J1966" s="1021"/>
      <c r="K1966" s="1021"/>
      <c r="L1966" s="1021"/>
      <c r="M1966" s="1021"/>
    </row>
    <row r="1967" spans="1:13" s="868" customFormat="1">
      <c r="A1967" s="319" t="s">
        <v>3519</v>
      </c>
      <c r="B1967" s="237" t="s">
        <v>3520</v>
      </c>
      <c r="C1967" s="239">
        <v>424</v>
      </c>
      <c r="D1967" s="870">
        <v>0</v>
      </c>
      <c r="E1967" s="871">
        <v>424</v>
      </c>
      <c r="F1967" s="872" t="s">
        <v>1625</v>
      </c>
      <c r="G1967" s="873" t="s">
        <v>1625</v>
      </c>
      <c r="H1967" s="1021"/>
      <c r="I1967" s="1021"/>
      <c r="J1967" s="1021"/>
      <c r="K1967" s="1021"/>
      <c r="L1967" s="1021"/>
      <c r="M1967" s="1021"/>
    </row>
    <row r="1968" spans="1:13" s="868" customFormat="1">
      <c r="A1968" s="319" t="s">
        <v>3521</v>
      </c>
      <c r="B1968" s="237" t="s">
        <v>3522</v>
      </c>
      <c r="C1968" s="239">
        <v>424</v>
      </c>
      <c r="D1968" s="870">
        <v>0</v>
      </c>
      <c r="E1968" s="871">
        <v>424</v>
      </c>
      <c r="F1968" s="872" t="s">
        <v>1625</v>
      </c>
      <c r="G1968" s="873" t="s">
        <v>1625</v>
      </c>
      <c r="H1968" s="1021"/>
      <c r="I1968" s="1021"/>
      <c r="J1968" s="1021"/>
      <c r="K1968" s="1021"/>
      <c r="L1968" s="1021"/>
      <c r="M1968" s="1021"/>
    </row>
    <row r="1969" spans="1:13" s="868" customFormat="1">
      <c r="A1969" s="1593" t="s">
        <v>968</v>
      </c>
      <c r="B1969" s="1488"/>
      <c r="C1969" s="1488"/>
      <c r="D1969" s="1488"/>
      <c r="E1969" s="1488"/>
      <c r="F1969" s="1488"/>
      <c r="G1969" s="1489"/>
      <c r="H1969" s="1021"/>
      <c r="I1969" s="1021"/>
      <c r="J1969" s="1021"/>
      <c r="K1969" s="1021"/>
      <c r="L1969" s="1021"/>
      <c r="M1969" s="1021"/>
    </row>
    <row r="1970" spans="1:13" s="868" customFormat="1">
      <c r="A1970" s="319" t="s">
        <v>3523</v>
      </c>
      <c r="B1970" s="237" t="s">
        <v>3524</v>
      </c>
      <c r="C1970" s="239">
        <v>51</v>
      </c>
      <c r="D1970" s="870">
        <v>0</v>
      </c>
      <c r="E1970" s="871">
        <v>51</v>
      </c>
      <c r="F1970" s="872" t="s">
        <v>1625</v>
      </c>
      <c r="G1970" s="873" t="s">
        <v>1625</v>
      </c>
      <c r="H1970" s="1021"/>
      <c r="I1970" s="1021"/>
      <c r="J1970" s="1021"/>
      <c r="K1970" s="1021"/>
      <c r="L1970" s="1021"/>
      <c r="M1970" s="1021"/>
    </row>
    <row r="1971" spans="1:13" s="868" customFormat="1">
      <c r="A1971" s="319" t="s">
        <v>3525</v>
      </c>
      <c r="B1971" s="237" t="s">
        <v>3526</v>
      </c>
      <c r="C1971" s="239">
        <v>237</v>
      </c>
      <c r="D1971" s="870">
        <v>0</v>
      </c>
      <c r="E1971" s="871">
        <v>237</v>
      </c>
      <c r="F1971" s="872" t="s">
        <v>1625</v>
      </c>
      <c r="G1971" s="873" t="s">
        <v>1625</v>
      </c>
      <c r="H1971" s="1021"/>
      <c r="I1971" s="1021"/>
      <c r="J1971" s="1021"/>
      <c r="K1971" s="1021"/>
      <c r="L1971" s="1021"/>
      <c r="M1971" s="1021"/>
    </row>
    <row r="1972" spans="1:13" s="868" customFormat="1">
      <c r="A1972" s="319" t="s">
        <v>3527</v>
      </c>
      <c r="B1972" s="237" t="s">
        <v>3528</v>
      </c>
      <c r="C1972" s="239">
        <v>1017</v>
      </c>
      <c r="D1972" s="870">
        <v>0</v>
      </c>
      <c r="E1972" s="871">
        <v>1017</v>
      </c>
      <c r="F1972" s="872" t="s">
        <v>1625</v>
      </c>
      <c r="G1972" s="873" t="s">
        <v>1625</v>
      </c>
      <c r="H1972" s="1021"/>
      <c r="I1972" s="1021"/>
      <c r="J1972" s="1021"/>
      <c r="K1972" s="1021"/>
      <c r="L1972" s="1021"/>
      <c r="M1972" s="1021"/>
    </row>
    <row r="1973" spans="1:13" s="868" customFormat="1">
      <c r="A1973" s="319" t="s">
        <v>3529</v>
      </c>
      <c r="B1973" s="237" t="s">
        <v>3530</v>
      </c>
      <c r="C1973" s="239">
        <v>51</v>
      </c>
      <c r="D1973" s="870">
        <v>0</v>
      </c>
      <c r="E1973" s="871">
        <v>51</v>
      </c>
      <c r="F1973" s="872" t="s">
        <v>1625</v>
      </c>
      <c r="G1973" s="873" t="s">
        <v>1625</v>
      </c>
      <c r="H1973" s="1021"/>
      <c r="I1973" s="1021"/>
      <c r="J1973" s="1021"/>
      <c r="K1973" s="1021"/>
      <c r="L1973" s="1021"/>
      <c r="M1973" s="1021"/>
    </row>
    <row r="1974" spans="1:13" s="868" customFormat="1">
      <c r="A1974" s="319" t="s">
        <v>3531</v>
      </c>
      <c r="B1974" s="237" t="s">
        <v>3532</v>
      </c>
      <c r="C1974" s="239">
        <v>237</v>
      </c>
      <c r="D1974" s="870">
        <v>0</v>
      </c>
      <c r="E1974" s="871">
        <v>237</v>
      </c>
      <c r="F1974" s="872" t="s">
        <v>1625</v>
      </c>
      <c r="G1974" s="873" t="s">
        <v>1625</v>
      </c>
      <c r="H1974" s="1021"/>
      <c r="I1974" s="1021"/>
      <c r="J1974" s="1021"/>
      <c r="K1974" s="1021"/>
      <c r="L1974" s="1021"/>
      <c r="M1974" s="1021"/>
    </row>
    <row r="1975" spans="1:13" s="868" customFormat="1">
      <c r="A1975" s="319" t="s">
        <v>3533</v>
      </c>
      <c r="B1975" s="237" t="s">
        <v>3534</v>
      </c>
      <c r="C1975" s="239">
        <v>1017</v>
      </c>
      <c r="D1975" s="870">
        <v>0</v>
      </c>
      <c r="E1975" s="871">
        <v>1017</v>
      </c>
      <c r="F1975" s="872" t="s">
        <v>1625</v>
      </c>
      <c r="G1975" s="873" t="s">
        <v>1625</v>
      </c>
      <c r="H1975" s="1021"/>
      <c r="I1975" s="1021"/>
      <c r="J1975" s="1021"/>
      <c r="K1975" s="1021"/>
      <c r="L1975" s="1021"/>
      <c r="M1975" s="1021"/>
    </row>
    <row r="1976" spans="1:13" s="868" customFormat="1">
      <c r="A1976" s="1593" t="s">
        <v>1451</v>
      </c>
      <c r="B1976" s="1488"/>
      <c r="C1976" s="1488"/>
      <c r="D1976" s="1488"/>
      <c r="E1976" s="1488"/>
      <c r="F1976" s="1488"/>
      <c r="G1976" s="1489"/>
      <c r="H1976" s="1021"/>
      <c r="I1976" s="1021"/>
      <c r="J1976" s="1021"/>
      <c r="K1976" s="1021"/>
      <c r="L1976" s="1021"/>
      <c r="M1976" s="1021"/>
    </row>
    <row r="1977" spans="1:13" s="868" customFormat="1">
      <c r="A1977" s="319" t="s">
        <v>3535</v>
      </c>
      <c r="B1977" s="237" t="s">
        <v>3536</v>
      </c>
      <c r="C1977" s="239">
        <v>59</v>
      </c>
      <c r="D1977" s="870">
        <v>0</v>
      </c>
      <c r="E1977" s="871">
        <v>59</v>
      </c>
      <c r="F1977" s="872" t="s">
        <v>1625</v>
      </c>
      <c r="G1977" s="873" t="s">
        <v>1625</v>
      </c>
      <c r="H1977" s="1021"/>
      <c r="I1977" s="1021"/>
      <c r="J1977" s="1021"/>
      <c r="K1977" s="1021"/>
      <c r="L1977" s="1021"/>
      <c r="M1977" s="1021"/>
    </row>
    <row r="1978" spans="1:13" s="868" customFormat="1">
      <c r="A1978" s="319" t="s">
        <v>3537</v>
      </c>
      <c r="B1978" s="237" t="s">
        <v>3538</v>
      </c>
      <c r="C1978" s="239">
        <v>508</v>
      </c>
      <c r="D1978" s="870">
        <v>0</v>
      </c>
      <c r="E1978" s="871">
        <v>508</v>
      </c>
      <c r="F1978" s="872" t="s">
        <v>1625</v>
      </c>
      <c r="G1978" s="873" t="s">
        <v>1625</v>
      </c>
      <c r="H1978" s="1021"/>
      <c r="I1978" s="1021"/>
      <c r="J1978" s="1021"/>
      <c r="K1978" s="1021"/>
      <c r="L1978" s="1021"/>
      <c r="M1978" s="1021"/>
    </row>
    <row r="1979" spans="1:13" s="868" customFormat="1">
      <c r="A1979" s="319" t="s">
        <v>3539</v>
      </c>
      <c r="B1979" s="237" t="s">
        <v>3540</v>
      </c>
      <c r="C1979" s="239">
        <v>59</v>
      </c>
      <c r="D1979" s="870">
        <v>0</v>
      </c>
      <c r="E1979" s="871">
        <v>59</v>
      </c>
      <c r="F1979" s="872" t="s">
        <v>1625</v>
      </c>
      <c r="G1979" s="873" t="s">
        <v>1625</v>
      </c>
      <c r="H1979" s="1021"/>
      <c r="I1979" s="1021"/>
      <c r="J1979" s="1021"/>
      <c r="K1979" s="1021"/>
      <c r="L1979" s="1021"/>
      <c r="M1979" s="1021"/>
    </row>
    <row r="1980" spans="1:13" s="868" customFormat="1">
      <c r="A1980" s="319" t="s">
        <v>3541</v>
      </c>
      <c r="B1980" s="237" t="s">
        <v>3542</v>
      </c>
      <c r="C1980" s="239">
        <v>508</v>
      </c>
      <c r="D1980" s="870">
        <v>0</v>
      </c>
      <c r="E1980" s="871">
        <v>508</v>
      </c>
      <c r="F1980" s="872" t="s">
        <v>1625</v>
      </c>
      <c r="G1980" s="873" t="s">
        <v>1625</v>
      </c>
      <c r="H1980" s="1021"/>
      <c r="I1980" s="1021"/>
      <c r="J1980" s="1021"/>
      <c r="K1980" s="1021"/>
      <c r="L1980" s="1021"/>
      <c r="M1980" s="1021"/>
    </row>
    <row r="1981" spans="1:13" s="868" customFormat="1">
      <c r="A1981" s="1593" t="s">
        <v>1452</v>
      </c>
      <c r="B1981" s="1488"/>
      <c r="C1981" s="1488"/>
      <c r="D1981" s="1488"/>
      <c r="E1981" s="1488"/>
      <c r="F1981" s="1488"/>
      <c r="G1981" s="1489"/>
      <c r="H1981" s="1021"/>
      <c r="I1981" s="1021"/>
      <c r="J1981" s="1021"/>
      <c r="K1981" s="1021"/>
      <c r="L1981" s="1021"/>
      <c r="M1981" s="1021"/>
    </row>
    <row r="1982" spans="1:13" s="868" customFormat="1">
      <c r="A1982" s="319" t="s">
        <v>3543</v>
      </c>
      <c r="B1982" s="237" t="s">
        <v>3544</v>
      </c>
      <c r="C1982" s="239">
        <v>28</v>
      </c>
      <c r="D1982" s="870">
        <v>0</v>
      </c>
      <c r="E1982" s="871">
        <v>28</v>
      </c>
      <c r="F1982" s="872" t="s">
        <v>1625</v>
      </c>
      <c r="G1982" s="873" t="s">
        <v>1625</v>
      </c>
      <c r="H1982" s="1021"/>
      <c r="I1982" s="1021"/>
      <c r="J1982" s="1021"/>
      <c r="K1982" s="1021"/>
      <c r="L1982" s="1021"/>
      <c r="M1982" s="1021"/>
    </row>
    <row r="1983" spans="1:13" s="868" customFormat="1">
      <c r="A1983" s="319" t="s">
        <v>3545</v>
      </c>
      <c r="B1983" s="237" t="s">
        <v>3546</v>
      </c>
      <c r="C1983" s="239">
        <v>223</v>
      </c>
      <c r="D1983" s="870">
        <v>0</v>
      </c>
      <c r="E1983" s="871">
        <v>223</v>
      </c>
      <c r="F1983" s="872" t="s">
        <v>1625</v>
      </c>
      <c r="G1983" s="873" t="s">
        <v>1625</v>
      </c>
      <c r="H1983" s="1021"/>
      <c r="I1983" s="1021"/>
      <c r="J1983" s="1021"/>
      <c r="K1983" s="1021"/>
      <c r="L1983" s="1021"/>
      <c r="M1983" s="1021"/>
    </row>
    <row r="1984" spans="1:13" s="868" customFormat="1">
      <c r="A1984" s="319" t="s">
        <v>3547</v>
      </c>
      <c r="B1984" s="237" t="s">
        <v>3548</v>
      </c>
      <c r="C1984" s="239">
        <v>1695</v>
      </c>
      <c r="D1984" s="870">
        <v>0</v>
      </c>
      <c r="E1984" s="871">
        <v>1695</v>
      </c>
      <c r="F1984" s="872" t="s">
        <v>1625</v>
      </c>
      <c r="G1984" s="873" t="s">
        <v>1625</v>
      </c>
      <c r="H1984" s="1021"/>
      <c r="I1984" s="1021"/>
      <c r="J1984" s="1021"/>
      <c r="K1984" s="1021"/>
      <c r="L1984" s="1021"/>
      <c r="M1984" s="1021"/>
    </row>
    <row r="1985" spans="1:13" s="868" customFormat="1">
      <c r="A1985" s="319" t="s">
        <v>3549</v>
      </c>
      <c r="B1985" s="237" t="s">
        <v>3550</v>
      </c>
      <c r="C1985" s="239">
        <v>7627</v>
      </c>
      <c r="D1985" s="870">
        <v>0</v>
      </c>
      <c r="E1985" s="871">
        <v>7627</v>
      </c>
      <c r="F1985" s="872" t="s">
        <v>1625</v>
      </c>
      <c r="G1985" s="873" t="s">
        <v>1625</v>
      </c>
      <c r="H1985" s="1021"/>
      <c r="I1985" s="1021"/>
      <c r="J1985" s="1021"/>
      <c r="K1985" s="1021"/>
      <c r="L1985" s="1021"/>
      <c r="M1985" s="1021"/>
    </row>
    <row r="1986" spans="1:13" s="868" customFormat="1">
      <c r="A1986" s="319" t="s">
        <v>3551</v>
      </c>
      <c r="B1986" s="237" t="s">
        <v>3552</v>
      </c>
      <c r="C1986" s="239">
        <v>28</v>
      </c>
      <c r="D1986" s="870">
        <v>0</v>
      </c>
      <c r="E1986" s="871">
        <v>28</v>
      </c>
      <c r="F1986" s="872" t="s">
        <v>1625</v>
      </c>
      <c r="G1986" s="873" t="s">
        <v>1625</v>
      </c>
      <c r="H1986" s="1021"/>
      <c r="I1986" s="1021"/>
      <c r="J1986" s="1021"/>
      <c r="K1986" s="1021"/>
      <c r="L1986" s="1021"/>
      <c r="M1986" s="1021"/>
    </row>
    <row r="1987" spans="1:13" s="868" customFormat="1" ht="30">
      <c r="A1987" s="319" t="s">
        <v>3553</v>
      </c>
      <c r="B1987" s="237" t="s">
        <v>3554</v>
      </c>
      <c r="C1987" s="239">
        <v>223</v>
      </c>
      <c r="D1987" s="870">
        <v>0</v>
      </c>
      <c r="E1987" s="871">
        <v>223</v>
      </c>
      <c r="F1987" s="872" t="s">
        <v>1625</v>
      </c>
      <c r="G1987" s="873" t="s">
        <v>1625</v>
      </c>
      <c r="H1987" s="1021"/>
      <c r="I1987" s="1021"/>
      <c r="J1987" s="1021"/>
      <c r="K1987" s="1021"/>
      <c r="L1987" s="1021"/>
      <c r="M1987" s="1021"/>
    </row>
    <row r="1988" spans="1:13" s="868" customFormat="1" ht="30">
      <c r="A1988" s="319" t="s">
        <v>3555</v>
      </c>
      <c r="B1988" s="237" t="s">
        <v>3556</v>
      </c>
      <c r="C1988" s="239">
        <v>1695</v>
      </c>
      <c r="D1988" s="870">
        <v>0</v>
      </c>
      <c r="E1988" s="871">
        <v>1695</v>
      </c>
      <c r="F1988" s="872" t="s">
        <v>1625</v>
      </c>
      <c r="G1988" s="873" t="s">
        <v>1625</v>
      </c>
      <c r="H1988" s="1021"/>
      <c r="I1988" s="1021"/>
      <c r="J1988" s="1021"/>
      <c r="K1988" s="1021"/>
      <c r="L1988" s="1021"/>
      <c r="M1988" s="1021"/>
    </row>
    <row r="1989" spans="1:13" s="868" customFormat="1" ht="30">
      <c r="A1989" s="319" t="s">
        <v>3557</v>
      </c>
      <c r="B1989" s="237" t="s">
        <v>3558</v>
      </c>
      <c r="C1989" s="239">
        <v>7627</v>
      </c>
      <c r="D1989" s="870">
        <v>0</v>
      </c>
      <c r="E1989" s="871">
        <v>7627</v>
      </c>
      <c r="F1989" s="872" t="s">
        <v>1625</v>
      </c>
      <c r="G1989" s="873" t="s">
        <v>1625</v>
      </c>
      <c r="H1989" s="1021"/>
      <c r="I1989" s="1021"/>
      <c r="J1989" s="1021"/>
      <c r="K1989" s="1021"/>
      <c r="L1989" s="1021"/>
      <c r="M1989" s="1021"/>
    </row>
    <row r="1990" spans="1:13" s="868" customFormat="1">
      <c r="A1990" s="1593" t="s">
        <v>3875</v>
      </c>
      <c r="B1990" s="1488"/>
      <c r="C1990" s="1488"/>
      <c r="D1990" s="1488"/>
      <c r="E1990" s="1488"/>
      <c r="F1990" s="1488"/>
      <c r="G1990" s="1489"/>
      <c r="H1990" s="1021"/>
      <c r="I1990" s="1021"/>
      <c r="J1990" s="1021"/>
      <c r="K1990" s="1021"/>
      <c r="L1990" s="1021"/>
      <c r="M1990" s="1021"/>
    </row>
    <row r="1991" spans="1:13" s="868" customFormat="1" ht="30">
      <c r="A1991" s="319" t="s">
        <v>3876</v>
      </c>
      <c r="B1991" s="237" t="s">
        <v>3877</v>
      </c>
      <c r="C1991" s="239">
        <v>0.93</v>
      </c>
      <c r="D1991" s="870">
        <v>0</v>
      </c>
      <c r="E1991" s="871">
        <v>0.93</v>
      </c>
      <c r="F1991" s="872" t="s">
        <v>1625</v>
      </c>
      <c r="G1991" s="873" t="s">
        <v>1625</v>
      </c>
      <c r="H1991" s="1021"/>
      <c r="I1991" s="1021"/>
      <c r="J1991" s="1021"/>
      <c r="K1991" s="1021"/>
      <c r="L1991" s="1021"/>
      <c r="M1991" s="1021"/>
    </row>
    <row r="1992" spans="1:13" s="868" customFormat="1" ht="30">
      <c r="A1992" s="319" t="s">
        <v>3878</v>
      </c>
      <c r="B1992" s="237" t="s">
        <v>3879</v>
      </c>
      <c r="C1992" s="239">
        <v>0.63</v>
      </c>
      <c r="D1992" s="870">
        <v>0</v>
      </c>
      <c r="E1992" s="871">
        <v>0.63</v>
      </c>
      <c r="F1992" s="872" t="s">
        <v>1625</v>
      </c>
      <c r="G1992" s="873" t="s">
        <v>1625</v>
      </c>
      <c r="H1992" s="1021"/>
      <c r="I1992" s="1021"/>
      <c r="J1992" s="1021"/>
      <c r="K1992" s="1021"/>
      <c r="L1992" s="1021"/>
      <c r="M1992" s="1021"/>
    </row>
    <row r="1993" spans="1:13" s="868" customFormat="1" ht="30">
      <c r="A1993" s="319" t="s">
        <v>3880</v>
      </c>
      <c r="B1993" s="237" t="s">
        <v>3881</v>
      </c>
      <c r="C1993" s="239">
        <v>0.55000000000000004</v>
      </c>
      <c r="D1993" s="870">
        <v>0</v>
      </c>
      <c r="E1993" s="871">
        <v>0.55000000000000004</v>
      </c>
      <c r="F1993" s="872" t="s">
        <v>1625</v>
      </c>
      <c r="G1993" s="873" t="s">
        <v>1625</v>
      </c>
      <c r="H1993" s="1021"/>
      <c r="I1993" s="1021"/>
      <c r="J1993" s="1021"/>
      <c r="K1993" s="1021"/>
      <c r="L1993" s="1021"/>
      <c r="M1993" s="1021"/>
    </row>
    <row r="1994" spans="1:13" s="868" customFormat="1" ht="30">
      <c r="A1994" s="319" t="s">
        <v>3882</v>
      </c>
      <c r="B1994" s="237" t="s">
        <v>3883</v>
      </c>
      <c r="C1994" s="239">
        <v>0.51</v>
      </c>
      <c r="D1994" s="870">
        <v>0</v>
      </c>
      <c r="E1994" s="871">
        <v>0.51</v>
      </c>
      <c r="F1994" s="872" t="s">
        <v>1625</v>
      </c>
      <c r="G1994" s="873" t="s">
        <v>1625</v>
      </c>
      <c r="H1994" s="1021"/>
      <c r="I1994" s="1021"/>
      <c r="J1994" s="1021"/>
      <c r="K1994" s="1021"/>
      <c r="L1994" s="1021"/>
      <c r="M1994" s="1021"/>
    </row>
    <row r="1995" spans="1:13" s="868" customFormat="1" ht="30">
      <c r="A1995" s="319" t="s">
        <v>3884</v>
      </c>
      <c r="B1995" s="237" t="s">
        <v>3885</v>
      </c>
      <c r="C1995" s="239">
        <v>0.47</v>
      </c>
      <c r="D1995" s="870">
        <v>0</v>
      </c>
      <c r="E1995" s="871">
        <v>0.47</v>
      </c>
      <c r="F1995" s="872" t="s">
        <v>1625</v>
      </c>
      <c r="G1995" s="873" t="s">
        <v>1625</v>
      </c>
      <c r="H1995" s="1021"/>
      <c r="I1995" s="1021"/>
      <c r="J1995" s="1021"/>
      <c r="K1995" s="1021"/>
      <c r="L1995" s="1021"/>
      <c r="M1995" s="1021"/>
    </row>
    <row r="1996" spans="1:13" s="868" customFormat="1" ht="30">
      <c r="A1996" s="319" t="s">
        <v>3886</v>
      </c>
      <c r="B1996" s="237" t="s">
        <v>3885</v>
      </c>
      <c r="C1996" s="239">
        <v>0.43</v>
      </c>
      <c r="D1996" s="870">
        <v>0</v>
      </c>
      <c r="E1996" s="871">
        <v>0.43</v>
      </c>
      <c r="F1996" s="872" t="s">
        <v>1625</v>
      </c>
      <c r="G1996" s="873" t="s">
        <v>1625</v>
      </c>
      <c r="H1996" s="1021"/>
      <c r="I1996" s="1021"/>
      <c r="J1996" s="1021"/>
      <c r="K1996" s="1021"/>
      <c r="L1996" s="1021"/>
      <c r="M1996" s="1021"/>
    </row>
    <row r="1997" spans="1:13" s="868" customFormat="1" ht="30">
      <c r="A1997" s="319" t="s">
        <v>3887</v>
      </c>
      <c r="B1997" s="237" t="s">
        <v>3888</v>
      </c>
      <c r="C1997" s="239">
        <v>0.93</v>
      </c>
      <c r="D1997" s="870">
        <v>0</v>
      </c>
      <c r="E1997" s="871">
        <v>0.93</v>
      </c>
      <c r="F1997" s="872" t="s">
        <v>1625</v>
      </c>
      <c r="G1997" s="873" t="s">
        <v>1625</v>
      </c>
      <c r="H1997" s="1021"/>
      <c r="I1997" s="1021"/>
      <c r="J1997" s="1021"/>
      <c r="K1997" s="1021"/>
      <c r="L1997" s="1021"/>
      <c r="M1997" s="1021"/>
    </row>
    <row r="1998" spans="1:13" s="868" customFormat="1" ht="30">
      <c r="A1998" s="319" t="s">
        <v>3889</v>
      </c>
      <c r="B1998" s="237" t="s">
        <v>3890</v>
      </c>
      <c r="C1998" s="239">
        <v>0.63</v>
      </c>
      <c r="D1998" s="870">
        <v>0</v>
      </c>
      <c r="E1998" s="871">
        <v>0.63</v>
      </c>
      <c r="F1998" s="872" t="s">
        <v>1625</v>
      </c>
      <c r="G1998" s="873" t="s">
        <v>1625</v>
      </c>
      <c r="H1998" s="1021"/>
      <c r="I1998" s="1021"/>
      <c r="J1998" s="1021"/>
      <c r="K1998" s="1021"/>
      <c r="L1998" s="1021"/>
      <c r="M1998" s="1021"/>
    </row>
    <row r="1999" spans="1:13" s="868" customFormat="1" ht="30">
      <c r="A1999" s="319" t="s">
        <v>3891</v>
      </c>
      <c r="B1999" s="237" t="s">
        <v>3892</v>
      </c>
      <c r="C1999" s="239">
        <v>0.55000000000000004</v>
      </c>
      <c r="D1999" s="870">
        <v>0</v>
      </c>
      <c r="E1999" s="871">
        <v>0.55000000000000004</v>
      </c>
      <c r="F1999" s="872" t="s">
        <v>1625</v>
      </c>
      <c r="G1999" s="873" t="s">
        <v>1625</v>
      </c>
      <c r="H1999" s="1021"/>
      <c r="I1999" s="1021"/>
      <c r="J1999" s="1021"/>
      <c r="K1999" s="1021"/>
      <c r="L1999" s="1021"/>
      <c r="M1999" s="1021"/>
    </row>
    <row r="2000" spans="1:13" s="868" customFormat="1" ht="30">
      <c r="A2000" s="319" t="s">
        <v>3893</v>
      </c>
      <c r="B2000" s="237" t="s">
        <v>3894</v>
      </c>
      <c r="C2000" s="239">
        <v>0.51</v>
      </c>
      <c r="D2000" s="870">
        <v>0</v>
      </c>
      <c r="E2000" s="871">
        <v>0.51</v>
      </c>
      <c r="F2000" s="872" t="s">
        <v>1625</v>
      </c>
      <c r="G2000" s="873" t="s">
        <v>1625</v>
      </c>
      <c r="H2000" s="1021"/>
      <c r="I2000" s="1021"/>
      <c r="J2000" s="1021"/>
      <c r="K2000" s="1021"/>
      <c r="L2000" s="1021"/>
      <c r="M2000" s="1021"/>
    </row>
    <row r="2001" spans="1:13" s="868" customFormat="1" ht="30">
      <c r="A2001" s="319" t="s">
        <v>3895</v>
      </c>
      <c r="B2001" s="237" t="s">
        <v>3896</v>
      </c>
      <c r="C2001" s="239">
        <v>0.47</v>
      </c>
      <c r="D2001" s="870">
        <v>0</v>
      </c>
      <c r="E2001" s="871">
        <v>0.47</v>
      </c>
      <c r="F2001" s="872" t="s">
        <v>1625</v>
      </c>
      <c r="G2001" s="873" t="s">
        <v>1625</v>
      </c>
      <c r="H2001" s="1021"/>
      <c r="I2001" s="1021"/>
      <c r="J2001" s="1021"/>
      <c r="K2001" s="1021"/>
      <c r="L2001" s="1021"/>
      <c r="M2001" s="1021"/>
    </row>
    <row r="2002" spans="1:13" s="868" customFormat="1" ht="30">
      <c r="A2002" s="319" t="s">
        <v>3897</v>
      </c>
      <c r="B2002" s="237" t="s">
        <v>3898</v>
      </c>
      <c r="C2002" s="239">
        <v>0.43</v>
      </c>
      <c r="D2002" s="870">
        <v>0</v>
      </c>
      <c r="E2002" s="871">
        <v>0.43</v>
      </c>
      <c r="F2002" s="872" t="s">
        <v>1625</v>
      </c>
      <c r="G2002" s="873" t="s">
        <v>1625</v>
      </c>
      <c r="H2002" s="1021"/>
      <c r="I2002" s="1021"/>
      <c r="J2002" s="1021"/>
      <c r="K2002" s="1021"/>
      <c r="L2002" s="1021"/>
      <c r="M2002" s="1021"/>
    </row>
    <row r="2003" spans="1:13" s="868" customFormat="1">
      <c r="A2003" s="1593" t="s">
        <v>3899</v>
      </c>
      <c r="B2003" s="1488"/>
      <c r="C2003" s="1488"/>
      <c r="D2003" s="1488"/>
      <c r="E2003" s="1488"/>
      <c r="F2003" s="1488"/>
      <c r="G2003" s="1489"/>
      <c r="H2003" s="1021"/>
      <c r="I2003" s="1021"/>
      <c r="J2003" s="1021"/>
      <c r="K2003" s="1021"/>
      <c r="L2003" s="1021"/>
      <c r="M2003" s="1021"/>
    </row>
    <row r="2004" spans="1:13" s="868" customFormat="1" ht="30">
      <c r="A2004" s="319" t="s">
        <v>3900</v>
      </c>
      <c r="B2004" s="237" t="s">
        <v>3901</v>
      </c>
      <c r="C2004" s="239">
        <v>1.53</v>
      </c>
      <c r="D2004" s="870">
        <v>0</v>
      </c>
      <c r="E2004" s="871">
        <v>1.53</v>
      </c>
      <c r="F2004" s="872" t="s">
        <v>1625</v>
      </c>
      <c r="G2004" s="873" t="s">
        <v>1625</v>
      </c>
      <c r="H2004" s="1021"/>
      <c r="I2004" s="1021"/>
      <c r="J2004" s="1021"/>
      <c r="K2004" s="1021"/>
      <c r="L2004" s="1021"/>
      <c r="M2004" s="1021"/>
    </row>
    <row r="2005" spans="1:13" s="868" customFormat="1" ht="30">
      <c r="A2005" s="319" t="s">
        <v>3902</v>
      </c>
      <c r="B2005" s="237" t="s">
        <v>3903</v>
      </c>
      <c r="C2005" s="239">
        <v>1.02</v>
      </c>
      <c r="D2005" s="870">
        <v>0</v>
      </c>
      <c r="E2005" s="871">
        <v>1.02</v>
      </c>
      <c r="F2005" s="872" t="s">
        <v>1625</v>
      </c>
      <c r="G2005" s="873" t="s">
        <v>1625</v>
      </c>
      <c r="H2005" s="1021"/>
      <c r="I2005" s="1021"/>
      <c r="J2005" s="1021"/>
      <c r="K2005" s="1021"/>
      <c r="L2005" s="1021"/>
      <c r="M2005" s="1021"/>
    </row>
    <row r="2006" spans="1:13" s="868" customFormat="1" ht="30">
      <c r="A2006" s="319" t="s">
        <v>3904</v>
      </c>
      <c r="B2006" s="237" t="s">
        <v>3905</v>
      </c>
      <c r="C2006" s="239">
        <v>0.89</v>
      </c>
      <c r="D2006" s="870">
        <v>0</v>
      </c>
      <c r="E2006" s="871">
        <v>0.89</v>
      </c>
      <c r="F2006" s="872" t="s">
        <v>1625</v>
      </c>
      <c r="G2006" s="873" t="s">
        <v>1625</v>
      </c>
      <c r="H2006" s="1021"/>
      <c r="I2006" s="1021"/>
      <c r="J2006" s="1021"/>
      <c r="K2006" s="1021"/>
      <c r="L2006" s="1021"/>
      <c r="M2006" s="1021"/>
    </row>
    <row r="2007" spans="1:13" s="868" customFormat="1" ht="30">
      <c r="A2007" s="319" t="s">
        <v>3906</v>
      </c>
      <c r="B2007" s="237" t="s">
        <v>3907</v>
      </c>
      <c r="C2007" s="239">
        <v>0.76</v>
      </c>
      <c r="D2007" s="870">
        <v>0</v>
      </c>
      <c r="E2007" s="871">
        <v>0.76</v>
      </c>
      <c r="F2007" s="872" t="s">
        <v>1625</v>
      </c>
      <c r="G2007" s="873" t="s">
        <v>1625</v>
      </c>
      <c r="H2007" s="1021"/>
      <c r="I2007" s="1021"/>
      <c r="J2007" s="1021"/>
      <c r="K2007" s="1021"/>
      <c r="L2007" s="1021"/>
      <c r="M2007" s="1021"/>
    </row>
    <row r="2008" spans="1:13" s="868" customFormat="1" ht="30">
      <c r="A2008" s="319" t="s">
        <v>3908</v>
      </c>
      <c r="B2008" s="237" t="s">
        <v>3909</v>
      </c>
      <c r="C2008" s="239">
        <v>0.7</v>
      </c>
      <c r="D2008" s="870">
        <v>0</v>
      </c>
      <c r="E2008" s="871">
        <v>0.7</v>
      </c>
      <c r="F2008" s="872" t="s">
        <v>1625</v>
      </c>
      <c r="G2008" s="873" t="s">
        <v>1625</v>
      </c>
      <c r="H2008" s="1021"/>
      <c r="I2008" s="1021"/>
      <c r="J2008" s="1021"/>
      <c r="K2008" s="1021"/>
      <c r="L2008" s="1021"/>
      <c r="M2008" s="1021"/>
    </row>
    <row r="2009" spans="1:13" s="868" customFormat="1" ht="30">
      <c r="A2009" s="319" t="s">
        <v>3910</v>
      </c>
      <c r="B2009" s="237" t="s">
        <v>3911</v>
      </c>
      <c r="C2009" s="239">
        <v>0.64</v>
      </c>
      <c r="D2009" s="870">
        <v>0</v>
      </c>
      <c r="E2009" s="871">
        <v>0.64</v>
      </c>
      <c r="F2009" s="872" t="s">
        <v>1625</v>
      </c>
      <c r="G2009" s="873" t="s">
        <v>1625</v>
      </c>
      <c r="H2009" s="1021"/>
      <c r="I2009" s="1021"/>
      <c r="J2009" s="1021"/>
      <c r="K2009" s="1021"/>
      <c r="L2009" s="1021"/>
      <c r="M2009" s="1021"/>
    </row>
    <row r="2010" spans="1:13" s="868" customFormat="1" ht="30">
      <c r="A2010" s="319" t="s">
        <v>3912</v>
      </c>
      <c r="B2010" s="237" t="s">
        <v>3913</v>
      </c>
      <c r="C2010" s="239">
        <v>1.53</v>
      </c>
      <c r="D2010" s="870">
        <v>0</v>
      </c>
      <c r="E2010" s="871">
        <v>1.53</v>
      </c>
      <c r="F2010" s="872" t="s">
        <v>1625</v>
      </c>
      <c r="G2010" s="873" t="s">
        <v>1625</v>
      </c>
      <c r="H2010" s="1021"/>
      <c r="I2010" s="1021"/>
      <c r="J2010" s="1021"/>
      <c r="K2010" s="1021"/>
      <c r="L2010" s="1021"/>
      <c r="M2010" s="1021"/>
    </row>
    <row r="2011" spans="1:13" s="868" customFormat="1" ht="30">
      <c r="A2011" s="319" t="s">
        <v>3914</v>
      </c>
      <c r="B2011" s="237" t="s">
        <v>3915</v>
      </c>
      <c r="C2011" s="239">
        <v>1.02</v>
      </c>
      <c r="D2011" s="870">
        <v>0</v>
      </c>
      <c r="E2011" s="871">
        <v>1.02</v>
      </c>
      <c r="F2011" s="872" t="s">
        <v>1625</v>
      </c>
      <c r="G2011" s="873" t="s">
        <v>1625</v>
      </c>
      <c r="H2011" s="1021"/>
      <c r="I2011" s="1021"/>
      <c r="J2011" s="1021"/>
      <c r="K2011" s="1021"/>
      <c r="L2011" s="1021"/>
      <c r="M2011" s="1021"/>
    </row>
    <row r="2012" spans="1:13" s="868" customFormat="1" ht="30">
      <c r="A2012" s="319" t="s">
        <v>3916</v>
      </c>
      <c r="B2012" s="237" t="s">
        <v>3917</v>
      </c>
      <c r="C2012" s="239">
        <v>0.89</v>
      </c>
      <c r="D2012" s="870">
        <v>0</v>
      </c>
      <c r="E2012" s="871">
        <v>0.89</v>
      </c>
      <c r="F2012" s="872" t="s">
        <v>1625</v>
      </c>
      <c r="G2012" s="873" t="s">
        <v>1625</v>
      </c>
      <c r="H2012" s="1021"/>
      <c r="I2012" s="1021"/>
      <c r="J2012" s="1021"/>
      <c r="K2012" s="1021"/>
      <c r="L2012" s="1021"/>
      <c r="M2012" s="1021"/>
    </row>
    <row r="2013" spans="1:13" s="868" customFormat="1" ht="30">
      <c r="A2013" s="319" t="s">
        <v>3918</v>
      </c>
      <c r="B2013" s="237" t="s">
        <v>3919</v>
      </c>
      <c r="C2013" s="239">
        <v>0.76</v>
      </c>
      <c r="D2013" s="870">
        <v>0</v>
      </c>
      <c r="E2013" s="871">
        <v>0.76</v>
      </c>
      <c r="F2013" s="872" t="s">
        <v>1625</v>
      </c>
      <c r="G2013" s="873" t="s">
        <v>1625</v>
      </c>
      <c r="H2013" s="1021"/>
      <c r="I2013" s="1021"/>
      <c r="J2013" s="1021"/>
      <c r="K2013" s="1021"/>
      <c r="L2013" s="1021"/>
      <c r="M2013" s="1021"/>
    </row>
    <row r="2014" spans="1:13" s="868" customFormat="1" ht="30">
      <c r="A2014" s="319" t="s">
        <v>3920</v>
      </c>
      <c r="B2014" s="237" t="s">
        <v>3921</v>
      </c>
      <c r="C2014" s="239">
        <v>0.7</v>
      </c>
      <c r="D2014" s="870">
        <v>0</v>
      </c>
      <c r="E2014" s="871">
        <v>0.7</v>
      </c>
      <c r="F2014" s="872" t="s">
        <v>1625</v>
      </c>
      <c r="G2014" s="873" t="s">
        <v>1625</v>
      </c>
      <c r="H2014" s="1021"/>
      <c r="I2014" s="1021"/>
      <c r="J2014" s="1021"/>
      <c r="K2014" s="1021"/>
      <c r="L2014" s="1021"/>
      <c r="M2014" s="1021"/>
    </row>
    <row r="2015" spans="1:13" s="868" customFormat="1" ht="30">
      <c r="A2015" s="319" t="s">
        <v>3922</v>
      </c>
      <c r="B2015" s="237" t="s">
        <v>3923</v>
      </c>
      <c r="C2015" s="239">
        <v>0.64</v>
      </c>
      <c r="D2015" s="870">
        <v>0</v>
      </c>
      <c r="E2015" s="871">
        <v>0.64</v>
      </c>
      <c r="F2015" s="872" t="s">
        <v>1625</v>
      </c>
      <c r="G2015" s="873" t="s">
        <v>1625</v>
      </c>
      <c r="H2015" s="1021"/>
      <c r="I2015" s="1021"/>
      <c r="J2015" s="1021"/>
      <c r="K2015" s="1021"/>
      <c r="L2015" s="1021"/>
      <c r="M2015" s="1021"/>
    </row>
    <row r="2016" spans="1:13" s="868" customFormat="1">
      <c r="A2016" s="1593" t="s">
        <v>994</v>
      </c>
      <c r="B2016" s="1488"/>
      <c r="C2016" s="1488"/>
      <c r="D2016" s="1488"/>
      <c r="E2016" s="1488"/>
      <c r="F2016" s="1488"/>
      <c r="G2016" s="1489"/>
      <c r="H2016" s="1021"/>
      <c r="I2016" s="1021"/>
      <c r="J2016" s="1021"/>
      <c r="K2016" s="1021"/>
      <c r="L2016" s="1021"/>
      <c r="M2016" s="1021"/>
    </row>
    <row r="2017" spans="1:13" s="868" customFormat="1">
      <c r="A2017" s="319" t="s">
        <v>3608</v>
      </c>
      <c r="B2017" s="237" t="s">
        <v>3609</v>
      </c>
      <c r="C2017" s="239">
        <v>70</v>
      </c>
      <c r="D2017" s="870">
        <v>0</v>
      </c>
      <c r="E2017" s="871">
        <v>70</v>
      </c>
      <c r="F2017" s="872" t="s">
        <v>1625</v>
      </c>
      <c r="G2017" s="873" t="s">
        <v>1625</v>
      </c>
      <c r="H2017" s="1021"/>
      <c r="I2017" s="1021"/>
      <c r="J2017" s="1021"/>
      <c r="K2017" s="1021"/>
      <c r="L2017" s="1021"/>
      <c r="M2017" s="1021"/>
    </row>
    <row r="2018" spans="1:13" s="868" customFormat="1">
      <c r="A2018" s="319" t="s">
        <v>3610</v>
      </c>
      <c r="B2018" s="237" t="s">
        <v>3611</v>
      </c>
      <c r="C2018" s="239">
        <v>80</v>
      </c>
      <c r="D2018" s="870">
        <v>0</v>
      </c>
      <c r="E2018" s="871">
        <v>80</v>
      </c>
      <c r="F2018" s="872" t="s">
        <v>1625</v>
      </c>
      <c r="G2018" s="873" t="s">
        <v>1625</v>
      </c>
      <c r="H2018" s="1021"/>
      <c r="I2018" s="1021"/>
      <c r="J2018" s="1021"/>
      <c r="K2018" s="1021"/>
      <c r="L2018" s="1021"/>
      <c r="M2018" s="1021"/>
    </row>
    <row r="2019" spans="1:13" s="868" customFormat="1">
      <c r="A2019" s="319" t="s">
        <v>3612</v>
      </c>
      <c r="B2019" s="237" t="s">
        <v>3613</v>
      </c>
      <c r="C2019" s="239">
        <v>95</v>
      </c>
      <c r="D2019" s="870">
        <v>0</v>
      </c>
      <c r="E2019" s="871">
        <v>95</v>
      </c>
      <c r="F2019" s="872" t="s">
        <v>1625</v>
      </c>
      <c r="G2019" s="873" t="s">
        <v>1625</v>
      </c>
      <c r="H2019" s="1021"/>
      <c r="I2019" s="1021"/>
      <c r="J2019" s="1021"/>
      <c r="K2019" s="1021"/>
      <c r="L2019" s="1021"/>
      <c r="M2019" s="1021"/>
    </row>
    <row r="2020" spans="1:13" s="868" customFormat="1">
      <c r="A2020" s="319" t="s">
        <v>3614</v>
      </c>
      <c r="B2020" s="237" t="s">
        <v>3615</v>
      </c>
      <c r="C2020" s="239">
        <v>105</v>
      </c>
      <c r="D2020" s="870">
        <v>0</v>
      </c>
      <c r="E2020" s="871">
        <v>105</v>
      </c>
      <c r="F2020" s="872" t="s">
        <v>1625</v>
      </c>
      <c r="G2020" s="873" t="s">
        <v>1625</v>
      </c>
      <c r="H2020" s="1021"/>
      <c r="I2020" s="1021"/>
      <c r="J2020" s="1021"/>
      <c r="K2020" s="1021"/>
      <c r="L2020" s="1021"/>
      <c r="M2020" s="1021"/>
    </row>
    <row r="2021" spans="1:13" s="868" customFormat="1">
      <c r="A2021" s="319" t="s">
        <v>3616</v>
      </c>
      <c r="B2021" s="237" t="s">
        <v>3617</v>
      </c>
      <c r="C2021" s="239">
        <v>100</v>
      </c>
      <c r="D2021" s="870">
        <v>0</v>
      </c>
      <c r="E2021" s="871">
        <v>100</v>
      </c>
      <c r="F2021" s="872" t="s">
        <v>1625</v>
      </c>
      <c r="G2021" s="873" t="s">
        <v>1625</v>
      </c>
      <c r="H2021" s="1021"/>
      <c r="I2021" s="1021"/>
      <c r="J2021" s="1021"/>
      <c r="K2021" s="1021"/>
      <c r="L2021" s="1021"/>
      <c r="M2021" s="1021"/>
    </row>
    <row r="2022" spans="1:13" s="868" customFormat="1">
      <c r="A2022" s="319" t="s">
        <v>3618</v>
      </c>
      <c r="B2022" s="237" t="s">
        <v>3619</v>
      </c>
      <c r="C2022" s="239">
        <v>95</v>
      </c>
      <c r="D2022" s="870">
        <v>0</v>
      </c>
      <c r="E2022" s="871">
        <v>95</v>
      </c>
      <c r="F2022" s="872" t="s">
        <v>1625</v>
      </c>
      <c r="G2022" s="873" t="s">
        <v>1625</v>
      </c>
      <c r="H2022" s="1021"/>
      <c r="I2022" s="1021"/>
      <c r="J2022" s="1021"/>
      <c r="K2022" s="1021"/>
      <c r="L2022" s="1021"/>
      <c r="M2022" s="1021"/>
    </row>
    <row r="2023" spans="1:13" s="868" customFormat="1">
      <c r="A2023" s="319" t="s">
        <v>3620</v>
      </c>
      <c r="B2023" s="237" t="s">
        <v>3621</v>
      </c>
      <c r="C2023" s="239">
        <v>100</v>
      </c>
      <c r="D2023" s="870">
        <v>0</v>
      </c>
      <c r="E2023" s="871">
        <v>100</v>
      </c>
      <c r="F2023" s="872" t="s">
        <v>1625</v>
      </c>
      <c r="G2023" s="873" t="s">
        <v>1625</v>
      </c>
      <c r="H2023" s="1021"/>
      <c r="I2023" s="1021"/>
      <c r="J2023" s="1021"/>
      <c r="K2023" s="1021"/>
      <c r="L2023" s="1021"/>
      <c r="M2023" s="1021"/>
    </row>
    <row r="2024" spans="1:13" s="868" customFormat="1">
      <c r="A2024" s="319" t="s">
        <v>3622</v>
      </c>
      <c r="B2024" s="237" t="s">
        <v>3623</v>
      </c>
      <c r="C2024" s="239">
        <v>120</v>
      </c>
      <c r="D2024" s="870">
        <v>0</v>
      </c>
      <c r="E2024" s="871">
        <v>120</v>
      </c>
      <c r="F2024" s="872" t="s">
        <v>1625</v>
      </c>
      <c r="G2024" s="873" t="s">
        <v>1625</v>
      </c>
      <c r="H2024" s="1021"/>
      <c r="I2024" s="1021"/>
      <c r="J2024" s="1021"/>
      <c r="K2024" s="1021"/>
      <c r="L2024" s="1021"/>
      <c r="M2024" s="1021"/>
    </row>
    <row r="2025" spans="1:13" s="868" customFormat="1">
      <c r="A2025" s="319" t="s">
        <v>3624</v>
      </c>
      <c r="B2025" s="237" t="s">
        <v>3625</v>
      </c>
      <c r="C2025" s="239">
        <v>135</v>
      </c>
      <c r="D2025" s="870">
        <v>0</v>
      </c>
      <c r="E2025" s="871">
        <v>135</v>
      </c>
      <c r="F2025" s="872" t="s">
        <v>1625</v>
      </c>
      <c r="G2025" s="873" t="s">
        <v>1625</v>
      </c>
      <c r="H2025" s="1021"/>
      <c r="I2025" s="1021"/>
      <c r="J2025" s="1021"/>
      <c r="K2025" s="1021"/>
      <c r="L2025" s="1021"/>
      <c r="M2025" s="1021"/>
    </row>
    <row r="2026" spans="1:13" s="868" customFormat="1">
      <c r="A2026" s="319" t="s">
        <v>3626</v>
      </c>
      <c r="B2026" s="237" t="s">
        <v>3627</v>
      </c>
      <c r="C2026" s="239">
        <v>120</v>
      </c>
      <c r="D2026" s="870">
        <v>0</v>
      </c>
      <c r="E2026" s="871">
        <v>120</v>
      </c>
      <c r="F2026" s="872" t="s">
        <v>1625</v>
      </c>
      <c r="G2026" s="873" t="s">
        <v>1625</v>
      </c>
      <c r="H2026" s="1021"/>
      <c r="I2026" s="1021"/>
      <c r="J2026" s="1021"/>
      <c r="K2026" s="1021"/>
      <c r="L2026" s="1021"/>
      <c r="M2026" s="1021"/>
    </row>
    <row r="2027" spans="1:13" s="868" customFormat="1">
      <c r="A2027" s="1593" t="s">
        <v>3434</v>
      </c>
      <c r="B2027" s="1488"/>
      <c r="C2027" s="1488"/>
      <c r="D2027" s="1488"/>
      <c r="E2027" s="1488"/>
      <c r="F2027" s="1488"/>
      <c r="G2027" s="1489"/>
      <c r="H2027" s="1021"/>
      <c r="I2027" s="1021"/>
      <c r="J2027" s="1021"/>
      <c r="K2027" s="1021"/>
      <c r="L2027" s="1021"/>
      <c r="M2027" s="1021"/>
    </row>
    <row r="2028" spans="1:13" s="868" customFormat="1">
      <c r="A2028" s="319" t="s">
        <v>3628</v>
      </c>
      <c r="B2028" s="237" t="s">
        <v>3629</v>
      </c>
      <c r="C2028" s="239">
        <v>800</v>
      </c>
      <c r="D2028" s="870">
        <v>0</v>
      </c>
      <c r="E2028" s="871">
        <v>800</v>
      </c>
      <c r="F2028" s="872" t="s">
        <v>1625</v>
      </c>
      <c r="G2028" s="873" t="s">
        <v>1625</v>
      </c>
      <c r="H2028" s="1021"/>
      <c r="I2028" s="1021"/>
      <c r="J2028" s="1021"/>
      <c r="K2028" s="1021"/>
      <c r="L2028" s="1021"/>
      <c r="M2028" s="1021"/>
    </row>
    <row r="2029" spans="1:13" s="868" customFormat="1">
      <c r="A2029" s="319" t="s">
        <v>3630</v>
      </c>
      <c r="B2029" s="237" t="s">
        <v>3631</v>
      </c>
      <c r="C2029" s="239">
        <v>1500</v>
      </c>
      <c r="D2029" s="870">
        <v>0</v>
      </c>
      <c r="E2029" s="871">
        <v>1500</v>
      </c>
      <c r="F2029" s="872" t="s">
        <v>1625</v>
      </c>
      <c r="G2029" s="873" t="s">
        <v>1625</v>
      </c>
      <c r="H2029" s="1021"/>
      <c r="I2029" s="1021"/>
      <c r="J2029" s="1021"/>
      <c r="K2029" s="1021"/>
      <c r="L2029" s="1021"/>
      <c r="M2029" s="1021"/>
    </row>
    <row r="2030" spans="1:13" s="868" customFormat="1">
      <c r="A2030" s="319" t="s">
        <v>3632</v>
      </c>
      <c r="B2030" s="237" t="s">
        <v>3633</v>
      </c>
      <c r="C2030" s="239">
        <v>4000</v>
      </c>
      <c r="D2030" s="870">
        <v>0</v>
      </c>
      <c r="E2030" s="871">
        <v>4000</v>
      </c>
      <c r="F2030" s="872" t="s">
        <v>1625</v>
      </c>
      <c r="G2030" s="873" t="s">
        <v>1625</v>
      </c>
      <c r="H2030" s="1021"/>
      <c r="I2030" s="1021"/>
      <c r="J2030" s="1021"/>
      <c r="K2030" s="1021"/>
      <c r="L2030" s="1021"/>
      <c r="M2030" s="1021"/>
    </row>
    <row r="2031" spans="1:13" s="868" customFormat="1">
      <c r="A2031" s="319" t="s">
        <v>3634</v>
      </c>
      <c r="B2031" s="237" t="s">
        <v>3635</v>
      </c>
      <c r="C2031" s="239">
        <v>15000</v>
      </c>
      <c r="D2031" s="870">
        <v>0</v>
      </c>
      <c r="E2031" s="871">
        <v>15000</v>
      </c>
      <c r="F2031" s="872" t="s">
        <v>1625</v>
      </c>
      <c r="G2031" s="873" t="s">
        <v>1625</v>
      </c>
      <c r="H2031" s="1021"/>
      <c r="I2031" s="1021"/>
      <c r="J2031" s="1021"/>
      <c r="K2031" s="1021"/>
      <c r="L2031" s="1021"/>
      <c r="M2031" s="1021"/>
    </row>
    <row r="2032" spans="1:13" s="868" customFormat="1">
      <c r="A2032" s="319" t="s">
        <v>3636</v>
      </c>
      <c r="B2032" s="237" t="s">
        <v>3637</v>
      </c>
      <c r="C2032" s="239">
        <v>20000</v>
      </c>
      <c r="D2032" s="870">
        <v>0</v>
      </c>
      <c r="E2032" s="871">
        <v>20000</v>
      </c>
      <c r="F2032" s="872" t="s">
        <v>1625</v>
      </c>
      <c r="G2032" s="873" t="s">
        <v>1625</v>
      </c>
      <c r="H2032" s="1021"/>
      <c r="I2032" s="1021"/>
      <c r="J2032" s="1021"/>
      <c r="K2032" s="1021"/>
      <c r="L2032" s="1021"/>
      <c r="M2032" s="1021"/>
    </row>
    <row r="2033" spans="1:13" s="868" customFormat="1">
      <c r="A2033" s="294" t="s">
        <v>3924</v>
      </c>
      <c r="B2033" s="236"/>
      <c r="C2033" s="240"/>
      <c r="D2033" s="596"/>
      <c r="E2033" s="240"/>
      <c r="F2033" s="596"/>
      <c r="G2033" s="794"/>
      <c r="H2033" s="1021"/>
      <c r="I2033" s="1021"/>
      <c r="J2033" s="1021"/>
      <c r="K2033" s="1021"/>
      <c r="L2033" s="1021"/>
      <c r="M2033" s="1021"/>
    </row>
    <row r="2034" spans="1:13" s="869" customFormat="1">
      <c r="A2034" s="1587" t="s">
        <v>3925</v>
      </c>
      <c r="B2034" s="1488"/>
      <c r="C2034" s="1488"/>
      <c r="D2034" s="1488"/>
      <c r="E2034" s="1488"/>
      <c r="F2034" s="1488"/>
      <c r="G2034" s="1489"/>
      <c r="H2034" s="1022"/>
      <c r="I2034" s="1022"/>
      <c r="J2034" s="1022"/>
      <c r="K2034" s="1022"/>
      <c r="L2034" s="1022"/>
      <c r="M2034" s="1022"/>
    </row>
    <row r="2035" spans="1:13" s="869" customFormat="1">
      <c r="A2035" s="1587" t="s">
        <v>885</v>
      </c>
      <c r="B2035" s="1488"/>
      <c r="C2035" s="1488"/>
      <c r="D2035" s="1488"/>
      <c r="E2035" s="1488"/>
      <c r="F2035" s="1488"/>
      <c r="G2035" s="1489"/>
      <c r="H2035" s="1022"/>
      <c r="I2035" s="1022"/>
      <c r="J2035" s="1022"/>
      <c r="K2035" s="1022"/>
      <c r="L2035" s="1022"/>
      <c r="M2035" s="1022"/>
    </row>
    <row r="2036" spans="1:13" s="868" customFormat="1">
      <c r="A2036" s="1594" t="s">
        <v>3926</v>
      </c>
      <c r="B2036" s="1488"/>
      <c r="C2036" s="1488"/>
      <c r="D2036" s="1488"/>
      <c r="E2036" s="1488"/>
      <c r="F2036" s="1488"/>
      <c r="G2036" s="1489"/>
      <c r="H2036" s="1021"/>
      <c r="I2036" s="1021"/>
      <c r="J2036" s="1021"/>
      <c r="K2036" s="1021"/>
      <c r="L2036" s="1021"/>
      <c r="M2036" s="1021"/>
    </row>
    <row r="2037" spans="1:13" s="868" customFormat="1">
      <c r="A2037" s="1593" t="s">
        <v>3927</v>
      </c>
      <c r="B2037" s="1488"/>
      <c r="C2037" s="1488"/>
      <c r="D2037" s="1488"/>
      <c r="E2037" s="1488"/>
      <c r="F2037" s="1488"/>
      <c r="G2037" s="1489"/>
      <c r="H2037" s="1021"/>
      <c r="I2037" s="1021"/>
      <c r="J2037" s="1021"/>
      <c r="K2037" s="1021"/>
      <c r="L2037" s="1021"/>
      <c r="M2037" s="1021"/>
    </row>
    <row r="2038" spans="1:13" s="868" customFormat="1">
      <c r="A2038" s="319" t="s">
        <v>944</v>
      </c>
      <c r="B2038" s="237" t="s">
        <v>945</v>
      </c>
      <c r="C2038" s="239">
        <v>1750</v>
      </c>
      <c r="D2038" s="870">
        <v>0</v>
      </c>
      <c r="E2038" s="871">
        <v>1750</v>
      </c>
      <c r="F2038" s="872" t="s">
        <v>1625</v>
      </c>
      <c r="G2038" s="873" t="s">
        <v>1625</v>
      </c>
      <c r="H2038" s="1021"/>
      <c r="I2038" s="1021"/>
      <c r="J2038" s="1021"/>
      <c r="K2038" s="1021"/>
      <c r="L2038" s="1021"/>
      <c r="M2038" s="1021"/>
    </row>
    <row r="2039" spans="1:13" s="868" customFormat="1">
      <c r="A2039" s="319" t="s">
        <v>946</v>
      </c>
      <c r="B2039" s="237" t="s">
        <v>947</v>
      </c>
      <c r="C2039" s="239">
        <v>2450</v>
      </c>
      <c r="D2039" s="870">
        <v>0</v>
      </c>
      <c r="E2039" s="871">
        <v>2450</v>
      </c>
      <c r="F2039" s="872" t="s">
        <v>1625</v>
      </c>
      <c r="G2039" s="873" t="s">
        <v>1625</v>
      </c>
      <c r="H2039" s="1021"/>
      <c r="I2039" s="1021"/>
      <c r="J2039" s="1021"/>
      <c r="K2039" s="1021"/>
      <c r="L2039" s="1021"/>
      <c r="M2039" s="1021"/>
    </row>
    <row r="2040" spans="1:13" s="868" customFormat="1" ht="30">
      <c r="A2040" s="319" t="s">
        <v>948</v>
      </c>
      <c r="B2040" s="237" t="s">
        <v>949</v>
      </c>
      <c r="C2040" s="239">
        <v>2550</v>
      </c>
      <c r="D2040" s="870">
        <v>0</v>
      </c>
      <c r="E2040" s="871">
        <v>2550</v>
      </c>
      <c r="F2040" s="872" t="s">
        <v>1625</v>
      </c>
      <c r="G2040" s="873" t="s">
        <v>1625</v>
      </c>
      <c r="H2040" s="1021"/>
      <c r="I2040" s="1021"/>
      <c r="J2040" s="1021"/>
      <c r="K2040" s="1021"/>
      <c r="L2040" s="1021"/>
      <c r="M2040" s="1021"/>
    </row>
    <row r="2041" spans="1:13" s="868" customFormat="1" ht="30">
      <c r="A2041" s="319" t="s">
        <v>950</v>
      </c>
      <c r="B2041" s="237" t="s">
        <v>951</v>
      </c>
      <c r="C2041" s="239">
        <v>2950</v>
      </c>
      <c r="D2041" s="870">
        <v>0</v>
      </c>
      <c r="E2041" s="871">
        <v>2950</v>
      </c>
      <c r="F2041" s="872" t="s">
        <v>1625</v>
      </c>
      <c r="G2041" s="873" t="s">
        <v>1625</v>
      </c>
      <c r="H2041" s="1021"/>
      <c r="I2041" s="1021"/>
      <c r="J2041" s="1021"/>
      <c r="K2041" s="1021"/>
      <c r="L2041" s="1021"/>
      <c r="M2041" s="1021"/>
    </row>
    <row r="2042" spans="1:13" s="868" customFormat="1" ht="30">
      <c r="A2042" s="319" t="s">
        <v>952</v>
      </c>
      <c r="B2042" s="237" t="s">
        <v>953</v>
      </c>
      <c r="C2042" s="239">
        <v>3050</v>
      </c>
      <c r="D2042" s="870">
        <v>0</v>
      </c>
      <c r="E2042" s="871">
        <v>3050</v>
      </c>
      <c r="F2042" s="872" t="s">
        <v>1625</v>
      </c>
      <c r="G2042" s="873" t="s">
        <v>1625</v>
      </c>
      <c r="H2042" s="1021"/>
      <c r="I2042" s="1021"/>
      <c r="J2042" s="1021"/>
      <c r="K2042" s="1021"/>
      <c r="L2042" s="1021"/>
      <c r="M2042" s="1021"/>
    </row>
    <row r="2043" spans="1:13" s="868" customFormat="1" ht="30">
      <c r="A2043" s="319" t="s">
        <v>954</v>
      </c>
      <c r="B2043" s="237" t="s">
        <v>918</v>
      </c>
      <c r="C2043" s="239">
        <v>3950</v>
      </c>
      <c r="D2043" s="870">
        <v>0</v>
      </c>
      <c r="E2043" s="871">
        <v>3950</v>
      </c>
      <c r="F2043" s="872" t="s">
        <v>1625</v>
      </c>
      <c r="G2043" s="873" t="s">
        <v>1625</v>
      </c>
      <c r="H2043" s="1021"/>
      <c r="I2043" s="1021"/>
      <c r="J2043" s="1021"/>
      <c r="K2043" s="1021"/>
      <c r="L2043" s="1021"/>
      <c r="M2043" s="1021"/>
    </row>
    <row r="2044" spans="1:13" s="868" customFormat="1" ht="30">
      <c r="A2044" s="319" t="s">
        <v>919</v>
      </c>
      <c r="B2044" s="237" t="s">
        <v>920</v>
      </c>
      <c r="C2044" s="239">
        <v>4050</v>
      </c>
      <c r="D2044" s="870">
        <v>0</v>
      </c>
      <c r="E2044" s="871">
        <v>4050</v>
      </c>
      <c r="F2044" s="872" t="s">
        <v>1625</v>
      </c>
      <c r="G2044" s="873" t="s">
        <v>1625</v>
      </c>
      <c r="H2044" s="1021"/>
      <c r="I2044" s="1021"/>
      <c r="J2044" s="1021"/>
      <c r="K2044" s="1021"/>
      <c r="L2044" s="1021"/>
      <c r="M2044" s="1021"/>
    </row>
    <row r="2045" spans="1:13" s="868" customFormat="1">
      <c r="A2045" s="319" t="s">
        <v>921</v>
      </c>
      <c r="B2045" s="237" t="s">
        <v>922</v>
      </c>
      <c r="C2045" s="239">
        <v>50</v>
      </c>
      <c r="D2045" s="870">
        <v>0</v>
      </c>
      <c r="E2045" s="871">
        <v>50</v>
      </c>
      <c r="F2045" s="872" t="s">
        <v>1625</v>
      </c>
      <c r="G2045" s="873" t="s">
        <v>1625</v>
      </c>
      <c r="H2045" s="1021"/>
      <c r="I2045" s="1021"/>
      <c r="J2045" s="1021"/>
      <c r="K2045" s="1021"/>
      <c r="L2045" s="1021"/>
      <c r="M2045" s="1021"/>
    </row>
    <row r="2046" spans="1:13" s="868" customFormat="1">
      <c r="A2046" s="319" t="s">
        <v>923</v>
      </c>
      <c r="B2046" s="237" t="s">
        <v>924</v>
      </c>
      <c r="C2046" s="239">
        <v>99</v>
      </c>
      <c r="D2046" s="870">
        <v>0</v>
      </c>
      <c r="E2046" s="871">
        <v>99</v>
      </c>
      <c r="F2046" s="872" t="s">
        <v>1625</v>
      </c>
      <c r="G2046" s="873" t="s">
        <v>1625</v>
      </c>
      <c r="H2046" s="1021"/>
      <c r="I2046" s="1021"/>
      <c r="J2046" s="1021"/>
      <c r="K2046" s="1021"/>
      <c r="L2046" s="1021"/>
      <c r="M2046" s="1021"/>
    </row>
    <row r="2047" spans="1:13" s="868" customFormat="1">
      <c r="A2047" s="319" t="s">
        <v>925</v>
      </c>
      <c r="B2047" s="237" t="s">
        <v>926</v>
      </c>
      <c r="C2047" s="239">
        <v>1750</v>
      </c>
      <c r="D2047" s="870">
        <v>0</v>
      </c>
      <c r="E2047" s="871">
        <v>1750</v>
      </c>
      <c r="F2047" s="872" t="s">
        <v>1625</v>
      </c>
      <c r="G2047" s="873" t="s">
        <v>1625</v>
      </c>
      <c r="H2047" s="1021"/>
      <c r="I2047" s="1021"/>
      <c r="J2047" s="1021"/>
      <c r="K2047" s="1021"/>
      <c r="L2047" s="1021"/>
      <c r="M2047" s="1021"/>
    </row>
    <row r="2048" spans="1:13" s="868" customFormat="1">
      <c r="A2048" s="319" t="s">
        <v>927</v>
      </c>
      <c r="B2048" s="237" t="s">
        <v>928</v>
      </c>
      <c r="C2048" s="239">
        <v>299</v>
      </c>
      <c r="D2048" s="870">
        <v>0</v>
      </c>
      <c r="E2048" s="871">
        <v>299</v>
      </c>
      <c r="F2048" s="872" t="s">
        <v>1625</v>
      </c>
      <c r="G2048" s="873" t="s">
        <v>1625</v>
      </c>
      <c r="H2048" s="1021"/>
      <c r="I2048" s="1021"/>
      <c r="J2048" s="1021"/>
      <c r="K2048" s="1021"/>
      <c r="L2048" s="1021"/>
      <c r="M2048" s="1021"/>
    </row>
    <row r="2049" spans="1:13" s="868" customFormat="1">
      <c r="A2049" s="319" t="s">
        <v>929</v>
      </c>
      <c r="B2049" s="237" t="s">
        <v>930</v>
      </c>
      <c r="C2049" s="239">
        <v>1</v>
      </c>
      <c r="D2049" s="870">
        <v>0</v>
      </c>
      <c r="E2049" s="871">
        <v>1</v>
      </c>
      <c r="F2049" s="872" t="s">
        <v>1625</v>
      </c>
      <c r="G2049" s="873" t="s">
        <v>1625</v>
      </c>
      <c r="H2049" s="1021"/>
      <c r="I2049" s="1021"/>
      <c r="J2049" s="1021"/>
      <c r="K2049" s="1021"/>
      <c r="L2049" s="1021"/>
      <c r="M2049" s="1021"/>
    </row>
    <row r="2050" spans="1:13" s="868" customFormat="1">
      <c r="A2050" s="319" t="s">
        <v>3928</v>
      </c>
      <c r="B2050" s="237" t="s">
        <v>3929</v>
      </c>
      <c r="C2050" s="239">
        <v>200</v>
      </c>
      <c r="D2050" s="870">
        <v>0</v>
      </c>
      <c r="E2050" s="871">
        <v>200</v>
      </c>
      <c r="F2050" s="872" t="s">
        <v>1625</v>
      </c>
      <c r="G2050" s="873" t="s">
        <v>1625</v>
      </c>
      <c r="H2050" s="1021"/>
      <c r="I2050" s="1021"/>
      <c r="J2050" s="1021"/>
      <c r="K2050" s="1021"/>
      <c r="L2050" s="1021"/>
      <c r="M2050" s="1021"/>
    </row>
    <row r="2051" spans="1:13" s="868" customFormat="1">
      <c r="A2051" s="294" t="s">
        <v>931</v>
      </c>
      <c r="B2051" s="236"/>
      <c r="C2051" s="240"/>
      <c r="D2051" s="596"/>
      <c r="E2051" s="240"/>
      <c r="F2051" s="596"/>
      <c r="G2051" s="794"/>
      <c r="H2051" s="1021"/>
      <c r="I2051" s="1021"/>
      <c r="J2051" s="1021"/>
      <c r="K2051" s="1021"/>
      <c r="L2051" s="1021"/>
      <c r="M2051" s="1021"/>
    </row>
    <row r="2052" spans="1:13" s="869" customFormat="1">
      <c r="A2052" s="1587" t="s">
        <v>3930</v>
      </c>
      <c r="B2052" s="1488"/>
      <c r="C2052" s="1488"/>
      <c r="D2052" s="1488"/>
      <c r="E2052" s="1488"/>
      <c r="F2052" s="1488"/>
      <c r="G2052" s="1489"/>
      <c r="H2052" s="1022"/>
      <c r="I2052" s="1022"/>
      <c r="J2052" s="1022"/>
      <c r="K2052" s="1022"/>
      <c r="L2052" s="1022"/>
      <c r="M2052" s="1022"/>
    </row>
    <row r="2053" spans="1:13" s="869" customFormat="1">
      <c r="A2053" s="1587" t="s">
        <v>3931</v>
      </c>
      <c r="B2053" s="1488"/>
      <c r="C2053" s="1488"/>
      <c r="D2053" s="1488"/>
      <c r="E2053" s="1488"/>
      <c r="F2053" s="1488"/>
      <c r="G2053" s="1489"/>
      <c r="H2053" s="1022"/>
      <c r="I2053" s="1022"/>
      <c r="J2053" s="1022"/>
      <c r="K2053" s="1022"/>
      <c r="L2053" s="1022"/>
      <c r="M2053" s="1022"/>
    </row>
    <row r="2054" spans="1:13" s="868" customFormat="1">
      <c r="A2054" s="319" t="s">
        <v>932</v>
      </c>
      <c r="B2054" s="237" t="s">
        <v>3932</v>
      </c>
      <c r="C2054" s="239">
        <v>2750</v>
      </c>
      <c r="D2054" s="870">
        <v>0</v>
      </c>
      <c r="E2054" s="871">
        <v>2750</v>
      </c>
      <c r="F2054" s="872" t="s">
        <v>1625</v>
      </c>
      <c r="G2054" s="873" t="s">
        <v>1625</v>
      </c>
      <c r="H2054" s="1021"/>
      <c r="I2054" s="1021"/>
      <c r="J2054" s="1021"/>
      <c r="K2054" s="1021"/>
      <c r="L2054" s="1021"/>
      <c r="M2054" s="1021"/>
    </row>
    <row r="2055" spans="1:13" s="868" customFormat="1">
      <c r="A2055" s="319" t="s">
        <v>933</v>
      </c>
      <c r="B2055" s="237" t="s">
        <v>934</v>
      </c>
      <c r="C2055" s="239">
        <v>29</v>
      </c>
      <c r="D2055" s="870">
        <v>0</v>
      </c>
      <c r="E2055" s="871">
        <v>29</v>
      </c>
      <c r="F2055" s="872" t="s">
        <v>1625</v>
      </c>
      <c r="G2055" s="873" t="s">
        <v>1625</v>
      </c>
      <c r="H2055" s="1021"/>
      <c r="I2055" s="1021"/>
      <c r="J2055" s="1021"/>
      <c r="K2055" s="1021"/>
      <c r="L2055" s="1021"/>
      <c r="M2055" s="1021"/>
    </row>
    <row r="2056" spans="1:13" s="868" customFormat="1">
      <c r="A2056" s="319" t="s">
        <v>935</v>
      </c>
      <c r="B2056" s="237" t="s">
        <v>3933</v>
      </c>
      <c r="C2056" s="239">
        <v>3450</v>
      </c>
      <c r="D2056" s="870">
        <v>0</v>
      </c>
      <c r="E2056" s="871">
        <v>3450</v>
      </c>
      <c r="F2056" s="872" t="s">
        <v>1625</v>
      </c>
      <c r="G2056" s="873" t="s">
        <v>1625</v>
      </c>
      <c r="H2056" s="1021"/>
      <c r="I2056" s="1021"/>
      <c r="J2056" s="1021"/>
      <c r="K2056" s="1021"/>
      <c r="L2056" s="1021"/>
      <c r="M2056" s="1021"/>
    </row>
    <row r="2057" spans="1:13" s="868" customFormat="1">
      <c r="A2057" s="319" t="s">
        <v>936</v>
      </c>
      <c r="B2057" s="237" t="s">
        <v>3934</v>
      </c>
      <c r="C2057" s="239">
        <v>4150</v>
      </c>
      <c r="D2057" s="870">
        <v>0</v>
      </c>
      <c r="E2057" s="871">
        <v>4150</v>
      </c>
      <c r="F2057" s="872" t="s">
        <v>1625</v>
      </c>
      <c r="G2057" s="873" t="s">
        <v>1625</v>
      </c>
      <c r="H2057" s="1021"/>
      <c r="I2057" s="1021"/>
      <c r="J2057" s="1021"/>
      <c r="K2057" s="1021"/>
      <c r="L2057" s="1021"/>
      <c r="M2057" s="1021"/>
    </row>
    <row r="2058" spans="1:13" s="868" customFormat="1">
      <c r="A2058" s="319" t="s">
        <v>937</v>
      </c>
      <c r="B2058" s="237" t="s">
        <v>938</v>
      </c>
      <c r="C2058" s="239">
        <v>100</v>
      </c>
      <c r="D2058" s="870">
        <v>0</v>
      </c>
      <c r="E2058" s="871">
        <v>100</v>
      </c>
      <c r="F2058" s="872" t="s">
        <v>1625</v>
      </c>
      <c r="G2058" s="873" t="s">
        <v>1625</v>
      </c>
      <c r="H2058" s="1021"/>
      <c r="I2058" s="1021"/>
      <c r="J2058" s="1021"/>
      <c r="K2058" s="1021"/>
      <c r="L2058" s="1021"/>
      <c r="M2058" s="1021"/>
    </row>
    <row r="2059" spans="1:13" s="868" customFormat="1">
      <c r="A2059" s="319" t="s">
        <v>939</v>
      </c>
      <c r="B2059" s="237" t="s">
        <v>940</v>
      </c>
      <c r="C2059" s="239">
        <v>150</v>
      </c>
      <c r="D2059" s="870">
        <v>0</v>
      </c>
      <c r="E2059" s="871">
        <v>150</v>
      </c>
      <c r="F2059" s="872" t="s">
        <v>1625</v>
      </c>
      <c r="G2059" s="873" t="s">
        <v>1625</v>
      </c>
      <c r="H2059" s="1021"/>
      <c r="I2059" s="1021"/>
      <c r="J2059" s="1021"/>
      <c r="K2059" s="1021"/>
      <c r="L2059" s="1021"/>
      <c r="M2059" s="1021"/>
    </row>
    <row r="2060" spans="1:13" s="868" customFormat="1">
      <c r="A2060" s="319" t="s">
        <v>941</v>
      </c>
      <c r="B2060" s="237" t="s">
        <v>942</v>
      </c>
      <c r="C2060" s="239">
        <v>200</v>
      </c>
      <c r="D2060" s="870">
        <v>0</v>
      </c>
      <c r="E2060" s="871">
        <v>200</v>
      </c>
      <c r="F2060" s="872" t="s">
        <v>1625</v>
      </c>
      <c r="G2060" s="873" t="s">
        <v>1625</v>
      </c>
      <c r="H2060" s="1021"/>
      <c r="I2060" s="1021"/>
      <c r="J2060" s="1021"/>
      <c r="K2060" s="1021"/>
      <c r="L2060" s="1021"/>
      <c r="M2060" s="1021"/>
    </row>
    <row r="2061" spans="1:13" s="868" customFormat="1">
      <c r="A2061" s="319" t="s">
        <v>943</v>
      </c>
      <c r="B2061" s="237" t="s">
        <v>1149</v>
      </c>
      <c r="C2061" s="239">
        <v>350</v>
      </c>
      <c r="D2061" s="870">
        <v>0</v>
      </c>
      <c r="E2061" s="871">
        <v>350</v>
      </c>
      <c r="F2061" s="872" t="s">
        <v>1625</v>
      </c>
      <c r="G2061" s="873" t="s">
        <v>1625</v>
      </c>
      <c r="H2061" s="1021"/>
      <c r="I2061" s="1021"/>
      <c r="J2061" s="1021"/>
      <c r="K2061" s="1021"/>
      <c r="L2061" s="1021"/>
      <c r="M2061" s="1021"/>
    </row>
    <row r="2062" spans="1:13" s="868" customFormat="1">
      <c r="A2062" s="319" t="s">
        <v>1150</v>
      </c>
      <c r="B2062" s="237" t="s">
        <v>1151</v>
      </c>
      <c r="C2062" s="239">
        <v>350</v>
      </c>
      <c r="D2062" s="870">
        <v>0</v>
      </c>
      <c r="E2062" s="871">
        <v>350</v>
      </c>
      <c r="F2062" s="872" t="s">
        <v>1625</v>
      </c>
      <c r="G2062" s="873" t="s">
        <v>1625</v>
      </c>
      <c r="H2062" s="1021"/>
      <c r="I2062" s="1021"/>
      <c r="J2062" s="1021"/>
      <c r="K2062" s="1021"/>
      <c r="L2062" s="1021"/>
      <c r="M2062" s="1021"/>
    </row>
    <row r="2063" spans="1:13" s="868" customFormat="1">
      <c r="A2063" s="319" t="s">
        <v>1152</v>
      </c>
      <c r="B2063" s="237" t="s">
        <v>1153</v>
      </c>
      <c r="C2063" s="239">
        <v>475</v>
      </c>
      <c r="D2063" s="870">
        <v>0</v>
      </c>
      <c r="E2063" s="871">
        <v>475</v>
      </c>
      <c r="F2063" s="872" t="s">
        <v>1625</v>
      </c>
      <c r="G2063" s="873" t="s">
        <v>1625</v>
      </c>
      <c r="H2063" s="1021"/>
      <c r="I2063" s="1021"/>
      <c r="J2063" s="1021"/>
      <c r="K2063" s="1021"/>
      <c r="L2063" s="1021"/>
      <c r="M2063" s="1021"/>
    </row>
    <row r="2064" spans="1:13" s="868" customFormat="1">
      <c r="A2064" s="319" t="s">
        <v>1154</v>
      </c>
      <c r="B2064" s="237" t="s">
        <v>1155</v>
      </c>
      <c r="C2064" s="239">
        <v>175</v>
      </c>
      <c r="D2064" s="870">
        <v>0</v>
      </c>
      <c r="E2064" s="871">
        <v>175</v>
      </c>
      <c r="F2064" s="872" t="s">
        <v>1625</v>
      </c>
      <c r="G2064" s="873" t="s">
        <v>1625</v>
      </c>
      <c r="H2064" s="1021"/>
      <c r="I2064" s="1021"/>
      <c r="J2064" s="1021"/>
      <c r="K2064" s="1021"/>
      <c r="L2064" s="1021"/>
      <c r="M2064" s="1021"/>
    </row>
    <row r="2065" spans="1:13" s="868" customFormat="1">
      <c r="A2065" s="319" t="s">
        <v>3935</v>
      </c>
      <c r="B2065" s="237" t="s">
        <v>3936</v>
      </c>
      <c r="C2065" s="239">
        <v>350</v>
      </c>
      <c r="D2065" s="870">
        <v>0</v>
      </c>
      <c r="E2065" s="871">
        <v>350</v>
      </c>
      <c r="F2065" s="872" t="s">
        <v>1625</v>
      </c>
      <c r="G2065" s="873" t="s">
        <v>1625</v>
      </c>
      <c r="H2065" s="1021"/>
      <c r="I2065" s="1021"/>
      <c r="J2065" s="1021"/>
      <c r="K2065" s="1021"/>
      <c r="L2065" s="1021"/>
      <c r="M2065" s="1021"/>
    </row>
    <row r="2066" spans="1:13" s="868" customFormat="1">
      <c r="A2066" s="319" t="s">
        <v>3937</v>
      </c>
      <c r="B2066" s="237" t="s">
        <v>3938</v>
      </c>
      <c r="C2066" s="239">
        <v>350</v>
      </c>
      <c r="D2066" s="870">
        <v>0</v>
      </c>
      <c r="E2066" s="871">
        <v>350</v>
      </c>
      <c r="F2066" s="872" t="s">
        <v>1625</v>
      </c>
      <c r="G2066" s="873" t="s">
        <v>1625</v>
      </c>
      <c r="H2066" s="1021"/>
      <c r="I2066" s="1021"/>
      <c r="J2066" s="1021"/>
      <c r="K2066" s="1021"/>
      <c r="L2066" s="1021"/>
      <c r="M2066" s="1021"/>
    </row>
    <row r="2067" spans="1:13" s="868" customFormat="1">
      <c r="A2067" s="319" t="s">
        <v>3939</v>
      </c>
      <c r="B2067" s="237" t="s">
        <v>3940</v>
      </c>
      <c r="C2067" s="239">
        <v>350</v>
      </c>
      <c r="D2067" s="870">
        <v>0</v>
      </c>
      <c r="E2067" s="871">
        <v>350</v>
      </c>
      <c r="F2067" s="872" t="s">
        <v>1625</v>
      </c>
      <c r="G2067" s="873" t="s">
        <v>1625</v>
      </c>
      <c r="H2067" s="1021"/>
      <c r="I2067" s="1021"/>
      <c r="J2067" s="1021"/>
      <c r="K2067" s="1021"/>
      <c r="L2067" s="1021"/>
      <c r="M2067" s="1021"/>
    </row>
    <row r="2068" spans="1:13" s="868" customFormat="1">
      <c r="A2068" s="294" t="s">
        <v>1156</v>
      </c>
      <c r="B2068" s="236"/>
      <c r="C2068" s="240"/>
      <c r="D2068" s="596"/>
      <c r="E2068" s="240"/>
      <c r="F2068" s="596"/>
      <c r="G2068" s="794"/>
      <c r="H2068" s="1021"/>
      <c r="I2068" s="1021"/>
      <c r="J2068" s="1021"/>
      <c r="K2068" s="1021"/>
      <c r="L2068" s="1021"/>
      <c r="M2068" s="1021"/>
    </row>
    <row r="2069" spans="1:13" s="869" customFormat="1">
      <c r="A2069" s="1587" t="s">
        <v>3941</v>
      </c>
      <c r="B2069" s="1488"/>
      <c r="C2069" s="1488"/>
      <c r="D2069" s="1488"/>
      <c r="E2069" s="1488"/>
      <c r="F2069" s="1488"/>
      <c r="G2069" s="1489"/>
      <c r="H2069" s="1022"/>
      <c r="I2069" s="1022"/>
      <c r="J2069" s="1022"/>
      <c r="K2069" s="1022"/>
      <c r="L2069" s="1022"/>
      <c r="M2069" s="1022"/>
    </row>
    <row r="2070" spans="1:13" s="869" customFormat="1">
      <c r="A2070" s="1587" t="s">
        <v>3942</v>
      </c>
      <c r="B2070" s="1488"/>
      <c r="C2070" s="1488"/>
      <c r="D2070" s="1488"/>
      <c r="E2070" s="1488"/>
      <c r="F2070" s="1488"/>
      <c r="G2070" s="1489"/>
      <c r="H2070" s="1022"/>
      <c r="I2070" s="1022"/>
      <c r="J2070" s="1022"/>
      <c r="K2070" s="1022"/>
      <c r="L2070" s="1022"/>
      <c r="M2070" s="1022"/>
    </row>
    <row r="2071" spans="1:13" s="868" customFormat="1">
      <c r="A2071" s="319" t="s">
        <v>1157</v>
      </c>
      <c r="B2071" s="237" t="s">
        <v>1158</v>
      </c>
      <c r="C2071" s="239">
        <v>1750</v>
      </c>
      <c r="D2071" s="870">
        <v>0</v>
      </c>
      <c r="E2071" s="871">
        <v>1750</v>
      </c>
      <c r="F2071" s="872" t="s">
        <v>1625</v>
      </c>
      <c r="G2071" s="873" t="s">
        <v>1625</v>
      </c>
      <c r="H2071" s="1021"/>
      <c r="I2071" s="1021"/>
      <c r="J2071" s="1021"/>
      <c r="K2071" s="1021"/>
      <c r="L2071" s="1021"/>
      <c r="M2071" s="1021"/>
    </row>
    <row r="2072" spans="1:13" s="868" customFormat="1">
      <c r="A2072" s="294" t="s">
        <v>1159</v>
      </c>
      <c r="B2072" s="236"/>
      <c r="C2072" s="240"/>
      <c r="D2072" s="596"/>
      <c r="E2072" s="240"/>
      <c r="F2072" s="596"/>
      <c r="G2072" s="794"/>
      <c r="H2072" s="1021"/>
      <c r="I2072" s="1021"/>
      <c r="J2072" s="1021"/>
      <c r="K2072" s="1021"/>
      <c r="L2072" s="1021"/>
      <c r="M2072" s="1021"/>
    </row>
    <row r="2073" spans="1:13" s="868" customFormat="1">
      <c r="A2073" s="1594" t="s">
        <v>3943</v>
      </c>
      <c r="B2073" s="1488"/>
      <c r="C2073" s="1488"/>
      <c r="D2073" s="1488"/>
      <c r="E2073" s="1488"/>
      <c r="F2073" s="1488"/>
      <c r="G2073" s="1489"/>
      <c r="H2073" s="1021"/>
      <c r="I2073" s="1021"/>
      <c r="J2073" s="1021"/>
      <c r="K2073" s="1021"/>
      <c r="L2073" s="1021"/>
      <c r="M2073" s="1021"/>
    </row>
    <row r="2074" spans="1:13" s="868" customFormat="1">
      <c r="A2074" s="1593" t="s">
        <v>3927</v>
      </c>
      <c r="B2074" s="1488"/>
      <c r="C2074" s="1488"/>
      <c r="D2074" s="1488"/>
      <c r="E2074" s="1488"/>
      <c r="F2074" s="1488"/>
      <c r="G2074" s="1489"/>
      <c r="H2074" s="1021"/>
      <c r="I2074" s="1021"/>
      <c r="J2074" s="1021"/>
      <c r="K2074" s="1021"/>
      <c r="L2074" s="1021"/>
      <c r="M2074" s="1021"/>
    </row>
    <row r="2075" spans="1:13" s="868" customFormat="1">
      <c r="A2075" s="319" t="s">
        <v>1160</v>
      </c>
      <c r="B2075" s="237" t="s">
        <v>1161</v>
      </c>
      <c r="C2075" s="239">
        <v>500</v>
      </c>
      <c r="D2075" s="870">
        <v>0</v>
      </c>
      <c r="E2075" s="871">
        <v>500</v>
      </c>
      <c r="F2075" s="872" t="s">
        <v>1625</v>
      </c>
      <c r="G2075" s="873" t="s">
        <v>1625</v>
      </c>
      <c r="H2075" s="1021"/>
      <c r="I2075" s="1021"/>
      <c r="J2075" s="1021"/>
      <c r="K2075" s="1021"/>
      <c r="L2075" s="1021"/>
      <c r="M2075" s="1021"/>
    </row>
    <row r="2076" spans="1:13" s="868" customFormat="1">
      <c r="A2076" s="319" t="s">
        <v>1162</v>
      </c>
      <c r="B2076" s="237" t="s">
        <v>1163</v>
      </c>
      <c r="C2076" s="239">
        <v>2400</v>
      </c>
      <c r="D2076" s="870">
        <v>0</v>
      </c>
      <c r="E2076" s="871">
        <v>2400</v>
      </c>
      <c r="F2076" s="872" t="s">
        <v>1625</v>
      </c>
      <c r="G2076" s="873" t="s">
        <v>1625</v>
      </c>
      <c r="H2076" s="1021"/>
      <c r="I2076" s="1021"/>
      <c r="J2076" s="1021"/>
      <c r="K2076" s="1021"/>
      <c r="L2076" s="1021"/>
      <c r="M2076" s="1021"/>
    </row>
    <row r="2077" spans="1:13" s="868" customFormat="1">
      <c r="A2077" s="319" t="s">
        <v>1164</v>
      </c>
      <c r="B2077" s="237" t="s">
        <v>1165</v>
      </c>
      <c r="C2077" s="239">
        <v>4500</v>
      </c>
      <c r="D2077" s="870">
        <v>0</v>
      </c>
      <c r="E2077" s="871">
        <v>4500</v>
      </c>
      <c r="F2077" s="872" t="s">
        <v>1625</v>
      </c>
      <c r="G2077" s="873" t="s">
        <v>1625</v>
      </c>
      <c r="H2077" s="1021"/>
      <c r="I2077" s="1021"/>
      <c r="J2077" s="1021"/>
      <c r="K2077" s="1021"/>
      <c r="L2077" s="1021"/>
      <c r="M2077" s="1021"/>
    </row>
    <row r="2078" spans="1:13" s="868" customFormat="1">
      <c r="A2078" s="319" t="s">
        <v>1166</v>
      </c>
      <c r="B2078" s="237" t="s">
        <v>1167</v>
      </c>
      <c r="C2078" s="239">
        <v>8500</v>
      </c>
      <c r="D2078" s="870">
        <v>0</v>
      </c>
      <c r="E2078" s="871">
        <v>8500</v>
      </c>
      <c r="F2078" s="872" t="s">
        <v>1625</v>
      </c>
      <c r="G2078" s="873" t="s">
        <v>1625</v>
      </c>
      <c r="H2078" s="1021"/>
      <c r="I2078" s="1021"/>
      <c r="J2078" s="1021"/>
      <c r="K2078" s="1021"/>
      <c r="L2078" s="1021"/>
      <c r="M2078" s="1021"/>
    </row>
    <row r="2079" spans="1:13" s="868" customFormat="1">
      <c r="A2079" s="319" t="s">
        <v>1168</v>
      </c>
      <c r="B2079" s="237" t="s">
        <v>1169</v>
      </c>
      <c r="C2079" s="239">
        <v>12500</v>
      </c>
      <c r="D2079" s="870">
        <v>0</v>
      </c>
      <c r="E2079" s="871">
        <v>12500</v>
      </c>
      <c r="F2079" s="872" t="s">
        <v>1625</v>
      </c>
      <c r="G2079" s="873" t="s">
        <v>1625</v>
      </c>
      <c r="H2079" s="1021"/>
      <c r="I2079" s="1021"/>
      <c r="J2079" s="1021"/>
      <c r="K2079" s="1021"/>
      <c r="L2079" s="1021"/>
      <c r="M2079" s="1021"/>
    </row>
    <row r="2080" spans="1:13" s="868" customFormat="1" ht="30">
      <c r="A2080" s="319" t="s">
        <v>1170</v>
      </c>
      <c r="B2080" s="237" t="s">
        <v>1171</v>
      </c>
      <c r="C2080" s="239">
        <v>3500</v>
      </c>
      <c r="D2080" s="870">
        <v>0</v>
      </c>
      <c r="E2080" s="871">
        <v>3500</v>
      </c>
      <c r="F2080" s="872" t="s">
        <v>1625</v>
      </c>
      <c r="G2080" s="873" t="s">
        <v>1625</v>
      </c>
      <c r="H2080" s="1021"/>
      <c r="I2080" s="1021"/>
      <c r="J2080" s="1021"/>
      <c r="K2080" s="1021"/>
      <c r="L2080" s="1021"/>
      <c r="M2080" s="1021"/>
    </row>
    <row r="2081" spans="1:13" s="868" customFormat="1" ht="30">
      <c r="A2081" s="319" t="s">
        <v>1172</v>
      </c>
      <c r="B2081" s="237" t="s">
        <v>1173</v>
      </c>
      <c r="C2081" s="239">
        <v>2495</v>
      </c>
      <c r="D2081" s="870">
        <v>0</v>
      </c>
      <c r="E2081" s="871">
        <v>2495</v>
      </c>
      <c r="F2081" s="872" t="s">
        <v>1625</v>
      </c>
      <c r="G2081" s="873" t="s">
        <v>1625</v>
      </c>
      <c r="H2081" s="1021"/>
      <c r="I2081" s="1021"/>
      <c r="J2081" s="1021"/>
      <c r="K2081" s="1021"/>
      <c r="L2081" s="1021"/>
      <c r="M2081" s="1021"/>
    </row>
    <row r="2082" spans="1:13" s="868" customFormat="1">
      <c r="A2082" s="319" t="s">
        <v>1174</v>
      </c>
      <c r="B2082" s="237" t="s">
        <v>1175</v>
      </c>
      <c r="C2082" s="239">
        <v>1995</v>
      </c>
      <c r="D2082" s="870">
        <v>0</v>
      </c>
      <c r="E2082" s="871">
        <v>1995</v>
      </c>
      <c r="F2082" s="872" t="s">
        <v>1625</v>
      </c>
      <c r="G2082" s="873" t="s">
        <v>1625</v>
      </c>
      <c r="H2082" s="1021"/>
      <c r="I2082" s="1021"/>
      <c r="J2082" s="1021"/>
      <c r="K2082" s="1021"/>
      <c r="L2082" s="1021"/>
      <c r="M2082" s="1021"/>
    </row>
    <row r="2083" spans="1:13" s="868" customFormat="1">
      <c r="A2083" s="319" t="s">
        <v>1176</v>
      </c>
      <c r="B2083" s="237" t="s">
        <v>1177</v>
      </c>
      <c r="C2083" s="239">
        <v>750</v>
      </c>
      <c r="D2083" s="870">
        <v>0</v>
      </c>
      <c r="E2083" s="871">
        <v>750</v>
      </c>
      <c r="F2083" s="872" t="s">
        <v>1625</v>
      </c>
      <c r="G2083" s="873" t="s">
        <v>1625</v>
      </c>
      <c r="H2083" s="1021"/>
      <c r="I2083" s="1021"/>
      <c r="J2083" s="1021"/>
      <c r="K2083" s="1021"/>
      <c r="L2083" s="1021"/>
      <c r="M2083" s="1021"/>
    </row>
    <row r="2084" spans="1:13" s="868" customFormat="1">
      <c r="A2084" s="319" t="s">
        <v>1178</v>
      </c>
      <c r="B2084" s="237" t="s">
        <v>1179</v>
      </c>
      <c r="C2084" s="239">
        <v>750</v>
      </c>
      <c r="D2084" s="870">
        <v>0</v>
      </c>
      <c r="E2084" s="871">
        <v>750</v>
      </c>
      <c r="F2084" s="872" t="s">
        <v>1625</v>
      </c>
      <c r="G2084" s="873" t="s">
        <v>1625</v>
      </c>
      <c r="H2084" s="1021"/>
      <c r="I2084" s="1021"/>
      <c r="J2084" s="1021"/>
      <c r="K2084" s="1021"/>
      <c r="L2084" s="1021"/>
      <c r="M2084" s="1021"/>
    </row>
    <row r="2085" spans="1:13" s="868" customFormat="1">
      <c r="A2085" s="319" t="s">
        <v>1180</v>
      </c>
      <c r="B2085" s="237" t="s">
        <v>1181</v>
      </c>
      <c r="C2085" s="239">
        <v>750</v>
      </c>
      <c r="D2085" s="870">
        <v>0</v>
      </c>
      <c r="E2085" s="871">
        <v>750</v>
      </c>
      <c r="F2085" s="872" t="s">
        <v>1625</v>
      </c>
      <c r="G2085" s="873" t="s">
        <v>1625</v>
      </c>
      <c r="H2085" s="1021"/>
      <c r="I2085" s="1021"/>
      <c r="J2085" s="1021"/>
      <c r="K2085" s="1021"/>
      <c r="L2085" s="1021"/>
      <c r="M2085" s="1021"/>
    </row>
    <row r="2086" spans="1:13" s="868" customFormat="1">
      <c r="A2086" s="319" t="s">
        <v>1182</v>
      </c>
      <c r="B2086" s="237" t="s">
        <v>1183</v>
      </c>
      <c r="C2086" s="239">
        <v>999</v>
      </c>
      <c r="D2086" s="870">
        <v>0</v>
      </c>
      <c r="E2086" s="871">
        <v>999</v>
      </c>
      <c r="F2086" s="872" t="s">
        <v>1625</v>
      </c>
      <c r="G2086" s="873" t="s">
        <v>1625</v>
      </c>
      <c r="H2086" s="1021"/>
      <c r="I2086" s="1021"/>
      <c r="J2086" s="1021"/>
      <c r="K2086" s="1021"/>
      <c r="L2086" s="1021"/>
      <c r="M2086" s="1021"/>
    </row>
    <row r="2087" spans="1:13" s="868" customFormat="1">
      <c r="A2087" s="319" t="s">
        <v>1184</v>
      </c>
      <c r="B2087" s="237" t="s">
        <v>1185</v>
      </c>
      <c r="C2087" s="239">
        <v>750</v>
      </c>
      <c r="D2087" s="870">
        <v>0</v>
      </c>
      <c r="E2087" s="871">
        <v>750</v>
      </c>
      <c r="F2087" s="872" t="s">
        <v>1625</v>
      </c>
      <c r="G2087" s="873" t="s">
        <v>1625</v>
      </c>
      <c r="H2087" s="1021"/>
      <c r="I2087" s="1021"/>
      <c r="J2087" s="1021"/>
      <c r="K2087" s="1021"/>
      <c r="L2087" s="1021"/>
      <c r="M2087" s="1021"/>
    </row>
    <row r="2088" spans="1:13" s="868" customFormat="1">
      <c r="A2088" s="319" t="s">
        <v>1186</v>
      </c>
      <c r="B2088" s="237" t="s">
        <v>1187</v>
      </c>
      <c r="C2088" s="239">
        <v>995</v>
      </c>
      <c r="D2088" s="870">
        <v>0</v>
      </c>
      <c r="E2088" s="871">
        <v>995</v>
      </c>
      <c r="F2088" s="872" t="s">
        <v>1625</v>
      </c>
      <c r="G2088" s="873" t="s">
        <v>1625</v>
      </c>
      <c r="H2088" s="1021"/>
      <c r="I2088" s="1021"/>
      <c r="J2088" s="1021"/>
      <c r="K2088" s="1021"/>
      <c r="L2088" s="1021"/>
      <c r="M2088" s="1021"/>
    </row>
    <row r="2089" spans="1:13" s="868" customFormat="1">
      <c r="A2089" s="319" t="s">
        <v>1188</v>
      </c>
      <c r="B2089" s="237" t="s">
        <v>1189</v>
      </c>
      <c r="C2089" s="239">
        <v>995</v>
      </c>
      <c r="D2089" s="870">
        <v>0</v>
      </c>
      <c r="E2089" s="871">
        <v>995</v>
      </c>
      <c r="F2089" s="872" t="s">
        <v>1625</v>
      </c>
      <c r="G2089" s="873" t="s">
        <v>1625</v>
      </c>
      <c r="H2089" s="1021"/>
      <c r="I2089" s="1021"/>
      <c r="J2089" s="1021"/>
      <c r="K2089" s="1021"/>
      <c r="L2089" s="1021"/>
      <c r="M2089" s="1021"/>
    </row>
    <row r="2090" spans="1:13" s="868" customFormat="1">
      <c r="A2090" s="319" t="s">
        <v>1190</v>
      </c>
      <c r="B2090" s="237" t="s">
        <v>1191</v>
      </c>
      <c r="C2090" s="239">
        <v>15</v>
      </c>
      <c r="D2090" s="870">
        <v>0</v>
      </c>
      <c r="E2090" s="871">
        <v>15</v>
      </c>
      <c r="F2090" s="872" t="s">
        <v>1625</v>
      </c>
      <c r="G2090" s="873" t="s">
        <v>1625</v>
      </c>
      <c r="H2090" s="1021"/>
      <c r="I2090" s="1021"/>
      <c r="J2090" s="1021"/>
      <c r="K2090" s="1021"/>
      <c r="L2090" s="1021"/>
      <c r="M2090" s="1021"/>
    </row>
    <row r="2091" spans="1:13" s="868" customFormat="1">
      <c r="A2091" s="319" t="s">
        <v>3944</v>
      </c>
      <c r="B2091" s="237" t="s">
        <v>3945</v>
      </c>
      <c r="C2091" s="239">
        <v>500</v>
      </c>
      <c r="D2091" s="870">
        <v>0</v>
      </c>
      <c r="E2091" s="871">
        <v>500</v>
      </c>
      <c r="F2091" s="872" t="s">
        <v>1625</v>
      </c>
      <c r="G2091" s="873" t="s">
        <v>1625</v>
      </c>
      <c r="H2091" s="1021"/>
      <c r="I2091" s="1021"/>
      <c r="J2091" s="1021"/>
      <c r="K2091" s="1021"/>
      <c r="L2091" s="1021"/>
      <c r="M2091" s="1021"/>
    </row>
    <row r="2092" spans="1:13" s="868" customFormat="1">
      <c r="A2092" s="294" t="s">
        <v>1192</v>
      </c>
      <c r="B2092" s="236"/>
      <c r="C2092" s="240"/>
      <c r="D2092" s="596"/>
      <c r="E2092" s="240"/>
      <c r="F2092" s="596"/>
      <c r="G2092" s="794"/>
      <c r="H2092" s="1021"/>
      <c r="I2092" s="1021"/>
      <c r="J2092" s="1021"/>
      <c r="K2092" s="1021"/>
      <c r="L2092" s="1021"/>
      <c r="M2092" s="1021"/>
    </row>
    <row r="2093" spans="1:13" s="868" customFormat="1">
      <c r="A2093" s="1594" t="s">
        <v>3943</v>
      </c>
      <c r="B2093" s="1488"/>
      <c r="C2093" s="1488"/>
      <c r="D2093" s="1488"/>
      <c r="E2093" s="1488"/>
      <c r="F2093" s="1488"/>
      <c r="G2093" s="1489"/>
      <c r="H2093" s="1021"/>
      <c r="I2093" s="1021"/>
      <c r="J2093" s="1021"/>
      <c r="K2093" s="1021"/>
      <c r="L2093" s="1021"/>
      <c r="M2093" s="1021"/>
    </row>
    <row r="2094" spans="1:13" s="868" customFormat="1">
      <c r="A2094" s="1593" t="s">
        <v>3927</v>
      </c>
      <c r="B2094" s="1488"/>
      <c r="C2094" s="1488"/>
      <c r="D2094" s="1488"/>
      <c r="E2094" s="1488"/>
      <c r="F2094" s="1488"/>
      <c r="G2094" s="1489"/>
      <c r="H2094" s="1021"/>
      <c r="I2094" s="1021"/>
      <c r="J2094" s="1021"/>
      <c r="K2094" s="1021"/>
      <c r="L2094" s="1021"/>
      <c r="M2094" s="1021"/>
    </row>
    <row r="2095" spans="1:13" s="868" customFormat="1">
      <c r="A2095" s="319" t="s">
        <v>1193</v>
      </c>
      <c r="B2095" s="237" t="s">
        <v>1194</v>
      </c>
      <c r="C2095" s="239">
        <v>500</v>
      </c>
      <c r="D2095" s="870">
        <v>0</v>
      </c>
      <c r="E2095" s="871">
        <v>500</v>
      </c>
      <c r="F2095" s="872" t="s">
        <v>1625</v>
      </c>
      <c r="G2095" s="873" t="s">
        <v>1625</v>
      </c>
      <c r="H2095" s="1021"/>
      <c r="I2095" s="1021"/>
      <c r="J2095" s="1021"/>
      <c r="K2095" s="1021"/>
      <c r="L2095" s="1021"/>
      <c r="M2095" s="1021"/>
    </row>
    <row r="2096" spans="1:13" s="868" customFormat="1">
      <c r="A2096" s="319" t="s">
        <v>1195</v>
      </c>
      <c r="B2096" s="237" t="s">
        <v>1196</v>
      </c>
      <c r="C2096" s="239">
        <v>2400</v>
      </c>
      <c r="D2096" s="870">
        <v>0</v>
      </c>
      <c r="E2096" s="871">
        <v>2400</v>
      </c>
      <c r="F2096" s="872" t="s">
        <v>1625</v>
      </c>
      <c r="G2096" s="873" t="s">
        <v>1625</v>
      </c>
      <c r="H2096" s="1021"/>
      <c r="I2096" s="1021"/>
      <c r="J2096" s="1021"/>
      <c r="K2096" s="1021"/>
      <c r="L2096" s="1021"/>
      <c r="M2096" s="1021"/>
    </row>
    <row r="2097" spans="1:13" s="868" customFormat="1">
      <c r="A2097" s="319" t="s">
        <v>1197</v>
      </c>
      <c r="B2097" s="237" t="s">
        <v>1198</v>
      </c>
      <c r="C2097" s="239">
        <v>4500</v>
      </c>
      <c r="D2097" s="870">
        <v>0</v>
      </c>
      <c r="E2097" s="871">
        <v>4500</v>
      </c>
      <c r="F2097" s="872" t="s">
        <v>1625</v>
      </c>
      <c r="G2097" s="873" t="s">
        <v>1625</v>
      </c>
      <c r="H2097" s="1021"/>
      <c r="I2097" s="1021"/>
      <c r="J2097" s="1021"/>
      <c r="K2097" s="1021"/>
      <c r="L2097" s="1021"/>
      <c r="M2097" s="1021"/>
    </row>
    <row r="2098" spans="1:13" s="868" customFormat="1">
      <c r="A2098" s="319" t="s">
        <v>1199</v>
      </c>
      <c r="B2098" s="237" t="s">
        <v>1200</v>
      </c>
      <c r="C2098" s="239">
        <v>8500</v>
      </c>
      <c r="D2098" s="870">
        <v>0</v>
      </c>
      <c r="E2098" s="871">
        <v>8500</v>
      </c>
      <c r="F2098" s="872" t="s">
        <v>1625</v>
      </c>
      <c r="G2098" s="873" t="s">
        <v>1625</v>
      </c>
      <c r="H2098" s="1021"/>
      <c r="I2098" s="1021"/>
      <c r="J2098" s="1021"/>
      <c r="K2098" s="1021"/>
      <c r="L2098" s="1021"/>
      <c r="M2098" s="1021"/>
    </row>
    <row r="2099" spans="1:13" s="868" customFormat="1">
      <c r="A2099" s="319" t="s">
        <v>1201</v>
      </c>
      <c r="B2099" s="237" t="s">
        <v>1202</v>
      </c>
      <c r="C2099" s="239">
        <v>12500</v>
      </c>
      <c r="D2099" s="870">
        <v>0</v>
      </c>
      <c r="E2099" s="871">
        <v>12500</v>
      </c>
      <c r="F2099" s="872" t="s">
        <v>1625</v>
      </c>
      <c r="G2099" s="873" t="s">
        <v>1625</v>
      </c>
      <c r="H2099" s="1021"/>
      <c r="I2099" s="1021"/>
      <c r="J2099" s="1021"/>
      <c r="K2099" s="1021"/>
      <c r="L2099" s="1021"/>
      <c r="M2099" s="1021"/>
    </row>
    <row r="2100" spans="1:13" s="868" customFormat="1" ht="30">
      <c r="A2100" s="319" t="s">
        <v>1203</v>
      </c>
      <c r="B2100" s="237" t="s">
        <v>1204</v>
      </c>
      <c r="C2100" s="239">
        <v>3500</v>
      </c>
      <c r="D2100" s="870">
        <v>0</v>
      </c>
      <c r="E2100" s="871">
        <v>3500</v>
      </c>
      <c r="F2100" s="872" t="s">
        <v>1625</v>
      </c>
      <c r="G2100" s="873" t="s">
        <v>1625</v>
      </c>
      <c r="H2100" s="1021"/>
      <c r="I2100" s="1021"/>
      <c r="J2100" s="1021"/>
      <c r="K2100" s="1021"/>
      <c r="L2100" s="1021"/>
      <c r="M2100" s="1021"/>
    </row>
    <row r="2101" spans="1:13" s="868" customFormat="1" ht="30">
      <c r="A2101" s="319" t="s">
        <v>1205</v>
      </c>
      <c r="B2101" s="237" t="s">
        <v>1206</v>
      </c>
      <c r="C2101" s="239">
        <v>2495</v>
      </c>
      <c r="D2101" s="870">
        <v>0</v>
      </c>
      <c r="E2101" s="871">
        <v>2495</v>
      </c>
      <c r="F2101" s="872" t="s">
        <v>1625</v>
      </c>
      <c r="G2101" s="873" t="s">
        <v>1625</v>
      </c>
      <c r="H2101" s="1021"/>
      <c r="I2101" s="1021"/>
      <c r="J2101" s="1021"/>
      <c r="K2101" s="1021"/>
      <c r="L2101" s="1021"/>
      <c r="M2101" s="1021"/>
    </row>
    <row r="2102" spans="1:13" s="868" customFormat="1">
      <c r="A2102" s="319" t="s">
        <v>1207</v>
      </c>
      <c r="B2102" s="237" t="s">
        <v>1208</v>
      </c>
      <c r="C2102" s="239">
        <v>750</v>
      </c>
      <c r="D2102" s="870">
        <v>0</v>
      </c>
      <c r="E2102" s="871">
        <v>750</v>
      </c>
      <c r="F2102" s="872" t="s">
        <v>1625</v>
      </c>
      <c r="G2102" s="873" t="s">
        <v>1625</v>
      </c>
      <c r="H2102" s="1021"/>
      <c r="I2102" s="1021"/>
      <c r="J2102" s="1021"/>
      <c r="K2102" s="1021"/>
      <c r="L2102" s="1021"/>
      <c r="M2102" s="1021"/>
    </row>
    <row r="2103" spans="1:13" s="868" customFormat="1">
      <c r="A2103" s="319" t="s">
        <v>1209</v>
      </c>
      <c r="B2103" s="237" t="s">
        <v>1210</v>
      </c>
      <c r="C2103" s="239">
        <v>1000</v>
      </c>
      <c r="D2103" s="870">
        <v>0</v>
      </c>
      <c r="E2103" s="871">
        <v>1000</v>
      </c>
      <c r="F2103" s="872" t="s">
        <v>1625</v>
      </c>
      <c r="G2103" s="873" t="s">
        <v>1625</v>
      </c>
      <c r="H2103" s="1021"/>
      <c r="I2103" s="1021"/>
      <c r="J2103" s="1021"/>
      <c r="K2103" s="1021"/>
      <c r="L2103" s="1021"/>
      <c r="M2103" s="1021"/>
    </row>
    <row r="2104" spans="1:13" s="868" customFormat="1" ht="30">
      <c r="A2104" s="319" t="s">
        <v>1211</v>
      </c>
      <c r="B2104" s="237" t="s">
        <v>1212</v>
      </c>
      <c r="C2104" s="239">
        <v>750</v>
      </c>
      <c r="D2104" s="870">
        <v>0</v>
      </c>
      <c r="E2104" s="871">
        <v>750</v>
      </c>
      <c r="F2104" s="872" t="s">
        <v>1625</v>
      </c>
      <c r="G2104" s="873" t="s">
        <v>1625</v>
      </c>
      <c r="H2104" s="1021"/>
      <c r="I2104" s="1021"/>
      <c r="J2104" s="1021"/>
      <c r="K2104" s="1021"/>
      <c r="L2104" s="1021"/>
      <c r="M2104" s="1021"/>
    </row>
    <row r="2105" spans="1:13" s="868" customFormat="1">
      <c r="A2105" s="319" t="s">
        <v>1213</v>
      </c>
      <c r="B2105" s="237" t="s">
        <v>1214</v>
      </c>
      <c r="C2105" s="239">
        <v>900</v>
      </c>
      <c r="D2105" s="870">
        <v>0</v>
      </c>
      <c r="E2105" s="871">
        <v>900</v>
      </c>
      <c r="F2105" s="872" t="s">
        <v>1625</v>
      </c>
      <c r="G2105" s="873" t="s">
        <v>1625</v>
      </c>
      <c r="H2105" s="1021"/>
      <c r="I2105" s="1021"/>
      <c r="J2105" s="1021"/>
      <c r="K2105" s="1021"/>
      <c r="L2105" s="1021"/>
      <c r="M2105" s="1021"/>
    </row>
    <row r="2106" spans="1:13" s="868" customFormat="1">
      <c r="A2106" s="319" t="s">
        <v>1215</v>
      </c>
      <c r="B2106" s="237" t="s">
        <v>1216</v>
      </c>
      <c r="C2106" s="239">
        <v>1500</v>
      </c>
      <c r="D2106" s="870">
        <v>0</v>
      </c>
      <c r="E2106" s="871">
        <v>1500</v>
      </c>
      <c r="F2106" s="872" t="s">
        <v>1625</v>
      </c>
      <c r="G2106" s="873" t="s">
        <v>1625</v>
      </c>
      <c r="H2106" s="1021"/>
      <c r="I2106" s="1021"/>
      <c r="J2106" s="1021"/>
      <c r="K2106" s="1021"/>
      <c r="L2106" s="1021"/>
      <c r="M2106" s="1021"/>
    </row>
    <row r="2107" spans="1:13" s="868" customFormat="1">
      <c r="A2107" s="319" t="s">
        <v>1217</v>
      </c>
      <c r="B2107" s="237" t="s">
        <v>1218</v>
      </c>
      <c r="C2107" s="239">
        <v>750</v>
      </c>
      <c r="D2107" s="870">
        <v>0</v>
      </c>
      <c r="E2107" s="871">
        <v>750</v>
      </c>
      <c r="F2107" s="872" t="s">
        <v>1625</v>
      </c>
      <c r="G2107" s="873" t="s">
        <v>1625</v>
      </c>
      <c r="H2107" s="1021"/>
      <c r="I2107" s="1021"/>
      <c r="J2107" s="1021"/>
      <c r="K2107" s="1021"/>
      <c r="L2107" s="1021"/>
      <c r="M2107" s="1021"/>
    </row>
    <row r="2108" spans="1:13" s="868" customFormat="1">
      <c r="A2108" s="319" t="s">
        <v>1219</v>
      </c>
      <c r="B2108" s="237" t="s">
        <v>1220</v>
      </c>
      <c r="C2108" s="239">
        <v>750</v>
      </c>
      <c r="D2108" s="870">
        <v>0</v>
      </c>
      <c r="E2108" s="871">
        <v>750</v>
      </c>
      <c r="F2108" s="872" t="s">
        <v>1625</v>
      </c>
      <c r="G2108" s="873" t="s">
        <v>1625</v>
      </c>
      <c r="H2108" s="1021"/>
      <c r="I2108" s="1021"/>
      <c r="J2108" s="1021"/>
      <c r="K2108" s="1021"/>
      <c r="L2108" s="1021"/>
      <c r="M2108" s="1021"/>
    </row>
    <row r="2109" spans="1:13" s="868" customFormat="1">
      <c r="A2109" s="319" t="s">
        <v>1221</v>
      </c>
      <c r="B2109" s="237" t="s">
        <v>1222</v>
      </c>
      <c r="C2109" s="239">
        <v>1995</v>
      </c>
      <c r="D2109" s="870">
        <v>0</v>
      </c>
      <c r="E2109" s="871">
        <v>1995</v>
      </c>
      <c r="F2109" s="872" t="s">
        <v>1625</v>
      </c>
      <c r="G2109" s="873" t="s">
        <v>1625</v>
      </c>
      <c r="H2109" s="1021"/>
      <c r="I2109" s="1021"/>
      <c r="J2109" s="1021"/>
      <c r="K2109" s="1021"/>
      <c r="L2109" s="1021"/>
      <c r="M2109" s="1021"/>
    </row>
    <row r="2110" spans="1:13" s="868" customFormat="1">
      <c r="A2110" s="319" t="s">
        <v>1223</v>
      </c>
      <c r="B2110" s="237" t="s">
        <v>1224</v>
      </c>
      <c r="C2110" s="239">
        <v>999</v>
      </c>
      <c r="D2110" s="870">
        <v>0</v>
      </c>
      <c r="E2110" s="871">
        <v>999</v>
      </c>
      <c r="F2110" s="872" t="s">
        <v>1625</v>
      </c>
      <c r="G2110" s="873" t="s">
        <v>1625</v>
      </c>
      <c r="H2110" s="1021"/>
      <c r="I2110" s="1021"/>
      <c r="J2110" s="1021"/>
      <c r="K2110" s="1021"/>
      <c r="L2110" s="1021"/>
      <c r="M2110" s="1021"/>
    </row>
    <row r="2111" spans="1:13" s="868" customFormat="1">
      <c r="A2111" s="319" t="s">
        <v>1225</v>
      </c>
      <c r="B2111" s="237" t="s">
        <v>1226</v>
      </c>
      <c r="C2111" s="239">
        <v>995</v>
      </c>
      <c r="D2111" s="870">
        <v>0</v>
      </c>
      <c r="E2111" s="871">
        <v>995</v>
      </c>
      <c r="F2111" s="872" t="s">
        <v>1625</v>
      </c>
      <c r="G2111" s="873" t="s">
        <v>1625</v>
      </c>
      <c r="H2111" s="1021"/>
      <c r="I2111" s="1021"/>
      <c r="J2111" s="1021"/>
      <c r="K2111" s="1021"/>
      <c r="L2111" s="1021"/>
      <c r="M2111" s="1021"/>
    </row>
    <row r="2112" spans="1:13" s="868" customFormat="1">
      <c r="A2112" s="319" t="s">
        <v>1227</v>
      </c>
      <c r="B2112" s="237" t="s">
        <v>1228</v>
      </c>
      <c r="C2112" s="239">
        <v>995</v>
      </c>
      <c r="D2112" s="870">
        <v>0</v>
      </c>
      <c r="E2112" s="871">
        <v>995</v>
      </c>
      <c r="F2112" s="872" t="s">
        <v>1625</v>
      </c>
      <c r="G2112" s="873" t="s">
        <v>1625</v>
      </c>
      <c r="H2112" s="1021"/>
      <c r="I2112" s="1021"/>
      <c r="J2112" s="1021"/>
      <c r="K2112" s="1021"/>
      <c r="L2112" s="1021"/>
      <c r="M2112" s="1021"/>
    </row>
    <row r="2113" spans="1:13" s="868" customFormat="1">
      <c r="A2113" s="319" t="s">
        <v>3946</v>
      </c>
      <c r="B2113" s="237" t="s">
        <v>3947</v>
      </c>
      <c r="C2113" s="239">
        <v>3000</v>
      </c>
      <c r="D2113" s="870">
        <v>0</v>
      </c>
      <c r="E2113" s="871">
        <v>3000</v>
      </c>
      <c r="F2113" s="872" t="s">
        <v>1625</v>
      </c>
      <c r="G2113" s="873" t="s">
        <v>1625</v>
      </c>
      <c r="H2113" s="1021"/>
      <c r="I2113" s="1021"/>
      <c r="J2113" s="1021"/>
      <c r="K2113" s="1021"/>
      <c r="L2113" s="1021"/>
      <c r="M2113" s="1021"/>
    </row>
    <row r="2114" spans="1:13" s="868" customFormat="1">
      <c r="A2114" s="294" t="s">
        <v>1229</v>
      </c>
      <c r="B2114" s="236"/>
      <c r="C2114" s="240"/>
      <c r="D2114" s="596"/>
      <c r="E2114" s="240"/>
      <c r="F2114" s="596"/>
      <c r="G2114" s="794"/>
      <c r="H2114" s="1021"/>
      <c r="I2114" s="1021"/>
      <c r="J2114" s="1021"/>
      <c r="K2114" s="1021"/>
      <c r="L2114" s="1021"/>
      <c r="M2114" s="1021"/>
    </row>
    <row r="2115" spans="1:13" s="868" customFormat="1">
      <c r="A2115" s="319" t="s">
        <v>1230</v>
      </c>
      <c r="B2115" s="237" t="s">
        <v>1231</v>
      </c>
      <c r="C2115" s="239">
        <v>2495</v>
      </c>
      <c r="D2115" s="870">
        <v>0</v>
      </c>
      <c r="E2115" s="871">
        <v>2495</v>
      </c>
      <c r="F2115" s="872" t="s">
        <v>1625</v>
      </c>
      <c r="G2115" s="873" t="s">
        <v>1625</v>
      </c>
      <c r="H2115" s="1021"/>
      <c r="I2115" s="1021"/>
      <c r="J2115" s="1021"/>
      <c r="K2115" s="1021"/>
      <c r="L2115" s="1021"/>
      <c r="M2115" s="1021"/>
    </row>
    <row r="2116" spans="1:13" s="868" customFormat="1">
      <c r="A2116" s="319" t="s">
        <v>1232</v>
      </c>
      <c r="B2116" s="237" t="s">
        <v>1233</v>
      </c>
      <c r="C2116" s="239">
        <v>4495</v>
      </c>
      <c r="D2116" s="870">
        <v>0</v>
      </c>
      <c r="E2116" s="871">
        <v>4495</v>
      </c>
      <c r="F2116" s="872" t="s">
        <v>1625</v>
      </c>
      <c r="G2116" s="873" t="s">
        <v>1625</v>
      </c>
      <c r="H2116" s="1021"/>
      <c r="I2116" s="1021"/>
      <c r="J2116" s="1021"/>
      <c r="K2116" s="1021"/>
      <c r="L2116" s="1021"/>
      <c r="M2116" s="1021"/>
    </row>
    <row r="2117" spans="1:13" s="868" customFormat="1">
      <c r="A2117" s="319" t="s">
        <v>1234</v>
      </c>
      <c r="B2117" s="237" t="s">
        <v>831</v>
      </c>
      <c r="C2117" s="239">
        <v>6495</v>
      </c>
      <c r="D2117" s="870">
        <v>0</v>
      </c>
      <c r="E2117" s="871">
        <v>6495</v>
      </c>
      <c r="F2117" s="872" t="s">
        <v>1625</v>
      </c>
      <c r="G2117" s="873" t="s">
        <v>1625</v>
      </c>
      <c r="H2117" s="1021"/>
      <c r="I2117" s="1021"/>
      <c r="J2117" s="1021"/>
      <c r="K2117" s="1021"/>
      <c r="L2117" s="1021"/>
      <c r="M2117" s="1021"/>
    </row>
    <row r="2118" spans="1:13" s="868" customFormat="1">
      <c r="A2118" s="319" t="s">
        <v>832</v>
      </c>
      <c r="B2118" s="237" t="s">
        <v>833</v>
      </c>
      <c r="C2118" s="239">
        <v>8495</v>
      </c>
      <c r="D2118" s="870">
        <v>0</v>
      </c>
      <c r="E2118" s="871">
        <v>8495</v>
      </c>
      <c r="F2118" s="872" t="s">
        <v>1625</v>
      </c>
      <c r="G2118" s="873" t="s">
        <v>1625</v>
      </c>
      <c r="H2118" s="1021"/>
      <c r="I2118" s="1021"/>
      <c r="J2118" s="1021"/>
      <c r="K2118" s="1021"/>
      <c r="L2118" s="1021"/>
      <c r="M2118" s="1021"/>
    </row>
    <row r="2119" spans="1:13" s="868" customFormat="1">
      <c r="A2119" s="319" t="s">
        <v>834</v>
      </c>
      <c r="B2119" s="237" t="s">
        <v>835</v>
      </c>
      <c r="C2119" s="239">
        <v>12495</v>
      </c>
      <c r="D2119" s="870">
        <v>0</v>
      </c>
      <c r="E2119" s="871">
        <v>12495</v>
      </c>
      <c r="F2119" s="872" t="s">
        <v>1625</v>
      </c>
      <c r="G2119" s="873" t="s">
        <v>1625</v>
      </c>
      <c r="H2119" s="1021"/>
      <c r="I2119" s="1021"/>
      <c r="J2119" s="1021"/>
      <c r="K2119" s="1021"/>
      <c r="L2119" s="1021"/>
      <c r="M2119" s="1021"/>
    </row>
    <row r="2120" spans="1:13" s="868" customFormat="1">
      <c r="A2120" s="319" t="s">
        <v>836</v>
      </c>
      <c r="B2120" s="237" t="s">
        <v>837</v>
      </c>
      <c r="C2120" s="239">
        <v>948</v>
      </c>
      <c r="D2120" s="870">
        <v>0</v>
      </c>
      <c r="E2120" s="871">
        <v>948</v>
      </c>
      <c r="F2120" s="872" t="s">
        <v>1625</v>
      </c>
      <c r="G2120" s="873" t="s">
        <v>1625</v>
      </c>
      <c r="H2120" s="1021"/>
      <c r="I2120" s="1021"/>
      <c r="J2120" s="1021"/>
      <c r="K2120" s="1021"/>
      <c r="L2120" s="1021"/>
      <c r="M2120" s="1021"/>
    </row>
    <row r="2121" spans="1:13" s="868" customFormat="1">
      <c r="A2121" s="319" t="s">
        <v>838</v>
      </c>
      <c r="B2121" s="237" t="s">
        <v>839</v>
      </c>
      <c r="C2121" s="239">
        <v>1188</v>
      </c>
      <c r="D2121" s="870">
        <v>0</v>
      </c>
      <c r="E2121" s="871">
        <v>1188</v>
      </c>
      <c r="F2121" s="872" t="s">
        <v>1625</v>
      </c>
      <c r="G2121" s="873" t="s">
        <v>1625</v>
      </c>
      <c r="H2121" s="1021"/>
      <c r="I2121" s="1021"/>
      <c r="J2121" s="1021"/>
      <c r="K2121" s="1021"/>
      <c r="L2121" s="1021"/>
      <c r="M2121" s="1021"/>
    </row>
    <row r="2122" spans="1:13" s="868" customFormat="1" ht="30">
      <c r="A2122" s="319" t="s">
        <v>840</v>
      </c>
      <c r="B2122" s="237" t="s">
        <v>841</v>
      </c>
      <c r="C2122" s="239">
        <v>2000</v>
      </c>
      <c r="D2122" s="870">
        <v>0</v>
      </c>
      <c r="E2122" s="871">
        <v>2000</v>
      </c>
      <c r="F2122" s="872" t="s">
        <v>1625</v>
      </c>
      <c r="G2122" s="873" t="s">
        <v>1625</v>
      </c>
      <c r="H2122" s="1021"/>
      <c r="I2122" s="1021"/>
      <c r="J2122" s="1021"/>
      <c r="K2122" s="1021"/>
      <c r="L2122" s="1021"/>
      <c r="M2122" s="1021"/>
    </row>
    <row r="2123" spans="1:13" s="868" customFormat="1">
      <c r="A2123" s="319" t="s">
        <v>842</v>
      </c>
      <c r="B2123" s="237" t="s">
        <v>843</v>
      </c>
      <c r="C2123" s="239">
        <v>250</v>
      </c>
      <c r="D2123" s="870">
        <v>0</v>
      </c>
      <c r="E2123" s="871">
        <v>250</v>
      </c>
      <c r="F2123" s="872" t="s">
        <v>1625</v>
      </c>
      <c r="G2123" s="873" t="s">
        <v>1625</v>
      </c>
      <c r="H2123" s="1021"/>
      <c r="I2123" s="1021"/>
      <c r="J2123" s="1021"/>
      <c r="K2123" s="1021"/>
      <c r="L2123" s="1021"/>
      <c r="M2123" s="1021"/>
    </row>
    <row r="2124" spans="1:13" s="868" customFormat="1">
      <c r="A2124" s="319" t="s">
        <v>844</v>
      </c>
      <c r="B2124" s="237" t="s">
        <v>845</v>
      </c>
      <c r="C2124" s="239">
        <v>1500</v>
      </c>
      <c r="D2124" s="870">
        <v>0</v>
      </c>
      <c r="E2124" s="871">
        <v>1500</v>
      </c>
      <c r="F2124" s="872" t="s">
        <v>1625</v>
      </c>
      <c r="G2124" s="873" t="s">
        <v>1625</v>
      </c>
      <c r="H2124" s="1021"/>
      <c r="I2124" s="1021"/>
      <c r="J2124" s="1021"/>
      <c r="K2124" s="1021"/>
      <c r="L2124" s="1021"/>
      <c r="M2124" s="1021"/>
    </row>
    <row r="2125" spans="1:13" s="868" customFormat="1">
      <c r="A2125" s="319" t="s">
        <v>846</v>
      </c>
      <c r="B2125" s="237" t="s">
        <v>847</v>
      </c>
      <c r="C2125" s="239">
        <v>4500</v>
      </c>
      <c r="D2125" s="870">
        <v>0</v>
      </c>
      <c r="E2125" s="871">
        <v>4500</v>
      </c>
      <c r="F2125" s="872" t="s">
        <v>1625</v>
      </c>
      <c r="G2125" s="873" t="s">
        <v>1625</v>
      </c>
      <c r="H2125" s="1021"/>
      <c r="I2125" s="1021"/>
      <c r="J2125" s="1021"/>
      <c r="K2125" s="1021"/>
      <c r="L2125" s="1021"/>
      <c r="M2125" s="1021"/>
    </row>
    <row r="2126" spans="1:13" s="868" customFormat="1">
      <c r="A2126" s="319" t="s">
        <v>848</v>
      </c>
      <c r="B2126" s="237" t="s">
        <v>849</v>
      </c>
      <c r="C2126" s="239">
        <v>6250</v>
      </c>
      <c r="D2126" s="870">
        <v>0</v>
      </c>
      <c r="E2126" s="871">
        <v>6250</v>
      </c>
      <c r="F2126" s="872" t="s">
        <v>1625</v>
      </c>
      <c r="G2126" s="873" t="s">
        <v>1625</v>
      </c>
      <c r="H2126" s="1021"/>
      <c r="I2126" s="1021"/>
      <c r="J2126" s="1021"/>
      <c r="K2126" s="1021"/>
      <c r="L2126" s="1021"/>
      <c r="M2126" s="1021"/>
    </row>
    <row r="2127" spans="1:13" s="868" customFormat="1">
      <c r="A2127" s="319" t="s">
        <v>850</v>
      </c>
      <c r="B2127" s="237" t="s">
        <v>851</v>
      </c>
      <c r="C2127" s="239">
        <v>7500</v>
      </c>
      <c r="D2127" s="870">
        <v>0</v>
      </c>
      <c r="E2127" s="871">
        <v>7500</v>
      </c>
      <c r="F2127" s="872" t="s">
        <v>1625</v>
      </c>
      <c r="G2127" s="873" t="s">
        <v>1625</v>
      </c>
      <c r="H2127" s="1021"/>
      <c r="I2127" s="1021"/>
      <c r="J2127" s="1021"/>
      <c r="K2127" s="1021"/>
      <c r="L2127" s="1021"/>
      <c r="M2127" s="1021"/>
    </row>
    <row r="2128" spans="1:13" s="868" customFormat="1">
      <c r="A2128" s="319" t="s">
        <v>852</v>
      </c>
      <c r="B2128" s="237" t="s">
        <v>853</v>
      </c>
      <c r="C2128" s="239">
        <v>10000</v>
      </c>
      <c r="D2128" s="870">
        <v>0</v>
      </c>
      <c r="E2128" s="871">
        <v>10000</v>
      </c>
      <c r="F2128" s="872" t="s">
        <v>1625</v>
      </c>
      <c r="G2128" s="873" t="s">
        <v>1625</v>
      </c>
      <c r="H2128" s="1021"/>
      <c r="I2128" s="1021"/>
      <c r="J2128" s="1021"/>
      <c r="K2128" s="1021"/>
      <c r="L2128" s="1021"/>
      <c r="M2128" s="1021"/>
    </row>
    <row r="2129" spans="1:13" s="868" customFormat="1">
      <c r="A2129" s="319" t="s">
        <v>854</v>
      </c>
      <c r="B2129" s="237" t="s">
        <v>463</v>
      </c>
      <c r="C2129" s="239">
        <v>500</v>
      </c>
      <c r="D2129" s="870">
        <v>0</v>
      </c>
      <c r="E2129" s="871">
        <v>500</v>
      </c>
      <c r="F2129" s="872" t="s">
        <v>1625</v>
      </c>
      <c r="G2129" s="873" t="s">
        <v>1625</v>
      </c>
      <c r="H2129" s="1021"/>
      <c r="I2129" s="1021"/>
      <c r="J2129" s="1021"/>
      <c r="K2129" s="1021"/>
      <c r="L2129" s="1021"/>
      <c r="M2129" s="1021"/>
    </row>
    <row r="2130" spans="1:13" s="868" customFormat="1">
      <c r="A2130" s="319" t="s">
        <v>464</v>
      </c>
      <c r="B2130" s="237" t="s">
        <v>465</v>
      </c>
      <c r="C2130" s="239">
        <v>79</v>
      </c>
      <c r="D2130" s="870">
        <v>0</v>
      </c>
      <c r="E2130" s="871">
        <v>79</v>
      </c>
      <c r="F2130" s="872" t="s">
        <v>1625</v>
      </c>
      <c r="G2130" s="873" t="s">
        <v>1625</v>
      </c>
      <c r="H2130" s="1021"/>
      <c r="I2130" s="1021"/>
      <c r="J2130" s="1021"/>
      <c r="K2130" s="1021"/>
      <c r="L2130" s="1021"/>
      <c r="M2130" s="1021"/>
    </row>
    <row r="2131" spans="1:13" s="868" customFormat="1" ht="30">
      <c r="A2131" s="319" t="s">
        <v>466</v>
      </c>
      <c r="B2131" s="237" t="s">
        <v>467</v>
      </c>
      <c r="C2131" s="239">
        <v>99</v>
      </c>
      <c r="D2131" s="870">
        <v>0</v>
      </c>
      <c r="E2131" s="871">
        <v>99</v>
      </c>
      <c r="F2131" s="872" t="s">
        <v>1625</v>
      </c>
      <c r="G2131" s="873" t="s">
        <v>1625</v>
      </c>
      <c r="H2131" s="1021"/>
      <c r="I2131" s="1021"/>
      <c r="J2131" s="1021"/>
      <c r="K2131" s="1021"/>
      <c r="L2131" s="1021"/>
      <c r="M2131" s="1021"/>
    </row>
    <row r="2132" spans="1:13" s="868" customFormat="1">
      <c r="A2132" s="319" t="s">
        <v>468</v>
      </c>
      <c r="B2132" s="237" t="s">
        <v>469</v>
      </c>
      <c r="C2132" s="239">
        <v>79</v>
      </c>
      <c r="D2132" s="870">
        <v>0</v>
      </c>
      <c r="E2132" s="871">
        <v>79</v>
      </c>
      <c r="F2132" s="872" t="s">
        <v>1625</v>
      </c>
      <c r="G2132" s="873" t="s">
        <v>1625</v>
      </c>
      <c r="H2132" s="1021"/>
      <c r="I2132" s="1021"/>
      <c r="J2132" s="1021"/>
      <c r="K2132" s="1021"/>
      <c r="L2132" s="1021"/>
      <c r="M2132" s="1021"/>
    </row>
    <row r="2133" spans="1:13" s="868" customFormat="1">
      <c r="A2133" s="294" t="s">
        <v>470</v>
      </c>
      <c r="B2133" s="236"/>
      <c r="C2133" s="240"/>
      <c r="D2133" s="596"/>
      <c r="E2133" s="240"/>
      <c r="F2133" s="596"/>
      <c r="G2133" s="794"/>
      <c r="H2133" s="1021"/>
      <c r="I2133" s="1021"/>
      <c r="J2133" s="1021"/>
      <c r="K2133" s="1021"/>
      <c r="L2133" s="1021"/>
      <c r="M2133" s="1021"/>
    </row>
    <row r="2134" spans="1:13" s="868" customFormat="1">
      <c r="A2134" s="1594" t="s">
        <v>3948</v>
      </c>
      <c r="B2134" s="1488"/>
      <c r="C2134" s="1488"/>
      <c r="D2134" s="1488"/>
      <c r="E2134" s="1488"/>
      <c r="F2134" s="1488"/>
      <c r="G2134" s="1489"/>
      <c r="H2134" s="1021"/>
      <c r="I2134" s="1021"/>
      <c r="J2134" s="1021"/>
      <c r="K2134" s="1021"/>
      <c r="L2134" s="1021"/>
      <c r="M2134" s="1021"/>
    </row>
    <row r="2135" spans="1:13" s="868" customFormat="1">
      <c r="A2135" s="319" t="s">
        <v>471</v>
      </c>
      <c r="B2135" s="237" t="s">
        <v>472</v>
      </c>
      <c r="C2135" s="239">
        <v>1595</v>
      </c>
      <c r="D2135" s="870">
        <v>0</v>
      </c>
      <c r="E2135" s="871">
        <v>1595</v>
      </c>
      <c r="F2135" s="872" t="s">
        <v>1625</v>
      </c>
      <c r="G2135" s="873" t="s">
        <v>1625</v>
      </c>
      <c r="H2135" s="1021"/>
      <c r="I2135" s="1021"/>
      <c r="J2135" s="1021"/>
      <c r="K2135" s="1021"/>
      <c r="L2135" s="1021"/>
      <c r="M2135" s="1021"/>
    </row>
    <row r="2136" spans="1:13" s="868" customFormat="1">
      <c r="A2136" s="319" t="s">
        <v>473</v>
      </c>
      <c r="B2136" s="237" t="s">
        <v>474</v>
      </c>
      <c r="C2136" s="239">
        <v>1295</v>
      </c>
      <c r="D2136" s="870">
        <v>0</v>
      </c>
      <c r="E2136" s="871">
        <v>1295</v>
      </c>
      <c r="F2136" s="872" t="s">
        <v>1625</v>
      </c>
      <c r="G2136" s="873" t="s">
        <v>1625</v>
      </c>
      <c r="H2136" s="1021"/>
      <c r="I2136" s="1021"/>
      <c r="J2136" s="1021"/>
      <c r="K2136" s="1021"/>
      <c r="L2136" s="1021"/>
      <c r="M2136" s="1021"/>
    </row>
    <row r="2137" spans="1:13" s="868" customFormat="1">
      <c r="A2137" s="319" t="s">
        <v>475</v>
      </c>
      <c r="B2137" s="237" t="s">
        <v>476</v>
      </c>
      <c r="C2137" s="239">
        <v>2695</v>
      </c>
      <c r="D2137" s="870">
        <v>0</v>
      </c>
      <c r="E2137" s="871">
        <v>2695</v>
      </c>
      <c r="F2137" s="872" t="s">
        <v>1625</v>
      </c>
      <c r="G2137" s="873" t="s">
        <v>1625</v>
      </c>
      <c r="H2137" s="1021"/>
      <c r="I2137" s="1021"/>
      <c r="J2137" s="1021"/>
      <c r="K2137" s="1021"/>
      <c r="L2137" s="1021"/>
      <c r="M2137" s="1021"/>
    </row>
    <row r="2138" spans="1:13" s="868" customFormat="1">
      <c r="A2138" s="319" t="s">
        <v>477</v>
      </c>
      <c r="B2138" s="237" t="s">
        <v>478</v>
      </c>
      <c r="C2138" s="239">
        <v>4995</v>
      </c>
      <c r="D2138" s="870">
        <v>0</v>
      </c>
      <c r="E2138" s="871">
        <v>4995</v>
      </c>
      <c r="F2138" s="872" t="s">
        <v>1625</v>
      </c>
      <c r="G2138" s="873" t="s">
        <v>1625</v>
      </c>
      <c r="H2138" s="1021"/>
      <c r="I2138" s="1021"/>
      <c r="J2138" s="1021"/>
      <c r="K2138" s="1021"/>
      <c r="L2138" s="1021"/>
      <c r="M2138" s="1021"/>
    </row>
    <row r="2139" spans="1:13" s="868" customFormat="1">
      <c r="A2139" s="319" t="s">
        <v>479</v>
      </c>
      <c r="B2139" s="237" t="s">
        <v>480</v>
      </c>
      <c r="C2139" s="239">
        <v>7995</v>
      </c>
      <c r="D2139" s="870">
        <v>0</v>
      </c>
      <c r="E2139" s="871">
        <v>7995</v>
      </c>
      <c r="F2139" s="872" t="s">
        <v>1625</v>
      </c>
      <c r="G2139" s="873" t="s">
        <v>1625</v>
      </c>
      <c r="H2139" s="1021"/>
      <c r="I2139" s="1021"/>
      <c r="J2139" s="1021"/>
      <c r="K2139" s="1021"/>
      <c r="L2139" s="1021"/>
      <c r="M2139" s="1021"/>
    </row>
    <row r="2140" spans="1:13" s="868" customFormat="1">
      <c r="A2140" s="319" t="s">
        <v>481</v>
      </c>
      <c r="B2140" s="237" t="s">
        <v>482</v>
      </c>
      <c r="C2140" s="239">
        <v>34995</v>
      </c>
      <c r="D2140" s="870">
        <v>0</v>
      </c>
      <c r="E2140" s="871">
        <v>34995</v>
      </c>
      <c r="F2140" s="872" t="s">
        <v>1625</v>
      </c>
      <c r="G2140" s="873" t="s">
        <v>1625</v>
      </c>
      <c r="H2140" s="1021"/>
      <c r="I2140" s="1021"/>
      <c r="J2140" s="1021"/>
      <c r="K2140" s="1021"/>
      <c r="L2140" s="1021"/>
      <c r="M2140" s="1021"/>
    </row>
    <row r="2141" spans="1:13" s="868" customFormat="1">
      <c r="A2141" s="319" t="s">
        <v>483</v>
      </c>
      <c r="B2141" s="237" t="s">
        <v>484</v>
      </c>
      <c r="C2141" s="239">
        <v>1250</v>
      </c>
      <c r="D2141" s="870">
        <v>0</v>
      </c>
      <c r="E2141" s="871">
        <v>1250</v>
      </c>
      <c r="F2141" s="872" t="s">
        <v>1625</v>
      </c>
      <c r="G2141" s="873" t="s">
        <v>1625</v>
      </c>
      <c r="H2141" s="1021"/>
      <c r="I2141" s="1021"/>
      <c r="J2141" s="1021"/>
      <c r="K2141" s="1021"/>
      <c r="L2141" s="1021"/>
      <c r="M2141" s="1021"/>
    </row>
    <row r="2142" spans="1:13" s="868" customFormat="1">
      <c r="A2142" s="319" t="s">
        <v>485</v>
      </c>
      <c r="B2142" s="237" t="s">
        <v>486</v>
      </c>
      <c r="C2142" s="239">
        <v>100</v>
      </c>
      <c r="D2142" s="870">
        <v>0</v>
      </c>
      <c r="E2142" s="871">
        <v>100</v>
      </c>
      <c r="F2142" s="872" t="s">
        <v>1625</v>
      </c>
      <c r="G2142" s="873" t="s">
        <v>1625</v>
      </c>
      <c r="H2142" s="1021"/>
      <c r="I2142" s="1021"/>
      <c r="J2142" s="1021"/>
      <c r="K2142" s="1021"/>
      <c r="L2142" s="1021"/>
      <c r="M2142" s="1021"/>
    </row>
    <row r="2143" spans="1:13" s="868" customFormat="1">
      <c r="A2143" s="319" t="s">
        <v>487</v>
      </c>
      <c r="B2143" s="237" t="s">
        <v>488</v>
      </c>
      <c r="C2143" s="239">
        <v>595</v>
      </c>
      <c r="D2143" s="870">
        <v>0</v>
      </c>
      <c r="E2143" s="871">
        <v>595</v>
      </c>
      <c r="F2143" s="872" t="s">
        <v>1625</v>
      </c>
      <c r="G2143" s="873" t="s">
        <v>1625</v>
      </c>
      <c r="H2143" s="1021"/>
      <c r="I2143" s="1021"/>
      <c r="J2143" s="1021"/>
      <c r="K2143" s="1021"/>
      <c r="L2143" s="1021"/>
      <c r="M2143" s="1021"/>
    </row>
    <row r="2144" spans="1:13" s="868" customFormat="1" ht="15.75" thickBot="1">
      <c r="A2144" s="601" t="s">
        <v>489</v>
      </c>
      <c r="B2144" s="602" t="s">
        <v>490</v>
      </c>
      <c r="C2144" s="603">
        <v>350</v>
      </c>
      <c r="D2144" s="878">
        <v>0</v>
      </c>
      <c r="E2144" s="879">
        <v>350</v>
      </c>
      <c r="F2144" s="880" t="s">
        <v>1625</v>
      </c>
      <c r="G2144" s="881" t="s">
        <v>1625</v>
      </c>
      <c r="H2144" s="1021"/>
      <c r="I2144" s="1021"/>
      <c r="J2144" s="1021"/>
      <c r="K2144" s="1021"/>
      <c r="L2144" s="1021"/>
      <c r="M2144" s="1021"/>
    </row>
    <row r="2145" spans="1:13" s="604" customFormat="1" ht="15.75" thickBot="1">
      <c r="A2145" s="1606" t="s">
        <v>491</v>
      </c>
      <c r="B2145" s="1607"/>
      <c r="C2145" s="1607"/>
      <c r="D2145" s="1607"/>
      <c r="E2145" s="1607"/>
      <c r="F2145" s="1607"/>
      <c r="G2145" s="1608"/>
      <c r="H2145" s="1023"/>
      <c r="I2145" s="1023"/>
      <c r="J2145" s="1023"/>
      <c r="K2145" s="1023"/>
      <c r="L2145" s="1023"/>
      <c r="M2145" s="1023"/>
    </row>
    <row r="2146" spans="1:13" s="868" customFormat="1">
      <c r="A2146" s="1611" t="s">
        <v>3943</v>
      </c>
      <c r="B2146" s="1602"/>
      <c r="C2146" s="1602"/>
      <c r="D2146" s="1602"/>
      <c r="E2146" s="1602"/>
      <c r="F2146" s="1602"/>
      <c r="G2146" s="1603"/>
      <c r="H2146" s="1021"/>
      <c r="I2146" s="1021"/>
      <c r="J2146" s="1021"/>
      <c r="K2146" s="1021"/>
      <c r="L2146" s="1021"/>
      <c r="M2146" s="1021"/>
    </row>
    <row r="2147" spans="1:13" s="868" customFormat="1">
      <c r="A2147" s="1593" t="s">
        <v>3927</v>
      </c>
      <c r="B2147" s="1488"/>
      <c r="C2147" s="1488"/>
      <c r="D2147" s="1488"/>
      <c r="E2147" s="1488"/>
      <c r="F2147" s="1488"/>
      <c r="G2147" s="1489"/>
      <c r="H2147" s="1021"/>
      <c r="I2147" s="1021"/>
      <c r="J2147" s="1021"/>
      <c r="K2147" s="1021"/>
      <c r="L2147" s="1021"/>
      <c r="M2147" s="1021"/>
    </row>
    <row r="2148" spans="1:13" s="868" customFormat="1">
      <c r="A2148" s="319" t="s">
        <v>492</v>
      </c>
      <c r="B2148" s="237" t="s">
        <v>493</v>
      </c>
      <c r="C2148" s="239">
        <v>2995</v>
      </c>
      <c r="D2148" s="870">
        <v>0</v>
      </c>
      <c r="E2148" s="871">
        <v>2995</v>
      </c>
      <c r="F2148" s="872" t="s">
        <v>1625</v>
      </c>
      <c r="G2148" s="873" t="s">
        <v>1625</v>
      </c>
      <c r="H2148" s="1021"/>
      <c r="I2148" s="1021"/>
      <c r="J2148" s="1021"/>
      <c r="K2148" s="1021"/>
      <c r="L2148" s="1021"/>
      <c r="M2148" s="1021"/>
    </row>
    <row r="2149" spans="1:13" s="868" customFormat="1">
      <c r="A2149" s="319" t="s">
        <v>494</v>
      </c>
      <c r="B2149" s="237" t="s">
        <v>1010</v>
      </c>
      <c r="C2149" s="239">
        <v>5995</v>
      </c>
      <c r="D2149" s="870">
        <v>0</v>
      </c>
      <c r="E2149" s="871">
        <v>5995</v>
      </c>
      <c r="F2149" s="872" t="s">
        <v>1625</v>
      </c>
      <c r="G2149" s="873" t="s">
        <v>1625</v>
      </c>
      <c r="H2149" s="1021"/>
      <c r="I2149" s="1021"/>
      <c r="J2149" s="1021"/>
      <c r="K2149" s="1021"/>
      <c r="L2149" s="1021"/>
      <c r="M2149" s="1021"/>
    </row>
    <row r="2150" spans="1:13" s="868" customFormat="1">
      <c r="A2150" s="319" t="s">
        <v>1011</v>
      </c>
      <c r="B2150" s="237" t="s">
        <v>1012</v>
      </c>
      <c r="C2150" s="239">
        <v>22995</v>
      </c>
      <c r="D2150" s="870">
        <v>0</v>
      </c>
      <c r="E2150" s="871">
        <v>22995</v>
      </c>
      <c r="F2150" s="872" t="s">
        <v>1625</v>
      </c>
      <c r="G2150" s="873" t="s">
        <v>1625</v>
      </c>
      <c r="H2150" s="1021"/>
      <c r="I2150" s="1021"/>
      <c r="J2150" s="1021"/>
      <c r="K2150" s="1021"/>
      <c r="L2150" s="1021"/>
      <c r="M2150" s="1021"/>
    </row>
    <row r="2151" spans="1:13" s="868" customFormat="1">
      <c r="A2151" s="294" t="s">
        <v>1013</v>
      </c>
      <c r="B2151" s="236"/>
      <c r="C2151" s="240"/>
      <c r="D2151" s="596"/>
      <c r="E2151" s="240"/>
      <c r="F2151" s="596"/>
      <c r="G2151" s="794"/>
      <c r="H2151" s="1021"/>
      <c r="I2151" s="1021"/>
      <c r="J2151" s="1021"/>
      <c r="K2151" s="1021"/>
      <c r="L2151" s="1021"/>
      <c r="M2151" s="1021"/>
    </row>
    <row r="2152" spans="1:13" s="868" customFormat="1">
      <c r="A2152" s="1336" t="s">
        <v>3943</v>
      </c>
      <c r="B2152" s="605"/>
      <c r="C2152" s="606"/>
      <c r="D2152" s="870">
        <v>0</v>
      </c>
      <c r="E2152" s="871">
        <v>0</v>
      </c>
      <c r="F2152" s="872" t="s">
        <v>1625</v>
      </c>
      <c r="G2152" s="873" t="s">
        <v>1625</v>
      </c>
      <c r="H2152" s="1021"/>
      <c r="I2152" s="1021"/>
      <c r="J2152" s="1021"/>
      <c r="K2152" s="1021"/>
      <c r="L2152" s="1021"/>
      <c r="M2152" s="1021"/>
    </row>
    <row r="2153" spans="1:13" s="868" customFormat="1">
      <c r="A2153" s="1335" t="s">
        <v>3927</v>
      </c>
      <c r="B2153" s="237"/>
      <c r="C2153" s="239"/>
      <c r="D2153" s="870">
        <v>0</v>
      </c>
      <c r="E2153" s="871">
        <v>0</v>
      </c>
      <c r="F2153" s="872" t="s">
        <v>1625</v>
      </c>
      <c r="G2153" s="873" t="s">
        <v>1625</v>
      </c>
      <c r="H2153" s="1021"/>
      <c r="I2153" s="1021"/>
      <c r="J2153" s="1021"/>
      <c r="K2153" s="1021"/>
      <c r="L2153" s="1021"/>
      <c r="M2153" s="1021"/>
    </row>
    <row r="2154" spans="1:13" s="868" customFormat="1">
      <c r="A2154" s="319" t="s">
        <v>1014</v>
      </c>
      <c r="B2154" s="237" t="s">
        <v>1015</v>
      </c>
      <c r="C2154" s="239">
        <v>250</v>
      </c>
      <c r="D2154" s="870">
        <v>0</v>
      </c>
      <c r="E2154" s="871">
        <v>250</v>
      </c>
      <c r="F2154" s="872" t="s">
        <v>1625</v>
      </c>
      <c r="G2154" s="873" t="s">
        <v>1625</v>
      </c>
      <c r="H2154" s="1021"/>
      <c r="I2154" s="1021"/>
      <c r="J2154" s="1021"/>
      <c r="K2154" s="1021"/>
      <c r="L2154" s="1021"/>
      <c r="M2154" s="1021"/>
    </row>
    <row r="2155" spans="1:13" s="868" customFormat="1">
      <c r="A2155" s="319" t="s">
        <v>1016</v>
      </c>
      <c r="B2155" s="237" t="s">
        <v>1017</v>
      </c>
      <c r="C2155" s="239">
        <v>1295</v>
      </c>
      <c r="D2155" s="870">
        <v>0</v>
      </c>
      <c r="E2155" s="871">
        <v>1295</v>
      </c>
      <c r="F2155" s="872" t="s">
        <v>1625</v>
      </c>
      <c r="G2155" s="873" t="s">
        <v>1625</v>
      </c>
      <c r="H2155" s="1021"/>
      <c r="I2155" s="1021"/>
      <c r="J2155" s="1021"/>
      <c r="K2155" s="1021"/>
      <c r="L2155" s="1021"/>
      <c r="M2155" s="1021"/>
    </row>
    <row r="2156" spans="1:13" s="868" customFormat="1">
      <c r="A2156" s="319" t="s">
        <v>1018</v>
      </c>
      <c r="B2156" s="237" t="s">
        <v>1019</v>
      </c>
      <c r="C2156" s="239">
        <v>4995</v>
      </c>
      <c r="D2156" s="870">
        <v>0</v>
      </c>
      <c r="E2156" s="871">
        <v>4995</v>
      </c>
      <c r="F2156" s="872" t="s">
        <v>1625</v>
      </c>
      <c r="G2156" s="873" t="s">
        <v>1625</v>
      </c>
      <c r="H2156" s="1021"/>
      <c r="I2156" s="1021"/>
      <c r="J2156" s="1021"/>
      <c r="K2156" s="1021"/>
      <c r="L2156" s="1021"/>
      <c r="M2156" s="1021"/>
    </row>
    <row r="2157" spans="1:13" s="868" customFormat="1">
      <c r="A2157" s="319" t="s">
        <v>1020</v>
      </c>
      <c r="B2157" s="237" t="s">
        <v>1021</v>
      </c>
      <c r="C2157" s="239">
        <v>7995</v>
      </c>
      <c r="D2157" s="870">
        <v>0</v>
      </c>
      <c r="E2157" s="871">
        <v>7995</v>
      </c>
      <c r="F2157" s="872" t="s">
        <v>1625</v>
      </c>
      <c r="G2157" s="873" t="s">
        <v>1625</v>
      </c>
      <c r="H2157" s="1021"/>
      <c r="I2157" s="1021"/>
      <c r="J2157" s="1021"/>
      <c r="K2157" s="1021"/>
      <c r="L2157" s="1021"/>
      <c r="M2157" s="1021"/>
    </row>
    <row r="2158" spans="1:13" s="868" customFormat="1">
      <c r="A2158" s="319" t="s">
        <v>1022</v>
      </c>
      <c r="B2158" s="237" t="s">
        <v>1023</v>
      </c>
      <c r="C2158" s="239">
        <v>34995</v>
      </c>
      <c r="D2158" s="870">
        <v>0</v>
      </c>
      <c r="E2158" s="871">
        <v>34995</v>
      </c>
      <c r="F2158" s="872" t="s">
        <v>1625</v>
      </c>
      <c r="G2158" s="873" t="s">
        <v>1625</v>
      </c>
      <c r="H2158" s="1021"/>
      <c r="I2158" s="1021"/>
      <c r="J2158" s="1021"/>
      <c r="K2158" s="1021"/>
      <c r="L2158" s="1021"/>
      <c r="M2158" s="1021"/>
    </row>
    <row r="2159" spans="1:13" s="868" customFormat="1">
      <c r="A2159" s="319" t="s">
        <v>1024</v>
      </c>
      <c r="B2159" s="237" t="s">
        <v>1025</v>
      </c>
      <c r="C2159" s="239">
        <v>64994</v>
      </c>
      <c r="D2159" s="870">
        <v>0</v>
      </c>
      <c r="E2159" s="871">
        <v>64994</v>
      </c>
      <c r="F2159" s="872" t="s">
        <v>1625</v>
      </c>
      <c r="G2159" s="873" t="s">
        <v>1625</v>
      </c>
      <c r="H2159" s="1021"/>
      <c r="I2159" s="1021"/>
      <c r="J2159" s="1021"/>
      <c r="K2159" s="1021"/>
      <c r="L2159" s="1021"/>
      <c r="M2159" s="1021"/>
    </row>
    <row r="2160" spans="1:13" s="868" customFormat="1">
      <c r="A2160" s="319" t="s">
        <v>1026</v>
      </c>
      <c r="B2160" s="237" t="s">
        <v>1027</v>
      </c>
      <c r="C2160" s="239">
        <v>1250</v>
      </c>
      <c r="D2160" s="870">
        <v>0</v>
      </c>
      <c r="E2160" s="871">
        <v>1250</v>
      </c>
      <c r="F2160" s="872" t="s">
        <v>1625</v>
      </c>
      <c r="G2160" s="873" t="s">
        <v>1625</v>
      </c>
      <c r="H2160" s="1021"/>
      <c r="I2160" s="1021"/>
      <c r="J2160" s="1021"/>
      <c r="K2160" s="1021"/>
      <c r="L2160" s="1021"/>
      <c r="M2160" s="1021"/>
    </row>
    <row r="2161" spans="1:13" s="868" customFormat="1">
      <c r="A2161" s="319" t="s">
        <v>1028</v>
      </c>
      <c r="B2161" s="237" t="s">
        <v>1029</v>
      </c>
      <c r="C2161" s="239">
        <v>695</v>
      </c>
      <c r="D2161" s="870">
        <v>0</v>
      </c>
      <c r="E2161" s="871">
        <v>695</v>
      </c>
      <c r="F2161" s="872" t="s">
        <v>1625</v>
      </c>
      <c r="G2161" s="873" t="s">
        <v>1625</v>
      </c>
      <c r="H2161" s="1021"/>
      <c r="I2161" s="1021"/>
      <c r="J2161" s="1021"/>
      <c r="K2161" s="1021"/>
      <c r="L2161" s="1021"/>
      <c r="M2161" s="1021"/>
    </row>
    <row r="2162" spans="1:13" s="868" customFormat="1">
      <c r="A2162" s="294" t="s">
        <v>1030</v>
      </c>
      <c r="B2162" s="236"/>
      <c r="C2162" s="240"/>
      <c r="D2162" s="596"/>
      <c r="E2162" s="240"/>
      <c r="F2162" s="596"/>
      <c r="G2162" s="794"/>
      <c r="H2162" s="1021"/>
      <c r="I2162" s="1021"/>
      <c r="J2162" s="1021"/>
      <c r="K2162" s="1021"/>
      <c r="L2162" s="1021"/>
      <c r="M2162" s="1021"/>
    </row>
    <row r="2163" spans="1:13" s="868" customFormat="1">
      <c r="A2163" s="1594" t="s">
        <v>3943</v>
      </c>
      <c r="B2163" s="1612"/>
      <c r="C2163" s="1612"/>
      <c r="D2163" s="1612"/>
      <c r="E2163" s="1612"/>
      <c r="F2163" s="1612"/>
      <c r="G2163" s="1613"/>
      <c r="H2163" s="1021"/>
      <c r="I2163" s="1021"/>
      <c r="J2163" s="1021"/>
      <c r="K2163" s="1021"/>
      <c r="L2163" s="1021"/>
      <c r="M2163" s="1021"/>
    </row>
    <row r="2164" spans="1:13" s="868" customFormat="1">
      <c r="A2164" s="1593" t="s">
        <v>3927</v>
      </c>
      <c r="B2164" s="1488"/>
      <c r="C2164" s="1488"/>
      <c r="D2164" s="1488"/>
      <c r="E2164" s="1488"/>
      <c r="F2164" s="1488"/>
      <c r="G2164" s="1489"/>
      <c r="H2164" s="1021"/>
      <c r="I2164" s="1021"/>
      <c r="J2164" s="1021"/>
      <c r="K2164" s="1021"/>
      <c r="L2164" s="1021"/>
      <c r="M2164" s="1021"/>
    </row>
    <row r="2165" spans="1:13" s="868" customFormat="1">
      <c r="A2165" s="319" t="s">
        <v>1031</v>
      </c>
      <c r="B2165" s="237" t="s">
        <v>855</v>
      </c>
      <c r="C2165" s="239">
        <v>5995</v>
      </c>
      <c r="D2165" s="870">
        <v>0</v>
      </c>
      <c r="E2165" s="871">
        <v>5995</v>
      </c>
      <c r="F2165" s="872" t="s">
        <v>1625</v>
      </c>
      <c r="G2165" s="873" t="s">
        <v>1625</v>
      </c>
      <c r="H2165" s="1021"/>
      <c r="I2165" s="1021"/>
      <c r="J2165" s="1021"/>
      <c r="K2165" s="1021"/>
      <c r="L2165" s="1021"/>
      <c r="M2165" s="1021"/>
    </row>
    <row r="2166" spans="1:13" s="868" customFormat="1">
      <c r="A2166" s="319" t="s">
        <v>856</v>
      </c>
      <c r="B2166" s="237" t="s">
        <v>857</v>
      </c>
      <c r="C2166" s="239">
        <v>2695</v>
      </c>
      <c r="D2166" s="870">
        <v>0</v>
      </c>
      <c r="E2166" s="871">
        <v>2695</v>
      </c>
      <c r="F2166" s="872" t="s">
        <v>1625</v>
      </c>
      <c r="G2166" s="873" t="s">
        <v>1625</v>
      </c>
      <c r="H2166" s="1021"/>
      <c r="I2166" s="1021"/>
      <c r="J2166" s="1021"/>
      <c r="K2166" s="1021"/>
      <c r="L2166" s="1021"/>
      <c r="M2166" s="1021"/>
    </row>
    <row r="2167" spans="1:13" s="868" customFormat="1">
      <c r="A2167" s="319" t="s">
        <v>858</v>
      </c>
      <c r="B2167" s="237" t="s">
        <v>859</v>
      </c>
      <c r="C2167" s="239">
        <v>6995</v>
      </c>
      <c r="D2167" s="870">
        <v>0</v>
      </c>
      <c r="E2167" s="871">
        <v>6995</v>
      </c>
      <c r="F2167" s="872" t="s">
        <v>1625</v>
      </c>
      <c r="G2167" s="873" t="s">
        <v>1625</v>
      </c>
      <c r="H2167" s="1021"/>
      <c r="I2167" s="1021"/>
      <c r="J2167" s="1021"/>
      <c r="K2167" s="1021"/>
      <c r="L2167" s="1021"/>
      <c r="M2167" s="1021"/>
    </row>
    <row r="2168" spans="1:13" s="868" customFormat="1">
      <c r="A2168" s="319" t="s">
        <v>860</v>
      </c>
      <c r="B2168" s="237" t="s">
        <v>861</v>
      </c>
      <c r="C2168" s="239">
        <v>8995</v>
      </c>
      <c r="D2168" s="870">
        <v>0</v>
      </c>
      <c r="E2168" s="871">
        <v>8995</v>
      </c>
      <c r="F2168" s="872" t="s">
        <v>1625</v>
      </c>
      <c r="G2168" s="873" t="s">
        <v>1625</v>
      </c>
      <c r="H2168" s="1021"/>
      <c r="I2168" s="1021"/>
      <c r="J2168" s="1021"/>
      <c r="K2168" s="1021"/>
      <c r="L2168" s="1021"/>
      <c r="M2168" s="1021"/>
    </row>
    <row r="2169" spans="1:13" s="868" customFormat="1" ht="30">
      <c r="A2169" s="319" t="s">
        <v>862</v>
      </c>
      <c r="B2169" s="237" t="s">
        <v>863</v>
      </c>
      <c r="C2169" s="239">
        <v>2000</v>
      </c>
      <c r="D2169" s="870">
        <v>0</v>
      </c>
      <c r="E2169" s="871">
        <v>2000</v>
      </c>
      <c r="F2169" s="872" t="s">
        <v>1625</v>
      </c>
      <c r="G2169" s="873" t="s">
        <v>1625</v>
      </c>
      <c r="H2169" s="1021"/>
      <c r="I2169" s="1021"/>
      <c r="J2169" s="1021"/>
      <c r="K2169" s="1021"/>
      <c r="L2169" s="1021"/>
      <c r="M2169" s="1021"/>
    </row>
    <row r="2170" spans="1:13" s="868" customFormat="1">
      <c r="A2170" s="319" t="s">
        <v>864</v>
      </c>
      <c r="B2170" s="237" t="s">
        <v>865</v>
      </c>
      <c r="C2170" s="239">
        <v>1750</v>
      </c>
      <c r="D2170" s="870">
        <v>0</v>
      </c>
      <c r="E2170" s="871">
        <v>1750</v>
      </c>
      <c r="F2170" s="872" t="s">
        <v>1625</v>
      </c>
      <c r="G2170" s="873" t="s">
        <v>1625</v>
      </c>
      <c r="H2170" s="1021"/>
      <c r="I2170" s="1021"/>
      <c r="J2170" s="1021"/>
      <c r="K2170" s="1021"/>
      <c r="L2170" s="1021"/>
      <c r="M2170" s="1021"/>
    </row>
    <row r="2171" spans="1:13" s="868" customFormat="1">
      <c r="A2171" s="319" t="s">
        <v>866</v>
      </c>
      <c r="B2171" s="237" t="s">
        <v>867</v>
      </c>
      <c r="C2171" s="239">
        <v>948</v>
      </c>
      <c r="D2171" s="870">
        <v>0</v>
      </c>
      <c r="E2171" s="871">
        <v>948</v>
      </c>
      <c r="F2171" s="872" t="s">
        <v>1625</v>
      </c>
      <c r="G2171" s="873" t="s">
        <v>1625</v>
      </c>
      <c r="H2171" s="1021"/>
      <c r="I2171" s="1021"/>
      <c r="J2171" s="1021"/>
      <c r="K2171" s="1021"/>
      <c r="L2171" s="1021"/>
      <c r="M2171" s="1021"/>
    </row>
    <row r="2172" spans="1:13" s="868" customFormat="1">
      <c r="A2172" s="319" t="s">
        <v>868</v>
      </c>
      <c r="B2172" s="237" t="s">
        <v>869</v>
      </c>
      <c r="C2172" s="239">
        <v>79</v>
      </c>
      <c r="D2172" s="870">
        <v>0</v>
      </c>
      <c r="E2172" s="871">
        <v>79</v>
      </c>
      <c r="F2172" s="872" t="s">
        <v>1625</v>
      </c>
      <c r="G2172" s="873" t="s">
        <v>1625</v>
      </c>
      <c r="H2172" s="1021"/>
      <c r="I2172" s="1021"/>
      <c r="J2172" s="1021"/>
      <c r="K2172" s="1021"/>
      <c r="L2172" s="1021"/>
      <c r="M2172" s="1021"/>
    </row>
    <row r="2173" spans="1:13" s="868" customFormat="1">
      <c r="A2173" s="319" t="s">
        <v>870</v>
      </c>
      <c r="B2173" s="237" t="s">
        <v>871</v>
      </c>
      <c r="C2173" s="239">
        <v>1188</v>
      </c>
      <c r="D2173" s="870">
        <v>0</v>
      </c>
      <c r="E2173" s="871">
        <v>1188</v>
      </c>
      <c r="F2173" s="872" t="s">
        <v>1625</v>
      </c>
      <c r="G2173" s="873" t="s">
        <v>1625</v>
      </c>
      <c r="H2173" s="1021"/>
      <c r="I2173" s="1021"/>
      <c r="J2173" s="1021"/>
      <c r="K2173" s="1021"/>
      <c r="L2173" s="1021"/>
      <c r="M2173" s="1021"/>
    </row>
    <row r="2174" spans="1:13" s="868" customFormat="1">
      <c r="A2174" s="319" t="s">
        <v>872</v>
      </c>
      <c r="B2174" s="237" t="s">
        <v>873</v>
      </c>
      <c r="C2174" s="239">
        <v>99</v>
      </c>
      <c r="D2174" s="870">
        <v>0</v>
      </c>
      <c r="E2174" s="871">
        <v>99</v>
      </c>
      <c r="F2174" s="872" t="s">
        <v>1625</v>
      </c>
      <c r="G2174" s="873" t="s">
        <v>1625</v>
      </c>
      <c r="H2174" s="1021"/>
      <c r="I2174" s="1021"/>
      <c r="J2174" s="1021"/>
      <c r="K2174" s="1021"/>
      <c r="L2174" s="1021"/>
      <c r="M2174" s="1021"/>
    </row>
    <row r="2175" spans="1:13" s="868" customFormat="1">
      <c r="A2175" s="294" t="s">
        <v>874</v>
      </c>
      <c r="B2175" s="236"/>
      <c r="C2175" s="240"/>
      <c r="D2175" s="596"/>
      <c r="E2175" s="240"/>
      <c r="F2175" s="596"/>
      <c r="G2175" s="794"/>
      <c r="H2175" s="1021"/>
      <c r="I2175" s="1021"/>
      <c r="J2175" s="1021"/>
      <c r="K2175" s="1021"/>
      <c r="L2175" s="1021"/>
      <c r="M2175" s="1021"/>
    </row>
    <row r="2176" spans="1:13" s="868" customFormat="1">
      <c r="A2176" s="1594" t="s">
        <v>3943</v>
      </c>
      <c r="B2176" s="1488"/>
      <c r="C2176" s="1488"/>
      <c r="D2176" s="1488"/>
      <c r="E2176" s="1488"/>
      <c r="F2176" s="1488"/>
      <c r="G2176" s="1489"/>
      <c r="H2176" s="1021"/>
      <c r="I2176" s="1021"/>
      <c r="J2176" s="1021"/>
      <c r="K2176" s="1021"/>
      <c r="L2176" s="1021"/>
      <c r="M2176" s="1021"/>
    </row>
    <row r="2177" spans="1:13" s="868" customFormat="1">
      <c r="A2177" s="1593" t="s">
        <v>3927</v>
      </c>
      <c r="B2177" s="1488"/>
      <c r="C2177" s="1488"/>
      <c r="D2177" s="1488"/>
      <c r="E2177" s="1488"/>
      <c r="F2177" s="1488"/>
      <c r="G2177" s="1489"/>
      <c r="H2177" s="1021"/>
      <c r="I2177" s="1021"/>
      <c r="J2177" s="1021"/>
      <c r="K2177" s="1021"/>
      <c r="L2177" s="1021"/>
      <c r="M2177" s="1021"/>
    </row>
    <row r="2178" spans="1:13" s="868" customFormat="1">
      <c r="A2178" s="319" t="s">
        <v>1236</v>
      </c>
      <c r="B2178" s="237" t="s">
        <v>1237</v>
      </c>
      <c r="C2178" s="239">
        <v>4500</v>
      </c>
      <c r="D2178" s="870">
        <v>0</v>
      </c>
      <c r="E2178" s="871">
        <v>4500</v>
      </c>
      <c r="F2178" s="872" t="s">
        <v>1625</v>
      </c>
      <c r="G2178" s="873" t="s">
        <v>1625</v>
      </c>
      <c r="H2178" s="1021"/>
      <c r="I2178" s="1021"/>
      <c r="J2178" s="1021"/>
      <c r="K2178" s="1021"/>
      <c r="L2178" s="1021"/>
      <c r="M2178" s="1021"/>
    </row>
    <row r="2179" spans="1:13" s="868" customFormat="1">
      <c r="A2179" s="319" t="s">
        <v>1238</v>
      </c>
      <c r="B2179" s="237" t="s">
        <v>916</v>
      </c>
      <c r="C2179" s="239">
        <v>2500</v>
      </c>
      <c r="D2179" s="870">
        <v>0</v>
      </c>
      <c r="E2179" s="871">
        <v>2500</v>
      </c>
      <c r="F2179" s="872" t="s">
        <v>1625</v>
      </c>
      <c r="G2179" s="873" t="s">
        <v>1625</v>
      </c>
      <c r="H2179" s="1021"/>
      <c r="I2179" s="1021"/>
      <c r="J2179" s="1021"/>
      <c r="K2179" s="1021"/>
      <c r="L2179" s="1021"/>
      <c r="M2179" s="1021"/>
    </row>
    <row r="2180" spans="1:13" s="868" customFormat="1">
      <c r="A2180" s="319" t="s">
        <v>917</v>
      </c>
      <c r="B2180" s="237" t="s">
        <v>910</v>
      </c>
      <c r="C2180" s="239">
        <v>3995</v>
      </c>
      <c r="D2180" s="870">
        <v>0</v>
      </c>
      <c r="E2180" s="871">
        <v>3995</v>
      </c>
      <c r="F2180" s="872" t="s">
        <v>1625</v>
      </c>
      <c r="G2180" s="873" t="s">
        <v>1625</v>
      </c>
      <c r="H2180" s="1021"/>
      <c r="I2180" s="1021"/>
      <c r="J2180" s="1021"/>
      <c r="K2180" s="1021"/>
      <c r="L2180" s="1021"/>
      <c r="M2180" s="1021"/>
    </row>
    <row r="2181" spans="1:13" s="868" customFormat="1">
      <c r="A2181" s="319" t="s">
        <v>911</v>
      </c>
      <c r="B2181" s="237" t="s">
        <v>912</v>
      </c>
      <c r="C2181" s="239">
        <v>1495</v>
      </c>
      <c r="D2181" s="870">
        <v>0</v>
      </c>
      <c r="E2181" s="871">
        <v>1495</v>
      </c>
      <c r="F2181" s="872" t="s">
        <v>1625</v>
      </c>
      <c r="G2181" s="873" t="s">
        <v>1625</v>
      </c>
      <c r="H2181" s="1021"/>
      <c r="I2181" s="1021"/>
      <c r="J2181" s="1021"/>
      <c r="K2181" s="1021"/>
      <c r="L2181" s="1021"/>
      <c r="M2181" s="1021"/>
    </row>
    <row r="2182" spans="1:13" s="868" customFormat="1">
      <c r="A2182" s="319" t="s">
        <v>913</v>
      </c>
      <c r="B2182" s="237" t="s">
        <v>1110</v>
      </c>
      <c r="C2182" s="239">
        <v>995</v>
      </c>
      <c r="D2182" s="870">
        <v>0</v>
      </c>
      <c r="E2182" s="871">
        <v>995</v>
      </c>
      <c r="F2182" s="872" t="s">
        <v>1625</v>
      </c>
      <c r="G2182" s="873" t="s">
        <v>1625</v>
      </c>
      <c r="H2182" s="1021"/>
      <c r="I2182" s="1021"/>
      <c r="J2182" s="1021"/>
      <c r="K2182" s="1021"/>
      <c r="L2182" s="1021"/>
      <c r="M2182" s="1021"/>
    </row>
    <row r="2183" spans="1:13" s="868" customFormat="1">
      <c r="A2183" s="319" t="s">
        <v>1111</v>
      </c>
      <c r="B2183" s="237" t="s">
        <v>1112</v>
      </c>
      <c r="C2183" s="239">
        <v>995</v>
      </c>
      <c r="D2183" s="870">
        <v>0</v>
      </c>
      <c r="E2183" s="871">
        <v>995</v>
      </c>
      <c r="F2183" s="872" t="s">
        <v>1625</v>
      </c>
      <c r="G2183" s="873" t="s">
        <v>1625</v>
      </c>
      <c r="H2183" s="1021"/>
      <c r="I2183" s="1021"/>
      <c r="J2183" s="1021"/>
      <c r="K2183" s="1021"/>
      <c r="L2183" s="1021"/>
      <c r="M2183" s="1021"/>
    </row>
    <row r="2184" spans="1:13" s="868" customFormat="1">
      <c r="A2184" s="319" t="s">
        <v>1113</v>
      </c>
      <c r="B2184" s="237" t="s">
        <v>1114</v>
      </c>
      <c r="C2184" s="239">
        <v>3995</v>
      </c>
      <c r="D2184" s="870">
        <v>0</v>
      </c>
      <c r="E2184" s="871">
        <v>3995</v>
      </c>
      <c r="F2184" s="872" t="s">
        <v>1625</v>
      </c>
      <c r="G2184" s="873" t="s">
        <v>1625</v>
      </c>
      <c r="H2184" s="1021"/>
      <c r="I2184" s="1021"/>
      <c r="J2184" s="1021"/>
      <c r="K2184" s="1021"/>
      <c r="L2184" s="1021"/>
      <c r="M2184" s="1021"/>
    </row>
    <row r="2185" spans="1:13" s="868" customFormat="1">
      <c r="A2185" s="319" t="s">
        <v>1115</v>
      </c>
      <c r="B2185" s="237" t="s">
        <v>1116</v>
      </c>
      <c r="C2185" s="239">
        <v>1500</v>
      </c>
      <c r="D2185" s="870">
        <v>0</v>
      </c>
      <c r="E2185" s="871">
        <v>1500</v>
      </c>
      <c r="F2185" s="872" t="s">
        <v>1625</v>
      </c>
      <c r="G2185" s="873" t="s">
        <v>1625</v>
      </c>
      <c r="H2185" s="1021"/>
      <c r="I2185" s="1021"/>
      <c r="J2185" s="1021"/>
      <c r="K2185" s="1021"/>
      <c r="L2185" s="1021"/>
      <c r="M2185" s="1021"/>
    </row>
    <row r="2186" spans="1:13" s="868" customFormat="1">
      <c r="A2186" s="319" t="s">
        <v>1117</v>
      </c>
      <c r="B2186" s="237" t="s">
        <v>1118</v>
      </c>
      <c r="C2186" s="239">
        <v>500</v>
      </c>
      <c r="D2186" s="870">
        <v>0</v>
      </c>
      <c r="E2186" s="871">
        <v>500</v>
      </c>
      <c r="F2186" s="872" t="s">
        <v>1625</v>
      </c>
      <c r="G2186" s="873" t="s">
        <v>1625</v>
      </c>
      <c r="H2186" s="1021"/>
      <c r="I2186" s="1021"/>
      <c r="J2186" s="1021"/>
      <c r="K2186" s="1021"/>
      <c r="L2186" s="1021"/>
      <c r="M2186" s="1021"/>
    </row>
    <row r="2187" spans="1:13" s="868" customFormat="1">
      <c r="A2187" s="319" t="s">
        <v>1119</v>
      </c>
      <c r="B2187" s="237" t="s">
        <v>1120</v>
      </c>
      <c r="C2187" s="239">
        <v>495</v>
      </c>
      <c r="D2187" s="870">
        <v>0</v>
      </c>
      <c r="E2187" s="871">
        <v>495</v>
      </c>
      <c r="F2187" s="872" t="s">
        <v>1625</v>
      </c>
      <c r="G2187" s="873" t="s">
        <v>1625</v>
      </c>
      <c r="H2187" s="1021"/>
      <c r="I2187" s="1021"/>
      <c r="J2187" s="1021"/>
      <c r="K2187" s="1021"/>
      <c r="L2187" s="1021"/>
      <c r="M2187" s="1021"/>
    </row>
    <row r="2188" spans="1:13" s="868" customFormat="1">
      <c r="A2188" s="319" t="s">
        <v>1121</v>
      </c>
      <c r="B2188" s="237" t="s">
        <v>1122</v>
      </c>
      <c r="C2188" s="239">
        <v>100</v>
      </c>
      <c r="D2188" s="870">
        <v>0</v>
      </c>
      <c r="E2188" s="871">
        <v>100</v>
      </c>
      <c r="F2188" s="872" t="s">
        <v>1625</v>
      </c>
      <c r="G2188" s="873" t="s">
        <v>1625</v>
      </c>
      <c r="H2188" s="1021"/>
      <c r="I2188" s="1021"/>
      <c r="J2188" s="1021"/>
      <c r="K2188" s="1021"/>
      <c r="L2188" s="1021"/>
      <c r="M2188" s="1021"/>
    </row>
    <row r="2189" spans="1:13" s="868" customFormat="1">
      <c r="A2189" s="319" t="s">
        <v>3949</v>
      </c>
      <c r="B2189" s="237" t="s">
        <v>3950</v>
      </c>
      <c r="C2189" s="239">
        <v>350</v>
      </c>
      <c r="D2189" s="870">
        <v>0</v>
      </c>
      <c r="E2189" s="871">
        <v>350</v>
      </c>
      <c r="F2189" s="872" t="s">
        <v>1625</v>
      </c>
      <c r="G2189" s="873" t="s">
        <v>1625</v>
      </c>
      <c r="H2189" s="1021"/>
      <c r="I2189" s="1021"/>
      <c r="J2189" s="1021"/>
      <c r="K2189" s="1021"/>
      <c r="L2189" s="1021"/>
      <c r="M2189" s="1021"/>
    </row>
    <row r="2190" spans="1:13" s="868" customFormat="1">
      <c r="A2190" s="319" t="s">
        <v>3951</v>
      </c>
      <c r="B2190" s="237" t="s">
        <v>3952</v>
      </c>
      <c r="C2190" s="239">
        <v>450</v>
      </c>
      <c r="D2190" s="870">
        <v>0</v>
      </c>
      <c r="E2190" s="871">
        <v>450</v>
      </c>
      <c r="F2190" s="872" t="s">
        <v>1625</v>
      </c>
      <c r="G2190" s="873" t="s">
        <v>1625</v>
      </c>
      <c r="H2190" s="1021"/>
      <c r="I2190" s="1021"/>
      <c r="J2190" s="1021"/>
      <c r="K2190" s="1021"/>
      <c r="L2190" s="1021"/>
      <c r="M2190" s="1021"/>
    </row>
    <row r="2191" spans="1:13" s="868" customFormat="1">
      <c r="A2191" s="319" t="s">
        <v>3953</v>
      </c>
      <c r="B2191" s="237" t="s">
        <v>3954</v>
      </c>
      <c r="C2191" s="239">
        <v>450</v>
      </c>
      <c r="D2191" s="870">
        <v>0</v>
      </c>
      <c r="E2191" s="871">
        <v>450</v>
      </c>
      <c r="F2191" s="872" t="s">
        <v>1625</v>
      </c>
      <c r="G2191" s="873" t="s">
        <v>1625</v>
      </c>
      <c r="H2191" s="1021"/>
      <c r="I2191" s="1021"/>
      <c r="J2191" s="1021"/>
      <c r="K2191" s="1021"/>
      <c r="L2191" s="1021"/>
      <c r="M2191" s="1021"/>
    </row>
    <row r="2192" spans="1:13" s="868" customFormat="1">
      <c r="A2192" s="294" t="s">
        <v>1123</v>
      </c>
      <c r="B2192" s="236"/>
      <c r="C2192" s="240"/>
      <c r="D2192" s="596"/>
      <c r="E2192" s="240"/>
      <c r="F2192" s="596"/>
      <c r="G2192" s="794"/>
      <c r="H2192" s="1021"/>
      <c r="I2192" s="1021"/>
      <c r="J2192" s="1021"/>
      <c r="K2192" s="1021"/>
      <c r="L2192" s="1021"/>
      <c r="M2192" s="1021"/>
    </row>
    <row r="2193" spans="1:13" s="868" customFormat="1">
      <c r="A2193" s="319" t="s">
        <v>1124</v>
      </c>
      <c r="B2193" s="237" t="s">
        <v>1125</v>
      </c>
      <c r="C2193" s="239">
        <v>99</v>
      </c>
      <c r="D2193" s="870">
        <v>0</v>
      </c>
      <c r="E2193" s="871">
        <v>99</v>
      </c>
      <c r="F2193" s="872" t="s">
        <v>1625</v>
      </c>
      <c r="G2193" s="873" t="s">
        <v>1625</v>
      </c>
      <c r="H2193" s="1021"/>
      <c r="I2193" s="1021"/>
      <c r="J2193" s="1021"/>
      <c r="K2193" s="1021"/>
      <c r="L2193" s="1021"/>
      <c r="M2193" s="1021"/>
    </row>
    <row r="2194" spans="1:13" s="868" customFormat="1">
      <c r="A2194" s="319" t="s">
        <v>1126</v>
      </c>
      <c r="B2194" s="237" t="s">
        <v>1127</v>
      </c>
      <c r="C2194" s="239">
        <v>1</v>
      </c>
      <c r="D2194" s="870">
        <v>0</v>
      </c>
      <c r="E2194" s="871">
        <v>1</v>
      </c>
      <c r="F2194" s="872" t="s">
        <v>1625</v>
      </c>
      <c r="G2194" s="873" t="s">
        <v>1625</v>
      </c>
      <c r="H2194" s="1021"/>
      <c r="I2194" s="1021"/>
      <c r="J2194" s="1021"/>
      <c r="K2194" s="1021"/>
      <c r="L2194" s="1021"/>
      <c r="M2194" s="1021"/>
    </row>
    <row r="2195" spans="1:13" s="868" customFormat="1">
      <c r="A2195" s="319" t="s">
        <v>1128</v>
      </c>
      <c r="B2195" s="237" t="s">
        <v>1129</v>
      </c>
      <c r="C2195" s="239">
        <v>1</v>
      </c>
      <c r="D2195" s="870">
        <v>0</v>
      </c>
      <c r="E2195" s="871">
        <v>1</v>
      </c>
      <c r="F2195" s="872" t="s">
        <v>1625</v>
      </c>
      <c r="G2195" s="873" t="s">
        <v>1625</v>
      </c>
      <c r="H2195" s="1021"/>
      <c r="I2195" s="1021"/>
      <c r="J2195" s="1021"/>
      <c r="K2195" s="1021"/>
      <c r="L2195" s="1021"/>
      <c r="M2195" s="1021"/>
    </row>
    <row r="2196" spans="1:13" s="868" customFormat="1">
      <c r="A2196" s="319" t="s">
        <v>1130</v>
      </c>
      <c r="B2196" s="237" t="s">
        <v>1131</v>
      </c>
      <c r="C2196" s="239">
        <v>1</v>
      </c>
      <c r="D2196" s="870">
        <v>0</v>
      </c>
      <c r="E2196" s="871">
        <v>1</v>
      </c>
      <c r="F2196" s="872" t="s">
        <v>1625</v>
      </c>
      <c r="G2196" s="873" t="s">
        <v>1625</v>
      </c>
      <c r="H2196" s="1021"/>
      <c r="I2196" s="1021"/>
      <c r="J2196" s="1021"/>
      <c r="K2196" s="1021"/>
      <c r="L2196" s="1021"/>
      <c r="M2196" s="1021"/>
    </row>
    <row r="2197" spans="1:13" s="868" customFormat="1">
      <c r="A2197" s="294" t="s">
        <v>1132</v>
      </c>
      <c r="B2197" s="607"/>
      <c r="C2197" s="240"/>
      <c r="D2197" s="596"/>
      <c r="E2197" s="240"/>
      <c r="F2197" s="596"/>
      <c r="G2197" s="794"/>
      <c r="H2197" s="1021"/>
      <c r="I2197" s="1021"/>
      <c r="J2197" s="1021"/>
      <c r="K2197" s="1021"/>
      <c r="L2197" s="1021"/>
      <c r="M2197" s="1021"/>
    </row>
    <row r="2198" spans="1:13" s="868" customFormat="1">
      <c r="A2198" s="319" t="s">
        <v>1133</v>
      </c>
      <c r="B2198" s="237" t="s">
        <v>3955</v>
      </c>
      <c r="C2198" s="239">
        <v>95</v>
      </c>
      <c r="D2198" s="870">
        <v>0</v>
      </c>
      <c r="E2198" s="871">
        <v>95</v>
      </c>
      <c r="F2198" s="872" t="s">
        <v>1625</v>
      </c>
      <c r="G2198" s="873" t="s">
        <v>1625</v>
      </c>
      <c r="H2198" s="1021"/>
      <c r="I2198" s="1021"/>
      <c r="J2198" s="1021"/>
      <c r="K2198" s="1021"/>
      <c r="L2198" s="1021"/>
      <c r="M2198" s="1021"/>
    </row>
    <row r="2199" spans="1:13" s="868" customFormat="1">
      <c r="A2199" s="319" t="s">
        <v>1134</v>
      </c>
      <c r="B2199" s="237" t="s">
        <v>1135</v>
      </c>
      <c r="C2199" s="239">
        <v>95</v>
      </c>
      <c r="D2199" s="870">
        <v>0</v>
      </c>
      <c r="E2199" s="871">
        <v>95</v>
      </c>
      <c r="F2199" s="872" t="s">
        <v>1625</v>
      </c>
      <c r="G2199" s="873" t="s">
        <v>1625</v>
      </c>
      <c r="H2199" s="1021"/>
      <c r="I2199" s="1021"/>
      <c r="J2199" s="1021"/>
      <c r="K2199" s="1021"/>
      <c r="L2199" s="1021"/>
      <c r="M2199" s="1021"/>
    </row>
    <row r="2200" spans="1:13" s="868" customFormat="1">
      <c r="A2200" s="319" t="s">
        <v>1136</v>
      </c>
      <c r="B2200" s="237" t="s">
        <v>1137</v>
      </c>
      <c r="C2200" s="239">
        <v>95</v>
      </c>
      <c r="D2200" s="870">
        <v>0</v>
      </c>
      <c r="E2200" s="871">
        <v>95</v>
      </c>
      <c r="F2200" s="872" t="s">
        <v>1625</v>
      </c>
      <c r="G2200" s="873" t="s">
        <v>1625</v>
      </c>
      <c r="H2200" s="1021"/>
      <c r="I2200" s="1021"/>
      <c r="J2200" s="1021"/>
      <c r="K2200" s="1021"/>
      <c r="L2200" s="1021"/>
      <c r="M2200" s="1021"/>
    </row>
    <row r="2201" spans="1:13" s="868" customFormat="1">
      <c r="A2201" s="294" t="s">
        <v>963</v>
      </c>
      <c r="B2201" s="236"/>
      <c r="C2201" s="240"/>
      <c r="D2201" s="596"/>
      <c r="E2201" s="240"/>
      <c r="F2201" s="596"/>
      <c r="G2201" s="794"/>
      <c r="H2201" s="1021"/>
      <c r="I2201" s="1021"/>
      <c r="J2201" s="1021"/>
      <c r="K2201" s="1021"/>
      <c r="L2201" s="1021"/>
      <c r="M2201" s="1021"/>
    </row>
    <row r="2202" spans="1:13" s="868" customFormat="1">
      <c r="A2202" s="319" t="s">
        <v>1138</v>
      </c>
      <c r="B2202" s="237" t="s">
        <v>891</v>
      </c>
      <c r="C2202" s="239">
        <v>1</v>
      </c>
      <c r="D2202" s="870">
        <v>0</v>
      </c>
      <c r="E2202" s="871">
        <v>1</v>
      </c>
      <c r="F2202" s="872" t="s">
        <v>1625</v>
      </c>
      <c r="G2202" s="873" t="s">
        <v>1625</v>
      </c>
      <c r="H2202" s="1021"/>
      <c r="I2202" s="1021"/>
      <c r="J2202" s="1021"/>
      <c r="K2202" s="1021"/>
      <c r="L2202" s="1021"/>
      <c r="M2202" s="1021"/>
    </row>
    <row r="2203" spans="1:13" s="868" customFormat="1">
      <c r="A2203" s="319" t="s">
        <v>1139</v>
      </c>
      <c r="B2203" s="237" t="s">
        <v>1140</v>
      </c>
      <c r="C2203" s="239">
        <v>1</v>
      </c>
      <c r="D2203" s="870">
        <v>0</v>
      </c>
      <c r="E2203" s="871">
        <v>1</v>
      </c>
      <c r="F2203" s="872" t="s">
        <v>1625</v>
      </c>
      <c r="G2203" s="873" t="s">
        <v>1625</v>
      </c>
      <c r="H2203" s="1021"/>
      <c r="I2203" s="1021"/>
      <c r="J2203" s="1021"/>
      <c r="K2203" s="1021"/>
      <c r="L2203" s="1021"/>
      <c r="M2203" s="1021"/>
    </row>
    <row r="2204" spans="1:13" s="868" customFormat="1" ht="30">
      <c r="A2204" s="319" t="s">
        <v>1141</v>
      </c>
      <c r="B2204" s="237" t="s">
        <v>1142</v>
      </c>
      <c r="C2204" s="239">
        <v>110</v>
      </c>
      <c r="D2204" s="870">
        <v>0</v>
      </c>
      <c r="E2204" s="871">
        <v>110</v>
      </c>
      <c r="F2204" s="872" t="s">
        <v>1625</v>
      </c>
      <c r="G2204" s="873" t="s">
        <v>1625</v>
      </c>
      <c r="H2204" s="1021"/>
      <c r="I2204" s="1021"/>
      <c r="J2204" s="1021"/>
      <c r="K2204" s="1021"/>
      <c r="L2204" s="1021"/>
      <c r="M2204" s="1021"/>
    </row>
    <row r="2205" spans="1:13" s="868" customFormat="1">
      <c r="A2205" s="319" t="s">
        <v>1143</v>
      </c>
      <c r="B2205" s="237" t="s">
        <v>1144</v>
      </c>
      <c r="C2205" s="239">
        <v>1750</v>
      </c>
      <c r="D2205" s="870">
        <v>0</v>
      </c>
      <c r="E2205" s="871">
        <v>1750</v>
      </c>
      <c r="F2205" s="872" t="s">
        <v>1625</v>
      </c>
      <c r="G2205" s="873" t="s">
        <v>1625</v>
      </c>
      <c r="H2205" s="1021"/>
      <c r="I2205" s="1021"/>
      <c r="J2205" s="1021"/>
      <c r="K2205" s="1021"/>
      <c r="L2205" s="1021"/>
      <c r="M2205" s="1021"/>
    </row>
    <row r="2206" spans="1:13" s="868" customFormat="1">
      <c r="A2206" s="319" t="s">
        <v>1145</v>
      </c>
      <c r="B2206" s="237" t="s">
        <v>1146</v>
      </c>
      <c r="C2206" s="239">
        <v>150</v>
      </c>
      <c r="D2206" s="870">
        <v>0</v>
      </c>
      <c r="E2206" s="871">
        <v>150</v>
      </c>
      <c r="F2206" s="872" t="s">
        <v>1625</v>
      </c>
      <c r="G2206" s="873" t="s">
        <v>1625</v>
      </c>
      <c r="H2206" s="1021"/>
      <c r="I2206" s="1021"/>
      <c r="J2206" s="1021"/>
      <c r="K2206" s="1021"/>
      <c r="L2206" s="1021"/>
      <c r="M2206" s="1021"/>
    </row>
    <row r="2207" spans="1:13" s="868" customFormat="1">
      <c r="A2207" s="319" t="s">
        <v>1147</v>
      </c>
      <c r="B2207" s="237" t="s">
        <v>1148</v>
      </c>
      <c r="C2207" s="239">
        <v>110</v>
      </c>
      <c r="D2207" s="870">
        <v>0</v>
      </c>
      <c r="E2207" s="871">
        <v>110</v>
      </c>
      <c r="F2207" s="872" t="s">
        <v>1625</v>
      </c>
      <c r="G2207" s="873" t="s">
        <v>1625</v>
      </c>
      <c r="H2207" s="1021"/>
      <c r="I2207" s="1021"/>
      <c r="J2207" s="1021"/>
      <c r="K2207" s="1021"/>
      <c r="L2207" s="1021"/>
      <c r="M2207" s="1021"/>
    </row>
    <row r="2208" spans="1:13" s="868" customFormat="1">
      <c r="A2208" s="294" t="s">
        <v>962</v>
      </c>
      <c r="B2208" s="236"/>
      <c r="C2208" s="240"/>
      <c r="D2208" s="596"/>
      <c r="E2208" s="240"/>
      <c r="F2208" s="596"/>
      <c r="G2208" s="794"/>
      <c r="H2208" s="1021"/>
      <c r="I2208" s="1021"/>
      <c r="J2208" s="1021"/>
      <c r="K2208" s="1021"/>
      <c r="L2208" s="1021"/>
      <c r="M2208" s="1021"/>
    </row>
    <row r="2209" spans="1:13" s="868" customFormat="1">
      <c r="A2209" s="319" t="s">
        <v>3956</v>
      </c>
      <c r="B2209" s="237" t="s">
        <v>3957</v>
      </c>
      <c r="C2209" s="239">
        <v>1</v>
      </c>
      <c r="D2209" s="870">
        <v>0</v>
      </c>
      <c r="E2209" s="871">
        <v>1</v>
      </c>
      <c r="F2209" s="872" t="s">
        <v>1625</v>
      </c>
      <c r="G2209" s="873" t="s">
        <v>1625</v>
      </c>
      <c r="H2209" s="1021"/>
      <c r="I2209" s="1021"/>
      <c r="J2209" s="1021"/>
      <c r="K2209" s="1021"/>
      <c r="L2209" s="1021"/>
      <c r="M2209" s="1021"/>
    </row>
    <row r="2210" spans="1:13" s="868" customFormat="1">
      <c r="A2210" s="294" t="s">
        <v>892</v>
      </c>
      <c r="B2210" s="236"/>
      <c r="C2210" s="240"/>
      <c r="D2210" s="596"/>
      <c r="E2210" s="240"/>
      <c r="F2210" s="596"/>
      <c r="G2210" s="794"/>
      <c r="H2210" s="1021"/>
      <c r="I2210" s="1021"/>
      <c r="J2210" s="1021"/>
      <c r="K2210" s="1021"/>
      <c r="L2210" s="1021"/>
      <c r="M2210" s="1021"/>
    </row>
    <row r="2211" spans="1:13" s="869" customFormat="1">
      <c r="A2211" s="1055" t="s">
        <v>895</v>
      </c>
      <c r="B2211" s="237" t="s">
        <v>896</v>
      </c>
      <c r="C2211" s="598">
        <v>58</v>
      </c>
      <c r="D2211" s="870">
        <v>0</v>
      </c>
      <c r="E2211" s="871">
        <v>58</v>
      </c>
      <c r="F2211" s="872" t="s">
        <v>1625</v>
      </c>
      <c r="G2211" s="873" t="s">
        <v>1625</v>
      </c>
      <c r="H2211" s="1022"/>
      <c r="I2211" s="1022"/>
      <c r="J2211" s="1022"/>
      <c r="K2211" s="1022"/>
      <c r="L2211" s="1022"/>
      <c r="M2211" s="1022"/>
    </row>
    <row r="2212" spans="1:13" s="868" customFormat="1">
      <c r="A2212" s="294" t="s">
        <v>897</v>
      </c>
      <c r="B2212" s="236"/>
      <c r="C2212" s="240"/>
      <c r="D2212" s="596"/>
      <c r="E2212" s="240"/>
      <c r="F2212" s="596"/>
      <c r="G2212" s="794"/>
      <c r="H2212" s="1021"/>
      <c r="I2212" s="1021"/>
      <c r="J2212" s="1021"/>
      <c r="K2212" s="1021"/>
      <c r="L2212" s="1021"/>
      <c r="M2212" s="1021"/>
    </row>
    <row r="2213" spans="1:13" s="869" customFormat="1">
      <c r="A2213" s="608" t="s">
        <v>898</v>
      </c>
      <c r="B2213" s="237" t="s">
        <v>899</v>
      </c>
      <c r="C2213" s="598">
        <v>50</v>
      </c>
      <c r="D2213" s="870">
        <v>0</v>
      </c>
      <c r="E2213" s="871">
        <v>50</v>
      </c>
      <c r="F2213" s="872" t="s">
        <v>1625</v>
      </c>
      <c r="G2213" s="873" t="s">
        <v>1625</v>
      </c>
      <c r="H2213" s="1022"/>
      <c r="I2213" s="1022"/>
      <c r="J2213" s="1022"/>
      <c r="K2213" s="1022"/>
      <c r="L2213" s="1022"/>
      <c r="M2213" s="1022"/>
    </row>
    <row r="2214" spans="1:13" s="869" customFormat="1" ht="15.75" thickBot="1">
      <c r="A2214" s="609" t="s">
        <v>2779</v>
      </c>
      <c r="B2214" s="602" t="s">
        <v>2780</v>
      </c>
      <c r="C2214" s="610">
        <v>200</v>
      </c>
      <c r="D2214" s="878">
        <v>0</v>
      </c>
      <c r="E2214" s="879">
        <v>200</v>
      </c>
      <c r="F2214" s="880" t="s">
        <v>1625</v>
      </c>
      <c r="G2214" s="881" t="s">
        <v>1625</v>
      </c>
      <c r="H2214" s="1022"/>
      <c r="I2214" s="1022"/>
      <c r="J2214" s="1022"/>
      <c r="K2214" s="1022"/>
      <c r="L2214" s="1022"/>
      <c r="M2214" s="1022"/>
    </row>
    <row r="2215" spans="1:13" s="868" customFormat="1" ht="15.75" thickBot="1">
      <c r="A2215" s="1606" t="s">
        <v>3958</v>
      </c>
      <c r="B2215" s="1607"/>
      <c r="C2215" s="1607"/>
      <c r="D2215" s="1607"/>
      <c r="E2215" s="1607"/>
      <c r="F2215" s="1607"/>
      <c r="G2215" s="1608"/>
      <c r="H2215" s="1021"/>
      <c r="I2215" s="1021"/>
      <c r="J2215" s="1021"/>
      <c r="K2215" s="1021"/>
      <c r="L2215" s="1021"/>
      <c r="M2215" s="1021"/>
    </row>
    <row r="2216" spans="1:13" s="869" customFormat="1">
      <c r="A2216" s="1614" t="s">
        <v>2875</v>
      </c>
      <c r="B2216" s="1602"/>
      <c r="C2216" s="1602"/>
      <c r="D2216" s="1602"/>
      <c r="E2216" s="1602"/>
      <c r="F2216" s="1602"/>
      <c r="G2216" s="1603"/>
      <c r="H2216" s="1022"/>
      <c r="I2216" s="1022"/>
      <c r="J2216" s="1022"/>
      <c r="K2216" s="1022"/>
      <c r="L2216" s="1022"/>
      <c r="M2216" s="1022"/>
    </row>
    <row r="2217" spans="1:13" s="869" customFormat="1">
      <c r="A2217" s="1615" t="s">
        <v>1448</v>
      </c>
      <c r="B2217" s="1488"/>
      <c r="C2217" s="1488"/>
      <c r="D2217" s="1488"/>
      <c r="E2217" s="1488"/>
      <c r="F2217" s="1488"/>
      <c r="G2217" s="1489"/>
      <c r="H2217" s="1022"/>
      <c r="I2217" s="1022"/>
      <c r="J2217" s="1022"/>
      <c r="K2217" s="1022"/>
      <c r="L2217" s="1022"/>
      <c r="M2217" s="1022"/>
    </row>
    <row r="2218" spans="1:13" s="868" customFormat="1">
      <c r="A2218" s="319" t="s">
        <v>3959</v>
      </c>
      <c r="B2218" s="237" t="s">
        <v>3960</v>
      </c>
      <c r="C2218" s="239">
        <v>1425</v>
      </c>
      <c r="D2218" s="870">
        <v>0</v>
      </c>
      <c r="E2218" s="871">
        <v>1425</v>
      </c>
      <c r="F2218" s="872" t="s">
        <v>1625</v>
      </c>
      <c r="G2218" s="873" t="s">
        <v>1625</v>
      </c>
      <c r="H2218" s="1021"/>
      <c r="I2218" s="1021"/>
      <c r="J2218" s="1021"/>
      <c r="K2218" s="1021"/>
      <c r="L2218" s="1021"/>
      <c r="M2218" s="1021"/>
    </row>
    <row r="2219" spans="1:13" s="868" customFormat="1">
      <c r="A2219" s="319" t="s">
        <v>3961</v>
      </c>
      <c r="B2219" s="237" t="s">
        <v>3962</v>
      </c>
      <c r="C2219" s="239">
        <v>1535</v>
      </c>
      <c r="D2219" s="870">
        <v>0</v>
      </c>
      <c r="E2219" s="871">
        <v>1535</v>
      </c>
      <c r="F2219" s="872" t="s">
        <v>1625</v>
      </c>
      <c r="G2219" s="873" t="s">
        <v>1625</v>
      </c>
      <c r="H2219" s="1021"/>
      <c r="I2219" s="1021"/>
      <c r="J2219" s="1021"/>
      <c r="K2219" s="1021"/>
      <c r="L2219" s="1021"/>
      <c r="M2219" s="1021"/>
    </row>
    <row r="2220" spans="1:13" s="868" customFormat="1">
      <c r="A2220" s="319" t="s">
        <v>3963</v>
      </c>
      <c r="B2220" s="237" t="s">
        <v>3964</v>
      </c>
      <c r="C2220" s="239">
        <v>1645</v>
      </c>
      <c r="D2220" s="870">
        <v>0</v>
      </c>
      <c r="E2220" s="871">
        <v>1645</v>
      </c>
      <c r="F2220" s="872" t="s">
        <v>1625</v>
      </c>
      <c r="G2220" s="873" t="s">
        <v>1625</v>
      </c>
      <c r="H2220" s="1021"/>
      <c r="I2220" s="1021"/>
      <c r="J2220" s="1021"/>
      <c r="K2220" s="1021"/>
      <c r="L2220" s="1021"/>
      <c r="M2220" s="1021"/>
    </row>
    <row r="2221" spans="1:13" s="868" customFormat="1">
      <c r="A2221" s="319" t="s">
        <v>3965</v>
      </c>
      <c r="B2221" s="237" t="s">
        <v>3966</v>
      </c>
      <c r="C2221" s="239">
        <v>1100</v>
      </c>
      <c r="D2221" s="870">
        <v>0</v>
      </c>
      <c r="E2221" s="871">
        <v>1100</v>
      </c>
      <c r="F2221" s="872" t="s">
        <v>1625</v>
      </c>
      <c r="G2221" s="873" t="s">
        <v>1625</v>
      </c>
      <c r="H2221" s="1021"/>
      <c r="I2221" s="1021"/>
      <c r="J2221" s="1021"/>
      <c r="K2221" s="1021"/>
      <c r="L2221" s="1021"/>
      <c r="M2221" s="1021"/>
    </row>
    <row r="2222" spans="1:13" s="868" customFormat="1">
      <c r="A2222" s="319" t="s">
        <v>3967</v>
      </c>
      <c r="B2222" s="237" t="s">
        <v>3968</v>
      </c>
      <c r="C2222" s="239">
        <v>1185</v>
      </c>
      <c r="D2222" s="870">
        <v>0</v>
      </c>
      <c r="E2222" s="871">
        <v>1185</v>
      </c>
      <c r="F2222" s="872" t="s">
        <v>1625</v>
      </c>
      <c r="G2222" s="873" t="s">
        <v>1625</v>
      </c>
      <c r="H2222" s="1021"/>
      <c r="I2222" s="1021"/>
      <c r="J2222" s="1021"/>
      <c r="K2222" s="1021"/>
      <c r="L2222" s="1021"/>
      <c r="M2222" s="1021"/>
    </row>
    <row r="2223" spans="1:13" s="868" customFormat="1">
      <c r="A2223" s="319" t="s">
        <v>3969</v>
      </c>
      <c r="B2223" s="237" t="s">
        <v>3970</v>
      </c>
      <c r="C2223" s="239">
        <v>1270</v>
      </c>
      <c r="D2223" s="870">
        <v>0</v>
      </c>
      <c r="E2223" s="871">
        <v>1270</v>
      </c>
      <c r="F2223" s="872" t="s">
        <v>1625</v>
      </c>
      <c r="G2223" s="873" t="s">
        <v>1625</v>
      </c>
      <c r="H2223" s="1021"/>
      <c r="I2223" s="1021"/>
      <c r="J2223" s="1021"/>
      <c r="K2223" s="1021"/>
      <c r="L2223" s="1021"/>
      <c r="M2223" s="1021"/>
    </row>
    <row r="2224" spans="1:13" s="868" customFormat="1">
      <c r="A2224" s="319" t="s">
        <v>3971</v>
      </c>
      <c r="B2224" s="237" t="s">
        <v>3972</v>
      </c>
      <c r="C2224" s="239">
        <v>485</v>
      </c>
      <c r="D2224" s="870">
        <v>0</v>
      </c>
      <c r="E2224" s="871">
        <v>485</v>
      </c>
      <c r="F2224" s="872" t="s">
        <v>1625</v>
      </c>
      <c r="G2224" s="873" t="s">
        <v>1625</v>
      </c>
      <c r="H2224" s="1021"/>
      <c r="I2224" s="1021"/>
      <c r="J2224" s="1021"/>
      <c r="K2224" s="1021"/>
      <c r="L2224" s="1021"/>
      <c r="M2224" s="1021"/>
    </row>
    <row r="2225" spans="1:13" s="868" customFormat="1">
      <c r="A2225" s="319" t="s">
        <v>3973</v>
      </c>
      <c r="B2225" s="237" t="s">
        <v>3974</v>
      </c>
      <c r="C2225" s="239">
        <v>535</v>
      </c>
      <c r="D2225" s="870">
        <v>0</v>
      </c>
      <c r="E2225" s="871">
        <v>535</v>
      </c>
      <c r="F2225" s="872" t="s">
        <v>1625</v>
      </c>
      <c r="G2225" s="873" t="s">
        <v>1625</v>
      </c>
      <c r="H2225" s="1021"/>
      <c r="I2225" s="1021"/>
      <c r="J2225" s="1021"/>
      <c r="K2225" s="1021"/>
      <c r="L2225" s="1021"/>
      <c r="M2225" s="1021"/>
    </row>
    <row r="2226" spans="1:13" s="868" customFormat="1">
      <c r="A2226" s="319" t="s">
        <v>3975</v>
      </c>
      <c r="B2226" s="237" t="s">
        <v>3976</v>
      </c>
      <c r="C2226" s="239">
        <v>585</v>
      </c>
      <c r="D2226" s="870">
        <v>0</v>
      </c>
      <c r="E2226" s="871">
        <v>585</v>
      </c>
      <c r="F2226" s="872" t="s">
        <v>1625</v>
      </c>
      <c r="G2226" s="873" t="s">
        <v>1625</v>
      </c>
      <c r="H2226" s="1021"/>
      <c r="I2226" s="1021"/>
      <c r="J2226" s="1021"/>
      <c r="K2226" s="1021"/>
      <c r="L2226" s="1021"/>
      <c r="M2226" s="1021"/>
    </row>
    <row r="2227" spans="1:13" s="868" customFormat="1">
      <c r="A2227" s="294" t="s">
        <v>981</v>
      </c>
      <c r="B2227" s="236"/>
      <c r="C2227" s="240"/>
      <c r="D2227" s="611"/>
      <c r="E2227" s="240"/>
      <c r="F2227" s="611"/>
      <c r="G2227" s="796"/>
      <c r="H2227" s="1021"/>
      <c r="I2227" s="1021"/>
      <c r="J2227" s="1021"/>
      <c r="K2227" s="1021"/>
      <c r="L2227" s="1021"/>
      <c r="M2227" s="1021"/>
    </row>
    <row r="2228" spans="1:13" s="868" customFormat="1">
      <c r="A2228" s="319" t="s">
        <v>3316</v>
      </c>
      <c r="B2228" s="237" t="s">
        <v>982</v>
      </c>
      <c r="C2228" s="239">
        <v>1600</v>
      </c>
      <c r="D2228" s="870">
        <v>0</v>
      </c>
      <c r="E2228" s="871">
        <v>1600</v>
      </c>
      <c r="F2228" s="872" t="s">
        <v>1625</v>
      </c>
      <c r="G2228" s="873" t="s">
        <v>1625</v>
      </c>
      <c r="H2228" s="1021"/>
      <c r="I2228" s="1021"/>
      <c r="J2228" s="1021"/>
      <c r="K2228" s="1021"/>
      <c r="L2228" s="1021"/>
      <c r="M2228" s="1021"/>
    </row>
    <row r="2229" spans="1:13" s="868" customFormat="1">
      <c r="A2229" s="319" t="s">
        <v>3317</v>
      </c>
      <c r="B2229" s="237" t="s">
        <v>983</v>
      </c>
      <c r="C2229" s="239">
        <v>1600</v>
      </c>
      <c r="D2229" s="870">
        <v>0</v>
      </c>
      <c r="E2229" s="871">
        <v>1600</v>
      </c>
      <c r="F2229" s="872" t="s">
        <v>1625</v>
      </c>
      <c r="G2229" s="873" t="s">
        <v>1625</v>
      </c>
      <c r="H2229" s="1021"/>
      <c r="I2229" s="1021"/>
      <c r="J2229" s="1021"/>
      <c r="K2229" s="1021"/>
      <c r="L2229" s="1021"/>
      <c r="M2229" s="1021"/>
    </row>
    <row r="2230" spans="1:13" s="868" customFormat="1">
      <c r="A2230" s="319" t="s">
        <v>3318</v>
      </c>
      <c r="B2230" s="237" t="s">
        <v>984</v>
      </c>
      <c r="C2230" s="239">
        <v>800</v>
      </c>
      <c r="D2230" s="870">
        <v>0</v>
      </c>
      <c r="E2230" s="871">
        <v>800</v>
      </c>
      <c r="F2230" s="872" t="s">
        <v>1625</v>
      </c>
      <c r="G2230" s="873" t="s">
        <v>1625</v>
      </c>
      <c r="H2230" s="1021"/>
      <c r="I2230" s="1021"/>
      <c r="J2230" s="1021"/>
      <c r="K2230" s="1021"/>
      <c r="L2230" s="1021"/>
      <c r="M2230" s="1021"/>
    </row>
    <row r="2231" spans="1:13" s="868" customFormat="1">
      <c r="A2231" s="319" t="s">
        <v>3319</v>
      </c>
      <c r="B2231" s="237" t="s">
        <v>985</v>
      </c>
      <c r="C2231" s="239">
        <v>200</v>
      </c>
      <c r="D2231" s="870">
        <v>0</v>
      </c>
      <c r="E2231" s="871">
        <v>200</v>
      </c>
      <c r="F2231" s="872" t="s">
        <v>1625</v>
      </c>
      <c r="G2231" s="873" t="s">
        <v>1625</v>
      </c>
      <c r="H2231" s="1021"/>
      <c r="I2231" s="1021"/>
      <c r="J2231" s="1021"/>
      <c r="K2231" s="1021"/>
      <c r="L2231" s="1021"/>
      <c r="M2231" s="1021"/>
    </row>
    <row r="2232" spans="1:13" s="868" customFormat="1">
      <c r="A2232" s="319" t="s">
        <v>3320</v>
      </c>
      <c r="B2232" s="237" t="s">
        <v>986</v>
      </c>
      <c r="C2232" s="239">
        <v>200</v>
      </c>
      <c r="D2232" s="870">
        <v>0</v>
      </c>
      <c r="E2232" s="871">
        <v>200</v>
      </c>
      <c r="F2232" s="872" t="s">
        <v>1625</v>
      </c>
      <c r="G2232" s="873" t="s">
        <v>1625</v>
      </c>
      <c r="H2232" s="1021"/>
      <c r="I2232" s="1021"/>
      <c r="J2232" s="1021"/>
      <c r="K2232" s="1021"/>
      <c r="L2232" s="1021"/>
      <c r="M2232" s="1021"/>
    </row>
    <row r="2233" spans="1:13" s="868" customFormat="1">
      <c r="A2233" s="319" t="s">
        <v>3321</v>
      </c>
      <c r="B2233" s="237" t="s">
        <v>987</v>
      </c>
      <c r="C2233" s="239">
        <v>400</v>
      </c>
      <c r="D2233" s="870">
        <v>0</v>
      </c>
      <c r="E2233" s="871">
        <v>400</v>
      </c>
      <c r="F2233" s="872" t="s">
        <v>1625</v>
      </c>
      <c r="G2233" s="873" t="s">
        <v>1625</v>
      </c>
      <c r="H2233" s="1021"/>
      <c r="I2233" s="1021"/>
      <c r="J2233" s="1021"/>
      <c r="K2233" s="1021"/>
      <c r="L2233" s="1021"/>
      <c r="M2233" s="1021"/>
    </row>
    <row r="2234" spans="1:13" s="868" customFormat="1">
      <c r="A2234" s="319" t="s">
        <v>3322</v>
      </c>
      <c r="B2234" s="237" t="s">
        <v>988</v>
      </c>
      <c r="C2234" s="239">
        <v>1000</v>
      </c>
      <c r="D2234" s="870">
        <v>0</v>
      </c>
      <c r="E2234" s="871">
        <v>1000</v>
      </c>
      <c r="F2234" s="872" t="s">
        <v>1625</v>
      </c>
      <c r="G2234" s="873" t="s">
        <v>1625</v>
      </c>
      <c r="H2234" s="1021"/>
      <c r="I2234" s="1021"/>
      <c r="J2234" s="1021"/>
      <c r="K2234" s="1021"/>
      <c r="L2234" s="1021"/>
      <c r="M2234" s="1021"/>
    </row>
    <row r="2235" spans="1:13" s="868" customFormat="1">
      <c r="A2235" s="319" t="s">
        <v>3323</v>
      </c>
      <c r="B2235" s="237" t="s">
        <v>989</v>
      </c>
      <c r="C2235" s="239">
        <v>33</v>
      </c>
      <c r="D2235" s="870">
        <v>0</v>
      </c>
      <c r="E2235" s="871">
        <v>33</v>
      </c>
      <c r="F2235" s="872" t="s">
        <v>1625</v>
      </c>
      <c r="G2235" s="873" t="s">
        <v>1625</v>
      </c>
      <c r="H2235" s="1021"/>
      <c r="I2235" s="1021"/>
      <c r="J2235" s="1021"/>
      <c r="K2235" s="1021"/>
      <c r="L2235" s="1021"/>
      <c r="M2235" s="1021"/>
    </row>
    <row r="2236" spans="1:13" s="868" customFormat="1">
      <c r="A2236" s="319" t="s">
        <v>3324</v>
      </c>
      <c r="B2236" s="237" t="s">
        <v>990</v>
      </c>
      <c r="C2236" s="239">
        <v>165</v>
      </c>
      <c r="D2236" s="870">
        <v>0</v>
      </c>
      <c r="E2236" s="871">
        <v>165</v>
      </c>
      <c r="F2236" s="872" t="s">
        <v>1625</v>
      </c>
      <c r="G2236" s="873" t="s">
        <v>1625</v>
      </c>
      <c r="H2236" s="1021"/>
      <c r="I2236" s="1021"/>
      <c r="J2236" s="1021"/>
      <c r="K2236" s="1021"/>
      <c r="L2236" s="1021"/>
      <c r="M2236" s="1021"/>
    </row>
    <row r="2237" spans="1:13" s="868" customFormat="1">
      <c r="A2237" s="319" t="s">
        <v>3325</v>
      </c>
      <c r="B2237" s="237" t="s">
        <v>991</v>
      </c>
      <c r="C2237" s="239">
        <v>330</v>
      </c>
      <c r="D2237" s="870">
        <v>0</v>
      </c>
      <c r="E2237" s="871">
        <v>330</v>
      </c>
      <c r="F2237" s="872" t="s">
        <v>1625</v>
      </c>
      <c r="G2237" s="873" t="s">
        <v>1625</v>
      </c>
      <c r="H2237" s="1021"/>
      <c r="I2237" s="1021"/>
      <c r="J2237" s="1021"/>
      <c r="K2237" s="1021"/>
      <c r="L2237" s="1021"/>
      <c r="M2237" s="1021"/>
    </row>
    <row r="2238" spans="1:13" s="868" customFormat="1" ht="30">
      <c r="A2238" s="319" t="s">
        <v>3326</v>
      </c>
      <c r="B2238" s="237" t="s">
        <v>992</v>
      </c>
      <c r="C2238" s="239">
        <v>100</v>
      </c>
      <c r="D2238" s="870">
        <v>0</v>
      </c>
      <c r="E2238" s="871">
        <v>100</v>
      </c>
      <c r="F2238" s="872" t="s">
        <v>1625</v>
      </c>
      <c r="G2238" s="873" t="s">
        <v>1625</v>
      </c>
      <c r="H2238" s="1021"/>
      <c r="I2238" s="1021"/>
      <c r="J2238" s="1021"/>
      <c r="K2238" s="1021"/>
      <c r="L2238" s="1021"/>
      <c r="M2238" s="1021"/>
    </row>
    <row r="2239" spans="1:13" s="868" customFormat="1" ht="30">
      <c r="A2239" s="319" t="s">
        <v>3327</v>
      </c>
      <c r="B2239" s="237" t="s">
        <v>993</v>
      </c>
      <c r="C2239" s="239">
        <v>1000</v>
      </c>
      <c r="D2239" s="870">
        <v>0</v>
      </c>
      <c r="E2239" s="871">
        <v>1000</v>
      </c>
      <c r="F2239" s="872" t="s">
        <v>1625</v>
      </c>
      <c r="G2239" s="873" t="s">
        <v>1625</v>
      </c>
      <c r="H2239" s="1021"/>
      <c r="I2239" s="1021"/>
      <c r="J2239" s="1021"/>
      <c r="K2239" s="1021"/>
      <c r="L2239" s="1021"/>
      <c r="M2239" s="1021"/>
    </row>
    <row r="2240" spans="1:13" s="868" customFormat="1">
      <c r="A2240" s="294" t="s">
        <v>892</v>
      </c>
      <c r="B2240" s="236"/>
      <c r="C2240" s="240"/>
      <c r="D2240" s="611"/>
      <c r="E2240" s="240"/>
      <c r="F2240" s="611"/>
      <c r="G2240" s="796"/>
      <c r="H2240" s="1021"/>
      <c r="I2240" s="1021"/>
      <c r="J2240" s="1021"/>
      <c r="K2240" s="1021"/>
      <c r="L2240" s="1021"/>
      <c r="M2240" s="1021"/>
    </row>
    <row r="2241" spans="1:13" s="869" customFormat="1">
      <c r="A2241" s="599" t="s">
        <v>893</v>
      </c>
      <c r="B2241" s="237" t="s">
        <v>894</v>
      </c>
      <c r="C2241" s="598">
        <v>29</v>
      </c>
      <c r="D2241" s="870">
        <v>0</v>
      </c>
      <c r="E2241" s="871">
        <v>29</v>
      </c>
      <c r="F2241" s="872" t="s">
        <v>1625</v>
      </c>
      <c r="G2241" s="873" t="s">
        <v>1625</v>
      </c>
      <c r="H2241" s="1022"/>
      <c r="I2241" s="1022"/>
      <c r="J2241" s="1022"/>
      <c r="K2241" s="1022"/>
      <c r="L2241" s="1022"/>
      <c r="M2241" s="1022"/>
    </row>
    <row r="2242" spans="1:13" s="869" customFormat="1">
      <c r="A2242" s="599" t="s">
        <v>765</v>
      </c>
      <c r="B2242" s="237" t="s">
        <v>766</v>
      </c>
      <c r="C2242" s="598">
        <v>87</v>
      </c>
      <c r="D2242" s="870">
        <v>0</v>
      </c>
      <c r="E2242" s="871">
        <v>87</v>
      </c>
      <c r="F2242" s="872" t="s">
        <v>1625</v>
      </c>
      <c r="G2242" s="873" t="s">
        <v>1625</v>
      </c>
      <c r="H2242" s="1022"/>
      <c r="I2242" s="1022"/>
      <c r="J2242" s="1022"/>
      <c r="K2242" s="1022"/>
      <c r="L2242" s="1022"/>
      <c r="M2242" s="1022"/>
    </row>
    <row r="2243" spans="1:13" s="868" customFormat="1">
      <c r="A2243" s="294" t="s">
        <v>897</v>
      </c>
      <c r="B2243" s="236"/>
      <c r="C2243" s="240"/>
      <c r="D2243" s="611"/>
      <c r="E2243" s="240"/>
      <c r="F2243" s="611"/>
      <c r="G2243" s="796"/>
      <c r="H2243" s="1021"/>
      <c r="I2243" s="1021"/>
      <c r="J2243" s="1021"/>
      <c r="K2243" s="1021"/>
      <c r="L2243" s="1021"/>
      <c r="M2243" s="1021"/>
    </row>
    <row r="2244" spans="1:13" s="869" customFormat="1">
      <c r="A2244" s="1055" t="s">
        <v>898</v>
      </c>
      <c r="B2244" s="237" t="s">
        <v>899</v>
      </c>
      <c r="C2244" s="598">
        <v>50</v>
      </c>
      <c r="D2244" s="870">
        <v>0</v>
      </c>
      <c r="E2244" s="871">
        <v>50</v>
      </c>
      <c r="F2244" s="872" t="s">
        <v>1625</v>
      </c>
      <c r="G2244" s="873" t="s">
        <v>1625</v>
      </c>
      <c r="H2244" s="1022"/>
      <c r="I2244" s="1022"/>
      <c r="J2244" s="1022"/>
      <c r="K2244" s="1022"/>
      <c r="L2244" s="1022"/>
      <c r="M2244" s="1022"/>
    </row>
    <row r="2245" spans="1:13" s="869" customFormat="1">
      <c r="A2245" s="1055" t="s">
        <v>900</v>
      </c>
      <c r="B2245" s="237" t="s">
        <v>901</v>
      </c>
      <c r="C2245" s="598">
        <v>25</v>
      </c>
      <c r="D2245" s="870">
        <v>0</v>
      </c>
      <c r="E2245" s="871">
        <v>25</v>
      </c>
      <c r="F2245" s="872" t="s">
        <v>1625</v>
      </c>
      <c r="G2245" s="873" t="s">
        <v>1625</v>
      </c>
      <c r="H2245" s="1022"/>
      <c r="I2245" s="1022"/>
      <c r="J2245" s="1022"/>
      <c r="K2245" s="1022"/>
      <c r="L2245" s="1022"/>
      <c r="M2245" s="1022"/>
    </row>
    <row r="2246" spans="1:13" s="869" customFormat="1">
      <c r="A2246" s="1055" t="s">
        <v>902</v>
      </c>
      <c r="B2246" s="237" t="s">
        <v>903</v>
      </c>
      <c r="C2246" s="598">
        <v>200</v>
      </c>
      <c r="D2246" s="870">
        <v>0</v>
      </c>
      <c r="E2246" s="871">
        <v>200</v>
      </c>
      <c r="F2246" s="872" t="s">
        <v>1625</v>
      </c>
      <c r="G2246" s="873" t="s">
        <v>1625</v>
      </c>
      <c r="H2246" s="1022"/>
      <c r="I2246" s="1022"/>
      <c r="J2246" s="1022"/>
      <c r="K2246" s="1022"/>
      <c r="L2246" s="1022"/>
      <c r="M2246" s="1022"/>
    </row>
    <row r="2247" spans="1:13" s="869" customFormat="1">
      <c r="A2247" s="1055" t="s">
        <v>904</v>
      </c>
      <c r="B2247" s="237" t="s">
        <v>905</v>
      </c>
      <c r="C2247" s="598">
        <v>1500</v>
      </c>
      <c r="D2247" s="870">
        <v>0</v>
      </c>
      <c r="E2247" s="871">
        <v>1500</v>
      </c>
      <c r="F2247" s="872" t="s">
        <v>1625</v>
      </c>
      <c r="G2247" s="873" t="s">
        <v>1625</v>
      </c>
      <c r="H2247" s="1022"/>
      <c r="I2247" s="1022"/>
      <c r="J2247" s="1022"/>
      <c r="K2247" s="1022"/>
      <c r="L2247" s="1022"/>
      <c r="M2247" s="1022"/>
    </row>
    <row r="2248" spans="1:13" s="869" customFormat="1">
      <c r="A2248" s="1055" t="s">
        <v>906</v>
      </c>
      <c r="B2248" s="237" t="s">
        <v>907</v>
      </c>
      <c r="C2248" s="598">
        <v>2500</v>
      </c>
      <c r="D2248" s="870">
        <v>0</v>
      </c>
      <c r="E2248" s="871">
        <v>2500</v>
      </c>
      <c r="F2248" s="872" t="s">
        <v>1625</v>
      </c>
      <c r="G2248" s="873" t="s">
        <v>1625</v>
      </c>
      <c r="H2248" s="1022"/>
      <c r="I2248" s="1022"/>
      <c r="J2248" s="1022"/>
      <c r="K2248" s="1022"/>
      <c r="L2248" s="1022"/>
      <c r="M2248" s="1022"/>
    </row>
    <row r="2249" spans="1:13" s="869" customFormat="1">
      <c r="A2249" s="1055" t="s">
        <v>2779</v>
      </c>
      <c r="B2249" s="237" t="s">
        <v>2780</v>
      </c>
      <c r="C2249" s="598">
        <v>200</v>
      </c>
      <c r="D2249" s="870">
        <v>0</v>
      </c>
      <c r="E2249" s="871">
        <v>200</v>
      </c>
      <c r="F2249" s="872" t="s">
        <v>1625</v>
      </c>
      <c r="G2249" s="873" t="s">
        <v>1625</v>
      </c>
      <c r="H2249" s="1022"/>
      <c r="I2249" s="1022"/>
      <c r="J2249" s="1022"/>
      <c r="K2249" s="1022"/>
      <c r="L2249" s="1022"/>
      <c r="M2249" s="1022"/>
    </row>
    <row r="2250" spans="1:13" s="868" customFormat="1">
      <c r="A2250" s="294" t="s">
        <v>1537</v>
      </c>
      <c r="B2250" s="236"/>
      <c r="C2250" s="240"/>
      <c r="D2250" s="611"/>
      <c r="E2250" s="240"/>
      <c r="F2250" s="611"/>
      <c r="G2250" s="796"/>
      <c r="H2250" s="1021"/>
      <c r="I2250" s="1021"/>
      <c r="J2250" s="1021"/>
      <c r="K2250" s="1021"/>
      <c r="L2250" s="1021"/>
      <c r="M2250" s="1021"/>
    </row>
    <row r="2251" spans="1:13" s="868" customFormat="1">
      <c r="A2251" s="319" t="s">
        <v>3977</v>
      </c>
      <c r="B2251" s="237" t="s">
        <v>3978</v>
      </c>
      <c r="C2251" s="239">
        <v>110</v>
      </c>
      <c r="D2251" s="870">
        <v>0</v>
      </c>
      <c r="E2251" s="871">
        <v>110</v>
      </c>
      <c r="F2251" s="872" t="s">
        <v>1625</v>
      </c>
      <c r="G2251" s="873" t="s">
        <v>1625</v>
      </c>
      <c r="H2251" s="1021"/>
      <c r="I2251" s="1021"/>
      <c r="J2251" s="1021"/>
      <c r="K2251" s="1021"/>
      <c r="L2251" s="1021"/>
      <c r="M2251" s="1021"/>
    </row>
    <row r="2252" spans="1:13" s="868" customFormat="1">
      <c r="A2252" s="319" t="s">
        <v>3979</v>
      </c>
      <c r="B2252" s="237" t="s">
        <v>3980</v>
      </c>
      <c r="C2252" s="239">
        <v>85</v>
      </c>
      <c r="D2252" s="870">
        <v>0</v>
      </c>
      <c r="E2252" s="871">
        <v>85</v>
      </c>
      <c r="F2252" s="872" t="s">
        <v>1625</v>
      </c>
      <c r="G2252" s="873" t="s">
        <v>1625</v>
      </c>
      <c r="H2252" s="1021"/>
      <c r="I2252" s="1021"/>
      <c r="J2252" s="1021"/>
      <c r="K2252" s="1021"/>
      <c r="L2252" s="1021"/>
      <c r="M2252" s="1021"/>
    </row>
    <row r="2253" spans="1:13" s="868" customFormat="1">
      <c r="A2253" s="612" t="s">
        <v>3981</v>
      </c>
      <c r="B2253" s="237" t="s">
        <v>3982</v>
      </c>
      <c r="C2253" s="239">
        <v>50</v>
      </c>
      <c r="D2253" s="870">
        <v>0</v>
      </c>
      <c r="E2253" s="871">
        <v>50</v>
      </c>
      <c r="F2253" s="872" t="s">
        <v>1625</v>
      </c>
      <c r="G2253" s="873" t="s">
        <v>1625</v>
      </c>
      <c r="H2253" s="1021"/>
      <c r="I2253" s="1021"/>
      <c r="J2253" s="1021"/>
      <c r="K2253" s="1021"/>
      <c r="L2253" s="1021"/>
      <c r="M2253" s="1021"/>
    </row>
    <row r="2254" spans="1:13" ht="15.75" thickBot="1">
      <c r="A2254" s="613"/>
      <c r="B2254" s="614"/>
      <c r="C2254" s="615"/>
      <c r="D2254" s="616"/>
      <c r="E2254" s="615"/>
      <c r="F2254" s="615"/>
      <c r="G2254" s="617"/>
      <c r="H2254" s="1007"/>
    </row>
    <row r="2255" spans="1:13" ht="15.75" thickBot="1">
      <c r="A2255" s="487"/>
      <c r="B2255" s="488"/>
      <c r="C2255" s="489"/>
      <c r="D2255" s="490"/>
      <c r="E2255" s="489"/>
      <c r="F2255" s="491"/>
      <c r="G2255" s="492"/>
      <c r="H2255" s="1007"/>
    </row>
    <row r="2256" spans="1:13" s="551" customFormat="1" ht="15.75" thickBot="1">
      <c r="A2256" s="1622" t="s">
        <v>9052</v>
      </c>
      <c r="B2256" s="1623"/>
      <c r="C2256" s="1623"/>
      <c r="D2256" s="1623"/>
      <c r="E2256" s="1623"/>
      <c r="F2256" s="1623"/>
      <c r="G2256" s="1624"/>
      <c r="H2256" s="1017"/>
      <c r="I2256" s="1017"/>
      <c r="J2256" s="1017"/>
      <c r="K2256" s="1017"/>
      <c r="L2256" s="1017"/>
      <c r="M2256" s="1017"/>
    </row>
    <row r="2257" spans="1:13" s="551" customFormat="1">
      <c r="A2257" s="809" t="s">
        <v>9053</v>
      </c>
      <c r="B2257" s="818"/>
      <c r="C2257" s="801"/>
      <c r="D2257" s="802"/>
      <c r="E2257" s="803"/>
      <c r="F2257" s="802"/>
      <c r="G2257" s="804"/>
      <c r="H2257" s="1017"/>
      <c r="I2257" s="1017"/>
      <c r="J2257" s="1017"/>
      <c r="K2257" s="1017"/>
      <c r="L2257" s="1017"/>
      <c r="M2257" s="1017"/>
    </row>
    <row r="2258" spans="1:13" s="551" customFormat="1">
      <c r="A2258" s="810" t="s">
        <v>9054</v>
      </c>
      <c r="B2258" s="811"/>
      <c r="C2258" s="798"/>
      <c r="D2258" s="799"/>
      <c r="E2258" s="800"/>
      <c r="F2258" s="799"/>
      <c r="G2258" s="805"/>
      <c r="H2258" s="1017"/>
      <c r="I2258" s="1017"/>
      <c r="J2258" s="1017"/>
      <c r="K2258" s="1017"/>
      <c r="L2258" s="1017"/>
      <c r="M2258" s="1017"/>
    </row>
    <row r="2259" spans="1:13" s="551" customFormat="1">
      <c r="A2259" s="810" t="s">
        <v>9055</v>
      </c>
      <c r="B2259" s="811"/>
      <c r="C2259" s="798"/>
      <c r="D2259" s="799"/>
      <c r="E2259" s="800"/>
      <c r="F2259" s="799"/>
      <c r="G2259" s="805"/>
      <c r="H2259" s="1017"/>
      <c r="I2259" s="1017"/>
      <c r="J2259" s="1017"/>
      <c r="K2259" s="1017"/>
      <c r="L2259" s="1017"/>
      <c r="M2259" s="1017"/>
    </row>
    <row r="2260" spans="1:13" s="551" customFormat="1">
      <c r="A2260" s="812" t="s">
        <v>9056</v>
      </c>
      <c r="B2260" s="811"/>
      <c r="C2260" s="798"/>
      <c r="D2260" s="799"/>
      <c r="E2260" s="800"/>
      <c r="F2260" s="799"/>
      <c r="G2260" s="805"/>
      <c r="H2260" s="1017"/>
      <c r="I2260" s="1017"/>
      <c r="J2260" s="1017"/>
      <c r="K2260" s="1017"/>
      <c r="L2260" s="1017"/>
      <c r="M2260" s="1017"/>
    </row>
    <row r="2261" spans="1:13" s="551" customFormat="1">
      <c r="A2261" s="564" t="s">
        <v>9057</v>
      </c>
      <c r="B2261" s="811" t="s">
        <v>9058</v>
      </c>
      <c r="C2261" s="798">
        <v>25000</v>
      </c>
      <c r="D2261" s="813">
        <v>0</v>
      </c>
      <c r="E2261" s="798">
        <f>C2261</f>
        <v>25000</v>
      </c>
      <c r="F2261" s="274" t="s">
        <v>1625</v>
      </c>
      <c r="G2261" s="278" t="s">
        <v>1625</v>
      </c>
      <c r="H2261" s="1017"/>
      <c r="I2261" s="1017"/>
      <c r="J2261" s="1017"/>
      <c r="K2261" s="1017"/>
      <c r="L2261" s="1017"/>
      <c r="M2261" s="1017"/>
    </row>
    <row r="2262" spans="1:13" s="551" customFormat="1">
      <c r="A2262" s="564" t="s">
        <v>9059</v>
      </c>
      <c r="B2262" s="811" t="s">
        <v>9060</v>
      </c>
      <c r="C2262" s="798">
        <v>5000</v>
      </c>
      <c r="D2262" s="813">
        <v>0</v>
      </c>
      <c r="E2262" s="798">
        <f t="shared" ref="E2262:E2325" si="56">C2262</f>
        <v>5000</v>
      </c>
      <c r="F2262" s="274" t="s">
        <v>1625</v>
      </c>
      <c r="G2262" s="278" t="s">
        <v>1625</v>
      </c>
      <c r="H2262" s="1017"/>
      <c r="I2262" s="1017"/>
      <c r="J2262" s="1017"/>
      <c r="K2262" s="1017"/>
      <c r="L2262" s="1017"/>
      <c r="M2262" s="1017"/>
    </row>
    <row r="2263" spans="1:13" s="551" customFormat="1">
      <c r="A2263" s="564" t="s">
        <v>9061</v>
      </c>
      <c r="B2263" s="811" t="s">
        <v>9256</v>
      </c>
      <c r="C2263" s="798">
        <v>13500</v>
      </c>
      <c r="D2263" s="813">
        <v>0</v>
      </c>
      <c r="E2263" s="798">
        <f t="shared" si="56"/>
        <v>13500</v>
      </c>
      <c r="F2263" s="274" t="s">
        <v>1625</v>
      </c>
      <c r="G2263" s="278" t="s">
        <v>1625</v>
      </c>
      <c r="H2263" s="1017"/>
      <c r="I2263" s="1017"/>
      <c r="J2263" s="1017"/>
      <c r="K2263" s="1017"/>
      <c r="L2263" s="1017"/>
      <c r="M2263" s="1017"/>
    </row>
    <row r="2264" spans="1:13" s="551" customFormat="1" ht="30">
      <c r="A2264" s="564" t="s">
        <v>9062</v>
      </c>
      <c r="B2264" s="811" t="s">
        <v>9063</v>
      </c>
      <c r="C2264" s="798">
        <v>17000</v>
      </c>
      <c r="D2264" s="813">
        <v>0</v>
      </c>
      <c r="E2264" s="798">
        <f t="shared" si="56"/>
        <v>17000</v>
      </c>
      <c r="F2264" s="274" t="s">
        <v>1625</v>
      </c>
      <c r="G2264" s="278" t="s">
        <v>1625</v>
      </c>
      <c r="H2264" s="1017"/>
      <c r="I2264" s="1017"/>
      <c r="J2264" s="1017"/>
      <c r="K2264" s="1017"/>
      <c r="L2264" s="1017"/>
      <c r="M2264" s="1017"/>
    </row>
    <row r="2265" spans="1:13" s="551" customFormat="1" ht="30">
      <c r="A2265" s="564" t="s">
        <v>9064</v>
      </c>
      <c r="B2265" s="811" t="s">
        <v>9065</v>
      </c>
      <c r="C2265" s="798">
        <v>20000</v>
      </c>
      <c r="D2265" s="813">
        <v>0</v>
      </c>
      <c r="E2265" s="798">
        <f t="shared" si="56"/>
        <v>20000</v>
      </c>
      <c r="F2265" s="274" t="s">
        <v>1625</v>
      </c>
      <c r="G2265" s="278" t="s">
        <v>1625</v>
      </c>
      <c r="H2265" s="1017"/>
      <c r="I2265" s="1017"/>
      <c r="J2265" s="1017"/>
      <c r="K2265" s="1017"/>
      <c r="L2265" s="1017"/>
      <c r="M2265" s="1017"/>
    </row>
    <row r="2266" spans="1:13" s="551" customFormat="1">
      <c r="A2266" s="564" t="s">
        <v>9066</v>
      </c>
      <c r="B2266" s="811" t="s">
        <v>9067</v>
      </c>
      <c r="C2266" s="798">
        <v>580</v>
      </c>
      <c r="D2266" s="813">
        <v>0</v>
      </c>
      <c r="E2266" s="798">
        <f t="shared" si="56"/>
        <v>580</v>
      </c>
      <c r="F2266" s="274" t="s">
        <v>1625</v>
      </c>
      <c r="G2266" s="278" t="s">
        <v>1625</v>
      </c>
      <c r="H2266" s="1017"/>
      <c r="I2266" s="1017"/>
      <c r="J2266" s="1017"/>
      <c r="K2266" s="1017"/>
      <c r="L2266" s="1017"/>
      <c r="M2266" s="1017"/>
    </row>
    <row r="2267" spans="1:13" s="551" customFormat="1">
      <c r="A2267" s="564" t="s">
        <v>9068</v>
      </c>
      <c r="B2267" s="811" t="s">
        <v>9069</v>
      </c>
      <c r="C2267" s="798">
        <v>10000</v>
      </c>
      <c r="D2267" s="813">
        <v>0</v>
      </c>
      <c r="E2267" s="798">
        <f t="shared" si="56"/>
        <v>10000</v>
      </c>
      <c r="F2267" s="274" t="s">
        <v>1625</v>
      </c>
      <c r="G2267" s="278" t="s">
        <v>1625</v>
      </c>
      <c r="H2267" s="1017"/>
      <c r="I2267" s="1017"/>
      <c r="J2267" s="1017"/>
      <c r="K2267" s="1017"/>
      <c r="L2267" s="1017"/>
      <c r="M2267" s="1017"/>
    </row>
    <row r="2268" spans="1:13" s="551" customFormat="1" ht="30">
      <c r="A2268" s="564" t="s">
        <v>9070</v>
      </c>
      <c r="B2268" s="811" t="s">
        <v>9071</v>
      </c>
      <c r="C2268" s="798">
        <v>1.5</v>
      </c>
      <c r="D2268" s="813">
        <v>0</v>
      </c>
      <c r="E2268" s="798">
        <f t="shared" si="56"/>
        <v>1.5</v>
      </c>
      <c r="F2268" s="274" t="s">
        <v>1625</v>
      </c>
      <c r="G2268" s="278" t="s">
        <v>1625</v>
      </c>
      <c r="H2268" s="1017"/>
      <c r="I2268" s="1017"/>
      <c r="J2268" s="1017"/>
      <c r="K2268" s="1017"/>
      <c r="L2268" s="1017"/>
      <c r="M2268" s="1017"/>
    </row>
    <row r="2269" spans="1:13" s="551" customFormat="1">
      <c r="A2269" s="812" t="s">
        <v>9072</v>
      </c>
      <c r="B2269" s="811"/>
      <c r="C2269" s="798"/>
      <c r="D2269" s="813">
        <v>0</v>
      </c>
      <c r="E2269" s="798">
        <f t="shared" si="56"/>
        <v>0</v>
      </c>
      <c r="F2269" s="274" t="s">
        <v>1625</v>
      </c>
      <c r="G2269" s="278" t="s">
        <v>1625</v>
      </c>
      <c r="H2269" s="1017"/>
      <c r="I2269" s="1017"/>
      <c r="J2269" s="1017"/>
      <c r="K2269" s="1017"/>
      <c r="L2269" s="1017"/>
      <c r="M2269" s="1017"/>
    </row>
    <row r="2270" spans="1:13" s="551" customFormat="1" ht="30">
      <c r="A2270" s="564" t="s">
        <v>9070</v>
      </c>
      <c r="B2270" s="811" t="s">
        <v>9071</v>
      </c>
      <c r="C2270" s="798">
        <v>1.5</v>
      </c>
      <c r="D2270" s="813">
        <v>0</v>
      </c>
      <c r="E2270" s="798">
        <f t="shared" si="56"/>
        <v>1.5</v>
      </c>
      <c r="F2270" s="274" t="s">
        <v>1625</v>
      </c>
      <c r="G2270" s="278" t="s">
        <v>1625</v>
      </c>
      <c r="H2270" s="1017"/>
      <c r="I2270" s="1017"/>
      <c r="J2270" s="1017"/>
      <c r="K2270" s="1017"/>
      <c r="L2270" s="1017"/>
      <c r="M2270" s="1017"/>
    </row>
    <row r="2271" spans="1:13" s="551" customFormat="1">
      <c r="A2271" s="812" t="s">
        <v>915</v>
      </c>
      <c r="B2271" s="811"/>
      <c r="C2271" s="798"/>
      <c r="D2271" s="813"/>
      <c r="E2271" s="798"/>
      <c r="F2271" s="274"/>
      <c r="G2271" s="278"/>
      <c r="H2271" s="1017"/>
      <c r="I2271" s="1017"/>
      <c r="J2271" s="1017"/>
      <c r="K2271" s="1017"/>
      <c r="L2271" s="1017"/>
      <c r="M2271" s="1017"/>
    </row>
    <row r="2272" spans="1:13" s="551" customFormat="1">
      <c r="A2272" s="810" t="s">
        <v>1450</v>
      </c>
      <c r="B2272" s="811"/>
      <c r="C2272" s="798"/>
      <c r="D2272" s="813"/>
      <c r="E2272" s="798"/>
      <c r="F2272" s="274"/>
      <c r="G2272" s="278"/>
      <c r="H2272" s="1017"/>
      <c r="I2272" s="1017"/>
      <c r="J2272" s="1017"/>
      <c r="K2272" s="1017"/>
      <c r="L2272" s="1017"/>
      <c r="M2272" s="1017"/>
    </row>
    <row r="2273" spans="1:13" s="551" customFormat="1">
      <c r="A2273" s="810" t="s">
        <v>1235</v>
      </c>
      <c r="B2273" s="811"/>
      <c r="C2273" s="798"/>
      <c r="D2273" s="813"/>
      <c r="E2273" s="798"/>
      <c r="F2273" s="274"/>
      <c r="G2273" s="278"/>
      <c r="H2273" s="1017"/>
      <c r="I2273" s="1017"/>
      <c r="J2273" s="1017"/>
      <c r="K2273" s="1017"/>
      <c r="L2273" s="1017"/>
      <c r="M2273" s="1017"/>
    </row>
    <row r="2274" spans="1:13" s="551" customFormat="1">
      <c r="A2274" s="812" t="s">
        <v>9073</v>
      </c>
      <c r="B2274" s="811"/>
      <c r="C2274" s="798"/>
      <c r="D2274" s="813"/>
      <c r="E2274" s="798"/>
      <c r="F2274" s="274"/>
      <c r="G2274" s="278"/>
      <c r="H2274" s="1017"/>
      <c r="I2274" s="1017"/>
      <c r="J2274" s="1017"/>
      <c r="K2274" s="1017"/>
      <c r="L2274" s="1017"/>
      <c r="M2274" s="1017"/>
    </row>
    <row r="2275" spans="1:13" s="551" customFormat="1">
      <c r="A2275" s="564" t="s">
        <v>9074</v>
      </c>
      <c r="B2275" s="811" t="s">
        <v>9075</v>
      </c>
      <c r="C2275" s="798">
        <v>9000</v>
      </c>
      <c r="D2275" s="813">
        <v>0</v>
      </c>
      <c r="E2275" s="798">
        <f t="shared" si="56"/>
        <v>9000</v>
      </c>
      <c r="F2275" s="274" t="s">
        <v>1625</v>
      </c>
      <c r="G2275" s="278" t="s">
        <v>1625</v>
      </c>
      <c r="H2275" s="1017"/>
      <c r="I2275" s="1017"/>
      <c r="J2275" s="1017"/>
      <c r="K2275" s="1017"/>
      <c r="L2275" s="1017"/>
      <c r="M2275" s="1017"/>
    </row>
    <row r="2276" spans="1:13" s="551" customFormat="1">
      <c r="A2276" s="564" t="s">
        <v>9076</v>
      </c>
      <c r="B2276" s="811" t="s">
        <v>9077</v>
      </c>
      <c r="C2276" s="798">
        <v>1800</v>
      </c>
      <c r="D2276" s="813">
        <v>0</v>
      </c>
      <c r="E2276" s="798">
        <f t="shared" si="56"/>
        <v>1800</v>
      </c>
      <c r="F2276" s="274" t="s">
        <v>1625</v>
      </c>
      <c r="G2276" s="278" t="s">
        <v>1625</v>
      </c>
      <c r="H2276" s="1017"/>
      <c r="I2276" s="1017"/>
      <c r="J2276" s="1017"/>
      <c r="K2276" s="1017"/>
      <c r="L2276" s="1017"/>
      <c r="M2276" s="1017"/>
    </row>
    <row r="2277" spans="1:13" s="551" customFormat="1">
      <c r="A2277" s="564" t="s">
        <v>9078</v>
      </c>
      <c r="B2277" s="811" t="s">
        <v>9079</v>
      </c>
      <c r="C2277" s="798">
        <v>10000</v>
      </c>
      <c r="D2277" s="813">
        <v>0</v>
      </c>
      <c r="E2277" s="798">
        <f t="shared" si="56"/>
        <v>10000</v>
      </c>
      <c r="F2277" s="274" t="s">
        <v>1625</v>
      </c>
      <c r="G2277" s="278" t="s">
        <v>1625</v>
      </c>
      <c r="H2277" s="1017"/>
      <c r="I2277" s="1017"/>
      <c r="J2277" s="1017"/>
      <c r="K2277" s="1017"/>
      <c r="L2277" s="1017"/>
      <c r="M2277" s="1017"/>
    </row>
    <row r="2278" spans="1:13" s="551" customFormat="1">
      <c r="A2278" s="564" t="s">
        <v>9080</v>
      </c>
      <c r="B2278" s="811" t="s">
        <v>9081</v>
      </c>
      <c r="C2278" s="798">
        <v>2000</v>
      </c>
      <c r="D2278" s="813">
        <v>0</v>
      </c>
      <c r="E2278" s="798">
        <f t="shared" si="56"/>
        <v>2000</v>
      </c>
      <c r="F2278" s="274" t="s">
        <v>1625</v>
      </c>
      <c r="G2278" s="278" t="s">
        <v>1625</v>
      </c>
      <c r="H2278" s="1017"/>
      <c r="I2278" s="1017"/>
      <c r="J2278" s="1017"/>
      <c r="K2278" s="1017"/>
      <c r="L2278" s="1017"/>
      <c r="M2278" s="1017"/>
    </row>
    <row r="2279" spans="1:13" s="551" customFormat="1">
      <c r="A2279" s="564" t="s">
        <v>9082</v>
      </c>
      <c r="B2279" s="811" t="s">
        <v>9083</v>
      </c>
      <c r="C2279" s="798">
        <v>600</v>
      </c>
      <c r="D2279" s="813">
        <v>0</v>
      </c>
      <c r="E2279" s="798">
        <f t="shared" si="56"/>
        <v>600</v>
      </c>
      <c r="F2279" s="274" t="s">
        <v>1625</v>
      </c>
      <c r="G2279" s="278" t="s">
        <v>1625</v>
      </c>
      <c r="H2279" s="1017"/>
      <c r="I2279" s="1017"/>
      <c r="J2279" s="1017"/>
      <c r="K2279" s="1017"/>
      <c r="L2279" s="1017"/>
      <c r="M2279" s="1017"/>
    </row>
    <row r="2280" spans="1:13" s="551" customFormat="1">
      <c r="A2280" s="564" t="s">
        <v>9084</v>
      </c>
      <c r="B2280" s="811" t="s">
        <v>9085</v>
      </c>
      <c r="C2280" s="798">
        <v>120</v>
      </c>
      <c r="D2280" s="813">
        <v>0</v>
      </c>
      <c r="E2280" s="798">
        <f t="shared" si="56"/>
        <v>120</v>
      </c>
      <c r="F2280" s="274" t="s">
        <v>1625</v>
      </c>
      <c r="G2280" s="278" t="s">
        <v>1625</v>
      </c>
      <c r="H2280" s="1017"/>
      <c r="I2280" s="1017"/>
      <c r="J2280" s="1017"/>
      <c r="K2280" s="1017"/>
      <c r="L2280" s="1017"/>
      <c r="M2280" s="1017"/>
    </row>
    <row r="2281" spans="1:13" s="551" customFormat="1">
      <c r="A2281" s="564" t="s">
        <v>9086</v>
      </c>
      <c r="B2281" s="811" t="s">
        <v>9087</v>
      </c>
      <c r="C2281" s="798">
        <v>11000</v>
      </c>
      <c r="D2281" s="813">
        <v>0</v>
      </c>
      <c r="E2281" s="798">
        <f t="shared" si="56"/>
        <v>11000</v>
      </c>
      <c r="F2281" s="274" t="s">
        <v>1625</v>
      </c>
      <c r="G2281" s="278" t="s">
        <v>1625</v>
      </c>
      <c r="H2281" s="1017"/>
      <c r="I2281" s="1017"/>
      <c r="J2281" s="1017"/>
      <c r="K2281" s="1017"/>
      <c r="L2281" s="1017"/>
      <c r="M2281" s="1017"/>
    </row>
    <row r="2282" spans="1:13" s="551" customFormat="1">
      <c r="A2282" s="564" t="s">
        <v>9088</v>
      </c>
      <c r="B2282" s="811" t="s">
        <v>9089</v>
      </c>
      <c r="C2282" s="798">
        <v>2200</v>
      </c>
      <c r="D2282" s="813">
        <v>0</v>
      </c>
      <c r="E2282" s="798">
        <f t="shared" si="56"/>
        <v>2200</v>
      </c>
      <c r="F2282" s="274" t="s">
        <v>1625</v>
      </c>
      <c r="G2282" s="278" t="s">
        <v>1625</v>
      </c>
      <c r="H2282" s="1017"/>
      <c r="I2282" s="1017"/>
      <c r="J2282" s="1017"/>
      <c r="K2282" s="1017"/>
      <c r="L2282" s="1017"/>
      <c r="M2282" s="1017"/>
    </row>
    <row r="2283" spans="1:13" s="551" customFormat="1">
      <c r="A2283" s="564" t="s">
        <v>9090</v>
      </c>
      <c r="B2283" s="811" t="s">
        <v>9091</v>
      </c>
      <c r="C2283" s="798">
        <v>36000</v>
      </c>
      <c r="D2283" s="813">
        <v>0</v>
      </c>
      <c r="E2283" s="798">
        <f t="shared" si="56"/>
        <v>36000</v>
      </c>
      <c r="F2283" s="274" t="s">
        <v>1625</v>
      </c>
      <c r="G2283" s="278" t="s">
        <v>1625</v>
      </c>
      <c r="H2283" s="1017"/>
      <c r="I2283" s="1017"/>
      <c r="J2283" s="1017"/>
      <c r="K2283" s="1017"/>
      <c r="L2283" s="1017"/>
      <c r="M2283" s="1017"/>
    </row>
    <row r="2284" spans="1:13" s="551" customFormat="1">
      <c r="A2284" s="564" t="s">
        <v>9092</v>
      </c>
      <c r="B2284" s="811" t="s">
        <v>9093</v>
      </c>
      <c r="C2284" s="798">
        <v>7200</v>
      </c>
      <c r="D2284" s="813">
        <v>0</v>
      </c>
      <c r="E2284" s="798">
        <f t="shared" si="56"/>
        <v>7200</v>
      </c>
      <c r="F2284" s="274" t="s">
        <v>1625</v>
      </c>
      <c r="G2284" s="278" t="s">
        <v>1625</v>
      </c>
      <c r="H2284" s="1017"/>
      <c r="I2284" s="1017"/>
      <c r="J2284" s="1017"/>
      <c r="K2284" s="1017"/>
      <c r="L2284" s="1017"/>
      <c r="M2284" s="1017"/>
    </row>
    <row r="2285" spans="1:13" s="551" customFormat="1">
      <c r="A2285" s="564" t="s">
        <v>9094</v>
      </c>
      <c r="B2285" s="811" t="s">
        <v>9095</v>
      </c>
      <c r="C2285" s="798">
        <v>10000</v>
      </c>
      <c r="D2285" s="813">
        <v>0</v>
      </c>
      <c r="E2285" s="798">
        <f t="shared" si="56"/>
        <v>10000</v>
      </c>
      <c r="F2285" s="274" t="s">
        <v>1625</v>
      </c>
      <c r="G2285" s="278" t="s">
        <v>1625</v>
      </c>
      <c r="H2285" s="1017"/>
      <c r="I2285" s="1017"/>
      <c r="J2285" s="1017"/>
      <c r="K2285" s="1017"/>
      <c r="L2285" s="1017"/>
      <c r="M2285" s="1017"/>
    </row>
    <row r="2286" spans="1:13" s="551" customFormat="1">
      <c r="A2286" s="564" t="s">
        <v>9096</v>
      </c>
      <c r="B2286" s="811" t="s">
        <v>9097</v>
      </c>
      <c r="C2286" s="798">
        <v>2000</v>
      </c>
      <c r="D2286" s="813">
        <v>0</v>
      </c>
      <c r="E2286" s="798">
        <f t="shared" si="56"/>
        <v>2000</v>
      </c>
      <c r="F2286" s="274" t="s">
        <v>1625</v>
      </c>
      <c r="G2286" s="278" t="s">
        <v>1625</v>
      </c>
      <c r="H2286" s="1017"/>
      <c r="I2286" s="1017"/>
      <c r="J2286" s="1017"/>
      <c r="K2286" s="1017"/>
      <c r="L2286" s="1017"/>
      <c r="M2286" s="1017"/>
    </row>
    <row r="2287" spans="1:13" s="551" customFormat="1">
      <c r="A2287" s="564" t="s">
        <v>9098</v>
      </c>
      <c r="B2287" s="811" t="s">
        <v>9099</v>
      </c>
      <c r="C2287" s="798">
        <v>800</v>
      </c>
      <c r="D2287" s="813">
        <v>0</v>
      </c>
      <c r="E2287" s="798">
        <f t="shared" si="56"/>
        <v>800</v>
      </c>
      <c r="F2287" s="274" t="s">
        <v>1625</v>
      </c>
      <c r="G2287" s="278" t="s">
        <v>1625</v>
      </c>
      <c r="H2287" s="1017"/>
      <c r="I2287" s="1017"/>
      <c r="J2287" s="1017"/>
      <c r="K2287" s="1017"/>
      <c r="L2287" s="1017"/>
      <c r="M2287" s="1017"/>
    </row>
    <row r="2288" spans="1:13" s="551" customFormat="1">
      <c r="A2288" s="564" t="s">
        <v>9100</v>
      </c>
      <c r="B2288" s="811" t="s">
        <v>9101</v>
      </c>
      <c r="C2288" s="798">
        <v>840</v>
      </c>
      <c r="D2288" s="813">
        <v>0</v>
      </c>
      <c r="E2288" s="798">
        <f t="shared" si="56"/>
        <v>840</v>
      </c>
      <c r="F2288" s="274" t="s">
        <v>1625</v>
      </c>
      <c r="G2288" s="278" t="s">
        <v>1625</v>
      </c>
      <c r="H2288" s="1017"/>
      <c r="I2288" s="1017"/>
      <c r="J2288" s="1017"/>
      <c r="K2288" s="1017"/>
      <c r="L2288" s="1017"/>
      <c r="M2288" s="1017"/>
    </row>
    <row r="2289" spans="1:13" s="551" customFormat="1">
      <c r="A2289" s="564" t="s">
        <v>9102</v>
      </c>
      <c r="B2289" s="811" t="s">
        <v>9103</v>
      </c>
      <c r="C2289" s="798">
        <v>18000</v>
      </c>
      <c r="D2289" s="813">
        <v>0</v>
      </c>
      <c r="E2289" s="798">
        <f t="shared" si="56"/>
        <v>18000</v>
      </c>
      <c r="F2289" s="274" t="s">
        <v>1625</v>
      </c>
      <c r="G2289" s="278" t="s">
        <v>1625</v>
      </c>
      <c r="H2289" s="1017"/>
      <c r="I2289" s="1017"/>
      <c r="J2289" s="1017"/>
      <c r="K2289" s="1017"/>
      <c r="L2289" s="1017"/>
      <c r="M2289" s="1017"/>
    </row>
    <row r="2290" spans="1:13" s="551" customFormat="1">
      <c r="A2290" s="564" t="s">
        <v>9104</v>
      </c>
      <c r="B2290" s="811" t="s">
        <v>9105</v>
      </c>
      <c r="C2290" s="798">
        <v>3600</v>
      </c>
      <c r="D2290" s="813">
        <v>0</v>
      </c>
      <c r="E2290" s="798">
        <f t="shared" si="56"/>
        <v>3600</v>
      </c>
      <c r="F2290" s="274" t="s">
        <v>1625</v>
      </c>
      <c r="G2290" s="278" t="s">
        <v>1625</v>
      </c>
      <c r="H2290" s="1017"/>
      <c r="I2290" s="1017"/>
      <c r="J2290" s="1017"/>
      <c r="K2290" s="1017"/>
      <c r="L2290" s="1017"/>
      <c r="M2290" s="1017"/>
    </row>
    <row r="2291" spans="1:13" s="551" customFormat="1">
      <c r="A2291" s="564" t="s">
        <v>9106</v>
      </c>
      <c r="B2291" s="811" t="s">
        <v>9107</v>
      </c>
      <c r="C2291" s="798">
        <v>3000</v>
      </c>
      <c r="D2291" s="813">
        <v>0</v>
      </c>
      <c r="E2291" s="798">
        <f t="shared" si="56"/>
        <v>3000</v>
      </c>
      <c r="F2291" s="274" t="s">
        <v>1625</v>
      </c>
      <c r="G2291" s="278" t="s">
        <v>1625</v>
      </c>
      <c r="H2291" s="1017"/>
      <c r="I2291" s="1017"/>
      <c r="J2291" s="1017"/>
      <c r="K2291" s="1017"/>
      <c r="L2291" s="1017"/>
      <c r="M2291" s="1017"/>
    </row>
    <row r="2292" spans="1:13" s="551" customFormat="1">
      <c r="A2292" s="564" t="s">
        <v>9108</v>
      </c>
      <c r="B2292" s="811" t="s">
        <v>9109</v>
      </c>
      <c r="C2292" s="798">
        <v>600</v>
      </c>
      <c r="D2292" s="813">
        <v>0</v>
      </c>
      <c r="E2292" s="798">
        <f t="shared" si="56"/>
        <v>600</v>
      </c>
      <c r="F2292" s="274" t="s">
        <v>1625</v>
      </c>
      <c r="G2292" s="278" t="s">
        <v>1625</v>
      </c>
      <c r="H2292" s="1017"/>
      <c r="I2292" s="1017"/>
      <c r="J2292" s="1017"/>
      <c r="K2292" s="1017"/>
      <c r="L2292" s="1017"/>
      <c r="M2292" s="1017"/>
    </row>
    <row r="2293" spans="1:13" s="551" customFormat="1">
      <c r="A2293" s="812" t="s">
        <v>9110</v>
      </c>
      <c r="B2293" s="811"/>
      <c r="C2293" s="798"/>
      <c r="D2293" s="813"/>
      <c r="E2293" s="798"/>
      <c r="F2293" s="274"/>
      <c r="G2293" s="278"/>
      <c r="H2293" s="1017"/>
      <c r="I2293" s="1017"/>
      <c r="J2293" s="1017"/>
      <c r="K2293" s="1017"/>
      <c r="L2293" s="1017"/>
      <c r="M2293" s="1017"/>
    </row>
    <row r="2294" spans="1:13" s="551" customFormat="1">
      <c r="A2294" s="564" t="s">
        <v>9111</v>
      </c>
      <c r="B2294" s="811" t="s">
        <v>9112</v>
      </c>
      <c r="C2294" s="798">
        <v>4000</v>
      </c>
      <c r="D2294" s="813">
        <v>0</v>
      </c>
      <c r="E2294" s="798">
        <f t="shared" si="56"/>
        <v>4000</v>
      </c>
      <c r="F2294" s="274" t="s">
        <v>1625</v>
      </c>
      <c r="G2294" s="278" t="s">
        <v>1625</v>
      </c>
      <c r="H2294" s="1017"/>
      <c r="I2294" s="1017"/>
      <c r="J2294" s="1017"/>
      <c r="K2294" s="1017"/>
      <c r="L2294" s="1017"/>
      <c r="M2294" s="1017"/>
    </row>
    <row r="2295" spans="1:13" s="551" customFormat="1">
      <c r="A2295" s="564" t="s">
        <v>9113</v>
      </c>
      <c r="B2295" s="811" t="s">
        <v>9114</v>
      </c>
      <c r="C2295" s="798">
        <v>800</v>
      </c>
      <c r="D2295" s="813">
        <v>0</v>
      </c>
      <c r="E2295" s="798">
        <f t="shared" si="56"/>
        <v>800</v>
      </c>
      <c r="F2295" s="274" t="s">
        <v>1625</v>
      </c>
      <c r="G2295" s="278" t="s">
        <v>1625</v>
      </c>
      <c r="H2295" s="1017"/>
      <c r="I2295" s="1017"/>
      <c r="J2295" s="1017"/>
      <c r="K2295" s="1017"/>
      <c r="L2295" s="1017"/>
      <c r="M2295" s="1017"/>
    </row>
    <row r="2296" spans="1:13" s="551" customFormat="1">
      <c r="A2296" s="812" t="s">
        <v>9115</v>
      </c>
      <c r="B2296" s="811"/>
      <c r="C2296" s="798"/>
      <c r="D2296" s="813"/>
      <c r="E2296" s="798"/>
      <c r="F2296" s="274"/>
      <c r="G2296" s="278"/>
      <c r="H2296" s="1017"/>
      <c r="I2296" s="1017"/>
      <c r="J2296" s="1017"/>
      <c r="K2296" s="1017"/>
      <c r="L2296" s="1017"/>
      <c r="M2296" s="1017"/>
    </row>
    <row r="2297" spans="1:13" s="551" customFormat="1">
      <c r="A2297" s="564" t="s">
        <v>9116</v>
      </c>
      <c r="B2297" s="811" t="s">
        <v>9117</v>
      </c>
      <c r="C2297" s="798">
        <v>8000</v>
      </c>
      <c r="D2297" s="813">
        <v>0</v>
      </c>
      <c r="E2297" s="798">
        <f t="shared" si="56"/>
        <v>8000</v>
      </c>
      <c r="F2297" s="274" t="s">
        <v>1625</v>
      </c>
      <c r="G2297" s="278" t="s">
        <v>1625</v>
      </c>
      <c r="H2297" s="1017"/>
      <c r="I2297" s="1017"/>
      <c r="J2297" s="1017"/>
      <c r="K2297" s="1017"/>
      <c r="L2297" s="1017"/>
      <c r="M2297" s="1017"/>
    </row>
    <row r="2298" spans="1:13" s="551" customFormat="1">
      <c r="A2298" s="564" t="s">
        <v>9118</v>
      </c>
      <c r="B2298" s="811" t="s">
        <v>9119</v>
      </c>
      <c r="C2298" s="798">
        <v>1600</v>
      </c>
      <c r="D2298" s="813">
        <v>0</v>
      </c>
      <c r="E2298" s="798">
        <f t="shared" si="56"/>
        <v>1600</v>
      </c>
      <c r="F2298" s="274" t="s">
        <v>1625</v>
      </c>
      <c r="G2298" s="278" t="s">
        <v>1625</v>
      </c>
      <c r="H2298" s="1017"/>
      <c r="I2298" s="1017"/>
      <c r="J2298" s="1017"/>
      <c r="K2298" s="1017"/>
      <c r="L2298" s="1017"/>
      <c r="M2298" s="1017"/>
    </row>
    <row r="2299" spans="1:13" s="551" customFormat="1">
      <c r="A2299" s="564" t="s">
        <v>9120</v>
      </c>
      <c r="B2299" s="811" t="s">
        <v>9121</v>
      </c>
      <c r="C2299" s="798">
        <v>1.5</v>
      </c>
      <c r="D2299" s="813">
        <v>0</v>
      </c>
      <c r="E2299" s="798">
        <f t="shared" si="56"/>
        <v>1.5</v>
      </c>
      <c r="F2299" s="274" t="s">
        <v>1625</v>
      </c>
      <c r="G2299" s="278" t="s">
        <v>1625</v>
      </c>
      <c r="H2299" s="1017"/>
      <c r="I2299" s="1017"/>
      <c r="J2299" s="1017"/>
      <c r="K2299" s="1017"/>
      <c r="L2299" s="1017"/>
      <c r="M2299" s="1017"/>
    </row>
    <row r="2300" spans="1:13" s="551" customFormat="1">
      <c r="A2300" s="564" t="s">
        <v>9122</v>
      </c>
      <c r="B2300" s="811" t="s">
        <v>9123</v>
      </c>
      <c r="C2300" s="798">
        <v>1.5</v>
      </c>
      <c r="D2300" s="813">
        <v>0</v>
      </c>
      <c r="E2300" s="798">
        <f t="shared" si="56"/>
        <v>1.5</v>
      </c>
      <c r="F2300" s="274" t="s">
        <v>1625</v>
      </c>
      <c r="G2300" s="278" t="s">
        <v>1625</v>
      </c>
      <c r="H2300" s="1017"/>
      <c r="I2300" s="1017"/>
      <c r="J2300" s="1017"/>
      <c r="K2300" s="1017"/>
      <c r="L2300" s="1017"/>
      <c r="M2300" s="1017"/>
    </row>
    <row r="2301" spans="1:13" s="551" customFormat="1">
      <c r="A2301" s="564" t="s">
        <v>9124</v>
      </c>
      <c r="B2301" s="811" t="s">
        <v>9125</v>
      </c>
      <c r="C2301" s="798">
        <v>1.5</v>
      </c>
      <c r="D2301" s="813">
        <v>0</v>
      </c>
      <c r="E2301" s="798">
        <f t="shared" si="56"/>
        <v>1.5</v>
      </c>
      <c r="F2301" s="274" t="s">
        <v>1625</v>
      </c>
      <c r="G2301" s="278" t="s">
        <v>1625</v>
      </c>
      <c r="H2301" s="1017"/>
      <c r="I2301" s="1017"/>
      <c r="J2301" s="1017"/>
      <c r="K2301" s="1017"/>
      <c r="L2301" s="1017"/>
      <c r="M2301" s="1017"/>
    </row>
    <row r="2302" spans="1:13" s="551" customFormat="1">
      <c r="A2302" s="564" t="s">
        <v>9126</v>
      </c>
      <c r="B2302" s="811" t="s">
        <v>9127</v>
      </c>
      <c r="C2302" s="798">
        <v>0.01</v>
      </c>
      <c r="D2302" s="813">
        <v>0</v>
      </c>
      <c r="E2302" s="798">
        <f t="shared" si="56"/>
        <v>0.01</v>
      </c>
      <c r="F2302" s="274" t="s">
        <v>1625</v>
      </c>
      <c r="G2302" s="278" t="s">
        <v>1625</v>
      </c>
      <c r="H2302" s="1017"/>
      <c r="I2302" s="1017"/>
      <c r="J2302" s="1017"/>
      <c r="K2302" s="1017"/>
      <c r="L2302" s="1017"/>
      <c r="M2302" s="1017"/>
    </row>
    <row r="2303" spans="1:13" s="551" customFormat="1">
      <c r="A2303" s="564" t="s">
        <v>9128</v>
      </c>
      <c r="B2303" s="811" t="s">
        <v>9129</v>
      </c>
      <c r="C2303" s="798">
        <v>1.5</v>
      </c>
      <c r="D2303" s="813">
        <v>0</v>
      </c>
      <c r="E2303" s="798">
        <f t="shared" si="56"/>
        <v>1.5</v>
      </c>
      <c r="F2303" s="274" t="s">
        <v>1625</v>
      </c>
      <c r="G2303" s="278" t="s">
        <v>1625</v>
      </c>
      <c r="H2303" s="1017"/>
      <c r="I2303" s="1017"/>
      <c r="J2303" s="1017"/>
      <c r="K2303" s="1017"/>
      <c r="L2303" s="1017"/>
      <c r="M2303" s="1017"/>
    </row>
    <row r="2304" spans="1:13" s="551" customFormat="1">
      <c r="A2304" s="564" t="s">
        <v>9130</v>
      </c>
      <c r="B2304" s="811" t="s">
        <v>9131</v>
      </c>
      <c r="C2304" s="798">
        <v>7000</v>
      </c>
      <c r="D2304" s="813">
        <v>0</v>
      </c>
      <c r="E2304" s="798">
        <f t="shared" si="56"/>
        <v>7000</v>
      </c>
      <c r="F2304" s="274" t="s">
        <v>1625</v>
      </c>
      <c r="G2304" s="278" t="s">
        <v>1625</v>
      </c>
      <c r="H2304" s="1017"/>
      <c r="I2304" s="1017"/>
      <c r="J2304" s="1017"/>
      <c r="K2304" s="1017"/>
      <c r="L2304" s="1017"/>
      <c r="M2304" s="1017"/>
    </row>
    <row r="2305" spans="1:13" s="551" customFormat="1">
      <c r="A2305" s="564" t="s">
        <v>9132</v>
      </c>
      <c r="B2305" s="811" t="s">
        <v>9133</v>
      </c>
      <c r="C2305" s="798">
        <v>1400</v>
      </c>
      <c r="D2305" s="813">
        <v>0</v>
      </c>
      <c r="E2305" s="798">
        <f t="shared" si="56"/>
        <v>1400</v>
      </c>
      <c r="F2305" s="274" t="s">
        <v>1625</v>
      </c>
      <c r="G2305" s="278" t="s">
        <v>1625</v>
      </c>
      <c r="H2305" s="1017"/>
      <c r="I2305" s="1017"/>
      <c r="J2305" s="1017"/>
      <c r="K2305" s="1017"/>
      <c r="L2305" s="1017"/>
      <c r="M2305" s="1017"/>
    </row>
    <row r="2306" spans="1:13" s="551" customFormat="1">
      <c r="A2306" s="564" t="s">
        <v>9134</v>
      </c>
      <c r="B2306" s="811" t="s">
        <v>9135</v>
      </c>
      <c r="C2306" s="798">
        <v>4000</v>
      </c>
      <c r="D2306" s="813">
        <v>0</v>
      </c>
      <c r="E2306" s="798">
        <f t="shared" si="56"/>
        <v>4000</v>
      </c>
      <c r="F2306" s="274" t="s">
        <v>1625</v>
      </c>
      <c r="G2306" s="278" t="s">
        <v>1625</v>
      </c>
      <c r="H2306" s="1017"/>
      <c r="I2306" s="1017"/>
      <c r="J2306" s="1017"/>
      <c r="K2306" s="1017"/>
      <c r="L2306" s="1017"/>
      <c r="M2306" s="1017"/>
    </row>
    <row r="2307" spans="1:13" s="551" customFormat="1">
      <c r="A2307" s="564" t="s">
        <v>9136</v>
      </c>
      <c r="B2307" s="811" t="s">
        <v>9137</v>
      </c>
      <c r="C2307" s="798">
        <v>800</v>
      </c>
      <c r="D2307" s="813">
        <v>0</v>
      </c>
      <c r="E2307" s="798">
        <f t="shared" si="56"/>
        <v>800</v>
      </c>
      <c r="F2307" s="274" t="s">
        <v>1625</v>
      </c>
      <c r="G2307" s="278" t="s">
        <v>1625</v>
      </c>
      <c r="H2307" s="1017"/>
      <c r="I2307" s="1017"/>
      <c r="J2307" s="1017"/>
      <c r="K2307" s="1017"/>
      <c r="L2307" s="1017"/>
      <c r="M2307" s="1017"/>
    </row>
    <row r="2308" spans="1:13" s="551" customFormat="1">
      <c r="A2308" s="564" t="s">
        <v>9138</v>
      </c>
      <c r="B2308" s="811" t="s">
        <v>9139</v>
      </c>
      <c r="C2308" s="798">
        <v>5000</v>
      </c>
      <c r="D2308" s="813">
        <v>0</v>
      </c>
      <c r="E2308" s="798">
        <f t="shared" si="56"/>
        <v>5000</v>
      </c>
      <c r="F2308" s="274" t="s">
        <v>1625</v>
      </c>
      <c r="G2308" s="278" t="s">
        <v>1625</v>
      </c>
      <c r="H2308" s="1017"/>
      <c r="I2308" s="1017"/>
      <c r="J2308" s="1017"/>
      <c r="K2308" s="1017"/>
      <c r="L2308" s="1017"/>
      <c r="M2308" s="1017"/>
    </row>
    <row r="2309" spans="1:13" s="551" customFormat="1">
      <c r="A2309" s="564" t="s">
        <v>9140</v>
      </c>
      <c r="B2309" s="811" t="s">
        <v>9141</v>
      </c>
      <c r="C2309" s="798">
        <v>1000</v>
      </c>
      <c r="D2309" s="813">
        <v>0</v>
      </c>
      <c r="E2309" s="798">
        <f t="shared" si="56"/>
        <v>1000</v>
      </c>
      <c r="F2309" s="274" t="s">
        <v>1625</v>
      </c>
      <c r="G2309" s="278" t="s">
        <v>1625</v>
      </c>
      <c r="H2309" s="1017"/>
      <c r="I2309" s="1017"/>
      <c r="J2309" s="1017"/>
      <c r="K2309" s="1017"/>
      <c r="L2309" s="1017"/>
      <c r="M2309" s="1017"/>
    </row>
    <row r="2310" spans="1:13" s="551" customFormat="1">
      <c r="A2310" s="564" t="s">
        <v>9142</v>
      </c>
      <c r="B2310" s="811" t="s">
        <v>9143</v>
      </c>
      <c r="C2310" s="798">
        <v>9500</v>
      </c>
      <c r="D2310" s="813">
        <v>0</v>
      </c>
      <c r="E2310" s="798">
        <f t="shared" si="56"/>
        <v>9500</v>
      </c>
      <c r="F2310" s="274" t="s">
        <v>1625</v>
      </c>
      <c r="G2310" s="278" t="s">
        <v>1625</v>
      </c>
      <c r="H2310" s="1017"/>
      <c r="I2310" s="1017"/>
      <c r="J2310" s="1017"/>
      <c r="K2310" s="1017"/>
      <c r="L2310" s="1017"/>
      <c r="M2310" s="1017"/>
    </row>
    <row r="2311" spans="1:13" s="551" customFormat="1">
      <c r="A2311" s="564" t="s">
        <v>9144</v>
      </c>
      <c r="B2311" s="811" t="s">
        <v>9145</v>
      </c>
      <c r="C2311" s="798">
        <v>1900</v>
      </c>
      <c r="D2311" s="813">
        <v>0</v>
      </c>
      <c r="E2311" s="798">
        <f t="shared" si="56"/>
        <v>1900</v>
      </c>
      <c r="F2311" s="274" t="s">
        <v>1625</v>
      </c>
      <c r="G2311" s="278" t="s">
        <v>1625</v>
      </c>
      <c r="H2311" s="1017"/>
      <c r="I2311" s="1017"/>
      <c r="J2311" s="1017"/>
      <c r="K2311" s="1017"/>
      <c r="L2311" s="1017"/>
      <c r="M2311" s="1017"/>
    </row>
    <row r="2312" spans="1:13" s="551" customFormat="1">
      <c r="A2312" s="564" t="s">
        <v>9146</v>
      </c>
      <c r="B2312" s="811" t="s">
        <v>9147</v>
      </c>
      <c r="C2312" s="798">
        <v>4500</v>
      </c>
      <c r="D2312" s="813">
        <v>0</v>
      </c>
      <c r="E2312" s="798">
        <f t="shared" si="56"/>
        <v>4500</v>
      </c>
      <c r="F2312" s="274" t="s">
        <v>1625</v>
      </c>
      <c r="G2312" s="278" t="s">
        <v>1625</v>
      </c>
      <c r="H2312" s="1017"/>
      <c r="I2312" s="1017"/>
      <c r="J2312" s="1017"/>
      <c r="K2312" s="1017"/>
      <c r="L2312" s="1017"/>
      <c r="M2312" s="1017"/>
    </row>
    <row r="2313" spans="1:13" s="551" customFormat="1" ht="30">
      <c r="A2313" s="564" t="s">
        <v>9148</v>
      </c>
      <c r="B2313" s="811" t="s">
        <v>9149</v>
      </c>
      <c r="C2313" s="798">
        <v>900</v>
      </c>
      <c r="D2313" s="813">
        <v>0</v>
      </c>
      <c r="E2313" s="798">
        <f t="shared" si="56"/>
        <v>900</v>
      </c>
      <c r="F2313" s="274" t="s">
        <v>1625</v>
      </c>
      <c r="G2313" s="278" t="s">
        <v>1625</v>
      </c>
      <c r="H2313" s="1017"/>
      <c r="I2313" s="1017"/>
      <c r="J2313" s="1017"/>
      <c r="K2313" s="1017"/>
      <c r="L2313" s="1017"/>
      <c r="M2313" s="1017"/>
    </row>
    <row r="2314" spans="1:13" s="551" customFormat="1">
      <c r="A2314" s="564" t="s">
        <v>9150</v>
      </c>
      <c r="B2314" s="811" t="s">
        <v>9151</v>
      </c>
      <c r="C2314" s="798">
        <v>4000</v>
      </c>
      <c r="D2314" s="813">
        <v>0</v>
      </c>
      <c r="E2314" s="798">
        <f t="shared" si="56"/>
        <v>4000</v>
      </c>
      <c r="F2314" s="274" t="s">
        <v>1625</v>
      </c>
      <c r="G2314" s="278" t="s">
        <v>1625</v>
      </c>
      <c r="H2314" s="1017"/>
      <c r="I2314" s="1017"/>
      <c r="J2314" s="1017"/>
      <c r="K2314" s="1017"/>
      <c r="L2314" s="1017"/>
      <c r="M2314" s="1017"/>
    </row>
    <row r="2315" spans="1:13" s="551" customFormat="1">
      <c r="A2315" s="564" t="s">
        <v>9152</v>
      </c>
      <c r="B2315" s="811" t="s">
        <v>9153</v>
      </c>
      <c r="C2315" s="798">
        <v>800</v>
      </c>
      <c r="D2315" s="813">
        <v>0</v>
      </c>
      <c r="E2315" s="798">
        <f t="shared" si="56"/>
        <v>800</v>
      </c>
      <c r="F2315" s="274" t="s">
        <v>1625</v>
      </c>
      <c r="G2315" s="278" t="s">
        <v>1625</v>
      </c>
      <c r="H2315" s="1017"/>
      <c r="I2315" s="1017"/>
      <c r="J2315" s="1017"/>
      <c r="K2315" s="1017"/>
      <c r="L2315" s="1017"/>
      <c r="M2315" s="1017"/>
    </row>
    <row r="2316" spans="1:13" s="551" customFormat="1">
      <c r="A2316" s="564" t="s">
        <v>9154</v>
      </c>
      <c r="B2316" s="811" t="s">
        <v>9155</v>
      </c>
      <c r="C2316" s="798">
        <v>4000</v>
      </c>
      <c r="D2316" s="813">
        <v>0</v>
      </c>
      <c r="E2316" s="798">
        <f t="shared" si="56"/>
        <v>4000</v>
      </c>
      <c r="F2316" s="274" t="s">
        <v>1625</v>
      </c>
      <c r="G2316" s="278" t="s">
        <v>1625</v>
      </c>
      <c r="H2316" s="1017"/>
      <c r="I2316" s="1017"/>
      <c r="J2316" s="1017"/>
      <c r="K2316" s="1017"/>
      <c r="L2316" s="1017"/>
      <c r="M2316" s="1017"/>
    </row>
    <row r="2317" spans="1:13" s="551" customFormat="1">
      <c r="A2317" s="564" t="s">
        <v>9156</v>
      </c>
      <c r="B2317" s="811" t="s">
        <v>9157</v>
      </c>
      <c r="C2317" s="798">
        <v>800</v>
      </c>
      <c r="D2317" s="813">
        <v>0</v>
      </c>
      <c r="E2317" s="798">
        <f t="shared" si="56"/>
        <v>800</v>
      </c>
      <c r="F2317" s="274" t="s">
        <v>1625</v>
      </c>
      <c r="G2317" s="278" t="s">
        <v>1625</v>
      </c>
      <c r="H2317" s="1017"/>
      <c r="I2317" s="1017"/>
      <c r="J2317" s="1017"/>
      <c r="K2317" s="1017"/>
      <c r="L2317" s="1017"/>
      <c r="M2317" s="1017"/>
    </row>
    <row r="2318" spans="1:13" s="551" customFormat="1">
      <c r="A2318" s="812" t="s">
        <v>9158</v>
      </c>
      <c r="B2318" s="811"/>
      <c r="C2318" s="798"/>
      <c r="D2318" s="813"/>
      <c r="E2318" s="798"/>
      <c r="F2318" s="274"/>
      <c r="G2318" s="278"/>
      <c r="H2318" s="1017"/>
      <c r="I2318" s="1017"/>
      <c r="J2318" s="1017"/>
      <c r="K2318" s="1017"/>
      <c r="L2318" s="1017"/>
      <c r="M2318" s="1017"/>
    </row>
    <row r="2319" spans="1:13" s="551" customFormat="1">
      <c r="A2319" s="564" t="s">
        <v>9159</v>
      </c>
      <c r="B2319" s="811" t="s">
        <v>9160</v>
      </c>
      <c r="C2319" s="798">
        <v>7500</v>
      </c>
      <c r="D2319" s="813">
        <v>0</v>
      </c>
      <c r="E2319" s="798">
        <f t="shared" si="56"/>
        <v>7500</v>
      </c>
      <c r="F2319" s="274" t="s">
        <v>1625</v>
      </c>
      <c r="G2319" s="278" t="s">
        <v>1625</v>
      </c>
      <c r="H2319" s="1017"/>
      <c r="I2319" s="1017"/>
      <c r="J2319" s="1017"/>
      <c r="K2319" s="1017"/>
      <c r="L2319" s="1017"/>
      <c r="M2319" s="1017"/>
    </row>
    <row r="2320" spans="1:13" s="551" customFormat="1">
      <c r="A2320" s="564" t="s">
        <v>9161</v>
      </c>
      <c r="B2320" s="811" t="s">
        <v>9162</v>
      </c>
      <c r="C2320" s="798">
        <v>1500</v>
      </c>
      <c r="D2320" s="813">
        <v>0</v>
      </c>
      <c r="E2320" s="798">
        <f t="shared" si="56"/>
        <v>1500</v>
      </c>
      <c r="F2320" s="274" t="s">
        <v>1625</v>
      </c>
      <c r="G2320" s="278" t="s">
        <v>1625</v>
      </c>
      <c r="H2320" s="1017"/>
      <c r="I2320" s="1017"/>
      <c r="J2320" s="1017"/>
      <c r="K2320" s="1017"/>
      <c r="L2320" s="1017"/>
      <c r="M2320" s="1017"/>
    </row>
    <row r="2321" spans="1:13" s="551" customFormat="1" ht="30">
      <c r="A2321" s="564" t="s">
        <v>9163</v>
      </c>
      <c r="B2321" s="811" t="s">
        <v>9164</v>
      </c>
      <c r="C2321" s="798">
        <v>4000</v>
      </c>
      <c r="D2321" s="813">
        <v>0</v>
      </c>
      <c r="E2321" s="798">
        <f t="shared" si="56"/>
        <v>4000</v>
      </c>
      <c r="F2321" s="274" t="s">
        <v>1625</v>
      </c>
      <c r="G2321" s="278" t="s">
        <v>1625</v>
      </c>
      <c r="H2321" s="1017"/>
      <c r="I2321" s="1017"/>
      <c r="J2321" s="1017"/>
      <c r="K2321" s="1017"/>
      <c r="L2321" s="1017"/>
      <c r="M2321" s="1017"/>
    </row>
    <row r="2322" spans="1:13" s="551" customFormat="1" ht="30">
      <c r="A2322" s="564" t="s">
        <v>9165</v>
      </c>
      <c r="B2322" s="811" t="s">
        <v>9166</v>
      </c>
      <c r="C2322" s="798">
        <v>800</v>
      </c>
      <c r="D2322" s="813">
        <v>0</v>
      </c>
      <c r="E2322" s="798">
        <f t="shared" si="56"/>
        <v>800</v>
      </c>
      <c r="F2322" s="274" t="s">
        <v>1625</v>
      </c>
      <c r="G2322" s="278" t="s">
        <v>1625</v>
      </c>
      <c r="H2322" s="1017"/>
      <c r="I2322" s="1017"/>
      <c r="J2322" s="1017"/>
      <c r="K2322" s="1017"/>
      <c r="L2322" s="1017"/>
      <c r="M2322" s="1017"/>
    </row>
    <row r="2323" spans="1:13" s="551" customFormat="1">
      <c r="A2323" s="812" t="s">
        <v>9167</v>
      </c>
      <c r="B2323" s="811"/>
      <c r="C2323" s="798"/>
      <c r="D2323" s="813"/>
      <c r="E2323" s="798"/>
      <c r="F2323" s="274"/>
      <c r="G2323" s="278"/>
      <c r="H2323" s="1017"/>
      <c r="I2323" s="1017"/>
      <c r="J2323" s="1017"/>
      <c r="K2323" s="1017"/>
      <c r="L2323" s="1017"/>
      <c r="M2323" s="1017"/>
    </row>
    <row r="2324" spans="1:13" s="551" customFormat="1">
      <c r="A2324" s="564" t="s">
        <v>9168</v>
      </c>
      <c r="B2324" s="811" t="s">
        <v>9169</v>
      </c>
      <c r="C2324" s="798">
        <v>29000</v>
      </c>
      <c r="D2324" s="813">
        <v>0</v>
      </c>
      <c r="E2324" s="798">
        <f t="shared" si="56"/>
        <v>29000</v>
      </c>
      <c r="F2324" s="274" t="s">
        <v>1625</v>
      </c>
      <c r="G2324" s="278" t="s">
        <v>1625</v>
      </c>
      <c r="H2324" s="1017"/>
      <c r="I2324" s="1017"/>
      <c r="J2324" s="1017"/>
      <c r="K2324" s="1017"/>
      <c r="L2324" s="1017"/>
      <c r="M2324" s="1017"/>
    </row>
    <row r="2325" spans="1:13" s="551" customFormat="1" ht="30">
      <c r="A2325" s="564" t="s">
        <v>9170</v>
      </c>
      <c r="B2325" s="811" t="s">
        <v>9171</v>
      </c>
      <c r="C2325" s="798">
        <v>5800</v>
      </c>
      <c r="D2325" s="813">
        <v>0</v>
      </c>
      <c r="E2325" s="798">
        <f t="shared" si="56"/>
        <v>5800</v>
      </c>
      <c r="F2325" s="274" t="s">
        <v>1625</v>
      </c>
      <c r="G2325" s="278" t="s">
        <v>1625</v>
      </c>
      <c r="H2325" s="1017"/>
      <c r="I2325" s="1017"/>
      <c r="J2325" s="1017"/>
      <c r="K2325" s="1017"/>
      <c r="L2325" s="1017"/>
      <c r="M2325" s="1017"/>
    </row>
    <row r="2326" spans="1:13" s="551" customFormat="1" ht="30">
      <c r="A2326" s="564" t="s">
        <v>9172</v>
      </c>
      <c r="B2326" s="811" t="s">
        <v>9173</v>
      </c>
      <c r="C2326" s="798">
        <v>15660</v>
      </c>
      <c r="D2326" s="813">
        <v>0</v>
      </c>
      <c r="E2326" s="798">
        <f t="shared" ref="E2326:E2373" si="57">C2326</f>
        <v>15660</v>
      </c>
      <c r="F2326" s="274" t="s">
        <v>1625</v>
      </c>
      <c r="G2326" s="278" t="s">
        <v>1625</v>
      </c>
      <c r="H2326" s="1017"/>
      <c r="I2326" s="1017"/>
      <c r="J2326" s="1017"/>
      <c r="K2326" s="1017"/>
      <c r="L2326" s="1017"/>
      <c r="M2326" s="1017"/>
    </row>
    <row r="2327" spans="1:13" s="551" customFormat="1" ht="30">
      <c r="A2327" s="564" t="s">
        <v>9174</v>
      </c>
      <c r="B2327" s="811" t="s">
        <v>9175</v>
      </c>
      <c r="C2327" s="798">
        <v>19720</v>
      </c>
      <c r="D2327" s="813">
        <v>0</v>
      </c>
      <c r="E2327" s="798">
        <f t="shared" si="57"/>
        <v>19720</v>
      </c>
      <c r="F2327" s="274" t="s">
        <v>1625</v>
      </c>
      <c r="G2327" s="278" t="s">
        <v>1625</v>
      </c>
      <c r="H2327" s="1017"/>
      <c r="I2327" s="1017"/>
      <c r="J2327" s="1017"/>
      <c r="K2327" s="1017"/>
      <c r="L2327" s="1017"/>
      <c r="M2327" s="1017"/>
    </row>
    <row r="2328" spans="1:13" s="551" customFormat="1" ht="30">
      <c r="A2328" s="564" t="s">
        <v>9176</v>
      </c>
      <c r="B2328" s="811" t="s">
        <v>9177</v>
      </c>
      <c r="C2328" s="798">
        <v>23200</v>
      </c>
      <c r="D2328" s="813">
        <v>0</v>
      </c>
      <c r="E2328" s="798">
        <f t="shared" si="57"/>
        <v>23200</v>
      </c>
      <c r="F2328" s="274" t="s">
        <v>1625</v>
      </c>
      <c r="G2328" s="278" t="s">
        <v>1625</v>
      </c>
      <c r="H2328" s="1017"/>
      <c r="I2328" s="1017"/>
      <c r="J2328" s="1017"/>
      <c r="K2328" s="1017"/>
      <c r="L2328" s="1017"/>
      <c r="M2328" s="1017"/>
    </row>
    <row r="2329" spans="1:13" s="551" customFormat="1" ht="30">
      <c r="A2329" s="564" t="s">
        <v>9178</v>
      </c>
      <c r="B2329" s="811" t="s">
        <v>9179</v>
      </c>
      <c r="C2329" s="798">
        <v>41000</v>
      </c>
      <c r="D2329" s="813">
        <v>0</v>
      </c>
      <c r="E2329" s="798">
        <f t="shared" si="57"/>
        <v>41000</v>
      </c>
      <c r="F2329" s="274" t="s">
        <v>1625</v>
      </c>
      <c r="G2329" s="278" t="s">
        <v>1625</v>
      </c>
      <c r="H2329" s="1017"/>
      <c r="I2329" s="1017"/>
      <c r="J2329" s="1017"/>
      <c r="K2329" s="1017"/>
      <c r="L2329" s="1017"/>
      <c r="M2329" s="1017"/>
    </row>
    <row r="2330" spans="1:13" s="551" customFormat="1" ht="30">
      <c r="A2330" s="564" t="s">
        <v>9180</v>
      </c>
      <c r="B2330" s="811" t="s">
        <v>9181</v>
      </c>
      <c r="C2330" s="798">
        <v>8200</v>
      </c>
      <c r="D2330" s="813">
        <v>0</v>
      </c>
      <c r="E2330" s="798">
        <f t="shared" si="57"/>
        <v>8200</v>
      </c>
      <c r="F2330" s="274" t="s">
        <v>1625</v>
      </c>
      <c r="G2330" s="278" t="s">
        <v>1625</v>
      </c>
      <c r="H2330" s="1017"/>
      <c r="I2330" s="1017"/>
      <c r="J2330" s="1017"/>
      <c r="K2330" s="1017"/>
      <c r="L2330" s="1017"/>
      <c r="M2330" s="1017"/>
    </row>
    <row r="2331" spans="1:13" s="551" customFormat="1" ht="30">
      <c r="A2331" s="564" t="s">
        <v>9182</v>
      </c>
      <c r="B2331" s="811" t="s">
        <v>9183</v>
      </c>
      <c r="C2331" s="798">
        <v>22140</v>
      </c>
      <c r="D2331" s="813">
        <v>0</v>
      </c>
      <c r="E2331" s="798">
        <f t="shared" si="57"/>
        <v>22140</v>
      </c>
      <c r="F2331" s="274" t="s">
        <v>1625</v>
      </c>
      <c r="G2331" s="278" t="s">
        <v>1625</v>
      </c>
      <c r="H2331" s="1017"/>
      <c r="I2331" s="1017"/>
      <c r="J2331" s="1017"/>
      <c r="K2331" s="1017"/>
      <c r="L2331" s="1017"/>
      <c r="M2331" s="1017"/>
    </row>
    <row r="2332" spans="1:13" s="551" customFormat="1" ht="30">
      <c r="A2332" s="564" t="s">
        <v>9184</v>
      </c>
      <c r="B2332" s="811" t="s">
        <v>9185</v>
      </c>
      <c r="C2332" s="798">
        <v>27880</v>
      </c>
      <c r="D2332" s="813">
        <v>0</v>
      </c>
      <c r="E2332" s="798">
        <f t="shared" si="57"/>
        <v>27880</v>
      </c>
      <c r="F2332" s="274" t="s">
        <v>1625</v>
      </c>
      <c r="G2332" s="278" t="s">
        <v>1625</v>
      </c>
      <c r="H2332" s="1017"/>
      <c r="I2332" s="1017"/>
      <c r="J2332" s="1017"/>
      <c r="K2332" s="1017"/>
      <c r="L2332" s="1017"/>
      <c r="M2332" s="1017"/>
    </row>
    <row r="2333" spans="1:13" s="551" customFormat="1" ht="30">
      <c r="A2333" s="564" t="s">
        <v>9186</v>
      </c>
      <c r="B2333" s="811" t="s">
        <v>9187</v>
      </c>
      <c r="C2333" s="798">
        <v>32800</v>
      </c>
      <c r="D2333" s="813">
        <v>0</v>
      </c>
      <c r="E2333" s="798">
        <f t="shared" si="57"/>
        <v>32800</v>
      </c>
      <c r="F2333" s="274" t="s">
        <v>1625</v>
      </c>
      <c r="G2333" s="278" t="s">
        <v>1625</v>
      </c>
      <c r="H2333" s="1017"/>
      <c r="I2333" s="1017"/>
      <c r="J2333" s="1017"/>
      <c r="K2333" s="1017"/>
      <c r="L2333" s="1017"/>
      <c r="M2333" s="1017"/>
    </row>
    <row r="2334" spans="1:13" s="551" customFormat="1" ht="30">
      <c r="A2334" s="564" t="s">
        <v>9188</v>
      </c>
      <c r="B2334" s="811" t="s">
        <v>9189</v>
      </c>
      <c r="C2334" s="798">
        <v>39000</v>
      </c>
      <c r="D2334" s="813">
        <v>0</v>
      </c>
      <c r="E2334" s="798">
        <f t="shared" si="57"/>
        <v>39000</v>
      </c>
      <c r="F2334" s="274" t="s">
        <v>1625</v>
      </c>
      <c r="G2334" s="278" t="s">
        <v>1625</v>
      </c>
      <c r="H2334" s="1017"/>
      <c r="I2334" s="1017"/>
      <c r="J2334" s="1017"/>
      <c r="K2334" s="1017"/>
      <c r="L2334" s="1017"/>
      <c r="M2334" s="1017"/>
    </row>
    <row r="2335" spans="1:13" s="551" customFormat="1" ht="30">
      <c r="A2335" s="564" t="s">
        <v>9190</v>
      </c>
      <c r="B2335" s="811" t="s">
        <v>9191</v>
      </c>
      <c r="C2335" s="798">
        <v>7800</v>
      </c>
      <c r="D2335" s="813">
        <v>0</v>
      </c>
      <c r="E2335" s="798">
        <f t="shared" si="57"/>
        <v>7800</v>
      </c>
      <c r="F2335" s="274" t="s">
        <v>1625</v>
      </c>
      <c r="G2335" s="278" t="s">
        <v>1625</v>
      </c>
      <c r="H2335" s="1017"/>
      <c r="I2335" s="1017"/>
      <c r="J2335" s="1017"/>
      <c r="K2335" s="1017"/>
      <c r="L2335" s="1017"/>
      <c r="M2335" s="1017"/>
    </row>
    <row r="2336" spans="1:13" s="551" customFormat="1" ht="30">
      <c r="A2336" s="564" t="s">
        <v>9192</v>
      </c>
      <c r="B2336" s="811" t="s">
        <v>9193</v>
      </c>
      <c r="C2336" s="798">
        <v>21060</v>
      </c>
      <c r="D2336" s="813">
        <v>0</v>
      </c>
      <c r="E2336" s="798">
        <f t="shared" si="57"/>
        <v>21060</v>
      </c>
      <c r="F2336" s="274" t="s">
        <v>1625</v>
      </c>
      <c r="G2336" s="278" t="s">
        <v>1625</v>
      </c>
      <c r="H2336" s="1017"/>
      <c r="I2336" s="1017"/>
      <c r="J2336" s="1017"/>
      <c r="K2336" s="1017"/>
      <c r="L2336" s="1017"/>
      <c r="M2336" s="1017"/>
    </row>
    <row r="2337" spans="1:13" s="551" customFormat="1" ht="30">
      <c r="A2337" s="564" t="s">
        <v>9194</v>
      </c>
      <c r="B2337" s="811" t="s">
        <v>9195</v>
      </c>
      <c r="C2337" s="798">
        <v>26520</v>
      </c>
      <c r="D2337" s="813">
        <v>0</v>
      </c>
      <c r="E2337" s="798">
        <f t="shared" si="57"/>
        <v>26520</v>
      </c>
      <c r="F2337" s="274" t="s">
        <v>1625</v>
      </c>
      <c r="G2337" s="278" t="s">
        <v>1625</v>
      </c>
      <c r="H2337" s="1017"/>
      <c r="I2337" s="1017"/>
      <c r="J2337" s="1017"/>
      <c r="K2337" s="1017"/>
      <c r="L2337" s="1017"/>
      <c r="M2337" s="1017"/>
    </row>
    <row r="2338" spans="1:13" s="551" customFormat="1" ht="30">
      <c r="A2338" s="564" t="s">
        <v>9196</v>
      </c>
      <c r="B2338" s="811" t="s">
        <v>9197</v>
      </c>
      <c r="C2338" s="798">
        <v>31200</v>
      </c>
      <c r="D2338" s="813">
        <v>0</v>
      </c>
      <c r="E2338" s="798">
        <f t="shared" si="57"/>
        <v>31200</v>
      </c>
      <c r="F2338" s="274" t="s">
        <v>1625</v>
      </c>
      <c r="G2338" s="278" t="s">
        <v>1625</v>
      </c>
      <c r="H2338" s="1017"/>
      <c r="I2338" s="1017"/>
      <c r="J2338" s="1017"/>
      <c r="K2338" s="1017"/>
      <c r="L2338" s="1017"/>
      <c r="M2338" s="1017"/>
    </row>
    <row r="2339" spans="1:13" s="551" customFormat="1" ht="30">
      <c r="A2339" s="564" t="s">
        <v>9198</v>
      </c>
      <c r="B2339" s="811" t="s">
        <v>9199</v>
      </c>
      <c r="C2339" s="798">
        <v>47000</v>
      </c>
      <c r="D2339" s="813">
        <v>0</v>
      </c>
      <c r="E2339" s="798">
        <f t="shared" si="57"/>
        <v>47000</v>
      </c>
      <c r="F2339" s="274" t="s">
        <v>1625</v>
      </c>
      <c r="G2339" s="278" t="s">
        <v>1625</v>
      </c>
      <c r="H2339" s="1017"/>
      <c r="I2339" s="1017"/>
      <c r="J2339" s="1017"/>
      <c r="K2339" s="1017"/>
      <c r="L2339" s="1017"/>
      <c r="M2339" s="1017"/>
    </row>
    <row r="2340" spans="1:13" s="551" customFormat="1" ht="30">
      <c r="A2340" s="564" t="s">
        <v>9200</v>
      </c>
      <c r="B2340" s="811" t="s">
        <v>9201</v>
      </c>
      <c r="C2340" s="798">
        <v>9400</v>
      </c>
      <c r="D2340" s="813">
        <v>0</v>
      </c>
      <c r="E2340" s="798">
        <f t="shared" si="57"/>
        <v>9400</v>
      </c>
      <c r="F2340" s="274" t="s">
        <v>1625</v>
      </c>
      <c r="G2340" s="278" t="s">
        <v>1625</v>
      </c>
      <c r="H2340" s="1017"/>
      <c r="I2340" s="1017"/>
      <c r="J2340" s="1017"/>
      <c r="K2340" s="1017"/>
      <c r="L2340" s="1017"/>
      <c r="M2340" s="1017"/>
    </row>
    <row r="2341" spans="1:13" s="551" customFormat="1" ht="30">
      <c r="A2341" s="564" t="s">
        <v>9202</v>
      </c>
      <c r="B2341" s="811" t="s">
        <v>9203</v>
      </c>
      <c r="C2341" s="798">
        <v>25380</v>
      </c>
      <c r="D2341" s="813">
        <v>0</v>
      </c>
      <c r="E2341" s="798">
        <f t="shared" si="57"/>
        <v>25380</v>
      </c>
      <c r="F2341" s="274" t="s">
        <v>1625</v>
      </c>
      <c r="G2341" s="278" t="s">
        <v>1625</v>
      </c>
      <c r="H2341" s="1017"/>
      <c r="I2341" s="1017"/>
      <c r="J2341" s="1017"/>
      <c r="K2341" s="1017"/>
      <c r="L2341" s="1017"/>
      <c r="M2341" s="1017"/>
    </row>
    <row r="2342" spans="1:13" s="551" customFormat="1" ht="30">
      <c r="A2342" s="564" t="s">
        <v>9204</v>
      </c>
      <c r="B2342" s="811" t="s">
        <v>9205</v>
      </c>
      <c r="C2342" s="798">
        <v>31960</v>
      </c>
      <c r="D2342" s="813">
        <v>0</v>
      </c>
      <c r="E2342" s="798">
        <f t="shared" si="57"/>
        <v>31960</v>
      </c>
      <c r="F2342" s="274" t="s">
        <v>1625</v>
      </c>
      <c r="G2342" s="278" t="s">
        <v>1625</v>
      </c>
      <c r="H2342" s="1017"/>
      <c r="I2342" s="1017"/>
      <c r="J2342" s="1017"/>
      <c r="K2342" s="1017"/>
      <c r="L2342" s="1017"/>
      <c r="M2342" s="1017"/>
    </row>
    <row r="2343" spans="1:13" s="551" customFormat="1" ht="30">
      <c r="A2343" s="564" t="s">
        <v>9206</v>
      </c>
      <c r="B2343" s="811" t="s">
        <v>9207</v>
      </c>
      <c r="C2343" s="798">
        <v>37600</v>
      </c>
      <c r="D2343" s="813">
        <v>0</v>
      </c>
      <c r="E2343" s="798">
        <f t="shared" si="57"/>
        <v>37600</v>
      </c>
      <c r="F2343" s="274" t="s">
        <v>1625</v>
      </c>
      <c r="G2343" s="278" t="s">
        <v>1625</v>
      </c>
      <c r="H2343" s="1017"/>
      <c r="I2343" s="1017"/>
      <c r="J2343" s="1017"/>
      <c r="K2343" s="1017"/>
      <c r="L2343" s="1017"/>
      <c r="M2343" s="1017"/>
    </row>
    <row r="2344" spans="1:13" s="551" customFormat="1">
      <c r="A2344" s="812" t="s">
        <v>1050</v>
      </c>
      <c r="B2344" s="811"/>
      <c r="C2344" s="798"/>
      <c r="D2344" s="813"/>
      <c r="E2344" s="798"/>
      <c r="F2344" s="274"/>
      <c r="G2344" s="278"/>
      <c r="H2344" s="1017"/>
      <c r="I2344" s="1017"/>
      <c r="J2344" s="1017"/>
      <c r="K2344" s="1017"/>
      <c r="L2344" s="1017"/>
      <c r="M2344" s="1017"/>
    </row>
    <row r="2345" spans="1:13" s="551" customFormat="1">
      <c r="A2345" s="564" t="s">
        <v>9208</v>
      </c>
      <c r="B2345" s="811" t="s">
        <v>9209</v>
      </c>
      <c r="C2345" s="798">
        <v>0</v>
      </c>
      <c r="D2345" s="813">
        <v>0</v>
      </c>
      <c r="E2345" s="798">
        <f t="shared" si="57"/>
        <v>0</v>
      </c>
      <c r="F2345" s="274" t="s">
        <v>1625</v>
      </c>
      <c r="G2345" s="278" t="s">
        <v>1625</v>
      </c>
      <c r="H2345" s="1017"/>
      <c r="I2345" s="1017"/>
      <c r="J2345" s="1017"/>
      <c r="K2345" s="1017"/>
      <c r="L2345" s="1017"/>
      <c r="M2345" s="1017"/>
    </row>
    <row r="2346" spans="1:13" s="551" customFormat="1">
      <c r="A2346" s="564" t="s">
        <v>9210</v>
      </c>
      <c r="B2346" s="811" t="s">
        <v>9211</v>
      </c>
      <c r="C2346" s="798">
        <v>0</v>
      </c>
      <c r="D2346" s="813">
        <v>0</v>
      </c>
      <c r="E2346" s="798">
        <f t="shared" si="57"/>
        <v>0</v>
      </c>
      <c r="F2346" s="274" t="s">
        <v>1625</v>
      </c>
      <c r="G2346" s="278" t="s">
        <v>1625</v>
      </c>
      <c r="H2346" s="1017"/>
      <c r="I2346" s="1017"/>
      <c r="J2346" s="1017"/>
      <c r="K2346" s="1017"/>
      <c r="L2346" s="1017"/>
      <c r="M2346" s="1017"/>
    </row>
    <row r="2347" spans="1:13" s="551" customFormat="1">
      <c r="A2347" s="564" t="s">
        <v>9212</v>
      </c>
      <c r="B2347" s="811" t="s">
        <v>9213</v>
      </c>
      <c r="C2347" s="798">
        <v>0</v>
      </c>
      <c r="D2347" s="813">
        <v>0</v>
      </c>
      <c r="E2347" s="798">
        <f t="shared" si="57"/>
        <v>0</v>
      </c>
      <c r="F2347" s="274" t="s">
        <v>1625</v>
      </c>
      <c r="G2347" s="278" t="s">
        <v>1625</v>
      </c>
      <c r="H2347" s="1017"/>
      <c r="I2347" s="1017"/>
      <c r="J2347" s="1017"/>
      <c r="K2347" s="1017"/>
      <c r="L2347" s="1017"/>
      <c r="M2347" s="1017"/>
    </row>
    <row r="2348" spans="1:13" s="551" customFormat="1">
      <c r="A2348" s="812" t="s">
        <v>9214</v>
      </c>
      <c r="B2348" s="811"/>
      <c r="C2348" s="798"/>
      <c r="D2348" s="813">
        <v>0</v>
      </c>
      <c r="E2348" s="798">
        <f t="shared" si="57"/>
        <v>0</v>
      </c>
      <c r="F2348" s="274" t="s">
        <v>1625</v>
      </c>
      <c r="G2348" s="278" t="s">
        <v>1625</v>
      </c>
      <c r="H2348" s="1017"/>
      <c r="I2348" s="1017"/>
      <c r="J2348" s="1017"/>
      <c r="K2348" s="1017"/>
      <c r="L2348" s="1017"/>
      <c r="M2348" s="1017"/>
    </row>
    <row r="2349" spans="1:13" s="551" customFormat="1">
      <c r="A2349" s="564" t="s">
        <v>9215</v>
      </c>
      <c r="B2349" s="811"/>
      <c r="C2349" s="798"/>
      <c r="D2349" s="813"/>
      <c r="E2349" s="798"/>
      <c r="F2349" s="274"/>
      <c r="G2349" s="278"/>
      <c r="H2349" s="1017"/>
      <c r="I2349" s="1017"/>
      <c r="J2349" s="1017"/>
      <c r="K2349" s="1017"/>
      <c r="L2349" s="1017"/>
      <c r="M2349" s="1017"/>
    </row>
    <row r="2350" spans="1:13" s="551" customFormat="1">
      <c r="A2350" s="564" t="s">
        <v>9216</v>
      </c>
      <c r="B2350" s="811" t="s">
        <v>9217</v>
      </c>
      <c r="C2350" s="798">
        <v>5400</v>
      </c>
      <c r="D2350" s="813">
        <v>0</v>
      </c>
      <c r="E2350" s="798">
        <f t="shared" si="57"/>
        <v>5400</v>
      </c>
      <c r="F2350" s="274" t="s">
        <v>1625</v>
      </c>
      <c r="G2350" s="278" t="s">
        <v>1625</v>
      </c>
      <c r="H2350" s="1017"/>
      <c r="I2350" s="1017"/>
      <c r="J2350" s="1017"/>
      <c r="K2350" s="1017"/>
      <c r="L2350" s="1017"/>
      <c r="M2350" s="1017"/>
    </row>
    <row r="2351" spans="1:13" s="551" customFormat="1" ht="30">
      <c r="A2351" s="564" t="s">
        <v>9218</v>
      </c>
      <c r="B2351" s="811" t="s">
        <v>9219</v>
      </c>
      <c r="C2351" s="798">
        <v>3600</v>
      </c>
      <c r="D2351" s="813">
        <v>0</v>
      </c>
      <c r="E2351" s="798">
        <f t="shared" si="57"/>
        <v>3600</v>
      </c>
      <c r="F2351" s="274" t="s">
        <v>1625</v>
      </c>
      <c r="G2351" s="278" t="s">
        <v>1625</v>
      </c>
      <c r="H2351" s="1017"/>
      <c r="I2351" s="1017"/>
      <c r="J2351" s="1017"/>
      <c r="K2351" s="1017"/>
      <c r="L2351" s="1017"/>
      <c r="M2351" s="1017"/>
    </row>
    <row r="2352" spans="1:13" s="551" customFormat="1" ht="30">
      <c r="A2352" s="564" t="s">
        <v>9220</v>
      </c>
      <c r="B2352" s="811" t="s">
        <v>9221</v>
      </c>
      <c r="C2352" s="798">
        <v>2700</v>
      </c>
      <c r="D2352" s="813">
        <v>0</v>
      </c>
      <c r="E2352" s="798">
        <f t="shared" si="57"/>
        <v>2700</v>
      </c>
      <c r="F2352" s="274" t="s">
        <v>1625</v>
      </c>
      <c r="G2352" s="278" t="s">
        <v>1625</v>
      </c>
      <c r="H2352" s="1017"/>
      <c r="I2352" s="1017"/>
      <c r="J2352" s="1017"/>
      <c r="K2352" s="1017"/>
      <c r="L2352" s="1017"/>
      <c r="M2352" s="1017"/>
    </row>
    <row r="2353" spans="1:13" s="551" customFormat="1">
      <c r="A2353" s="812" t="s">
        <v>9222</v>
      </c>
      <c r="B2353" s="811"/>
      <c r="C2353" s="798"/>
      <c r="D2353" s="813"/>
      <c r="E2353" s="798"/>
      <c r="F2353" s="274" t="s">
        <v>1625</v>
      </c>
      <c r="G2353" s="278" t="s">
        <v>1625</v>
      </c>
      <c r="H2353" s="1017"/>
      <c r="I2353" s="1017"/>
      <c r="J2353" s="1017"/>
      <c r="K2353" s="1017"/>
      <c r="L2353" s="1017"/>
      <c r="M2353" s="1017"/>
    </row>
    <row r="2354" spans="1:13" s="551" customFormat="1" ht="30">
      <c r="A2354" s="564" t="s">
        <v>9223</v>
      </c>
      <c r="B2354" s="811" t="s">
        <v>9224</v>
      </c>
      <c r="C2354" s="798">
        <v>2700</v>
      </c>
      <c r="D2354" s="813">
        <v>0</v>
      </c>
      <c r="E2354" s="798">
        <f t="shared" si="57"/>
        <v>2700</v>
      </c>
      <c r="F2354" s="274" t="s">
        <v>1625</v>
      </c>
      <c r="G2354" s="278" t="s">
        <v>1625</v>
      </c>
      <c r="H2354" s="1017"/>
      <c r="I2354" s="1017"/>
      <c r="J2354" s="1017"/>
      <c r="K2354" s="1017"/>
      <c r="L2354" s="1017"/>
      <c r="M2354" s="1017"/>
    </row>
    <row r="2355" spans="1:13" s="551" customFormat="1" ht="30">
      <c r="A2355" s="564" t="s">
        <v>9225</v>
      </c>
      <c r="B2355" s="811" t="s">
        <v>9226</v>
      </c>
      <c r="C2355" s="798">
        <v>3600</v>
      </c>
      <c r="D2355" s="813">
        <v>0</v>
      </c>
      <c r="E2355" s="798">
        <f t="shared" si="57"/>
        <v>3600</v>
      </c>
      <c r="F2355" s="274" t="s">
        <v>1625</v>
      </c>
      <c r="G2355" s="278" t="s">
        <v>1625</v>
      </c>
      <c r="H2355" s="1017"/>
      <c r="I2355" s="1017"/>
      <c r="J2355" s="1017"/>
      <c r="K2355" s="1017"/>
      <c r="L2355" s="1017"/>
      <c r="M2355" s="1017"/>
    </row>
    <row r="2356" spans="1:13" s="551" customFormat="1">
      <c r="A2356" s="564" t="s">
        <v>9227</v>
      </c>
      <c r="B2356" s="811" t="s">
        <v>9228</v>
      </c>
      <c r="C2356" s="798">
        <v>3600</v>
      </c>
      <c r="D2356" s="813">
        <v>0</v>
      </c>
      <c r="E2356" s="798">
        <f t="shared" si="57"/>
        <v>3600</v>
      </c>
      <c r="F2356" s="274" t="s">
        <v>1625</v>
      </c>
      <c r="G2356" s="278" t="s">
        <v>1625</v>
      </c>
      <c r="H2356" s="1017"/>
      <c r="I2356" s="1017"/>
      <c r="J2356" s="1017"/>
      <c r="K2356" s="1017"/>
      <c r="L2356" s="1017"/>
      <c r="M2356" s="1017"/>
    </row>
    <row r="2357" spans="1:13" s="551" customFormat="1" ht="45">
      <c r="A2357" s="564" t="s">
        <v>9229</v>
      </c>
      <c r="B2357" s="811" t="s">
        <v>9230</v>
      </c>
      <c r="C2357" s="798">
        <v>26100</v>
      </c>
      <c r="D2357" s="813">
        <v>0</v>
      </c>
      <c r="E2357" s="798">
        <f t="shared" si="57"/>
        <v>26100</v>
      </c>
      <c r="F2357" s="274" t="s">
        <v>1625</v>
      </c>
      <c r="G2357" s="278" t="s">
        <v>1625</v>
      </c>
      <c r="H2357" s="1017"/>
      <c r="I2357" s="1017"/>
      <c r="J2357" s="1017"/>
      <c r="K2357" s="1017"/>
      <c r="L2357" s="1017"/>
      <c r="M2357" s="1017"/>
    </row>
    <row r="2358" spans="1:13" s="551" customFormat="1">
      <c r="A2358" s="812" t="s">
        <v>9231</v>
      </c>
      <c r="B2358" s="811"/>
      <c r="C2358" s="798"/>
      <c r="D2358" s="813"/>
      <c r="E2358" s="798"/>
      <c r="F2358" s="274"/>
      <c r="G2358" s="278"/>
      <c r="H2358" s="1017"/>
      <c r="I2358" s="1017"/>
      <c r="J2358" s="1017"/>
      <c r="K2358" s="1017"/>
      <c r="L2358" s="1017"/>
      <c r="M2358" s="1017"/>
    </row>
    <row r="2359" spans="1:13" s="551" customFormat="1">
      <c r="A2359" s="564" t="s">
        <v>9232</v>
      </c>
      <c r="B2359" s="811" t="s">
        <v>9233</v>
      </c>
      <c r="C2359" s="798">
        <v>2400</v>
      </c>
      <c r="D2359" s="813">
        <v>0</v>
      </c>
      <c r="E2359" s="798">
        <f t="shared" si="57"/>
        <v>2400</v>
      </c>
      <c r="F2359" s="274" t="s">
        <v>1625</v>
      </c>
      <c r="G2359" s="278" t="s">
        <v>1625</v>
      </c>
      <c r="H2359" s="1017"/>
      <c r="I2359" s="1017"/>
      <c r="J2359" s="1017"/>
      <c r="K2359" s="1017"/>
      <c r="L2359" s="1017"/>
      <c r="M2359" s="1017"/>
    </row>
    <row r="2360" spans="1:13" s="551" customFormat="1">
      <c r="A2360" s="564" t="s">
        <v>9234</v>
      </c>
      <c r="B2360" s="811" t="s">
        <v>9235</v>
      </c>
      <c r="C2360" s="798">
        <v>1600</v>
      </c>
      <c r="D2360" s="813">
        <v>0</v>
      </c>
      <c r="E2360" s="798">
        <f t="shared" si="57"/>
        <v>1600</v>
      </c>
      <c r="F2360" s="274" t="s">
        <v>1625</v>
      </c>
      <c r="G2360" s="278" t="s">
        <v>1625</v>
      </c>
      <c r="H2360" s="1017"/>
      <c r="I2360" s="1017"/>
      <c r="J2360" s="1017"/>
      <c r="K2360" s="1017"/>
      <c r="L2360" s="1017"/>
      <c r="M2360" s="1017"/>
    </row>
    <row r="2361" spans="1:13" s="551" customFormat="1">
      <c r="A2361" s="564" t="s">
        <v>9236</v>
      </c>
      <c r="B2361" s="811" t="s">
        <v>9237</v>
      </c>
      <c r="C2361" s="798">
        <v>4800</v>
      </c>
      <c r="D2361" s="813">
        <v>0</v>
      </c>
      <c r="E2361" s="798">
        <f t="shared" si="57"/>
        <v>4800</v>
      </c>
      <c r="F2361" s="274" t="s">
        <v>1625</v>
      </c>
      <c r="G2361" s="278" t="s">
        <v>1625</v>
      </c>
      <c r="H2361" s="1017"/>
      <c r="I2361" s="1017"/>
      <c r="J2361" s="1017"/>
      <c r="K2361" s="1017"/>
      <c r="L2361" s="1017"/>
      <c r="M2361" s="1017"/>
    </row>
    <row r="2362" spans="1:13" s="551" customFormat="1">
      <c r="A2362" s="564" t="s">
        <v>9238</v>
      </c>
      <c r="B2362" s="811" t="s">
        <v>9239</v>
      </c>
      <c r="C2362" s="798">
        <v>1800</v>
      </c>
      <c r="D2362" s="813">
        <v>0</v>
      </c>
      <c r="E2362" s="798">
        <f t="shared" si="57"/>
        <v>1800</v>
      </c>
      <c r="F2362" s="274" t="s">
        <v>1625</v>
      </c>
      <c r="G2362" s="278" t="s">
        <v>1625</v>
      </c>
      <c r="H2362" s="1017"/>
      <c r="I2362" s="1017"/>
      <c r="J2362" s="1017"/>
      <c r="K2362" s="1017"/>
      <c r="L2362" s="1017"/>
      <c r="M2362" s="1017"/>
    </row>
    <row r="2363" spans="1:13" s="551" customFormat="1">
      <c r="A2363" s="564" t="s">
        <v>9240</v>
      </c>
      <c r="B2363" s="811" t="s">
        <v>9241</v>
      </c>
      <c r="C2363" s="798">
        <v>900</v>
      </c>
      <c r="D2363" s="813">
        <v>0</v>
      </c>
      <c r="E2363" s="798">
        <f t="shared" si="57"/>
        <v>900</v>
      </c>
      <c r="F2363" s="274" t="s">
        <v>1625</v>
      </c>
      <c r="G2363" s="278" t="s">
        <v>1625</v>
      </c>
      <c r="H2363" s="1017"/>
      <c r="I2363" s="1017"/>
      <c r="J2363" s="1017"/>
      <c r="K2363" s="1017"/>
      <c r="L2363" s="1017"/>
      <c r="M2363" s="1017"/>
    </row>
    <row r="2364" spans="1:13" s="551" customFormat="1" ht="30">
      <c r="A2364" s="564" t="s">
        <v>9242</v>
      </c>
      <c r="B2364" s="811" t="s">
        <v>9243</v>
      </c>
      <c r="C2364" s="798">
        <v>1350</v>
      </c>
      <c r="D2364" s="813">
        <v>0</v>
      </c>
      <c r="E2364" s="798">
        <f t="shared" si="57"/>
        <v>1350</v>
      </c>
      <c r="F2364" s="274" t="s">
        <v>1625</v>
      </c>
      <c r="G2364" s="278" t="s">
        <v>1625</v>
      </c>
      <c r="H2364" s="1017"/>
      <c r="I2364" s="1017"/>
      <c r="J2364" s="1017"/>
      <c r="K2364" s="1017"/>
      <c r="L2364" s="1017"/>
      <c r="M2364" s="1017"/>
    </row>
    <row r="2365" spans="1:13" s="551" customFormat="1">
      <c r="A2365" s="564" t="s">
        <v>9244</v>
      </c>
      <c r="B2365" s="811" t="s">
        <v>9245</v>
      </c>
      <c r="C2365" s="798">
        <v>2700</v>
      </c>
      <c r="D2365" s="813">
        <v>0</v>
      </c>
      <c r="E2365" s="798">
        <f t="shared" si="57"/>
        <v>2700</v>
      </c>
      <c r="F2365" s="274" t="s">
        <v>1625</v>
      </c>
      <c r="G2365" s="278" t="s">
        <v>1625</v>
      </c>
      <c r="H2365" s="1017"/>
      <c r="I2365" s="1017"/>
      <c r="J2365" s="1017"/>
      <c r="K2365" s="1017"/>
      <c r="L2365" s="1017"/>
      <c r="M2365" s="1017"/>
    </row>
    <row r="2366" spans="1:13" s="551" customFormat="1">
      <c r="A2366" s="564" t="s">
        <v>9246</v>
      </c>
      <c r="B2366" s="811" t="s">
        <v>9247</v>
      </c>
      <c r="C2366" s="798">
        <v>225</v>
      </c>
      <c r="D2366" s="813">
        <v>0</v>
      </c>
      <c r="E2366" s="798">
        <f t="shared" si="57"/>
        <v>225</v>
      </c>
      <c r="F2366" s="274" t="s">
        <v>1625</v>
      </c>
      <c r="G2366" s="278" t="s">
        <v>1625</v>
      </c>
      <c r="H2366" s="1017"/>
      <c r="I2366" s="1017"/>
      <c r="J2366" s="1017"/>
      <c r="K2366" s="1017"/>
      <c r="L2366" s="1017"/>
      <c r="M2366" s="1017"/>
    </row>
    <row r="2367" spans="1:13" s="551" customFormat="1">
      <c r="A2367" s="564" t="s">
        <v>9248</v>
      </c>
      <c r="B2367" s="811" t="s">
        <v>9249</v>
      </c>
      <c r="C2367" s="798">
        <v>1800</v>
      </c>
      <c r="D2367" s="813">
        <v>0</v>
      </c>
      <c r="E2367" s="798">
        <f t="shared" si="57"/>
        <v>1800</v>
      </c>
      <c r="F2367" s="274" t="s">
        <v>1625</v>
      </c>
      <c r="G2367" s="278" t="s">
        <v>1625</v>
      </c>
      <c r="H2367" s="1017"/>
      <c r="I2367" s="1017"/>
      <c r="J2367" s="1017"/>
      <c r="K2367" s="1017"/>
      <c r="L2367" s="1017"/>
      <c r="M2367" s="1017"/>
    </row>
    <row r="2368" spans="1:13" s="551" customFormat="1">
      <c r="A2368" s="564" t="s">
        <v>9250</v>
      </c>
      <c r="B2368" s="811" t="s">
        <v>9251</v>
      </c>
      <c r="C2368" s="798">
        <v>5600</v>
      </c>
      <c r="D2368" s="813">
        <v>0</v>
      </c>
      <c r="E2368" s="798">
        <f t="shared" si="57"/>
        <v>5600</v>
      </c>
      <c r="F2368" s="274" t="s">
        <v>1625</v>
      </c>
      <c r="G2368" s="278" t="s">
        <v>1625</v>
      </c>
      <c r="H2368" s="1017"/>
      <c r="I2368" s="1017"/>
      <c r="J2368" s="1017"/>
      <c r="K2368" s="1017"/>
      <c r="L2368" s="1017"/>
      <c r="M2368" s="1017"/>
    </row>
    <row r="2369" spans="1:13" s="551" customFormat="1">
      <c r="A2369" s="564" t="s">
        <v>9252</v>
      </c>
      <c r="B2369" s="811" t="s">
        <v>9253</v>
      </c>
      <c r="C2369" s="798">
        <v>2500</v>
      </c>
      <c r="D2369" s="813">
        <v>0</v>
      </c>
      <c r="E2369" s="798">
        <f t="shared" si="57"/>
        <v>2500</v>
      </c>
      <c r="F2369" s="274" t="s">
        <v>1625</v>
      </c>
      <c r="G2369" s="278" t="s">
        <v>1625</v>
      </c>
      <c r="H2369" s="1017"/>
      <c r="I2369" s="1017"/>
      <c r="J2369" s="1017"/>
      <c r="K2369" s="1017"/>
      <c r="L2369" s="1017"/>
      <c r="M2369" s="1017"/>
    </row>
    <row r="2370" spans="1:13" s="551" customFormat="1">
      <c r="A2370" s="564" t="s">
        <v>9254</v>
      </c>
      <c r="B2370" s="811" t="s">
        <v>9255</v>
      </c>
      <c r="C2370" s="798">
        <v>225</v>
      </c>
      <c r="D2370" s="813">
        <v>0</v>
      </c>
      <c r="E2370" s="798">
        <f t="shared" si="57"/>
        <v>225</v>
      </c>
      <c r="F2370" s="274" t="s">
        <v>1625</v>
      </c>
      <c r="G2370" s="278" t="s">
        <v>1625</v>
      </c>
      <c r="H2370" s="1017"/>
      <c r="I2370" s="1017"/>
      <c r="J2370" s="1017"/>
      <c r="K2370" s="1017"/>
      <c r="L2370" s="1017"/>
      <c r="M2370" s="1017"/>
    </row>
    <row r="2371" spans="1:13" s="551" customFormat="1">
      <c r="A2371" s="812" t="s">
        <v>892</v>
      </c>
      <c r="B2371" s="811"/>
      <c r="C2371" s="798"/>
      <c r="D2371" s="813"/>
      <c r="E2371" s="798"/>
      <c r="F2371" s="799"/>
      <c r="G2371" s="805"/>
      <c r="H2371" s="1017"/>
      <c r="I2371" s="1017"/>
      <c r="J2371" s="1017"/>
      <c r="K2371" s="1017"/>
      <c r="L2371" s="1017"/>
      <c r="M2371" s="1017"/>
    </row>
    <row r="2372" spans="1:13" s="551" customFormat="1">
      <c r="A2372" s="564" t="s">
        <v>763</v>
      </c>
      <c r="B2372" s="811" t="s">
        <v>764</v>
      </c>
      <c r="C2372" s="798">
        <v>41</v>
      </c>
      <c r="D2372" s="813">
        <v>0</v>
      </c>
      <c r="E2372" s="798">
        <f t="shared" si="57"/>
        <v>41</v>
      </c>
      <c r="F2372" s="799"/>
      <c r="G2372" s="805"/>
      <c r="H2372" s="1017"/>
      <c r="I2372" s="1017"/>
      <c r="J2372" s="1017"/>
      <c r="K2372" s="1017"/>
      <c r="L2372" s="1017"/>
      <c r="M2372" s="1017"/>
    </row>
    <row r="2373" spans="1:13" s="551" customFormat="1" ht="15.75" thickBot="1">
      <c r="A2373" s="806" t="s">
        <v>767</v>
      </c>
      <c r="B2373" s="819" t="s">
        <v>768</v>
      </c>
      <c r="C2373" s="419">
        <v>173</v>
      </c>
      <c r="D2373" s="814">
        <v>0</v>
      </c>
      <c r="E2373" s="419">
        <f t="shared" si="57"/>
        <v>173</v>
      </c>
      <c r="F2373" s="807"/>
      <c r="G2373" s="808"/>
      <c r="H2373" s="1017"/>
      <c r="I2373" s="1017"/>
      <c r="J2373" s="1017"/>
      <c r="K2373" s="1017"/>
      <c r="L2373" s="1017"/>
      <c r="M2373" s="1017"/>
    </row>
    <row r="2374" spans="1:13" s="551" customFormat="1" ht="15.75" thickBot="1">
      <c r="A2374" s="792"/>
      <c r="B2374" s="820"/>
      <c r="C2374" s="797"/>
      <c r="D2374" s="790"/>
      <c r="E2374" s="797"/>
      <c r="F2374" s="790"/>
      <c r="G2374" s="791"/>
      <c r="H2374" s="1017"/>
      <c r="I2374" s="1017"/>
      <c r="J2374" s="1017"/>
      <c r="K2374" s="1017"/>
      <c r="L2374" s="1017"/>
      <c r="M2374" s="1017"/>
    </row>
    <row r="2375" spans="1:13" ht="15.75" thickBot="1">
      <c r="A2375" s="487"/>
      <c r="B2375" s="488"/>
      <c r="C2375" s="489"/>
      <c r="D2375" s="490"/>
      <c r="E2375" s="489"/>
      <c r="F2375" s="491"/>
      <c r="G2375" s="492"/>
      <c r="H2375" s="1007"/>
    </row>
    <row r="2376" spans="1:13" s="551" customFormat="1" ht="15.75" thickBot="1">
      <c r="A2376" s="1622" t="s">
        <v>9289</v>
      </c>
      <c r="B2376" s="1623"/>
      <c r="C2376" s="1623"/>
      <c r="D2376" s="1623"/>
      <c r="E2376" s="1623"/>
      <c r="F2376" s="1623"/>
      <c r="G2376" s="1624"/>
      <c r="H2376" s="1017"/>
      <c r="I2376" s="1017"/>
      <c r="J2376" s="1017"/>
      <c r="K2376" s="1017"/>
      <c r="L2376" s="1017"/>
      <c r="M2376" s="1017"/>
    </row>
    <row r="2377" spans="1:13" s="551" customFormat="1">
      <c r="A2377" s="828" t="s">
        <v>9257</v>
      </c>
      <c r="B2377" s="818"/>
      <c r="C2377" s="801"/>
      <c r="D2377" s="802"/>
      <c r="E2377" s="803"/>
      <c r="F2377" s="802"/>
      <c r="G2377" s="804"/>
      <c r="H2377" s="1017"/>
      <c r="I2377" s="1017"/>
      <c r="J2377" s="1017"/>
      <c r="K2377" s="1017"/>
      <c r="L2377" s="1017"/>
      <c r="M2377" s="1017"/>
    </row>
    <row r="2378" spans="1:13" s="551" customFormat="1" ht="30">
      <c r="A2378" s="564" t="s">
        <v>9258</v>
      </c>
      <c r="B2378" s="811" t="s">
        <v>9259</v>
      </c>
      <c r="C2378" s="798">
        <v>4000</v>
      </c>
      <c r="D2378" s="813">
        <v>0</v>
      </c>
      <c r="E2378" s="798">
        <f>C2378</f>
        <v>4000</v>
      </c>
      <c r="F2378" s="274" t="s">
        <v>1625</v>
      </c>
      <c r="G2378" s="278" t="s">
        <v>1625</v>
      </c>
      <c r="H2378" s="1017"/>
      <c r="I2378" s="1017"/>
      <c r="J2378" s="1017"/>
      <c r="K2378" s="1017"/>
      <c r="L2378" s="1017"/>
      <c r="M2378" s="1017"/>
    </row>
    <row r="2379" spans="1:13" s="551" customFormat="1" ht="30">
      <c r="A2379" s="564" t="s">
        <v>9260</v>
      </c>
      <c r="B2379" s="811" t="s">
        <v>9261</v>
      </c>
      <c r="C2379" s="798">
        <v>4000</v>
      </c>
      <c r="D2379" s="813">
        <v>0</v>
      </c>
      <c r="E2379" s="798">
        <f t="shared" ref="E2379:E2408" si="58">C2379</f>
        <v>4000</v>
      </c>
      <c r="F2379" s="274" t="s">
        <v>1625</v>
      </c>
      <c r="G2379" s="278" t="s">
        <v>1625</v>
      </c>
      <c r="H2379" s="1017"/>
      <c r="I2379" s="1017"/>
      <c r="J2379" s="1017"/>
      <c r="K2379" s="1017"/>
      <c r="L2379" s="1017"/>
      <c r="M2379" s="1017"/>
    </row>
    <row r="2380" spans="1:13" s="551" customFormat="1">
      <c r="A2380" s="564" t="s">
        <v>9262</v>
      </c>
      <c r="B2380" s="811" t="s">
        <v>9263</v>
      </c>
      <c r="C2380" s="798">
        <v>5400</v>
      </c>
      <c r="D2380" s="813">
        <v>0</v>
      </c>
      <c r="E2380" s="798">
        <f t="shared" si="58"/>
        <v>5400</v>
      </c>
      <c r="F2380" s="274" t="s">
        <v>1625</v>
      </c>
      <c r="G2380" s="278" t="s">
        <v>1625</v>
      </c>
      <c r="H2380" s="1017"/>
      <c r="I2380" s="1017"/>
      <c r="J2380" s="1017"/>
      <c r="K2380" s="1017"/>
      <c r="L2380" s="1017"/>
      <c r="M2380" s="1017"/>
    </row>
    <row r="2381" spans="1:13" s="551" customFormat="1">
      <c r="A2381" s="812" t="s">
        <v>9073</v>
      </c>
      <c r="B2381" s="811"/>
      <c r="C2381" s="798"/>
      <c r="D2381" s="813"/>
      <c r="E2381" s="798"/>
      <c r="F2381" s="274"/>
      <c r="G2381" s="278"/>
      <c r="H2381" s="1017"/>
      <c r="I2381" s="1017"/>
      <c r="J2381" s="1017"/>
      <c r="K2381" s="1017"/>
      <c r="L2381" s="1017"/>
      <c r="M2381" s="1017"/>
    </row>
    <row r="2382" spans="1:13" s="551" customFormat="1">
      <c r="A2382" s="564" t="s">
        <v>9264</v>
      </c>
      <c r="B2382" s="811" t="s">
        <v>9265</v>
      </c>
      <c r="C2382" s="798">
        <v>4000</v>
      </c>
      <c r="D2382" s="813">
        <v>0</v>
      </c>
      <c r="E2382" s="798">
        <f t="shared" si="58"/>
        <v>4000</v>
      </c>
      <c r="F2382" s="274" t="s">
        <v>1625</v>
      </c>
      <c r="G2382" s="278" t="s">
        <v>1625</v>
      </c>
      <c r="H2382" s="1017"/>
      <c r="I2382" s="1017"/>
      <c r="J2382" s="1017"/>
      <c r="K2382" s="1017"/>
      <c r="L2382" s="1017"/>
      <c r="M2382" s="1017"/>
    </row>
    <row r="2383" spans="1:13" s="551" customFormat="1">
      <c r="A2383" s="564" t="s">
        <v>9266</v>
      </c>
      <c r="B2383" s="811" t="s">
        <v>9267</v>
      </c>
      <c r="C2383" s="798">
        <v>3000</v>
      </c>
      <c r="D2383" s="813">
        <v>0</v>
      </c>
      <c r="E2383" s="798">
        <f t="shared" si="58"/>
        <v>3000</v>
      </c>
      <c r="F2383" s="274" t="s">
        <v>1625</v>
      </c>
      <c r="G2383" s="278" t="s">
        <v>1625</v>
      </c>
      <c r="H2383" s="1017"/>
      <c r="I2383" s="1017"/>
      <c r="J2383" s="1017"/>
      <c r="K2383" s="1017"/>
      <c r="L2383" s="1017"/>
      <c r="M2383" s="1017"/>
    </row>
    <row r="2384" spans="1:13" s="551" customFormat="1">
      <c r="A2384" s="564" t="s">
        <v>9268</v>
      </c>
      <c r="B2384" s="811" t="s">
        <v>9269</v>
      </c>
      <c r="C2384" s="798">
        <v>2000</v>
      </c>
      <c r="D2384" s="813">
        <v>0</v>
      </c>
      <c r="E2384" s="798">
        <f t="shared" si="58"/>
        <v>2000</v>
      </c>
      <c r="F2384" s="274" t="s">
        <v>1625</v>
      </c>
      <c r="G2384" s="278" t="s">
        <v>1625</v>
      </c>
      <c r="H2384" s="1017"/>
      <c r="I2384" s="1017"/>
      <c r="J2384" s="1017"/>
      <c r="K2384" s="1017"/>
      <c r="L2384" s="1017"/>
      <c r="M2384" s="1017"/>
    </row>
    <row r="2385" spans="1:13" s="551" customFormat="1">
      <c r="A2385" s="564" t="s">
        <v>9270</v>
      </c>
      <c r="B2385" s="811" t="s">
        <v>9271</v>
      </c>
      <c r="C2385" s="798">
        <v>2000</v>
      </c>
      <c r="D2385" s="813">
        <v>0</v>
      </c>
      <c r="E2385" s="798">
        <f t="shared" si="58"/>
        <v>2000</v>
      </c>
      <c r="F2385" s="274" t="s">
        <v>1625</v>
      </c>
      <c r="G2385" s="278" t="s">
        <v>1625</v>
      </c>
      <c r="H2385" s="1017"/>
      <c r="I2385" s="1017"/>
      <c r="J2385" s="1017"/>
      <c r="K2385" s="1017"/>
      <c r="L2385" s="1017"/>
      <c r="M2385" s="1017"/>
    </row>
    <row r="2386" spans="1:13" s="551" customFormat="1">
      <c r="A2386" s="564" t="s">
        <v>9272</v>
      </c>
      <c r="B2386" s="811" t="s">
        <v>9273</v>
      </c>
      <c r="C2386" s="798">
        <v>2000</v>
      </c>
      <c r="D2386" s="813">
        <v>0</v>
      </c>
      <c r="E2386" s="798">
        <f t="shared" si="58"/>
        <v>2000</v>
      </c>
      <c r="F2386" s="274" t="s">
        <v>1625</v>
      </c>
      <c r="G2386" s="278" t="s">
        <v>1625</v>
      </c>
      <c r="H2386" s="1017"/>
      <c r="I2386" s="1017"/>
      <c r="J2386" s="1017"/>
      <c r="K2386" s="1017"/>
      <c r="L2386" s="1017"/>
      <c r="M2386" s="1017"/>
    </row>
    <row r="2387" spans="1:13" s="551" customFormat="1">
      <c r="A2387" s="564" t="s">
        <v>9274</v>
      </c>
      <c r="B2387" s="811" t="s">
        <v>9275</v>
      </c>
      <c r="C2387" s="798">
        <v>2000</v>
      </c>
      <c r="D2387" s="813">
        <v>0</v>
      </c>
      <c r="E2387" s="798">
        <f t="shared" si="58"/>
        <v>2000</v>
      </c>
      <c r="F2387" s="274" t="s">
        <v>1625</v>
      </c>
      <c r="G2387" s="278" t="s">
        <v>1625</v>
      </c>
      <c r="H2387" s="1017"/>
      <c r="I2387" s="1017"/>
      <c r="J2387" s="1017"/>
      <c r="K2387" s="1017"/>
      <c r="L2387" s="1017"/>
      <c r="M2387" s="1017"/>
    </row>
    <row r="2388" spans="1:13" s="551" customFormat="1">
      <c r="A2388" s="564" t="s">
        <v>9276</v>
      </c>
      <c r="B2388" s="811" t="s">
        <v>9277</v>
      </c>
      <c r="C2388" s="798">
        <v>750</v>
      </c>
      <c r="D2388" s="813">
        <v>0</v>
      </c>
      <c r="E2388" s="798">
        <f t="shared" si="58"/>
        <v>750</v>
      </c>
      <c r="F2388" s="274" t="s">
        <v>1625</v>
      </c>
      <c r="G2388" s="278" t="s">
        <v>1625</v>
      </c>
      <c r="H2388" s="1017"/>
      <c r="I2388" s="1017"/>
      <c r="J2388" s="1017"/>
      <c r="K2388" s="1017"/>
      <c r="L2388" s="1017"/>
      <c r="M2388" s="1017"/>
    </row>
    <row r="2389" spans="1:13" s="551" customFormat="1">
      <c r="A2389" s="564" t="s">
        <v>9278</v>
      </c>
      <c r="B2389" s="811" t="s">
        <v>9279</v>
      </c>
      <c r="C2389" s="798">
        <v>750</v>
      </c>
      <c r="D2389" s="813">
        <v>0</v>
      </c>
      <c r="E2389" s="798">
        <f t="shared" si="58"/>
        <v>750</v>
      </c>
      <c r="F2389" s="274" t="s">
        <v>1625</v>
      </c>
      <c r="G2389" s="278" t="s">
        <v>1625</v>
      </c>
      <c r="H2389" s="1017"/>
      <c r="I2389" s="1017"/>
      <c r="J2389" s="1017"/>
      <c r="K2389" s="1017"/>
      <c r="L2389" s="1017"/>
      <c r="M2389" s="1017"/>
    </row>
    <row r="2390" spans="1:13" s="551" customFormat="1">
      <c r="A2390" s="564" t="s">
        <v>9280</v>
      </c>
      <c r="B2390" s="811" t="s">
        <v>9281</v>
      </c>
      <c r="C2390" s="798">
        <v>750</v>
      </c>
      <c r="D2390" s="813">
        <v>0</v>
      </c>
      <c r="E2390" s="798">
        <f t="shared" si="58"/>
        <v>750</v>
      </c>
      <c r="F2390" s="274" t="s">
        <v>1625</v>
      </c>
      <c r="G2390" s="278" t="s">
        <v>1625</v>
      </c>
      <c r="H2390" s="1017"/>
      <c r="I2390" s="1017"/>
      <c r="J2390" s="1017"/>
      <c r="K2390" s="1017"/>
      <c r="L2390" s="1017"/>
      <c r="M2390" s="1017"/>
    </row>
    <row r="2391" spans="1:13" s="551" customFormat="1">
      <c r="A2391" s="564" t="s">
        <v>9282</v>
      </c>
      <c r="B2391" s="811" t="s">
        <v>9283</v>
      </c>
      <c r="C2391" s="798">
        <v>750</v>
      </c>
      <c r="D2391" s="813">
        <v>0</v>
      </c>
      <c r="E2391" s="798">
        <f t="shared" si="58"/>
        <v>750</v>
      </c>
      <c r="F2391" s="274" t="s">
        <v>1625</v>
      </c>
      <c r="G2391" s="278" t="s">
        <v>1625</v>
      </c>
      <c r="H2391" s="1017"/>
      <c r="I2391" s="1017"/>
      <c r="J2391" s="1017"/>
      <c r="K2391" s="1017"/>
      <c r="L2391" s="1017"/>
      <c r="M2391" s="1017"/>
    </row>
    <row r="2392" spans="1:13" s="551" customFormat="1">
      <c r="A2392" s="812" t="s">
        <v>9284</v>
      </c>
      <c r="B2392" s="811"/>
      <c r="C2392" s="798"/>
      <c r="D2392" s="813"/>
      <c r="E2392" s="798"/>
      <c r="F2392" s="274"/>
      <c r="G2392" s="278"/>
      <c r="H2392" s="1017"/>
      <c r="I2392" s="1017"/>
      <c r="J2392" s="1017"/>
      <c r="K2392" s="1017"/>
      <c r="L2392" s="1017"/>
      <c r="M2392" s="1017"/>
    </row>
    <row r="2393" spans="1:13" s="551" customFormat="1">
      <c r="A2393" s="564" t="s">
        <v>9285</v>
      </c>
      <c r="B2393" s="811" t="s">
        <v>9286</v>
      </c>
      <c r="C2393" s="798">
        <v>4000</v>
      </c>
      <c r="D2393" s="813">
        <v>0</v>
      </c>
      <c r="E2393" s="798">
        <f t="shared" si="58"/>
        <v>4000</v>
      </c>
      <c r="F2393" s="274" t="s">
        <v>1625</v>
      </c>
      <c r="G2393" s="278" t="s">
        <v>1625</v>
      </c>
      <c r="H2393" s="1017"/>
      <c r="I2393" s="1017"/>
      <c r="J2393" s="1017"/>
      <c r="K2393" s="1017"/>
      <c r="L2393" s="1017"/>
      <c r="M2393" s="1017"/>
    </row>
    <row r="2394" spans="1:13" s="551" customFormat="1">
      <c r="A2394" s="564" t="s">
        <v>9287</v>
      </c>
      <c r="B2394" s="811" t="s">
        <v>9288</v>
      </c>
      <c r="C2394" s="798">
        <v>12000</v>
      </c>
      <c r="D2394" s="813">
        <v>0</v>
      </c>
      <c r="E2394" s="798">
        <f t="shared" si="58"/>
        <v>12000</v>
      </c>
      <c r="F2394" s="274" t="s">
        <v>1625</v>
      </c>
      <c r="G2394" s="278" t="s">
        <v>1625</v>
      </c>
      <c r="H2394" s="1017"/>
      <c r="I2394" s="1017"/>
      <c r="J2394" s="1017"/>
      <c r="K2394" s="1017"/>
      <c r="L2394" s="1017"/>
      <c r="M2394" s="1017"/>
    </row>
    <row r="2395" spans="1:13" s="551" customFormat="1">
      <c r="A2395" s="812" t="s">
        <v>963</v>
      </c>
      <c r="B2395" s="811"/>
      <c r="C2395" s="798"/>
      <c r="D2395" s="813"/>
      <c r="E2395" s="798"/>
      <c r="F2395" s="274"/>
      <c r="G2395" s="278"/>
      <c r="H2395" s="1017"/>
      <c r="I2395" s="1017"/>
      <c r="J2395" s="1017"/>
      <c r="K2395" s="1017"/>
      <c r="L2395" s="1017"/>
      <c r="M2395" s="1017"/>
    </row>
    <row r="2396" spans="1:13" s="551" customFormat="1">
      <c r="A2396" s="812" t="s">
        <v>9215</v>
      </c>
      <c r="B2396" s="811"/>
      <c r="C2396" s="798"/>
      <c r="D2396" s="813"/>
      <c r="E2396" s="798"/>
      <c r="F2396" s="274"/>
      <c r="G2396" s="278"/>
      <c r="H2396" s="1017"/>
      <c r="I2396" s="1017"/>
      <c r="J2396" s="1017"/>
      <c r="K2396" s="1017"/>
      <c r="L2396" s="1017"/>
      <c r="M2396" s="1017"/>
    </row>
    <row r="2397" spans="1:13" s="551" customFormat="1">
      <c r="A2397" s="564" t="s">
        <v>9216</v>
      </c>
      <c r="B2397" s="811" t="s">
        <v>9217</v>
      </c>
      <c r="C2397" s="798">
        <v>5400</v>
      </c>
      <c r="D2397" s="813">
        <v>0</v>
      </c>
      <c r="E2397" s="798">
        <f t="shared" si="58"/>
        <v>5400</v>
      </c>
      <c r="F2397" s="274" t="s">
        <v>1625</v>
      </c>
      <c r="G2397" s="278" t="s">
        <v>1625</v>
      </c>
      <c r="H2397" s="1017"/>
      <c r="I2397" s="1017"/>
      <c r="J2397" s="1017"/>
      <c r="K2397" s="1017"/>
      <c r="L2397" s="1017"/>
      <c r="M2397" s="1017"/>
    </row>
    <row r="2398" spans="1:13" s="551" customFormat="1" ht="30">
      <c r="A2398" s="564" t="s">
        <v>9218</v>
      </c>
      <c r="B2398" s="811" t="s">
        <v>9219</v>
      </c>
      <c r="C2398" s="798">
        <v>3600</v>
      </c>
      <c r="D2398" s="813">
        <v>0</v>
      </c>
      <c r="E2398" s="798">
        <f t="shared" si="58"/>
        <v>3600</v>
      </c>
      <c r="F2398" s="274" t="s">
        <v>1625</v>
      </c>
      <c r="G2398" s="278" t="s">
        <v>1625</v>
      </c>
      <c r="H2398" s="1017"/>
      <c r="I2398" s="1017"/>
      <c r="J2398" s="1017"/>
      <c r="K2398" s="1017"/>
      <c r="L2398" s="1017"/>
      <c r="M2398" s="1017"/>
    </row>
    <row r="2399" spans="1:13" s="551" customFormat="1" ht="30">
      <c r="A2399" s="564" t="s">
        <v>9220</v>
      </c>
      <c r="B2399" s="811" t="s">
        <v>9221</v>
      </c>
      <c r="C2399" s="798">
        <v>2700</v>
      </c>
      <c r="D2399" s="813">
        <v>0</v>
      </c>
      <c r="E2399" s="798">
        <f t="shared" si="58"/>
        <v>2700</v>
      </c>
      <c r="F2399" s="274" t="s">
        <v>1625</v>
      </c>
      <c r="G2399" s="278" t="s">
        <v>1625</v>
      </c>
      <c r="H2399" s="1017"/>
      <c r="I2399" s="1017"/>
      <c r="J2399" s="1017"/>
      <c r="K2399" s="1017"/>
      <c r="L2399" s="1017"/>
      <c r="M2399" s="1017"/>
    </row>
    <row r="2400" spans="1:13" s="551" customFormat="1">
      <c r="A2400" s="812" t="s">
        <v>9222</v>
      </c>
      <c r="B2400" s="811"/>
      <c r="C2400" s="798"/>
      <c r="D2400" s="813"/>
      <c r="E2400" s="798"/>
      <c r="F2400" s="274"/>
      <c r="G2400" s="278"/>
      <c r="H2400" s="1017"/>
      <c r="I2400" s="1017"/>
      <c r="J2400" s="1017"/>
      <c r="K2400" s="1017"/>
      <c r="L2400" s="1017"/>
      <c r="M2400" s="1017"/>
    </row>
    <row r="2401" spans="1:13" s="551" customFormat="1" ht="30">
      <c r="A2401" s="564" t="s">
        <v>9223</v>
      </c>
      <c r="B2401" s="811" t="s">
        <v>9224</v>
      </c>
      <c r="C2401" s="798">
        <v>2700</v>
      </c>
      <c r="D2401" s="813">
        <v>0</v>
      </c>
      <c r="E2401" s="798">
        <f t="shared" si="58"/>
        <v>2700</v>
      </c>
      <c r="F2401" s="274" t="s">
        <v>1625</v>
      </c>
      <c r="G2401" s="278" t="s">
        <v>1625</v>
      </c>
      <c r="H2401" s="1017"/>
      <c r="I2401" s="1017"/>
      <c r="J2401" s="1017"/>
      <c r="K2401" s="1017"/>
      <c r="L2401" s="1017"/>
      <c r="M2401" s="1017"/>
    </row>
    <row r="2402" spans="1:13" s="551" customFormat="1" ht="30">
      <c r="A2402" s="564" t="s">
        <v>9225</v>
      </c>
      <c r="B2402" s="811" t="s">
        <v>9226</v>
      </c>
      <c r="C2402" s="798">
        <v>3600</v>
      </c>
      <c r="D2402" s="813">
        <v>0</v>
      </c>
      <c r="E2402" s="798">
        <f t="shared" si="58"/>
        <v>3600</v>
      </c>
      <c r="F2402" s="274" t="s">
        <v>1625</v>
      </c>
      <c r="G2402" s="278" t="s">
        <v>1625</v>
      </c>
      <c r="H2402" s="1017"/>
      <c r="I2402" s="1017"/>
      <c r="J2402" s="1017"/>
      <c r="K2402" s="1017"/>
      <c r="L2402" s="1017"/>
      <c r="M2402" s="1017"/>
    </row>
    <row r="2403" spans="1:13" s="551" customFormat="1">
      <c r="A2403" s="564" t="s">
        <v>9227</v>
      </c>
      <c r="B2403" s="811" t="s">
        <v>9228</v>
      </c>
      <c r="C2403" s="798">
        <v>3600</v>
      </c>
      <c r="D2403" s="813">
        <v>0</v>
      </c>
      <c r="E2403" s="798">
        <f t="shared" si="58"/>
        <v>3600</v>
      </c>
      <c r="F2403" s="274" t="s">
        <v>1625</v>
      </c>
      <c r="G2403" s="278" t="s">
        <v>1625</v>
      </c>
      <c r="H2403" s="1017"/>
      <c r="I2403" s="1017"/>
      <c r="J2403" s="1017"/>
      <c r="K2403" s="1017"/>
      <c r="L2403" s="1017"/>
      <c r="M2403" s="1017"/>
    </row>
    <row r="2404" spans="1:13" s="551" customFormat="1" ht="45">
      <c r="A2404" s="564" t="s">
        <v>9229</v>
      </c>
      <c r="B2404" s="811" t="s">
        <v>9230</v>
      </c>
      <c r="C2404" s="798">
        <v>26100</v>
      </c>
      <c r="D2404" s="813">
        <v>0</v>
      </c>
      <c r="E2404" s="798">
        <f t="shared" si="58"/>
        <v>26100</v>
      </c>
      <c r="F2404" s="274" t="s">
        <v>1625</v>
      </c>
      <c r="G2404" s="278" t="s">
        <v>1625</v>
      </c>
      <c r="H2404" s="1017"/>
      <c r="I2404" s="1017"/>
      <c r="J2404" s="1017"/>
      <c r="K2404" s="1017"/>
      <c r="L2404" s="1017"/>
      <c r="M2404" s="1017"/>
    </row>
    <row r="2405" spans="1:13" s="551" customFormat="1">
      <c r="A2405" s="812" t="s">
        <v>9231</v>
      </c>
      <c r="B2405" s="811"/>
      <c r="C2405" s="798"/>
      <c r="D2405" s="813"/>
      <c r="E2405" s="798"/>
      <c r="F2405" s="274"/>
      <c r="G2405" s="278"/>
      <c r="H2405" s="1017"/>
      <c r="I2405" s="1017"/>
      <c r="J2405" s="1017"/>
      <c r="K2405" s="1017"/>
      <c r="L2405" s="1017"/>
      <c r="M2405" s="1017"/>
    </row>
    <row r="2406" spans="1:13" s="551" customFormat="1">
      <c r="A2406" s="564" t="s">
        <v>9232</v>
      </c>
      <c r="B2406" s="811" t="s">
        <v>9233</v>
      </c>
      <c r="C2406" s="798">
        <v>2400</v>
      </c>
      <c r="D2406" s="813">
        <v>0</v>
      </c>
      <c r="E2406" s="798">
        <f t="shared" si="58"/>
        <v>2400</v>
      </c>
      <c r="F2406" s="274" t="s">
        <v>1625</v>
      </c>
      <c r="G2406" s="278" t="s">
        <v>1625</v>
      </c>
      <c r="H2406" s="1017"/>
      <c r="I2406" s="1017"/>
      <c r="J2406" s="1017"/>
      <c r="K2406" s="1017"/>
      <c r="L2406" s="1017"/>
      <c r="M2406" s="1017"/>
    </row>
    <row r="2407" spans="1:13" s="551" customFormat="1">
      <c r="A2407" s="564" t="s">
        <v>9240</v>
      </c>
      <c r="B2407" s="811" t="s">
        <v>9241</v>
      </c>
      <c r="C2407" s="798">
        <v>900</v>
      </c>
      <c r="D2407" s="813">
        <v>0</v>
      </c>
      <c r="E2407" s="798">
        <f t="shared" si="58"/>
        <v>900</v>
      </c>
      <c r="F2407" s="274" t="s">
        <v>1625</v>
      </c>
      <c r="G2407" s="278" t="s">
        <v>1625</v>
      </c>
      <c r="H2407" s="1017"/>
      <c r="I2407" s="1017"/>
      <c r="J2407" s="1017"/>
      <c r="K2407" s="1017"/>
      <c r="L2407" s="1017"/>
      <c r="M2407" s="1017"/>
    </row>
    <row r="2408" spans="1:13" s="551" customFormat="1" ht="30">
      <c r="A2408" s="564" t="s">
        <v>9242</v>
      </c>
      <c r="B2408" s="811" t="s">
        <v>9243</v>
      </c>
      <c r="C2408" s="798">
        <v>1350</v>
      </c>
      <c r="D2408" s="813">
        <v>0</v>
      </c>
      <c r="E2408" s="798">
        <f t="shared" si="58"/>
        <v>1350</v>
      </c>
      <c r="F2408" s="274" t="s">
        <v>1625</v>
      </c>
      <c r="G2408" s="278" t="s">
        <v>1625</v>
      </c>
      <c r="H2408" s="1017"/>
      <c r="I2408" s="1017"/>
      <c r="J2408" s="1017"/>
      <c r="K2408" s="1017"/>
      <c r="L2408" s="1017"/>
      <c r="M2408" s="1017"/>
    </row>
    <row r="2409" spans="1:13" s="551" customFormat="1">
      <c r="A2409" s="812" t="s">
        <v>892</v>
      </c>
      <c r="B2409" s="811"/>
      <c r="C2409" s="798"/>
      <c r="D2409" s="813"/>
      <c r="E2409" s="798"/>
      <c r="F2409" s="274"/>
      <c r="G2409" s="278"/>
      <c r="H2409" s="1017"/>
      <c r="I2409" s="1017"/>
      <c r="J2409" s="1017"/>
      <c r="K2409" s="1017"/>
      <c r="L2409" s="1017"/>
      <c r="M2409" s="1017"/>
    </row>
    <row r="2410" spans="1:13" s="551" customFormat="1" ht="15.75" thickBot="1">
      <c r="A2410" s="806" t="s">
        <v>763</v>
      </c>
      <c r="B2410" s="819" t="s">
        <v>764</v>
      </c>
      <c r="C2410" s="419">
        <v>41</v>
      </c>
      <c r="D2410" s="814">
        <v>0</v>
      </c>
      <c r="E2410" s="419">
        <f>C2410</f>
        <v>41</v>
      </c>
      <c r="F2410" s="826" t="s">
        <v>1625</v>
      </c>
      <c r="G2410" s="827" t="s">
        <v>1625</v>
      </c>
      <c r="H2410" s="1017"/>
      <c r="I2410" s="1017"/>
      <c r="J2410" s="1017"/>
      <c r="K2410" s="1017"/>
      <c r="L2410" s="1017"/>
      <c r="M2410" s="1017"/>
    </row>
    <row r="2411" spans="1:13" ht="15.75" thickBot="1">
      <c r="A2411" s="789"/>
      <c r="B2411" s="624"/>
      <c r="C2411" s="625"/>
      <c r="D2411" s="626"/>
      <c r="E2411" s="625"/>
      <c r="F2411" s="627"/>
      <c r="G2411" s="628"/>
      <c r="H2411" s="1007"/>
    </row>
    <row r="2412" spans="1:13" ht="15.75" thickBot="1">
      <c r="A2412" s="487"/>
      <c r="B2412" s="488"/>
      <c r="C2412" s="489"/>
      <c r="D2412" s="490"/>
      <c r="E2412" s="489"/>
      <c r="F2412" s="491"/>
      <c r="G2412" s="492"/>
      <c r="H2412" s="1007"/>
    </row>
    <row r="2413" spans="1:13" s="551" customFormat="1" ht="15.75" thickBot="1">
      <c r="A2413" s="1622" t="s">
        <v>9290</v>
      </c>
      <c r="B2413" s="1623"/>
      <c r="C2413" s="1623"/>
      <c r="D2413" s="1623"/>
      <c r="E2413" s="1623"/>
      <c r="F2413" s="1623"/>
      <c r="G2413" s="1624"/>
      <c r="H2413" s="1017"/>
      <c r="I2413" s="1017"/>
      <c r="J2413" s="1017"/>
      <c r="K2413" s="1017"/>
      <c r="L2413" s="1017"/>
      <c r="M2413" s="1017"/>
    </row>
    <row r="2414" spans="1:13" s="551" customFormat="1">
      <c r="A2414" s="828" t="s">
        <v>9257</v>
      </c>
      <c r="B2414" s="818"/>
      <c r="C2414" s="801"/>
      <c r="D2414" s="834"/>
      <c r="E2414" s="834"/>
      <c r="F2414" s="834"/>
      <c r="G2414" s="835"/>
      <c r="H2414" s="1017"/>
      <c r="I2414" s="1017"/>
      <c r="J2414" s="1017"/>
      <c r="K2414" s="1017"/>
      <c r="L2414" s="1017"/>
      <c r="M2414" s="1017"/>
    </row>
    <row r="2415" spans="1:13" s="551" customFormat="1">
      <c r="A2415" s="564" t="s">
        <v>9291</v>
      </c>
      <c r="B2415" s="811" t="s">
        <v>9292</v>
      </c>
      <c r="C2415" s="798">
        <v>7500</v>
      </c>
      <c r="D2415" s="813">
        <v>0</v>
      </c>
      <c r="E2415" s="798">
        <f>C2415</f>
        <v>7500</v>
      </c>
      <c r="F2415" s="274" t="s">
        <v>1625</v>
      </c>
      <c r="G2415" s="278" t="s">
        <v>1625</v>
      </c>
      <c r="H2415" s="1017"/>
      <c r="I2415" s="1017"/>
      <c r="J2415" s="1017"/>
      <c r="K2415" s="1017"/>
      <c r="L2415" s="1017"/>
      <c r="M2415" s="1017"/>
    </row>
    <row r="2416" spans="1:13" s="551" customFormat="1">
      <c r="A2416" s="564" t="s">
        <v>9287</v>
      </c>
      <c r="B2416" s="811" t="s">
        <v>9288</v>
      </c>
      <c r="C2416" s="798">
        <v>12000</v>
      </c>
      <c r="D2416" s="813">
        <v>0</v>
      </c>
      <c r="E2416" s="798">
        <f t="shared" ref="E2416:E2479" si="59">C2416</f>
        <v>12000</v>
      </c>
      <c r="F2416" s="274" t="s">
        <v>1625</v>
      </c>
      <c r="G2416" s="278" t="s">
        <v>1625</v>
      </c>
      <c r="H2416" s="1017"/>
      <c r="I2416" s="1017"/>
      <c r="J2416" s="1017"/>
      <c r="K2416" s="1017"/>
      <c r="L2416" s="1017"/>
      <c r="M2416" s="1017"/>
    </row>
    <row r="2417" spans="1:13" s="551" customFormat="1">
      <c r="A2417" s="564" t="s">
        <v>9293</v>
      </c>
      <c r="B2417" s="811" t="s">
        <v>9414</v>
      </c>
      <c r="C2417" s="798">
        <v>32400</v>
      </c>
      <c r="D2417" s="813">
        <v>0</v>
      </c>
      <c r="E2417" s="798">
        <f t="shared" si="59"/>
        <v>32400</v>
      </c>
      <c r="F2417" s="274" t="s">
        <v>1625</v>
      </c>
      <c r="G2417" s="278" t="s">
        <v>1625</v>
      </c>
      <c r="H2417" s="1017"/>
      <c r="I2417" s="1017"/>
      <c r="J2417" s="1017"/>
      <c r="K2417" s="1017"/>
      <c r="L2417" s="1017"/>
      <c r="M2417" s="1017"/>
    </row>
    <row r="2418" spans="1:13" s="551" customFormat="1" ht="30">
      <c r="A2418" s="564" t="s">
        <v>9294</v>
      </c>
      <c r="B2418" s="811" t="s">
        <v>9295</v>
      </c>
      <c r="C2418" s="798">
        <v>40800</v>
      </c>
      <c r="D2418" s="813">
        <v>0</v>
      </c>
      <c r="E2418" s="798">
        <f t="shared" si="59"/>
        <v>40800</v>
      </c>
      <c r="F2418" s="274" t="s">
        <v>1625</v>
      </c>
      <c r="G2418" s="278" t="s">
        <v>1625</v>
      </c>
      <c r="H2418" s="1017"/>
      <c r="I2418" s="1017"/>
      <c r="J2418" s="1017"/>
      <c r="K2418" s="1017"/>
      <c r="L2418" s="1017"/>
      <c r="M2418" s="1017"/>
    </row>
    <row r="2419" spans="1:13" s="551" customFormat="1" ht="30">
      <c r="A2419" s="564" t="s">
        <v>9296</v>
      </c>
      <c r="B2419" s="811" t="s">
        <v>9297</v>
      </c>
      <c r="C2419" s="798">
        <v>48000</v>
      </c>
      <c r="D2419" s="813">
        <v>0</v>
      </c>
      <c r="E2419" s="798">
        <f t="shared" si="59"/>
        <v>48000</v>
      </c>
      <c r="F2419" s="274" t="s">
        <v>1625</v>
      </c>
      <c r="G2419" s="278" t="s">
        <v>1625</v>
      </c>
      <c r="H2419" s="1017"/>
      <c r="I2419" s="1017"/>
      <c r="J2419" s="1017"/>
      <c r="K2419" s="1017"/>
      <c r="L2419" s="1017"/>
      <c r="M2419" s="1017"/>
    </row>
    <row r="2420" spans="1:13" s="551" customFormat="1">
      <c r="A2420" s="812" t="s">
        <v>9073</v>
      </c>
      <c r="B2420" s="811"/>
      <c r="C2420" s="798"/>
      <c r="D2420" s="813"/>
      <c r="E2420" s="798"/>
      <c r="F2420" s="274"/>
      <c r="G2420" s="278"/>
      <c r="H2420" s="1017"/>
      <c r="I2420" s="1017"/>
      <c r="J2420" s="1017"/>
      <c r="K2420" s="1017"/>
      <c r="L2420" s="1017"/>
      <c r="M2420" s="1017"/>
    </row>
    <row r="2421" spans="1:13" s="551" customFormat="1">
      <c r="A2421" s="564" t="s">
        <v>9298</v>
      </c>
      <c r="B2421" s="811" t="s">
        <v>9299</v>
      </c>
      <c r="C2421" s="798">
        <v>4500</v>
      </c>
      <c r="D2421" s="813">
        <v>0</v>
      </c>
      <c r="E2421" s="798">
        <f t="shared" si="59"/>
        <v>4500</v>
      </c>
      <c r="F2421" s="274" t="s">
        <v>1625</v>
      </c>
      <c r="G2421" s="278" t="s">
        <v>1625</v>
      </c>
      <c r="H2421" s="1017"/>
      <c r="I2421" s="1017"/>
      <c r="J2421" s="1017"/>
      <c r="K2421" s="1017"/>
      <c r="L2421" s="1017"/>
      <c r="M2421" s="1017"/>
    </row>
    <row r="2422" spans="1:13" s="551" customFormat="1">
      <c r="A2422" s="564" t="s">
        <v>9300</v>
      </c>
      <c r="B2422" s="811" t="s">
        <v>9301</v>
      </c>
      <c r="C2422" s="798">
        <v>5000</v>
      </c>
      <c r="D2422" s="813">
        <v>0</v>
      </c>
      <c r="E2422" s="798">
        <f t="shared" si="59"/>
        <v>5000</v>
      </c>
      <c r="F2422" s="274" t="s">
        <v>1625</v>
      </c>
      <c r="G2422" s="278" t="s">
        <v>1625</v>
      </c>
      <c r="H2422" s="1017"/>
      <c r="I2422" s="1017"/>
      <c r="J2422" s="1017"/>
      <c r="K2422" s="1017"/>
      <c r="L2422" s="1017"/>
      <c r="M2422" s="1017"/>
    </row>
    <row r="2423" spans="1:13" s="551" customFormat="1">
      <c r="A2423" s="564" t="s">
        <v>9302</v>
      </c>
      <c r="B2423" s="811" t="s">
        <v>9303</v>
      </c>
      <c r="C2423" s="798">
        <v>300</v>
      </c>
      <c r="D2423" s="813">
        <v>0</v>
      </c>
      <c r="E2423" s="798">
        <f t="shared" si="59"/>
        <v>300</v>
      </c>
      <c r="F2423" s="274" t="s">
        <v>1625</v>
      </c>
      <c r="G2423" s="278" t="s">
        <v>1625</v>
      </c>
      <c r="H2423" s="1017"/>
      <c r="I2423" s="1017"/>
      <c r="J2423" s="1017"/>
      <c r="K2423" s="1017"/>
      <c r="L2423" s="1017"/>
      <c r="M2423" s="1017"/>
    </row>
    <row r="2424" spans="1:13" s="551" customFormat="1">
      <c r="A2424" s="564" t="s">
        <v>9304</v>
      </c>
      <c r="B2424" s="811" t="s">
        <v>9305</v>
      </c>
      <c r="C2424" s="798">
        <v>200</v>
      </c>
      <c r="D2424" s="813">
        <v>0</v>
      </c>
      <c r="E2424" s="798">
        <f t="shared" si="59"/>
        <v>200</v>
      </c>
      <c r="F2424" s="274" t="s">
        <v>1625</v>
      </c>
      <c r="G2424" s="278" t="s">
        <v>1625</v>
      </c>
      <c r="H2424" s="1017"/>
      <c r="I2424" s="1017"/>
      <c r="J2424" s="1017"/>
      <c r="K2424" s="1017"/>
      <c r="L2424" s="1017"/>
      <c r="M2424" s="1017"/>
    </row>
    <row r="2425" spans="1:13" s="551" customFormat="1">
      <c r="A2425" s="564" t="s">
        <v>9306</v>
      </c>
      <c r="B2425" s="811" t="s">
        <v>9307</v>
      </c>
      <c r="C2425" s="798">
        <v>5300</v>
      </c>
      <c r="D2425" s="813">
        <v>0</v>
      </c>
      <c r="E2425" s="798">
        <f t="shared" si="59"/>
        <v>5300</v>
      </c>
      <c r="F2425" s="274" t="s">
        <v>1625</v>
      </c>
      <c r="G2425" s="278" t="s">
        <v>1625</v>
      </c>
      <c r="H2425" s="1017"/>
      <c r="I2425" s="1017"/>
      <c r="J2425" s="1017"/>
      <c r="K2425" s="1017"/>
      <c r="L2425" s="1017"/>
      <c r="M2425" s="1017"/>
    </row>
    <row r="2426" spans="1:13" s="551" customFormat="1">
      <c r="A2426" s="564" t="s">
        <v>9308</v>
      </c>
      <c r="B2426" s="811" t="s">
        <v>9309</v>
      </c>
      <c r="C2426" s="798">
        <v>4100</v>
      </c>
      <c r="D2426" s="813">
        <v>0</v>
      </c>
      <c r="E2426" s="798">
        <f t="shared" si="59"/>
        <v>4100</v>
      </c>
      <c r="F2426" s="274" t="s">
        <v>1625</v>
      </c>
      <c r="G2426" s="278" t="s">
        <v>1625</v>
      </c>
      <c r="H2426" s="1017"/>
      <c r="I2426" s="1017"/>
      <c r="J2426" s="1017"/>
      <c r="K2426" s="1017"/>
      <c r="L2426" s="1017"/>
      <c r="M2426" s="1017"/>
    </row>
    <row r="2427" spans="1:13" s="551" customFormat="1">
      <c r="A2427" s="564" t="s">
        <v>9310</v>
      </c>
      <c r="B2427" s="811" t="s">
        <v>9311</v>
      </c>
      <c r="C2427" s="798">
        <v>17500</v>
      </c>
      <c r="D2427" s="813">
        <v>0</v>
      </c>
      <c r="E2427" s="798">
        <f t="shared" si="59"/>
        <v>17500</v>
      </c>
      <c r="F2427" s="274" t="s">
        <v>1625</v>
      </c>
      <c r="G2427" s="278" t="s">
        <v>1625</v>
      </c>
      <c r="H2427" s="1017"/>
      <c r="I2427" s="1017"/>
      <c r="J2427" s="1017"/>
      <c r="K2427" s="1017"/>
      <c r="L2427" s="1017"/>
      <c r="M2427" s="1017"/>
    </row>
    <row r="2428" spans="1:13" s="551" customFormat="1">
      <c r="A2428" s="564" t="s">
        <v>9312</v>
      </c>
      <c r="B2428" s="811" t="s">
        <v>9313</v>
      </c>
      <c r="C2428" s="798">
        <v>13500</v>
      </c>
      <c r="D2428" s="813">
        <v>0</v>
      </c>
      <c r="E2428" s="798">
        <f t="shared" si="59"/>
        <v>13500</v>
      </c>
      <c r="F2428" s="274" t="s">
        <v>1625</v>
      </c>
      <c r="G2428" s="278" t="s">
        <v>1625</v>
      </c>
      <c r="H2428" s="1017"/>
      <c r="I2428" s="1017"/>
      <c r="J2428" s="1017"/>
      <c r="K2428" s="1017"/>
      <c r="L2428" s="1017"/>
      <c r="M2428" s="1017"/>
    </row>
    <row r="2429" spans="1:13" s="551" customFormat="1">
      <c r="A2429" s="564" t="s">
        <v>9314</v>
      </c>
      <c r="B2429" s="811" t="s">
        <v>9315</v>
      </c>
      <c r="C2429" s="798">
        <v>4000</v>
      </c>
      <c r="D2429" s="813">
        <v>0</v>
      </c>
      <c r="E2429" s="798">
        <f t="shared" si="59"/>
        <v>4000</v>
      </c>
      <c r="F2429" s="274" t="s">
        <v>1625</v>
      </c>
      <c r="G2429" s="278" t="s">
        <v>1625</v>
      </c>
      <c r="H2429" s="1017"/>
      <c r="I2429" s="1017"/>
      <c r="J2429" s="1017"/>
      <c r="K2429" s="1017"/>
      <c r="L2429" s="1017"/>
      <c r="M2429" s="1017"/>
    </row>
    <row r="2430" spans="1:13" s="551" customFormat="1">
      <c r="A2430" s="564" t="s">
        <v>9316</v>
      </c>
      <c r="B2430" s="811" t="s">
        <v>9317</v>
      </c>
      <c r="C2430" s="798">
        <v>5000</v>
      </c>
      <c r="D2430" s="813">
        <v>0</v>
      </c>
      <c r="E2430" s="798">
        <f t="shared" si="59"/>
        <v>5000</v>
      </c>
      <c r="F2430" s="274" t="s">
        <v>1625</v>
      </c>
      <c r="G2430" s="278" t="s">
        <v>1625</v>
      </c>
      <c r="H2430" s="1017"/>
      <c r="I2430" s="1017"/>
      <c r="J2430" s="1017"/>
      <c r="K2430" s="1017"/>
      <c r="L2430" s="1017"/>
      <c r="M2430" s="1017"/>
    </row>
    <row r="2431" spans="1:13" s="551" customFormat="1">
      <c r="A2431" s="564" t="s">
        <v>9098</v>
      </c>
      <c r="B2431" s="811" t="s">
        <v>9099</v>
      </c>
      <c r="C2431" s="798">
        <v>800</v>
      </c>
      <c r="D2431" s="813">
        <v>0</v>
      </c>
      <c r="E2431" s="798">
        <f t="shared" si="59"/>
        <v>800</v>
      </c>
      <c r="F2431" s="274" t="s">
        <v>1625</v>
      </c>
      <c r="G2431" s="278" t="s">
        <v>1625</v>
      </c>
      <c r="H2431" s="1017"/>
      <c r="I2431" s="1017"/>
      <c r="J2431" s="1017"/>
      <c r="K2431" s="1017"/>
      <c r="L2431" s="1017"/>
      <c r="M2431" s="1017"/>
    </row>
    <row r="2432" spans="1:13" s="551" customFormat="1">
      <c r="A2432" s="564" t="s">
        <v>9100</v>
      </c>
      <c r="B2432" s="811" t="s">
        <v>9101</v>
      </c>
      <c r="C2432" s="798">
        <v>840</v>
      </c>
      <c r="D2432" s="813">
        <v>0</v>
      </c>
      <c r="E2432" s="798">
        <f t="shared" si="59"/>
        <v>840</v>
      </c>
      <c r="F2432" s="274" t="s">
        <v>1625</v>
      </c>
      <c r="G2432" s="278" t="s">
        <v>1625</v>
      </c>
      <c r="H2432" s="1017"/>
      <c r="I2432" s="1017"/>
      <c r="J2432" s="1017"/>
      <c r="K2432" s="1017"/>
      <c r="L2432" s="1017"/>
      <c r="M2432" s="1017"/>
    </row>
    <row r="2433" spans="1:13" s="551" customFormat="1">
      <c r="A2433" s="564" t="s">
        <v>9318</v>
      </c>
      <c r="B2433" s="811" t="s">
        <v>9319</v>
      </c>
      <c r="C2433" s="798">
        <v>5000</v>
      </c>
      <c r="D2433" s="813">
        <v>0</v>
      </c>
      <c r="E2433" s="798">
        <f t="shared" si="59"/>
        <v>5000</v>
      </c>
      <c r="F2433" s="274" t="s">
        <v>1625</v>
      </c>
      <c r="G2433" s="278" t="s">
        <v>1625</v>
      </c>
      <c r="H2433" s="1017"/>
      <c r="I2433" s="1017"/>
      <c r="J2433" s="1017"/>
      <c r="K2433" s="1017"/>
      <c r="L2433" s="1017"/>
      <c r="M2433" s="1017"/>
    </row>
    <row r="2434" spans="1:13" s="551" customFormat="1">
      <c r="A2434" s="564" t="s">
        <v>9320</v>
      </c>
      <c r="B2434" s="811" t="s">
        <v>9321</v>
      </c>
      <c r="C2434" s="798">
        <v>6000</v>
      </c>
      <c r="D2434" s="813">
        <v>0</v>
      </c>
      <c r="E2434" s="798">
        <f t="shared" si="59"/>
        <v>6000</v>
      </c>
      <c r="F2434" s="274" t="s">
        <v>1625</v>
      </c>
      <c r="G2434" s="278" t="s">
        <v>1625</v>
      </c>
      <c r="H2434" s="1017"/>
      <c r="I2434" s="1017"/>
      <c r="J2434" s="1017"/>
      <c r="K2434" s="1017"/>
      <c r="L2434" s="1017"/>
      <c r="M2434" s="1017"/>
    </row>
    <row r="2435" spans="1:13" s="551" customFormat="1">
      <c r="A2435" s="564" t="s">
        <v>9106</v>
      </c>
      <c r="B2435" s="811" t="s">
        <v>9107</v>
      </c>
      <c r="C2435" s="798">
        <v>3000</v>
      </c>
      <c r="D2435" s="813">
        <v>0</v>
      </c>
      <c r="E2435" s="798">
        <f t="shared" si="59"/>
        <v>3000</v>
      </c>
      <c r="F2435" s="274" t="s">
        <v>1625</v>
      </c>
      <c r="G2435" s="278" t="s">
        <v>1625</v>
      </c>
      <c r="H2435" s="1017"/>
      <c r="I2435" s="1017"/>
      <c r="J2435" s="1017"/>
      <c r="K2435" s="1017"/>
      <c r="L2435" s="1017"/>
      <c r="M2435" s="1017"/>
    </row>
    <row r="2436" spans="1:13" s="551" customFormat="1">
      <c r="A2436" s="564" t="s">
        <v>9108</v>
      </c>
      <c r="B2436" s="811" t="s">
        <v>9109</v>
      </c>
      <c r="C2436" s="798">
        <v>600</v>
      </c>
      <c r="D2436" s="813">
        <v>0</v>
      </c>
      <c r="E2436" s="798">
        <f t="shared" si="59"/>
        <v>600</v>
      </c>
      <c r="F2436" s="274" t="s">
        <v>1625</v>
      </c>
      <c r="G2436" s="278" t="s">
        <v>1625</v>
      </c>
      <c r="H2436" s="1017"/>
      <c r="I2436" s="1017"/>
      <c r="J2436" s="1017"/>
      <c r="K2436" s="1017"/>
      <c r="L2436" s="1017"/>
      <c r="M2436" s="1017"/>
    </row>
    <row r="2437" spans="1:13" s="551" customFormat="1">
      <c r="A2437" s="812" t="s">
        <v>9110</v>
      </c>
      <c r="B2437" s="811"/>
      <c r="C2437" s="798"/>
      <c r="D2437" s="813"/>
      <c r="E2437" s="798"/>
      <c r="F2437" s="274"/>
      <c r="G2437" s="278"/>
      <c r="H2437" s="1017"/>
      <c r="I2437" s="1017"/>
      <c r="J2437" s="1017"/>
      <c r="K2437" s="1017"/>
      <c r="L2437" s="1017"/>
      <c r="M2437" s="1017"/>
    </row>
    <row r="2438" spans="1:13" s="551" customFormat="1">
      <c r="A2438" s="564" t="s">
        <v>9268</v>
      </c>
      <c r="B2438" s="811" t="s">
        <v>9269</v>
      </c>
      <c r="C2438" s="798">
        <v>2000</v>
      </c>
      <c r="D2438" s="813">
        <v>0</v>
      </c>
      <c r="E2438" s="798">
        <f t="shared" si="59"/>
        <v>2000</v>
      </c>
      <c r="F2438" s="274" t="s">
        <v>1625</v>
      </c>
      <c r="G2438" s="278" t="s">
        <v>1625</v>
      </c>
      <c r="H2438" s="1017"/>
      <c r="I2438" s="1017"/>
      <c r="J2438" s="1017"/>
      <c r="K2438" s="1017"/>
      <c r="L2438" s="1017"/>
      <c r="M2438" s="1017"/>
    </row>
    <row r="2439" spans="1:13" s="551" customFormat="1">
      <c r="A2439" s="564" t="s">
        <v>9270</v>
      </c>
      <c r="B2439" s="811" t="s">
        <v>9271</v>
      </c>
      <c r="C2439" s="798">
        <v>2000</v>
      </c>
      <c r="D2439" s="813">
        <v>0</v>
      </c>
      <c r="E2439" s="798">
        <f t="shared" si="59"/>
        <v>2000</v>
      </c>
      <c r="F2439" s="274" t="s">
        <v>1625</v>
      </c>
      <c r="G2439" s="278" t="s">
        <v>1625</v>
      </c>
      <c r="H2439" s="1017"/>
      <c r="I2439" s="1017"/>
      <c r="J2439" s="1017"/>
      <c r="K2439" s="1017"/>
      <c r="L2439" s="1017"/>
      <c r="M2439" s="1017"/>
    </row>
    <row r="2440" spans="1:13" s="551" customFormat="1">
      <c r="A2440" s="812" t="s">
        <v>9115</v>
      </c>
      <c r="B2440" s="811"/>
      <c r="C2440" s="798"/>
      <c r="D2440" s="813"/>
      <c r="E2440" s="798"/>
      <c r="F2440" s="274"/>
      <c r="G2440" s="278"/>
      <c r="H2440" s="1017"/>
      <c r="I2440" s="1017"/>
      <c r="J2440" s="1017"/>
      <c r="K2440" s="1017"/>
      <c r="L2440" s="1017"/>
      <c r="M2440" s="1017"/>
    </row>
    <row r="2441" spans="1:13" s="551" customFormat="1">
      <c r="A2441" s="564" t="s">
        <v>9264</v>
      </c>
      <c r="B2441" s="811" t="s">
        <v>9265</v>
      </c>
      <c r="C2441" s="798">
        <v>4000</v>
      </c>
      <c r="D2441" s="813">
        <v>0</v>
      </c>
      <c r="E2441" s="798">
        <f t="shared" si="59"/>
        <v>4000</v>
      </c>
      <c r="F2441" s="274" t="s">
        <v>1625</v>
      </c>
      <c r="G2441" s="278" t="s">
        <v>1625</v>
      </c>
      <c r="H2441" s="1017"/>
      <c r="I2441" s="1017"/>
      <c r="J2441" s="1017"/>
      <c r="K2441" s="1017"/>
      <c r="L2441" s="1017"/>
      <c r="M2441" s="1017"/>
    </row>
    <row r="2442" spans="1:13" s="551" customFormat="1">
      <c r="A2442" s="564" t="s">
        <v>9266</v>
      </c>
      <c r="B2442" s="811" t="s">
        <v>9267</v>
      </c>
      <c r="C2442" s="798">
        <v>3000</v>
      </c>
      <c r="D2442" s="813">
        <v>0</v>
      </c>
      <c r="E2442" s="798">
        <f t="shared" si="59"/>
        <v>3000</v>
      </c>
      <c r="F2442" s="274" t="s">
        <v>1625</v>
      </c>
      <c r="G2442" s="278" t="s">
        <v>1625</v>
      </c>
      <c r="H2442" s="1017"/>
      <c r="I2442" s="1017"/>
      <c r="J2442" s="1017"/>
      <c r="K2442" s="1017"/>
      <c r="L2442" s="1017"/>
      <c r="M2442" s="1017"/>
    </row>
    <row r="2443" spans="1:13" s="551" customFormat="1">
      <c r="A2443" s="564" t="s">
        <v>9322</v>
      </c>
      <c r="B2443" s="811" t="s">
        <v>9323</v>
      </c>
      <c r="C2443" s="798">
        <v>1.5</v>
      </c>
      <c r="D2443" s="813">
        <v>0</v>
      </c>
      <c r="E2443" s="798">
        <f t="shared" si="59"/>
        <v>1.5</v>
      </c>
      <c r="F2443" s="274" t="s">
        <v>1625</v>
      </c>
      <c r="G2443" s="278" t="s">
        <v>1625</v>
      </c>
      <c r="H2443" s="1017"/>
      <c r="I2443" s="1017"/>
      <c r="J2443" s="1017"/>
      <c r="K2443" s="1017"/>
      <c r="L2443" s="1017"/>
      <c r="M2443" s="1017"/>
    </row>
    <row r="2444" spans="1:13" s="551" customFormat="1">
      <c r="A2444" s="564" t="s">
        <v>9324</v>
      </c>
      <c r="B2444" s="811" t="s">
        <v>9325</v>
      </c>
      <c r="C2444" s="798">
        <v>1.5</v>
      </c>
      <c r="D2444" s="813">
        <v>0</v>
      </c>
      <c r="E2444" s="798">
        <f t="shared" si="59"/>
        <v>1.5</v>
      </c>
      <c r="F2444" s="274" t="s">
        <v>1625</v>
      </c>
      <c r="G2444" s="278" t="s">
        <v>1625</v>
      </c>
      <c r="H2444" s="1017"/>
      <c r="I2444" s="1017"/>
      <c r="J2444" s="1017"/>
      <c r="K2444" s="1017"/>
      <c r="L2444" s="1017"/>
      <c r="M2444" s="1017"/>
    </row>
    <row r="2445" spans="1:13" s="551" customFormat="1">
      <c r="A2445" s="564" t="s">
        <v>9326</v>
      </c>
      <c r="B2445" s="811" t="s">
        <v>9327</v>
      </c>
      <c r="C2445" s="798">
        <v>0.01</v>
      </c>
      <c r="D2445" s="813">
        <v>0</v>
      </c>
      <c r="E2445" s="798">
        <f t="shared" si="59"/>
        <v>0.01</v>
      </c>
      <c r="F2445" s="274" t="s">
        <v>1625</v>
      </c>
      <c r="G2445" s="278" t="s">
        <v>1625</v>
      </c>
      <c r="H2445" s="1017"/>
      <c r="I2445" s="1017"/>
      <c r="J2445" s="1017"/>
      <c r="K2445" s="1017"/>
      <c r="L2445" s="1017"/>
      <c r="M2445" s="1017"/>
    </row>
    <row r="2446" spans="1:13" s="551" customFormat="1">
      <c r="A2446" s="564" t="s">
        <v>9328</v>
      </c>
      <c r="B2446" s="811" t="s">
        <v>9329</v>
      </c>
      <c r="C2446" s="798">
        <v>1.5</v>
      </c>
      <c r="D2446" s="813">
        <v>0</v>
      </c>
      <c r="E2446" s="798">
        <f t="shared" si="59"/>
        <v>1.5</v>
      </c>
      <c r="F2446" s="274" t="s">
        <v>1625</v>
      </c>
      <c r="G2446" s="278" t="s">
        <v>1625</v>
      </c>
      <c r="H2446" s="1017"/>
      <c r="I2446" s="1017"/>
      <c r="J2446" s="1017"/>
      <c r="K2446" s="1017"/>
      <c r="L2446" s="1017"/>
      <c r="M2446" s="1017"/>
    </row>
    <row r="2447" spans="1:13" s="551" customFormat="1">
      <c r="A2447" s="564" t="s">
        <v>9330</v>
      </c>
      <c r="B2447" s="811" t="s">
        <v>9331</v>
      </c>
      <c r="C2447" s="798">
        <v>1.5</v>
      </c>
      <c r="D2447" s="813">
        <v>0</v>
      </c>
      <c r="E2447" s="798">
        <f t="shared" si="59"/>
        <v>1.5</v>
      </c>
      <c r="F2447" s="274" t="s">
        <v>1625</v>
      </c>
      <c r="G2447" s="278" t="s">
        <v>1625</v>
      </c>
      <c r="H2447" s="1017"/>
      <c r="I2447" s="1017"/>
      <c r="J2447" s="1017"/>
      <c r="K2447" s="1017"/>
      <c r="L2447" s="1017"/>
      <c r="M2447" s="1017"/>
    </row>
    <row r="2448" spans="1:13" s="551" customFormat="1">
      <c r="A2448" s="564" t="s">
        <v>9332</v>
      </c>
      <c r="B2448" s="811" t="s">
        <v>9333</v>
      </c>
      <c r="C2448" s="798">
        <v>3500</v>
      </c>
      <c r="D2448" s="813">
        <v>0</v>
      </c>
      <c r="E2448" s="798">
        <f t="shared" si="59"/>
        <v>3500</v>
      </c>
      <c r="F2448" s="274" t="s">
        <v>1625</v>
      </c>
      <c r="G2448" s="278" t="s">
        <v>1625</v>
      </c>
      <c r="H2448" s="1017"/>
      <c r="I2448" s="1017"/>
      <c r="J2448" s="1017"/>
      <c r="K2448" s="1017"/>
      <c r="L2448" s="1017"/>
      <c r="M2448" s="1017"/>
    </row>
    <row r="2449" spans="1:13" s="551" customFormat="1">
      <c r="A2449" s="564" t="s">
        <v>9334</v>
      </c>
      <c r="B2449" s="811" t="s">
        <v>9335</v>
      </c>
      <c r="C2449" s="798">
        <v>2700</v>
      </c>
      <c r="D2449" s="813">
        <v>0</v>
      </c>
      <c r="E2449" s="798">
        <f t="shared" si="59"/>
        <v>2700</v>
      </c>
      <c r="F2449" s="274" t="s">
        <v>1625</v>
      </c>
      <c r="G2449" s="278" t="s">
        <v>1625</v>
      </c>
      <c r="H2449" s="1017"/>
      <c r="I2449" s="1017"/>
      <c r="J2449" s="1017"/>
      <c r="K2449" s="1017"/>
      <c r="L2449" s="1017"/>
      <c r="M2449" s="1017"/>
    </row>
    <row r="2450" spans="1:13" s="551" customFormat="1">
      <c r="A2450" s="564" t="s">
        <v>9336</v>
      </c>
      <c r="B2450" s="811" t="s">
        <v>9337</v>
      </c>
      <c r="C2450" s="798">
        <v>2000</v>
      </c>
      <c r="D2450" s="813">
        <v>0</v>
      </c>
      <c r="E2450" s="798">
        <f t="shared" si="59"/>
        <v>2000</v>
      </c>
      <c r="F2450" s="274" t="s">
        <v>1625</v>
      </c>
      <c r="G2450" s="278" t="s">
        <v>1625</v>
      </c>
      <c r="H2450" s="1017"/>
      <c r="I2450" s="1017"/>
      <c r="J2450" s="1017"/>
      <c r="K2450" s="1017"/>
      <c r="L2450" s="1017"/>
      <c r="M2450" s="1017"/>
    </row>
    <row r="2451" spans="1:13" s="551" customFormat="1">
      <c r="A2451" s="564" t="s">
        <v>9338</v>
      </c>
      <c r="B2451" s="811" t="s">
        <v>9339</v>
      </c>
      <c r="C2451" s="798">
        <v>1500</v>
      </c>
      <c r="D2451" s="813">
        <v>0</v>
      </c>
      <c r="E2451" s="798">
        <f t="shared" si="59"/>
        <v>1500</v>
      </c>
      <c r="F2451" s="274" t="s">
        <v>1625</v>
      </c>
      <c r="G2451" s="278" t="s">
        <v>1625</v>
      </c>
      <c r="H2451" s="1017"/>
      <c r="I2451" s="1017"/>
      <c r="J2451" s="1017"/>
      <c r="K2451" s="1017"/>
      <c r="L2451" s="1017"/>
      <c r="M2451" s="1017"/>
    </row>
    <row r="2452" spans="1:13" s="551" customFormat="1">
      <c r="A2452" s="564" t="s">
        <v>9340</v>
      </c>
      <c r="B2452" s="811" t="s">
        <v>9341</v>
      </c>
      <c r="C2452" s="798">
        <v>2500</v>
      </c>
      <c r="D2452" s="813">
        <v>0</v>
      </c>
      <c r="E2452" s="798">
        <f t="shared" si="59"/>
        <v>2500</v>
      </c>
      <c r="F2452" s="274" t="s">
        <v>1625</v>
      </c>
      <c r="G2452" s="278" t="s">
        <v>1625</v>
      </c>
      <c r="H2452" s="1017"/>
      <c r="I2452" s="1017"/>
      <c r="J2452" s="1017"/>
      <c r="K2452" s="1017"/>
      <c r="L2452" s="1017"/>
      <c r="M2452" s="1017"/>
    </row>
    <row r="2453" spans="1:13" s="551" customFormat="1">
      <c r="A2453" s="564" t="s">
        <v>9342</v>
      </c>
      <c r="B2453" s="811" t="s">
        <v>9343</v>
      </c>
      <c r="C2453" s="798">
        <v>1800</v>
      </c>
      <c r="D2453" s="813">
        <v>0</v>
      </c>
      <c r="E2453" s="798">
        <f t="shared" si="59"/>
        <v>1800</v>
      </c>
      <c r="F2453" s="274" t="s">
        <v>1625</v>
      </c>
      <c r="G2453" s="278" t="s">
        <v>1625</v>
      </c>
      <c r="H2453" s="1017"/>
      <c r="I2453" s="1017"/>
      <c r="J2453" s="1017"/>
      <c r="K2453" s="1017"/>
      <c r="L2453" s="1017"/>
      <c r="M2453" s="1017"/>
    </row>
    <row r="2454" spans="1:13" s="551" customFormat="1">
      <c r="A2454" s="564" t="s">
        <v>9344</v>
      </c>
      <c r="B2454" s="811" t="s">
        <v>9345</v>
      </c>
      <c r="C2454" s="798">
        <v>5000</v>
      </c>
      <c r="D2454" s="813">
        <v>0</v>
      </c>
      <c r="E2454" s="798">
        <f t="shared" si="59"/>
        <v>5000</v>
      </c>
      <c r="F2454" s="274" t="s">
        <v>1625</v>
      </c>
      <c r="G2454" s="278" t="s">
        <v>1625</v>
      </c>
      <c r="H2454" s="1017"/>
      <c r="I2454" s="1017"/>
      <c r="J2454" s="1017"/>
      <c r="K2454" s="1017"/>
      <c r="L2454" s="1017"/>
      <c r="M2454" s="1017"/>
    </row>
    <row r="2455" spans="1:13" s="551" customFormat="1">
      <c r="A2455" s="564" t="s">
        <v>9346</v>
      </c>
      <c r="B2455" s="811" t="s">
        <v>9347</v>
      </c>
      <c r="C2455" s="798">
        <v>3750</v>
      </c>
      <c r="D2455" s="813">
        <v>0</v>
      </c>
      <c r="E2455" s="798">
        <f t="shared" si="59"/>
        <v>3750</v>
      </c>
      <c r="F2455" s="274" t="s">
        <v>1625</v>
      </c>
      <c r="G2455" s="278" t="s">
        <v>1625</v>
      </c>
      <c r="H2455" s="1017"/>
      <c r="I2455" s="1017"/>
      <c r="J2455" s="1017"/>
      <c r="K2455" s="1017"/>
      <c r="L2455" s="1017"/>
      <c r="M2455" s="1017"/>
    </row>
    <row r="2456" spans="1:13" s="551" customFormat="1">
      <c r="A2456" s="812" t="s">
        <v>9115</v>
      </c>
      <c r="B2456" s="811"/>
      <c r="C2456" s="798"/>
      <c r="D2456" s="813">
        <v>0</v>
      </c>
      <c r="E2456" s="798">
        <f t="shared" si="59"/>
        <v>0</v>
      </c>
      <c r="F2456" s="274" t="s">
        <v>1625</v>
      </c>
      <c r="G2456" s="278" t="s">
        <v>1625</v>
      </c>
      <c r="H2456" s="1017"/>
      <c r="I2456" s="1017"/>
      <c r="J2456" s="1017"/>
      <c r="K2456" s="1017"/>
      <c r="L2456" s="1017"/>
      <c r="M2456" s="1017"/>
    </row>
    <row r="2457" spans="1:13" s="551" customFormat="1">
      <c r="A2457" s="564" t="s">
        <v>9348</v>
      </c>
      <c r="B2457" s="836" t="s">
        <v>9349</v>
      </c>
      <c r="C2457" s="798">
        <v>2250</v>
      </c>
      <c r="D2457" s="813">
        <v>0</v>
      </c>
      <c r="E2457" s="798">
        <f t="shared" si="59"/>
        <v>2250</v>
      </c>
      <c r="F2457" s="274" t="s">
        <v>1625</v>
      </c>
      <c r="G2457" s="278" t="s">
        <v>1625</v>
      </c>
      <c r="H2457" s="1017"/>
      <c r="I2457" s="1017"/>
      <c r="J2457" s="1017"/>
      <c r="K2457" s="1017"/>
      <c r="L2457" s="1017"/>
      <c r="M2457" s="1017"/>
    </row>
    <row r="2458" spans="1:13" s="551" customFormat="1">
      <c r="A2458" s="564" t="s">
        <v>9350</v>
      </c>
      <c r="B2458" s="836" t="s">
        <v>9351</v>
      </c>
      <c r="C2458" s="798">
        <v>1650</v>
      </c>
      <c r="D2458" s="813">
        <v>0</v>
      </c>
      <c r="E2458" s="798">
        <f t="shared" si="59"/>
        <v>1650</v>
      </c>
      <c r="F2458" s="274" t="s">
        <v>1625</v>
      </c>
      <c r="G2458" s="278" t="s">
        <v>1625</v>
      </c>
      <c r="H2458" s="1017"/>
      <c r="I2458" s="1017"/>
      <c r="J2458" s="1017"/>
      <c r="K2458" s="1017"/>
      <c r="L2458" s="1017"/>
      <c r="M2458" s="1017"/>
    </row>
    <row r="2459" spans="1:13" s="551" customFormat="1">
      <c r="A2459" s="812" t="s">
        <v>9115</v>
      </c>
      <c r="B2459" s="811"/>
      <c r="C2459" s="798"/>
      <c r="D2459" s="813"/>
      <c r="E2459" s="798"/>
      <c r="F2459" s="274"/>
      <c r="G2459" s="278"/>
      <c r="H2459" s="1017"/>
      <c r="I2459" s="1017"/>
      <c r="J2459" s="1017"/>
      <c r="K2459" s="1017"/>
      <c r="L2459" s="1017"/>
      <c r="M2459" s="1017"/>
    </row>
    <row r="2460" spans="1:13" s="551" customFormat="1">
      <c r="A2460" s="564" t="s">
        <v>9352</v>
      </c>
      <c r="B2460" s="811" t="s">
        <v>9353</v>
      </c>
      <c r="C2460" s="798">
        <v>2000</v>
      </c>
      <c r="D2460" s="813">
        <v>0</v>
      </c>
      <c r="E2460" s="798">
        <f t="shared" si="59"/>
        <v>2000</v>
      </c>
      <c r="F2460" s="274" t="s">
        <v>1625</v>
      </c>
      <c r="G2460" s="278" t="s">
        <v>1625</v>
      </c>
      <c r="H2460" s="1017"/>
      <c r="I2460" s="1017"/>
      <c r="J2460" s="1017"/>
      <c r="K2460" s="1017"/>
      <c r="L2460" s="1017"/>
      <c r="M2460" s="1017"/>
    </row>
    <row r="2461" spans="1:13" s="551" customFormat="1">
      <c r="A2461" s="564" t="s">
        <v>9354</v>
      </c>
      <c r="B2461" s="811" t="s">
        <v>9355</v>
      </c>
      <c r="C2461" s="798">
        <v>1500</v>
      </c>
      <c r="D2461" s="813">
        <v>0</v>
      </c>
      <c r="E2461" s="798">
        <f t="shared" si="59"/>
        <v>1500</v>
      </c>
      <c r="F2461" s="274" t="s">
        <v>1625</v>
      </c>
      <c r="G2461" s="278" t="s">
        <v>1625</v>
      </c>
      <c r="H2461" s="1017"/>
      <c r="I2461" s="1017"/>
      <c r="J2461" s="1017"/>
      <c r="K2461" s="1017"/>
      <c r="L2461" s="1017"/>
      <c r="M2461" s="1017"/>
    </row>
    <row r="2462" spans="1:13" s="551" customFormat="1">
      <c r="A2462" s="812" t="s">
        <v>9158</v>
      </c>
      <c r="B2462" s="811"/>
      <c r="C2462" s="798"/>
      <c r="D2462" s="813"/>
      <c r="E2462" s="798"/>
      <c r="F2462" s="274"/>
      <c r="G2462" s="278"/>
      <c r="H2462" s="1017"/>
      <c r="I2462" s="1017"/>
      <c r="J2462" s="1017"/>
      <c r="K2462" s="1017"/>
      <c r="L2462" s="1017"/>
      <c r="M2462" s="1017"/>
    </row>
    <row r="2463" spans="1:13" s="551" customFormat="1">
      <c r="A2463" s="564" t="s">
        <v>9356</v>
      </c>
      <c r="B2463" s="811" t="s">
        <v>9357</v>
      </c>
      <c r="C2463" s="798">
        <v>2000</v>
      </c>
      <c r="D2463" s="813">
        <v>0</v>
      </c>
      <c r="E2463" s="798">
        <f t="shared" si="59"/>
        <v>2000</v>
      </c>
      <c r="F2463" s="274" t="s">
        <v>1625</v>
      </c>
      <c r="G2463" s="278" t="s">
        <v>1625</v>
      </c>
      <c r="H2463" s="1017"/>
      <c r="I2463" s="1017"/>
      <c r="J2463" s="1017"/>
      <c r="K2463" s="1017"/>
      <c r="L2463" s="1017"/>
      <c r="M2463" s="1017"/>
    </row>
    <row r="2464" spans="1:13" s="551" customFormat="1">
      <c r="A2464" s="564" t="s">
        <v>9358</v>
      </c>
      <c r="B2464" s="811" t="s">
        <v>9359</v>
      </c>
      <c r="C2464" s="798">
        <v>1500</v>
      </c>
      <c r="D2464" s="813">
        <v>0</v>
      </c>
      <c r="E2464" s="798">
        <f t="shared" si="59"/>
        <v>1500</v>
      </c>
      <c r="F2464" s="274" t="s">
        <v>1625</v>
      </c>
      <c r="G2464" s="278" t="s">
        <v>1625</v>
      </c>
      <c r="H2464" s="1017"/>
      <c r="I2464" s="1017"/>
      <c r="J2464" s="1017"/>
      <c r="K2464" s="1017"/>
      <c r="L2464" s="1017"/>
      <c r="M2464" s="1017"/>
    </row>
    <row r="2465" spans="1:13" s="551" customFormat="1">
      <c r="A2465" s="564" t="s">
        <v>9360</v>
      </c>
      <c r="B2465" s="811" t="s">
        <v>9361</v>
      </c>
      <c r="C2465" s="798">
        <v>3000</v>
      </c>
      <c r="D2465" s="813">
        <v>0</v>
      </c>
      <c r="E2465" s="798">
        <f t="shared" si="59"/>
        <v>3000</v>
      </c>
      <c r="F2465" s="274" t="s">
        <v>1625</v>
      </c>
      <c r="G2465" s="278" t="s">
        <v>1625</v>
      </c>
      <c r="H2465" s="1017"/>
      <c r="I2465" s="1017"/>
      <c r="J2465" s="1017"/>
      <c r="K2465" s="1017"/>
      <c r="L2465" s="1017"/>
      <c r="M2465" s="1017"/>
    </row>
    <row r="2466" spans="1:13" s="551" customFormat="1">
      <c r="A2466" s="564" t="s">
        <v>9362</v>
      </c>
      <c r="B2466" s="811" t="s">
        <v>9363</v>
      </c>
      <c r="C2466" s="798">
        <v>4000</v>
      </c>
      <c r="D2466" s="813">
        <v>0</v>
      </c>
      <c r="E2466" s="798">
        <f t="shared" si="59"/>
        <v>4000</v>
      </c>
      <c r="F2466" s="274" t="s">
        <v>1625</v>
      </c>
      <c r="G2466" s="278" t="s">
        <v>1625</v>
      </c>
      <c r="H2466" s="1017"/>
      <c r="I2466" s="1017"/>
      <c r="J2466" s="1017"/>
      <c r="K2466" s="1017"/>
      <c r="L2466" s="1017"/>
      <c r="M2466" s="1017"/>
    </row>
    <row r="2467" spans="1:13" s="551" customFormat="1" ht="30">
      <c r="A2467" s="564" t="s">
        <v>9364</v>
      </c>
      <c r="B2467" s="811" t="s">
        <v>9365</v>
      </c>
      <c r="C2467" s="798">
        <v>2000</v>
      </c>
      <c r="D2467" s="813">
        <v>0</v>
      </c>
      <c r="E2467" s="798">
        <f t="shared" si="59"/>
        <v>2000</v>
      </c>
      <c r="F2467" s="274" t="s">
        <v>1625</v>
      </c>
      <c r="G2467" s="278" t="s">
        <v>1625</v>
      </c>
      <c r="H2467" s="1017"/>
      <c r="I2467" s="1017"/>
      <c r="J2467" s="1017"/>
      <c r="K2467" s="1017"/>
      <c r="L2467" s="1017"/>
      <c r="M2467" s="1017"/>
    </row>
    <row r="2468" spans="1:13" s="551" customFormat="1" ht="30">
      <c r="A2468" s="564" t="s">
        <v>9366</v>
      </c>
      <c r="B2468" s="811" t="s">
        <v>9367</v>
      </c>
      <c r="C2468" s="798">
        <v>1500</v>
      </c>
      <c r="D2468" s="813">
        <v>0</v>
      </c>
      <c r="E2468" s="798">
        <f t="shared" si="59"/>
        <v>1500</v>
      </c>
      <c r="F2468" s="274" t="s">
        <v>1625</v>
      </c>
      <c r="G2468" s="278" t="s">
        <v>1625</v>
      </c>
      <c r="H2468" s="1017"/>
      <c r="I2468" s="1017"/>
      <c r="J2468" s="1017"/>
      <c r="K2468" s="1017"/>
      <c r="L2468" s="1017"/>
      <c r="M2468" s="1017"/>
    </row>
    <row r="2469" spans="1:13" s="551" customFormat="1">
      <c r="A2469" s="564" t="s">
        <v>9368</v>
      </c>
      <c r="B2469" s="811" t="s">
        <v>9369</v>
      </c>
      <c r="C2469" s="798">
        <v>1000</v>
      </c>
      <c r="D2469" s="813">
        <v>0</v>
      </c>
      <c r="E2469" s="798">
        <f t="shared" si="59"/>
        <v>1000</v>
      </c>
      <c r="F2469" s="274" t="s">
        <v>1625</v>
      </c>
      <c r="G2469" s="278" t="s">
        <v>1625</v>
      </c>
      <c r="H2469" s="1017"/>
      <c r="I2469" s="1017"/>
      <c r="J2469" s="1017"/>
      <c r="K2469" s="1017"/>
      <c r="L2469" s="1017"/>
      <c r="M2469" s="1017"/>
    </row>
    <row r="2470" spans="1:13" s="551" customFormat="1">
      <c r="A2470" s="812" t="s">
        <v>1050</v>
      </c>
      <c r="B2470" s="811"/>
      <c r="C2470" s="798"/>
      <c r="D2470" s="813"/>
      <c r="E2470" s="798"/>
      <c r="F2470" s="274"/>
      <c r="G2470" s="278"/>
      <c r="H2470" s="1017"/>
      <c r="I2470" s="1017"/>
      <c r="J2470" s="1017"/>
      <c r="K2470" s="1017"/>
      <c r="L2470" s="1017"/>
      <c r="M2470" s="1017"/>
    </row>
    <row r="2471" spans="1:13" s="551" customFormat="1">
      <c r="A2471" s="564" t="s">
        <v>9370</v>
      </c>
      <c r="B2471" s="811" t="s">
        <v>9371</v>
      </c>
      <c r="C2471" s="798">
        <v>0</v>
      </c>
      <c r="D2471" s="813">
        <v>0</v>
      </c>
      <c r="E2471" s="798">
        <f t="shared" si="59"/>
        <v>0</v>
      </c>
      <c r="F2471" s="274" t="s">
        <v>1625</v>
      </c>
      <c r="G2471" s="278" t="s">
        <v>1625</v>
      </c>
      <c r="H2471" s="1017"/>
      <c r="I2471" s="1017"/>
      <c r="J2471" s="1017"/>
      <c r="K2471" s="1017"/>
      <c r="L2471" s="1017"/>
      <c r="M2471" s="1017"/>
    </row>
    <row r="2472" spans="1:13" s="551" customFormat="1">
      <c r="A2472" s="564" t="s">
        <v>9372</v>
      </c>
      <c r="B2472" s="811" t="s">
        <v>9373</v>
      </c>
      <c r="C2472" s="798">
        <v>0</v>
      </c>
      <c r="D2472" s="813">
        <v>0</v>
      </c>
      <c r="E2472" s="798">
        <f t="shared" si="59"/>
        <v>0</v>
      </c>
      <c r="F2472" s="274" t="s">
        <v>1625</v>
      </c>
      <c r="G2472" s="278" t="s">
        <v>1625</v>
      </c>
      <c r="H2472" s="1017"/>
      <c r="I2472" s="1017"/>
      <c r="J2472" s="1017"/>
      <c r="K2472" s="1017"/>
      <c r="L2472" s="1017"/>
      <c r="M2472" s="1017"/>
    </row>
    <row r="2473" spans="1:13" s="551" customFormat="1">
      <c r="A2473" s="812" t="s">
        <v>9167</v>
      </c>
      <c r="B2473" s="811"/>
      <c r="C2473" s="798"/>
      <c r="D2473" s="813"/>
      <c r="E2473" s="798"/>
      <c r="F2473" s="274"/>
      <c r="G2473" s="278"/>
      <c r="H2473" s="1017"/>
      <c r="I2473" s="1017"/>
      <c r="J2473" s="1017"/>
      <c r="K2473" s="1017"/>
      <c r="L2473" s="1017"/>
      <c r="M2473" s="1017"/>
    </row>
    <row r="2474" spans="1:13" s="551" customFormat="1">
      <c r="A2474" s="564" t="s">
        <v>9374</v>
      </c>
      <c r="B2474" s="811" t="s">
        <v>9375</v>
      </c>
      <c r="C2474" s="798">
        <v>9500</v>
      </c>
      <c r="D2474" s="813">
        <v>0</v>
      </c>
      <c r="E2474" s="798">
        <f t="shared" si="59"/>
        <v>9500</v>
      </c>
      <c r="F2474" s="274" t="s">
        <v>1625</v>
      </c>
      <c r="G2474" s="278" t="s">
        <v>1625</v>
      </c>
      <c r="H2474" s="1017"/>
      <c r="I2474" s="1017"/>
      <c r="J2474" s="1017"/>
      <c r="K2474" s="1017"/>
      <c r="L2474" s="1017"/>
      <c r="M2474" s="1017"/>
    </row>
    <row r="2475" spans="1:13" s="551" customFormat="1" ht="30">
      <c r="A2475" s="564" t="s">
        <v>9376</v>
      </c>
      <c r="B2475" s="811" t="s">
        <v>9377</v>
      </c>
      <c r="C2475" s="798">
        <v>14000</v>
      </c>
      <c r="D2475" s="813">
        <v>0</v>
      </c>
      <c r="E2475" s="798">
        <f t="shared" si="59"/>
        <v>14000</v>
      </c>
      <c r="F2475" s="274" t="s">
        <v>1625</v>
      </c>
      <c r="G2475" s="278" t="s">
        <v>1625</v>
      </c>
      <c r="H2475" s="1017"/>
      <c r="I2475" s="1017"/>
      <c r="J2475" s="1017"/>
      <c r="K2475" s="1017"/>
      <c r="L2475" s="1017"/>
      <c r="M2475" s="1017"/>
    </row>
    <row r="2476" spans="1:13" s="551" customFormat="1" ht="30">
      <c r="A2476" s="564" t="s">
        <v>9378</v>
      </c>
      <c r="B2476" s="811" t="s">
        <v>9379</v>
      </c>
      <c r="C2476" s="798">
        <v>37800</v>
      </c>
      <c r="D2476" s="813">
        <v>0</v>
      </c>
      <c r="E2476" s="798">
        <f t="shared" si="59"/>
        <v>37800</v>
      </c>
      <c r="F2476" s="274" t="s">
        <v>1625</v>
      </c>
      <c r="G2476" s="278" t="s">
        <v>1625</v>
      </c>
      <c r="H2476" s="1017"/>
      <c r="I2476" s="1017"/>
      <c r="J2476" s="1017"/>
      <c r="K2476" s="1017"/>
      <c r="L2476" s="1017"/>
      <c r="M2476" s="1017"/>
    </row>
    <row r="2477" spans="1:13" s="551" customFormat="1" ht="30">
      <c r="A2477" s="564" t="s">
        <v>9380</v>
      </c>
      <c r="B2477" s="811" t="s">
        <v>9381</v>
      </c>
      <c r="C2477" s="798">
        <v>47600</v>
      </c>
      <c r="D2477" s="813">
        <v>0</v>
      </c>
      <c r="E2477" s="798">
        <f t="shared" si="59"/>
        <v>47600</v>
      </c>
      <c r="F2477" s="274" t="s">
        <v>1625</v>
      </c>
      <c r="G2477" s="278" t="s">
        <v>1625</v>
      </c>
      <c r="H2477" s="1017"/>
      <c r="I2477" s="1017"/>
      <c r="J2477" s="1017"/>
      <c r="K2477" s="1017"/>
      <c r="L2477" s="1017"/>
      <c r="M2477" s="1017"/>
    </row>
    <row r="2478" spans="1:13" s="551" customFormat="1" ht="30">
      <c r="A2478" s="564" t="s">
        <v>9382</v>
      </c>
      <c r="B2478" s="811" t="s">
        <v>9383</v>
      </c>
      <c r="C2478" s="798">
        <v>56000</v>
      </c>
      <c r="D2478" s="813">
        <v>0</v>
      </c>
      <c r="E2478" s="798">
        <f t="shared" si="59"/>
        <v>56000</v>
      </c>
      <c r="F2478" s="274" t="s">
        <v>1625</v>
      </c>
      <c r="G2478" s="278" t="s">
        <v>1625</v>
      </c>
      <c r="H2478" s="1017"/>
      <c r="I2478" s="1017"/>
      <c r="J2478" s="1017"/>
      <c r="K2478" s="1017"/>
      <c r="L2478" s="1017"/>
      <c r="M2478" s="1017"/>
    </row>
    <row r="2479" spans="1:13" s="551" customFormat="1" ht="30">
      <c r="A2479" s="564" t="s">
        <v>9384</v>
      </c>
      <c r="B2479" s="811" t="s">
        <v>9385</v>
      </c>
      <c r="C2479" s="798">
        <v>14000</v>
      </c>
      <c r="D2479" s="813">
        <v>0</v>
      </c>
      <c r="E2479" s="798">
        <f t="shared" si="59"/>
        <v>14000</v>
      </c>
      <c r="F2479" s="274" t="s">
        <v>1625</v>
      </c>
      <c r="G2479" s="278" t="s">
        <v>1625</v>
      </c>
      <c r="H2479" s="1017"/>
      <c r="I2479" s="1017"/>
      <c r="J2479" s="1017"/>
      <c r="K2479" s="1017"/>
      <c r="L2479" s="1017"/>
      <c r="M2479" s="1017"/>
    </row>
    <row r="2480" spans="1:13" s="551" customFormat="1" ht="30">
      <c r="A2480" s="564" t="s">
        <v>9386</v>
      </c>
      <c r="B2480" s="811" t="s">
        <v>9387</v>
      </c>
      <c r="C2480" s="798">
        <v>19000</v>
      </c>
      <c r="D2480" s="813">
        <v>0</v>
      </c>
      <c r="E2480" s="798">
        <f t="shared" ref="E2480:E2518" si="60">C2480</f>
        <v>19000</v>
      </c>
      <c r="F2480" s="274" t="s">
        <v>1625</v>
      </c>
      <c r="G2480" s="278" t="s">
        <v>1625</v>
      </c>
      <c r="H2480" s="1017"/>
      <c r="I2480" s="1017"/>
      <c r="J2480" s="1017"/>
      <c r="K2480" s="1017"/>
      <c r="L2480" s="1017"/>
      <c r="M2480" s="1017"/>
    </row>
    <row r="2481" spans="1:13" s="551" customFormat="1" ht="30">
      <c r="A2481" s="564" t="s">
        <v>9388</v>
      </c>
      <c r="B2481" s="811" t="s">
        <v>9389</v>
      </c>
      <c r="C2481" s="798">
        <v>51300</v>
      </c>
      <c r="D2481" s="813">
        <v>0</v>
      </c>
      <c r="E2481" s="798">
        <f t="shared" si="60"/>
        <v>51300</v>
      </c>
      <c r="F2481" s="274" t="s">
        <v>1625</v>
      </c>
      <c r="G2481" s="278" t="s">
        <v>1625</v>
      </c>
      <c r="H2481" s="1017"/>
      <c r="I2481" s="1017"/>
      <c r="J2481" s="1017"/>
      <c r="K2481" s="1017"/>
      <c r="L2481" s="1017"/>
      <c r="M2481" s="1017"/>
    </row>
    <row r="2482" spans="1:13" s="551" customFormat="1" ht="30">
      <c r="A2482" s="564" t="s">
        <v>9390</v>
      </c>
      <c r="B2482" s="811" t="s">
        <v>9391</v>
      </c>
      <c r="C2482" s="798">
        <v>64600</v>
      </c>
      <c r="D2482" s="813">
        <v>0</v>
      </c>
      <c r="E2482" s="798">
        <f t="shared" si="60"/>
        <v>64600</v>
      </c>
      <c r="F2482" s="274" t="s">
        <v>1625</v>
      </c>
      <c r="G2482" s="278" t="s">
        <v>1625</v>
      </c>
      <c r="H2482" s="1017"/>
      <c r="I2482" s="1017"/>
      <c r="J2482" s="1017"/>
      <c r="K2482" s="1017"/>
      <c r="L2482" s="1017"/>
      <c r="M2482" s="1017"/>
    </row>
    <row r="2483" spans="1:13" s="551" customFormat="1" ht="30">
      <c r="A2483" s="564" t="s">
        <v>9392</v>
      </c>
      <c r="B2483" s="811" t="s">
        <v>9393</v>
      </c>
      <c r="C2483" s="798">
        <v>76000</v>
      </c>
      <c r="D2483" s="813">
        <v>0</v>
      </c>
      <c r="E2483" s="798">
        <f t="shared" si="60"/>
        <v>76000</v>
      </c>
      <c r="F2483" s="274" t="s">
        <v>1625</v>
      </c>
      <c r="G2483" s="278" t="s">
        <v>1625</v>
      </c>
      <c r="H2483" s="1017"/>
      <c r="I2483" s="1017"/>
      <c r="J2483" s="1017"/>
      <c r="K2483" s="1017"/>
      <c r="L2483" s="1017"/>
      <c r="M2483" s="1017"/>
    </row>
    <row r="2484" spans="1:13" s="551" customFormat="1" ht="30">
      <c r="A2484" s="564" t="s">
        <v>9394</v>
      </c>
      <c r="B2484" s="811" t="s">
        <v>9395</v>
      </c>
      <c r="C2484" s="798">
        <v>13500</v>
      </c>
      <c r="D2484" s="813">
        <v>0</v>
      </c>
      <c r="E2484" s="798">
        <f t="shared" si="60"/>
        <v>13500</v>
      </c>
      <c r="F2484" s="274" t="s">
        <v>1625</v>
      </c>
      <c r="G2484" s="278" t="s">
        <v>1625</v>
      </c>
      <c r="H2484" s="1017"/>
      <c r="I2484" s="1017"/>
      <c r="J2484" s="1017"/>
      <c r="K2484" s="1017"/>
      <c r="L2484" s="1017"/>
      <c r="M2484" s="1017"/>
    </row>
    <row r="2485" spans="1:13" s="551" customFormat="1" ht="30">
      <c r="A2485" s="564" t="s">
        <v>9396</v>
      </c>
      <c r="B2485" s="811" t="s">
        <v>9397</v>
      </c>
      <c r="C2485" s="798">
        <v>19000</v>
      </c>
      <c r="D2485" s="813">
        <v>0</v>
      </c>
      <c r="E2485" s="798">
        <f t="shared" si="60"/>
        <v>19000</v>
      </c>
      <c r="F2485" s="274" t="s">
        <v>1625</v>
      </c>
      <c r="G2485" s="278" t="s">
        <v>1625</v>
      </c>
      <c r="H2485" s="1017"/>
      <c r="I2485" s="1017"/>
      <c r="J2485" s="1017"/>
      <c r="K2485" s="1017"/>
      <c r="L2485" s="1017"/>
      <c r="M2485" s="1017"/>
    </row>
    <row r="2486" spans="1:13" s="551" customFormat="1" ht="30">
      <c r="A2486" s="564" t="s">
        <v>9398</v>
      </c>
      <c r="B2486" s="811" t="s">
        <v>9399</v>
      </c>
      <c r="C2486" s="798">
        <v>51300</v>
      </c>
      <c r="D2486" s="813">
        <v>0</v>
      </c>
      <c r="E2486" s="798">
        <f t="shared" si="60"/>
        <v>51300</v>
      </c>
      <c r="F2486" s="274" t="s">
        <v>1625</v>
      </c>
      <c r="G2486" s="278" t="s">
        <v>1625</v>
      </c>
      <c r="H2486" s="1017"/>
      <c r="I2486" s="1017"/>
      <c r="J2486" s="1017"/>
      <c r="K2486" s="1017"/>
      <c r="L2486" s="1017"/>
      <c r="M2486" s="1017"/>
    </row>
    <row r="2487" spans="1:13" s="551" customFormat="1" ht="30">
      <c r="A2487" s="564" t="s">
        <v>9400</v>
      </c>
      <c r="B2487" s="811" t="s">
        <v>9401</v>
      </c>
      <c r="C2487" s="798">
        <v>64600</v>
      </c>
      <c r="D2487" s="813">
        <v>0</v>
      </c>
      <c r="E2487" s="798">
        <f t="shared" si="60"/>
        <v>64600</v>
      </c>
      <c r="F2487" s="274" t="s">
        <v>1625</v>
      </c>
      <c r="G2487" s="278" t="s">
        <v>1625</v>
      </c>
      <c r="H2487" s="1017"/>
      <c r="I2487" s="1017"/>
      <c r="J2487" s="1017"/>
      <c r="K2487" s="1017"/>
      <c r="L2487" s="1017"/>
      <c r="M2487" s="1017"/>
    </row>
    <row r="2488" spans="1:13" s="551" customFormat="1" ht="30">
      <c r="A2488" s="564" t="s">
        <v>9402</v>
      </c>
      <c r="B2488" s="811" t="s">
        <v>9403</v>
      </c>
      <c r="C2488" s="798">
        <v>76000</v>
      </c>
      <c r="D2488" s="813">
        <v>0</v>
      </c>
      <c r="E2488" s="798">
        <f t="shared" si="60"/>
        <v>76000</v>
      </c>
      <c r="F2488" s="274" t="s">
        <v>1625</v>
      </c>
      <c r="G2488" s="278" t="s">
        <v>1625</v>
      </c>
      <c r="H2488" s="1017"/>
      <c r="I2488" s="1017"/>
      <c r="J2488" s="1017"/>
      <c r="K2488" s="1017"/>
      <c r="L2488" s="1017"/>
      <c r="M2488" s="1017"/>
    </row>
    <row r="2489" spans="1:13" s="551" customFormat="1" ht="30">
      <c r="A2489" s="564" t="s">
        <v>9404</v>
      </c>
      <c r="B2489" s="811" t="s">
        <v>9405</v>
      </c>
      <c r="C2489" s="798">
        <v>14500</v>
      </c>
      <c r="D2489" s="813">
        <v>0</v>
      </c>
      <c r="E2489" s="798">
        <f t="shared" si="60"/>
        <v>14500</v>
      </c>
      <c r="F2489" s="274" t="s">
        <v>1625</v>
      </c>
      <c r="G2489" s="278" t="s">
        <v>1625</v>
      </c>
      <c r="H2489" s="1017"/>
      <c r="I2489" s="1017"/>
      <c r="J2489" s="1017"/>
      <c r="K2489" s="1017"/>
      <c r="L2489" s="1017"/>
      <c r="M2489" s="1017"/>
    </row>
    <row r="2490" spans="1:13" s="551" customFormat="1" ht="30">
      <c r="A2490" s="564" t="s">
        <v>9406</v>
      </c>
      <c r="B2490" s="811" t="s">
        <v>9407</v>
      </c>
      <c r="C2490" s="798">
        <v>20000</v>
      </c>
      <c r="D2490" s="813">
        <v>0</v>
      </c>
      <c r="E2490" s="798">
        <f t="shared" si="60"/>
        <v>20000</v>
      </c>
      <c r="F2490" s="274" t="s">
        <v>1625</v>
      </c>
      <c r="G2490" s="278" t="s">
        <v>1625</v>
      </c>
      <c r="H2490" s="1017"/>
      <c r="I2490" s="1017"/>
      <c r="J2490" s="1017"/>
      <c r="K2490" s="1017"/>
      <c r="L2490" s="1017"/>
      <c r="M2490" s="1017"/>
    </row>
    <row r="2491" spans="1:13" s="551" customFormat="1" ht="30">
      <c r="A2491" s="564" t="s">
        <v>9408</v>
      </c>
      <c r="B2491" s="811" t="s">
        <v>9409</v>
      </c>
      <c r="C2491" s="798">
        <v>54000</v>
      </c>
      <c r="D2491" s="813">
        <v>0</v>
      </c>
      <c r="E2491" s="798">
        <f t="shared" si="60"/>
        <v>54000</v>
      </c>
      <c r="F2491" s="274" t="s">
        <v>1625</v>
      </c>
      <c r="G2491" s="278" t="s">
        <v>1625</v>
      </c>
      <c r="H2491" s="1017"/>
      <c r="I2491" s="1017"/>
      <c r="J2491" s="1017"/>
      <c r="K2491" s="1017"/>
      <c r="L2491" s="1017"/>
      <c r="M2491" s="1017"/>
    </row>
    <row r="2492" spans="1:13" s="551" customFormat="1" ht="30">
      <c r="A2492" s="564" t="s">
        <v>9410</v>
      </c>
      <c r="B2492" s="811" t="s">
        <v>9411</v>
      </c>
      <c r="C2492" s="798">
        <v>68000</v>
      </c>
      <c r="D2492" s="813">
        <v>0</v>
      </c>
      <c r="E2492" s="798">
        <f t="shared" si="60"/>
        <v>68000</v>
      </c>
      <c r="F2492" s="274" t="s">
        <v>1625</v>
      </c>
      <c r="G2492" s="278" t="s">
        <v>1625</v>
      </c>
      <c r="H2492" s="1017"/>
      <c r="I2492" s="1017"/>
      <c r="J2492" s="1017"/>
      <c r="K2492" s="1017"/>
      <c r="L2492" s="1017"/>
      <c r="M2492" s="1017"/>
    </row>
    <row r="2493" spans="1:13" s="551" customFormat="1" ht="30">
      <c r="A2493" s="564" t="s">
        <v>9412</v>
      </c>
      <c r="B2493" s="811" t="s">
        <v>9413</v>
      </c>
      <c r="C2493" s="798">
        <v>80000</v>
      </c>
      <c r="D2493" s="813">
        <v>0</v>
      </c>
      <c r="E2493" s="798">
        <f t="shared" si="60"/>
        <v>80000</v>
      </c>
      <c r="F2493" s="274" t="s">
        <v>1625</v>
      </c>
      <c r="G2493" s="278" t="s">
        <v>1625</v>
      </c>
      <c r="H2493" s="1017"/>
      <c r="I2493" s="1017"/>
      <c r="J2493" s="1017"/>
      <c r="K2493" s="1017"/>
      <c r="L2493" s="1017"/>
      <c r="M2493" s="1017"/>
    </row>
    <row r="2494" spans="1:13" s="551" customFormat="1">
      <c r="A2494" s="812" t="s">
        <v>9214</v>
      </c>
      <c r="B2494" s="811"/>
      <c r="C2494" s="798"/>
      <c r="D2494" s="813"/>
      <c r="E2494" s="798"/>
      <c r="F2494" s="274"/>
      <c r="G2494" s="278"/>
      <c r="H2494" s="1017"/>
      <c r="I2494" s="1017"/>
      <c r="J2494" s="1017"/>
      <c r="K2494" s="1017"/>
      <c r="L2494" s="1017"/>
      <c r="M2494" s="1017"/>
    </row>
    <row r="2495" spans="1:13" s="551" customFormat="1">
      <c r="A2495" s="812" t="s">
        <v>9215</v>
      </c>
      <c r="B2495" s="811"/>
      <c r="C2495" s="798"/>
      <c r="D2495" s="813"/>
      <c r="E2495" s="798"/>
      <c r="F2495" s="274"/>
      <c r="G2495" s="278"/>
      <c r="H2495" s="1017"/>
      <c r="I2495" s="1017"/>
      <c r="J2495" s="1017"/>
      <c r="K2495" s="1017"/>
      <c r="L2495" s="1017"/>
      <c r="M2495" s="1017"/>
    </row>
    <row r="2496" spans="1:13" s="551" customFormat="1">
      <c r="A2496" s="564" t="s">
        <v>9216</v>
      </c>
      <c r="B2496" s="811" t="s">
        <v>9217</v>
      </c>
      <c r="C2496" s="798">
        <v>5400</v>
      </c>
      <c r="D2496" s="813">
        <v>0</v>
      </c>
      <c r="E2496" s="798">
        <f t="shared" si="60"/>
        <v>5400</v>
      </c>
      <c r="F2496" s="274" t="s">
        <v>1625</v>
      </c>
      <c r="G2496" s="278" t="s">
        <v>1625</v>
      </c>
      <c r="H2496" s="1017"/>
      <c r="I2496" s="1017"/>
      <c r="J2496" s="1017"/>
      <c r="K2496" s="1017"/>
      <c r="L2496" s="1017"/>
      <c r="M2496" s="1017"/>
    </row>
    <row r="2497" spans="1:13" s="551" customFormat="1" ht="30">
      <c r="A2497" s="564" t="s">
        <v>9218</v>
      </c>
      <c r="B2497" s="811" t="s">
        <v>9219</v>
      </c>
      <c r="C2497" s="798">
        <v>3600</v>
      </c>
      <c r="D2497" s="813">
        <v>0</v>
      </c>
      <c r="E2497" s="798">
        <f t="shared" si="60"/>
        <v>3600</v>
      </c>
      <c r="F2497" s="274" t="s">
        <v>1625</v>
      </c>
      <c r="G2497" s="278" t="s">
        <v>1625</v>
      </c>
      <c r="H2497" s="1017"/>
      <c r="I2497" s="1017"/>
      <c r="J2497" s="1017"/>
      <c r="K2497" s="1017"/>
      <c r="L2497" s="1017"/>
      <c r="M2497" s="1017"/>
    </row>
    <row r="2498" spans="1:13" s="551" customFormat="1" ht="30">
      <c r="A2498" s="564" t="s">
        <v>9220</v>
      </c>
      <c r="B2498" s="811" t="s">
        <v>9221</v>
      </c>
      <c r="C2498" s="798">
        <v>2700</v>
      </c>
      <c r="D2498" s="813">
        <v>0</v>
      </c>
      <c r="E2498" s="798">
        <f t="shared" si="60"/>
        <v>2700</v>
      </c>
      <c r="F2498" s="274" t="s">
        <v>1625</v>
      </c>
      <c r="G2498" s="278" t="s">
        <v>1625</v>
      </c>
      <c r="H2498" s="1017"/>
      <c r="I2498" s="1017"/>
      <c r="J2498" s="1017"/>
      <c r="K2498" s="1017"/>
      <c r="L2498" s="1017"/>
      <c r="M2498" s="1017"/>
    </row>
    <row r="2499" spans="1:13" s="551" customFormat="1">
      <c r="A2499" s="812" t="s">
        <v>9222</v>
      </c>
      <c r="B2499" s="811"/>
      <c r="C2499" s="798"/>
      <c r="D2499" s="813"/>
      <c r="E2499" s="798"/>
      <c r="F2499" s="274"/>
      <c r="G2499" s="278"/>
      <c r="H2499" s="1017"/>
      <c r="I2499" s="1017"/>
      <c r="J2499" s="1017"/>
      <c r="K2499" s="1017"/>
      <c r="L2499" s="1017"/>
      <c r="M2499" s="1017"/>
    </row>
    <row r="2500" spans="1:13" s="551" customFormat="1" ht="30">
      <c r="A2500" s="564" t="s">
        <v>9223</v>
      </c>
      <c r="B2500" s="811" t="s">
        <v>9224</v>
      </c>
      <c r="C2500" s="798">
        <v>2700</v>
      </c>
      <c r="D2500" s="813">
        <v>0</v>
      </c>
      <c r="E2500" s="798">
        <f t="shared" si="60"/>
        <v>2700</v>
      </c>
      <c r="F2500" s="274" t="s">
        <v>1625</v>
      </c>
      <c r="G2500" s="278" t="s">
        <v>1625</v>
      </c>
      <c r="H2500" s="1017"/>
      <c r="I2500" s="1017"/>
      <c r="J2500" s="1017"/>
      <c r="K2500" s="1017"/>
      <c r="L2500" s="1017"/>
      <c r="M2500" s="1017"/>
    </row>
    <row r="2501" spans="1:13" s="551" customFormat="1" ht="30">
      <c r="A2501" s="564" t="s">
        <v>9225</v>
      </c>
      <c r="B2501" s="811" t="s">
        <v>9226</v>
      </c>
      <c r="C2501" s="798">
        <v>3600</v>
      </c>
      <c r="D2501" s="813">
        <v>0</v>
      </c>
      <c r="E2501" s="798">
        <f t="shared" si="60"/>
        <v>3600</v>
      </c>
      <c r="F2501" s="274" t="s">
        <v>1625</v>
      </c>
      <c r="G2501" s="278" t="s">
        <v>1625</v>
      </c>
      <c r="H2501" s="1017"/>
      <c r="I2501" s="1017"/>
      <c r="J2501" s="1017"/>
      <c r="K2501" s="1017"/>
      <c r="L2501" s="1017"/>
      <c r="M2501" s="1017"/>
    </row>
    <row r="2502" spans="1:13" s="551" customFormat="1">
      <c r="A2502" s="564" t="s">
        <v>9227</v>
      </c>
      <c r="B2502" s="811" t="s">
        <v>9228</v>
      </c>
      <c r="C2502" s="798">
        <v>3600</v>
      </c>
      <c r="D2502" s="813">
        <v>0</v>
      </c>
      <c r="E2502" s="798">
        <f t="shared" si="60"/>
        <v>3600</v>
      </c>
      <c r="F2502" s="274" t="s">
        <v>1625</v>
      </c>
      <c r="G2502" s="278" t="s">
        <v>1625</v>
      </c>
      <c r="H2502" s="1017"/>
      <c r="I2502" s="1017"/>
      <c r="J2502" s="1017"/>
      <c r="K2502" s="1017"/>
      <c r="L2502" s="1017"/>
      <c r="M2502" s="1017"/>
    </row>
    <row r="2503" spans="1:13" s="551" customFormat="1" ht="45">
      <c r="A2503" s="564" t="s">
        <v>9229</v>
      </c>
      <c r="B2503" s="811" t="s">
        <v>9230</v>
      </c>
      <c r="C2503" s="798">
        <v>26100</v>
      </c>
      <c r="D2503" s="813">
        <v>0</v>
      </c>
      <c r="E2503" s="798">
        <f t="shared" si="60"/>
        <v>26100</v>
      </c>
      <c r="F2503" s="274" t="s">
        <v>1625</v>
      </c>
      <c r="G2503" s="278" t="s">
        <v>1625</v>
      </c>
      <c r="H2503" s="1017"/>
      <c r="I2503" s="1017"/>
      <c r="J2503" s="1017"/>
      <c r="K2503" s="1017"/>
      <c r="L2503" s="1017"/>
      <c r="M2503" s="1017"/>
    </row>
    <row r="2504" spans="1:13" s="551" customFormat="1">
      <c r="A2504" s="812" t="s">
        <v>9231</v>
      </c>
      <c r="B2504" s="811"/>
      <c r="C2504" s="798"/>
      <c r="D2504" s="813"/>
      <c r="E2504" s="798"/>
      <c r="F2504" s="274"/>
      <c r="G2504" s="278"/>
      <c r="H2504" s="1017"/>
      <c r="I2504" s="1017"/>
      <c r="J2504" s="1017"/>
      <c r="K2504" s="1017"/>
      <c r="L2504" s="1017"/>
      <c r="M2504" s="1017"/>
    </row>
    <row r="2505" spans="1:13" s="551" customFormat="1">
      <c r="A2505" s="564" t="s">
        <v>9232</v>
      </c>
      <c r="B2505" s="811" t="s">
        <v>9233</v>
      </c>
      <c r="C2505" s="798">
        <v>2400</v>
      </c>
      <c r="D2505" s="813">
        <v>0</v>
      </c>
      <c r="E2505" s="798">
        <f t="shared" si="60"/>
        <v>2400</v>
      </c>
      <c r="F2505" s="274" t="s">
        <v>1625</v>
      </c>
      <c r="G2505" s="278" t="s">
        <v>1625</v>
      </c>
      <c r="H2505" s="1017"/>
      <c r="I2505" s="1017"/>
      <c r="J2505" s="1017"/>
      <c r="K2505" s="1017"/>
      <c r="L2505" s="1017"/>
      <c r="M2505" s="1017"/>
    </row>
    <row r="2506" spans="1:13" s="551" customFormat="1">
      <c r="A2506" s="564" t="s">
        <v>9234</v>
      </c>
      <c r="B2506" s="811" t="s">
        <v>9235</v>
      </c>
      <c r="C2506" s="798">
        <v>1600</v>
      </c>
      <c r="D2506" s="813">
        <v>0</v>
      </c>
      <c r="E2506" s="798">
        <f t="shared" si="60"/>
        <v>1600</v>
      </c>
      <c r="F2506" s="274" t="s">
        <v>1625</v>
      </c>
      <c r="G2506" s="278" t="s">
        <v>1625</v>
      </c>
      <c r="H2506" s="1017"/>
      <c r="I2506" s="1017"/>
      <c r="J2506" s="1017"/>
      <c r="K2506" s="1017"/>
      <c r="L2506" s="1017"/>
      <c r="M2506" s="1017"/>
    </row>
    <row r="2507" spans="1:13" s="551" customFormat="1">
      <c r="A2507" s="564" t="s">
        <v>9236</v>
      </c>
      <c r="B2507" s="811" t="s">
        <v>9237</v>
      </c>
      <c r="C2507" s="798">
        <v>4800</v>
      </c>
      <c r="D2507" s="813">
        <v>0</v>
      </c>
      <c r="E2507" s="798">
        <f t="shared" si="60"/>
        <v>4800</v>
      </c>
      <c r="F2507" s="274" t="s">
        <v>1625</v>
      </c>
      <c r="G2507" s="278" t="s">
        <v>1625</v>
      </c>
      <c r="H2507" s="1017"/>
      <c r="I2507" s="1017"/>
      <c r="J2507" s="1017"/>
      <c r="K2507" s="1017"/>
      <c r="L2507" s="1017"/>
      <c r="M2507" s="1017"/>
    </row>
    <row r="2508" spans="1:13" s="551" customFormat="1">
      <c r="A2508" s="564" t="s">
        <v>9238</v>
      </c>
      <c r="B2508" s="811" t="s">
        <v>9239</v>
      </c>
      <c r="C2508" s="798">
        <v>1800</v>
      </c>
      <c r="D2508" s="813">
        <v>0</v>
      </c>
      <c r="E2508" s="798">
        <f t="shared" si="60"/>
        <v>1800</v>
      </c>
      <c r="F2508" s="274" t="s">
        <v>1625</v>
      </c>
      <c r="G2508" s="278" t="s">
        <v>1625</v>
      </c>
      <c r="H2508" s="1017"/>
      <c r="I2508" s="1017"/>
      <c r="J2508" s="1017"/>
      <c r="K2508" s="1017"/>
      <c r="L2508" s="1017"/>
      <c r="M2508" s="1017"/>
    </row>
    <row r="2509" spans="1:13" s="551" customFormat="1">
      <c r="A2509" s="564" t="s">
        <v>9240</v>
      </c>
      <c r="B2509" s="811" t="s">
        <v>9241</v>
      </c>
      <c r="C2509" s="798">
        <v>900</v>
      </c>
      <c r="D2509" s="813">
        <v>0</v>
      </c>
      <c r="E2509" s="798">
        <f t="shared" si="60"/>
        <v>900</v>
      </c>
      <c r="F2509" s="274" t="s">
        <v>1625</v>
      </c>
      <c r="G2509" s="278" t="s">
        <v>1625</v>
      </c>
      <c r="H2509" s="1017"/>
      <c r="I2509" s="1017"/>
      <c r="J2509" s="1017"/>
      <c r="K2509" s="1017"/>
      <c r="L2509" s="1017"/>
      <c r="M2509" s="1017"/>
    </row>
    <row r="2510" spans="1:13" s="551" customFormat="1" ht="30">
      <c r="A2510" s="564" t="s">
        <v>9242</v>
      </c>
      <c r="B2510" s="811" t="s">
        <v>9243</v>
      </c>
      <c r="C2510" s="798">
        <v>1350</v>
      </c>
      <c r="D2510" s="813">
        <v>0</v>
      </c>
      <c r="E2510" s="798">
        <f t="shared" si="60"/>
        <v>1350</v>
      </c>
      <c r="F2510" s="274" t="s">
        <v>1625</v>
      </c>
      <c r="G2510" s="278" t="s">
        <v>1625</v>
      </c>
      <c r="H2510" s="1017"/>
      <c r="I2510" s="1017"/>
      <c r="J2510" s="1017"/>
      <c r="K2510" s="1017"/>
      <c r="L2510" s="1017"/>
      <c r="M2510" s="1017"/>
    </row>
    <row r="2511" spans="1:13" s="551" customFormat="1">
      <c r="A2511" s="564" t="s">
        <v>9244</v>
      </c>
      <c r="B2511" s="811" t="s">
        <v>9245</v>
      </c>
      <c r="C2511" s="798">
        <v>2700</v>
      </c>
      <c r="D2511" s="813">
        <v>0</v>
      </c>
      <c r="E2511" s="798">
        <f t="shared" si="60"/>
        <v>2700</v>
      </c>
      <c r="F2511" s="274" t="s">
        <v>1625</v>
      </c>
      <c r="G2511" s="278" t="s">
        <v>1625</v>
      </c>
      <c r="H2511" s="1017"/>
      <c r="I2511" s="1017"/>
      <c r="J2511" s="1017"/>
      <c r="K2511" s="1017"/>
      <c r="L2511" s="1017"/>
      <c r="M2511" s="1017"/>
    </row>
    <row r="2512" spans="1:13" s="551" customFormat="1">
      <c r="A2512" s="564" t="s">
        <v>9246</v>
      </c>
      <c r="B2512" s="811" t="s">
        <v>9247</v>
      </c>
      <c r="C2512" s="798">
        <v>225</v>
      </c>
      <c r="D2512" s="813">
        <v>0</v>
      </c>
      <c r="E2512" s="798">
        <f t="shared" si="60"/>
        <v>225</v>
      </c>
      <c r="F2512" s="274" t="s">
        <v>1625</v>
      </c>
      <c r="G2512" s="278" t="s">
        <v>1625</v>
      </c>
      <c r="H2512" s="1017"/>
      <c r="I2512" s="1017"/>
      <c r="J2512" s="1017"/>
      <c r="K2512" s="1017"/>
      <c r="L2512" s="1017"/>
      <c r="M2512" s="1017"/>
    </row>
    <row r="2513" spans="1:13" s="551" customFormat="1">
      <c r="A2513" s="564" t="s">
        <v>9248</v>
      </c>
      <c r="B2513" s="811" t="s">
        <v>9249</v>
      </c>
      <c r="C2513" s="798">
        <v>1800</v>
      </c>
      <c r="D2513" s="813">
        <v>0</v>
      </c>
      <c r="E2513" s="798">
        <f t="shared" si="60"/>
        <v>1800</v>
      </c>
      <c r="F2513" s="274" t="s">
        <v>1625</v>
      </c>
      <c r="G2513" s="278" t="s">
        <v>1625</v>
      </c>
      <c r="H2513" s="1017"/>
      <c r="I2513" s="1017"/>
      <c r="J2513" s="1017"/>
      <c r="K2513" s="1017"/>
      <c r="L2513" s="1017"/>
      <c r="M2513" s="1017"/>
    </row>
    <row r="2514" spans="1:13" s="551" customFormat="1">
      <c r="A2514" s="564" t="s">
        <v>9250</v>
      </c>
      <c r="B2514" s="811" t="s">
        <v>9251</v>
      </c>
      <c r="C2514" s="798">
        <v>5600</v>
      </c>
      <c r="D2514" s="813">
        <v>0</v>
      </c>
      <c r="E2514" s="798">
        <f t="shared" si="60"/>
        <v>5600</v>
      </c>
      <c r="F2514" s="274" t="s">
        <v>1625</v>
      </c>
      <c r="G2514" s="278" t="s">
        <v>1625</v>
      </c>
      <c r="H2514" s="1017"/>
      <c r="I2514" s="1017"/>
      <c r="J2514" s="1017"/>
      <c r="K2514" s="1017"/>
      <c r="L2514" s="1017"/>
      <c r="M2514" s="1017"/>
    </row>
    <row r="2515" spans="1:13" s="551" customFormat="1">
      <c r="A2515" s="564" t="s">
        <v>9252</v>
      </c>
      <c r="B2515" s="811" t="s">
        <v>9253</v>
      </c>
      <c r="C2515" s="798">
        <v>2500</v>
      </c>
      <c r="D2515" s="813">
        <v>0</v>
      </c>
      <c r="E2515" s="798">
        <f t="shared" si="60"/>
        <v>2500</v>
      </c>
      <c r="F2515" s="274" t="s">
        <v>1625</v>
      </c>
      <c r="G2515" s="278" t="s">
        <v>1625</v>
      </c>
      <c r="H2515" s="1017"/>
      <c r="I2515" s="1017"/>
      <c r="J2515" s="1017"/>
      <c r="K2515" s="1017"/>
      <c r="L2515" s="1017"/>
      <c r="M2515" s="1017"/>
    </row>
    <row r="2516" spans="1:13" s="551" customFormat="1">
      <c r="A2516" s="564" t="s">
        <v>9254</v>
      </c>
      <c r="B2516" s="811" t="s">
        <v>9255</v>
      </c>
      <c r="C2516" s="798">
        <v>225</v>
      </c>
      <c r="D2516" s="813">
        <v>0</v>
      </c>
      <c r="E2516" s="798">
        <f t="shared" si="60"/>
        <v>225</v>
      </c>
      <c r="F2516" s="274" t="s">
        <v>1625</v>
      </c>
      <c r="G2516" s="278" t="s">
        <v>1625</v>
      </c>
      <c r="H2516" s="1017"/>
      <c r="I2516" s="1017"/>
      <c r="J2516" s="1017"/>
      <c r="K2516" s="1017"/>
      <c r="L2516" s="1017"/>
      <c r="M2516" s="1017"/>
    </row>
    <row r="2517" spans="1:13" s="551" customFormat="1">
      <c r="A2517" s="812" t="s">
        <v>892</v>
      </c>
      <c r="B2517" s="811"/>
      <c r="C2517" s="798"/>
      <c r="D2517" s="813"/>
      <c r="E2517" s="798"/>
      <c r="F2517" s="274"/>
      <c r="G2517" s="278"/>
      <c r="H2517" s="1017"/>
      <c r="I2517" s="1017"/>
      <c r="J2517" s="1017"/>
      <c r="K2517" s="1017"/>
      <c r="L2517" s="1017"/>
      <c r="M2517" s="1017"/>
    </row>
    <row r="2518" spans="1:13" s="551" customFormat="1" ht="15.75" thickBot="1">
      <c r="A2518" s="806" t="s">
        <v>763</v>
      </c>
      <c r="B2518" s="819" t="s">
        <v>764</v>
      </c>
      <c r="C2518" s="419">
        <v>41</v>
      </c>
      <c r="D2518" s="814">
        <v>0</v>
      </c>
      <c r="E2518" s="419">
        <f t="shared" si="60"/>
        <v>41</v>
      </c>
      <c r="F2518" s="826" t="s">
        <v>1625</v>
      </c>
      <c r="G2518" s="827" t="s">
        <v>1625</v>
      </c>
      <c r="H2518" s="1017"/>
      <c r="I2518" s="1017"/>
      <c r="J2518" s="1017"/>
      <c r="K2518" s="1017"/>
      <c r="L2518" s="1017"/>
      <c r="M2518" s="1017"/>
    </row>
    <row r="2519" spans="1:13" s="551" customFormat="1" ht="15.75" thickBot="1">
      <c r="A2519" s="829"/>
      <c r="B2519" s="832"/>
      <c r="C2519" s="833"/>
      <c r="D2519" s="830"/>
      <c r="E2519" s="830"/>
      <c r="F2519" s="830"/>
      <c r="G2519" s="831"/>
      <c r="H2519" s="1017"/>
      <c r="I2519" s="1017"/>
      <c r="J2519" s="1017"/>
      <c r="K2519" s="1017"/>
      <c r="L2519" s="1017"/>
      <c r="M2519" s="1017"/>
    </row>
    <row r="2520" spans="1:13" ht="15.75" thickBot="1">
      <c r="A2520" s="487"/>
      <c r="B2520" s="488"/>
      <c r="C2520" s="489"/>
      <c r="D2520" s="490"/>
      <c r="E2520" s="489"/>
      <c r="F2520" s="491"/>
      <c r="G2520" s="492"/>
    </row>
    <row r="2521" spans="1:13">
      <c r="A2521" s="1456" t="s">
        <v>1834</v>
      </c>
      <c r="B2521" s="1457"/>
      <c r="C2521" s="1457"/>
      <c r="D2521" s="1457"/>
      <c r="E2521" s="1457"/>
      <c r="F2521" s="1457"/>
      <c r="G2521" s="1458"/>
    </row>
    <row r="2522" spans="1:13">
      <c r="A2522" s="320" t="s">
        <v>961</v>
      </c>
      <c r="B2522" s="250"/>
      <c r="C2522" s="389"/>
      <c r="D2522" s="629"/>
      <c r="E2522" s="630"/>
      <c r="F2522" s="631"/>
      <c r="G2522" s="632"/>
    </row>
    <row r="2523" spans="1:13">
      <c r="A2523" s="321" t="s">
        <v>1905</v>
      </c>
      <c r="B2523" s="259"/>
      <c r="C2523" s="386"/>
      <c r="D2523" s="453"/>
      <c r="E2523" s="407"/>
      <c r="F2523" s="268"/>
      <c r="G2523" s="475"/>
    </row>
    <row r="2524" spans="1:13">
      <c r="A2524" s="321" t="s">
        <v>1906</v>
      </c>
      <c r="B2524" s="259"/>
      <c r="C2524" s="386"/>
      <c r="D2524" s="453"/>
      <c r="E2524" s="407"/>
      <c r="F2524" s="268"/>
      <c r="G2524" s="475"/>
      <c r="H2524" s="1007"/>
    </row>
    <row r="2525" spans="1:13">
      <c r="A2525" s="321" t="s">
        <v>1907</v>
      </c>
      <c r="B2525" s="259"/>
      <c r="C2525" s="386"/>
      <c r="D2525" s="453"/>
      <c r="E2525" s="407"/>
      <c r="F2525" s="268"/>
      <c r="G2525" s="475"/>
      <c r="H2525" s="1007"/>
    </row>
    <row r="2526" spans="1:13" ht="45">
      <c r="A2526" s="1052" t="s">
        <v>1835</v>
      </c>
      <c r="B2526" s="252" t="s">
        <v>1836</v>
      </c>
      <c r="C2526" s="239">
        <v>8995</v>
      </c>
      <c r="D2526" s="453">
        <f>100%-(E2526/C2526)</f>
        <v>0</v>
      </c>
      <c r="E2526" s="407">
        <f>C2526</f>
        <v>8995</v>
      </c>
      <c r="F2526" s="268" t="s">
        <v>1623</v>
      </c>
      <c r="G2526" s="475" t="s">
        <v>1650</v>
      </c>
      <c r="H2526" s="1007"/>
    </row>
    <row r="2527" spans="1:13">
      <c r="A2527" s="1052" t="s">
        <v>1837</v>
      </c>
      <c r="B2527" s="252" t="s">
        <v>1838</v>
      </c>
      <c r="C2527" s="239">
        <v>12995</v>
      </c>
      <c r="D2527" s="453">
        <f>100%-(E2527/C2527)</f>
        <v>0</v>
      </c>
      <c r="E2527" s="407">
        <f>C2527</f>
        <v>12995</v>
      </c>
      <c r="F2527" s="268" t="s">
        <v>1625</v>
      </c>
      <c r="G2527" s="269" t="s">
        <v>1625</v>
      </c>
      <c r="H2527" s="1007"/>
    </row>
    <row r="2528" spans="1:13">
      <c r="A2528" s="1052" t="s">
        <v>1839</v>
      </c>
      <c r="B2528" s="252" t="s">
        <v>1840</v>
      </c>
      <c r="C2528" s="239">
        <v>17495</v>
      </c>
      <c r="D2528" s="453">
        <f>100%-(E2528/C2528)</f>
        <v>0</v>
      </c>
      <c r="E2528" s="407">
        <f>C2528</f>
        <v>17495</v>
      </c>
      <c r="F2528" s="268" t="s">
        <v>1625</v>
      </c>
      <c r="G2528" s="269" t="s">
        <v>1625</v>
      </c>
      <c r="H2528" s="1007"/>
    </row>
    <row r="2529" spans="1:8">
      <c r="A2529" s="1052" t="s">
        <v>1841</v>
      </c>
      <c r="B2529" s="252" t="s">
        <v>1842</v>
      </c>
      <c r="C2529" s="239">
        <v>22495</v>
      </c>
      <c r="D2529" s="453">
        <f>100%-(E2529/C2529)</f>
        <v>0</v>
      </c>
      <c r="E2529" s="407">
        <f>C2529</f>
        <v>22495</v>
      </c>
      <c r="F2529" s="268" t="s">
        <v>1625</v>
      </c>
      <c r="G2529" s="269" t="s">
        <v>1625</v>
      </c>
      <c r="H2529" s="1007"/>
    </row>
    <row r="2530" spans="1:8">
      <c r="A2530" s="320" t="s">
        <v>1843</v>
      </c>
      <c r="B2530" s="251"/>
      <c r="C2530" s="390"/>
      <c r="D2530" s="629"/>
      <c r="E2530" s="630"/>
      <c r="F2530" s="631"/>
      <c r="G2530" s="633"/>
      <c r="H2530" s="1007"/>
    </row>
    <row r="2531" spans="1:8" ht="15" customHeight="1">
      <c r="A2531" s="1445" t="s">
        <v>1908</v>
      </c>
      <c r="B2531" s="1446"/>
      <c r="C2531" s="1446"/>
      <c r="D2531" s="1446"/>
      <c r="E2531" s="1446"/>
      <c r="F2531" s="1446"/>
      <c r="G2531" s="1447"/>
      <c r="H2531" s="1007"/>
    </row>
    <row r="2532" spans="1:8">
      <c r="A2532" s="1052" t="s">
        <v>1844</v>
      </c>
      <c r="B2532" s="252" t="s">
        <v>1845</v>
      </c>
      <c r="C2532" s="239">
        <v>3995</v>
      </c>
      <c r="D2532" s="453">
        <f>100%-(E2532/C2532)</f>
        <v>0</v>
      </c>
      <c r="E2532" s="407">
        <f>C2532</f>
        <v>3995</v>
      </c>
      <c r="F2532" s="268" t="s">
        <v>1625</v>
      </c>
      <c r="G2532" s="269" t="s">
        <v>1625</v>
      </c>
      <c r="H2532" s="1007"/>
    </row>
    <row r="2533" spans="1:8">
      <c r="A2533" s="1052" t="s">
        <v>1846</v>
      </c>
      <c r="B2533" s="252" t="s">
        <v>1847</v>
      </c>
      <c r="C2533" s="239">
        <v>7995</v>
      </c>
      <c r="D2533" s="453">
        <f>100%-(E2533/C2533)</f>
        <v>0</v>
      </c>
      <c r="E2533" s="407">
        <f>C2533</f>
        <v>7995</v>
      </c>
      <c r="F2533" s="268" t="s">
        <v>1625</v>
      </c>
      <c r="G2533" s="269" t="s">
        <v>1625</v>
      </c>
      <c r="H2533" s="1007"/>
    </row>
    <row r="2534" spans="1:8">
      <c r="A2534" s="1052" t="s">
        <v>1848</v>
      </c>
      <c r="B2534" s="252" t="s">
        <v>1849</v>
      </c>
      <c r="C2534" s="239">
        <v>1995</v>
      </c>
      <c r="D2534" s="453">
        <f>100%-(E2534/C2534)</f>
        <v>0</v>
      </c>
      <c r="E2534" s="407">
        <f>C2534</f>
        <v>1995</v>
      </c>
      <c r="F2534" s="268" t="s">
        <v>1625</v>
      </c>
      <c r="G2534" s="269" t="s">
        <v>1625</v>
      </c>
      <c r="H2534" s="1007"/>
    </row>
    <row r="2535" spans="1:8" ht="15.75" thickBot="1">
      <c r="A2535" s="320" t="s">
        <v>1850</v>
      </c>
      <c r="B2535" s="251"/>
      <c r="C2535" s="390"/>
      <c r="D2535" s="449"/>
      <c r="E2535" s="405"/>
      <c r="F2535" s="263"/>
      <c r="G2535" s="264"/>
      <c r="H2535" s="1007"/>
    </row>
    <row r="2536" spans="1:8">
      <c r="A2536" s="253" t="s">
        <v>1851</v>
      </c>
      <c r="B2536" s="282"/>
      <c r="C2536" s="391"/>
      <c r="D2536" s="634"/>
      <c r="E2536" s="635"/>
      <c r="F2536" s="481"/>
      <c r="G2536" s="636"/>
      <c r="H2536" s="1007"/>
    </row>
    <row r="2537" spans="1:8" ht="15" customHeight="1">
      <c r="A2537" s="1439" t="s">
        <v>1909</v>
      </c>
      <c r="B2537" s="1440"/>
      <c r="C2537" s="1440"/>
      <c r="D2537" s="1440"/>
      <c r="E2537" s="1440"/>
      <c r="F2537" s="1440"/>
      <c r="G2537" s="1441"/>
      <c r="H2537" s="1007"/>
    </row>
    <row r="2538" spans="1:8" ht="30">
      <c r="A2538" s="1052" t="s">
        <v>1852</v>
      </c>
      <c r="B2538" s="252" t="s">
        <v>1853</v>
      </c>
      <c r="C2538" s="239">
        <v>1124</v>
      </c>
      <c r="D2538" s="452">
        <f>100%-(E2538/C2538)</f>
        <v>0</v>
      </c>
      <c r="E2538" s="265">
        <f>C2538</f>
        <v>1124</v>
      </c>
      <c r="F2538" s="266" t="s">
        <v>1625</v>
      </c>
      <c r="G2538" s="267" t="s">
        <v>1625</v>
      </c>
      <c r="H2538" s="1007"/>
    </row>
    <row r="2539" spans="1:8" ht="30">
      <c r="A2539" s="1052" t="s">
        <v>1854</v>
      </c>
      <c r="B2539" s="252" t="s">
        <v>1855</v>
      </c>
      <c r="C2539" s="239">
        <v>1624</v>
      </c>
      <c r="D2539" s="453">
        <f>100%-(E2539/C2539)</f>
        <v>0</v>
      </c>
      <c r="E2539" s="407">
        <f>C2539</f>
        <v>1624</v>
      </c>
      <c r="F2539" s="268" t="s">
        <v>1625</v>
      </c>
      <c r="G2539" s="269" t="s">
        <v>1625</v>
      </c>
      <c r="H2539" s="1007"/>
    </row>
    <row r="2540" spans="1:8" ht="30">
      <c r="A2540" s="1052" t="s">
        <v>1856</v>
      </c>
      <c r="B2540" s="252" t="s">
        <v>1857</v>
      </c>
      <c r="C2540" s="239">
        <v>2187</v>
      </c>
      <c r="D2540" s="453">
        <f>100%-(E2540/C2540)</f>
        <v>0</v>
      </c>
      <c r="E2540" s="407">
        <f>C2540</f>
        <v>2187</v>
      </c>
      <c r="F2540" s="268" t="s">
        <v>1625</v>
      </c>
      <c r="G2540" s="269" t="s">
        <v>1625</v>
      </c>
      <c r="H2540" s="1007"/>
    </row>
    <row r="2541" spans="1:8" ht="30.75" thickBot="1">
      <c r="A2541" s="444" t="s">
        <v>1858</v>
      </c>
      <c r="B2541" s="254" t="s">
        <v>1859</v>
      </c>
      <c r="C2541" s="392">
        <v>2812</v>
      </c>
      <c r="D2541" s="637">
        <f>100%-(E2541/C2541)</f>
        <v>0</v>
      </c>
      <c r="E2541" s="484">
        <f>C2541</f>
        <v>2812</v>
      </c>
      <c r="F2541" s="485" t="s">
        <v>1625</v>
      </c>
      <c r="G2541" s="638" t="s">
        <v>1625</v>
      </c>
      <c r="H2541" s="1007"/>
    </row>
    <row r="2542" spans="1:8" ht="15.75" thickBot="1">
      <c r="A2542" s="256" t="s">
        <v>1860</v>
      </c>
      <c r="B2542" s="257"/>
      <c r="C2542" s="393"/>
      <c r="D2542" s="639"/>
      <c r="E2542" s="640"/>
      <c r="F2542" s="641"/>
      <c r="G2542" s="642"/>
      <c r="H2542" s="1007"/>
    </row>
    <row r="2543" spans="1:8" ht="15" customHeight="1">
      <c r="A2543" s="1616" t="s">
        <v>1910</v>
      </c>
      <c r="B2543" s="1617"/>
      <c r="C2543" s="1617"/>
      <c r="D2543" s="1617"/>
      <c r="E2543" s="1617"/>
      <c r="F2543" s="1617"/>
      <c r="G2543" s="1618"/>
      <c r="H2543" s="1007"/>
    </row>
    <row r="2544" spans="1:8">
      <c r="A2544" s="1052" t="s">
        <v>1861</v>
      </c>
      <c r="B2544" s="252" t="s">
        <v>1862</v>
      </c>
      <c r="C2544" s="239">
        <v>1499</v>
      </c>
      <c r="D2544" s="453">
        <f>100%-(E2544/C2544)</f>
        <v>0</v>
      </c>
      <c r="E2544" s="407">
        <f>C2544</f>
        <v>1499</v>
      </c>
      <c r="F2544" s="268" t="s">
        <v>1625</v>
      </c>
      <c r="G2544" s="269" t="s">
        <v>1625</v>
      </c>
      <c r="H2544" s="1007"/>
    </row>
    <row r="2545" spans="1:8">
      <c r="A2545" s="1052" t="s">
        <v>1863</v>
      </c>
      <c r="B2545" s="252" t="s">
        <v>1864</v>
      </c>
      <c r="C2545" s="239">
        <v>2166</v>
      </c>
      <c r="D2545" s="453">
        <f>100%-(E2545/C2545)</f>
        <v>0</v>
      </c>
      <c r="E2545" s="407">
        <f>C2545</f>
        <v>2166</v>
      </c>
      <c r="F2545" s="268" t="s">
        <v>1625</v>
      </c>
      <c r="G2545" s="269" t="s">
        <v>1625</v>
      </c>
      <c r="H2545" s="1007"/>
    </row>
    <row r="2546" spans="1:8">
      <c r="A2546" s="1052" t="s">
        <v>1865</v>
      </c>
      <c r="B2546" s="252" t="s">
        <v>1866</v>
      </c>
      <c r="C2546" s="239">
        <v>2916</v>
      </c>
      <c r="D2546" s="453">
        <f>100%-(E2546/C2546)</f>
        <v>0</v>
      </c>
      <c r="E2546" s="407">
        <f>C2546</f>
        <v>2916</v>
      </c>
      <c r="F2546" s="268" t="s">
        <v>1625</v>
      </c>
      <c r="G2546" s="269" t="s">
        <v>1625</v>
      </c>
      <c r="H2546" s="1007"/>
    </row>
    <row r="2547" spans="1:8" ht="15.75" thickBot="1">
      <c r="A2547" s="288" t="s">
        <v>1867</v>
      </c>
      <c r="B2547" s="258" t="s">
        <v>1868</v>
      </c>
      <c r="C2547" s="247">
        <v>3749</v>
      </c>
      <c r="D2547" s="512">
        <f>100%-(E2547/C2547)</f>
        <v>0</v>
      </c>
      <c r="E2547" s="513">
        <f>C2547</f>
        <v>3749</v>
      </c>
      <c r="F2547" s="268" t="s">
        <v>1625</v>
      </c>
      <c r="G2547" s="269" t="s">
        <v>1625</v>
      </c>
      <c r="H2547" s="1007"/>
    </row>
    <row r="2548" spans="1:8">
      <c r="A2548" s="320" t="s">
        <v>1869</v>
      </c>
      <c r="B2548" s="251"/>
      <c r="C2548" s="390"/>
      <c r="D2548" s="583"/>
      <c r="E2548" s="584"/>
      <c r="F2548" s="643"/>
      <c r="G2548" s="644"/>
      <c r="H2548" s="1007"/>
    </row>
    <row r="2549" spans="1:8" ht="15" customHeight="1">
      <c r="A2549" s="1619" t="s">
        <v>1911</v>
      </c>
      <c r="B2549" s="1620"/>
      <c r="C2549" s="1620"/>
      <c r="D2549" s="1620"/>
      <c r="E2549" s="1620"/>
      <c r="F2549" s="1620"/>
      <c r="G2549" s="1621"/>
      <c r="H2549" s="1007"/>
    </row>
    <row r="2550" spans="1:8" ht="30">
      <c r="A2550" s="1052" t="s">
        <v>1870</v>
      </c>
      <c r="B2550" s="252" t="s">
        <v>1871</v>
      </c>
      <c r="C2550" s="239">
        <v>1124</v>
      </c>
      <c r="D2550" s="453">
        <f>100%-(E2550/C2550)</f>
        <v>0</v>
      </c>
      <c r="E2550" s="407">
        <f>C2550</f>
        <v>1124</v>
      </c>
      <c r="F2550" s="268" t="s">
        <v>1625</v>
      </c>
      <c r="G2550" s="269" t="s">
        <v>1625</v>
      </c>
      <c r="H2550" s="1007"/>
    </row>
    <row r="2551" spans="1:8" ht="30">
      <c r="A2551" s="1052" t="s">
        <v>1872</v>
      </c>
      <c r="B2551" s="252" t="s">
        <v>1873</v>
      </c>
      <c r="C2551" s="239">
        <v>1624</v>
      </c>
      <c r="D2551" s="453">
        <f>100%-(E2551/C2551)</f>
        <v>0</v>
      </c>
      <c r="E2551" s="407">
        <f>C2551</f>
        <v>1624</v>
      </c>
      <c r="F2551" s="268" t="s">
        <v>1625</v>
      </c>
      <c r="G2551" s="269" t="s">
        <v>1625</v>
      </c>
      <c r="H2551" s="1007"/>
    </row>
    <row r="2552" spans="1:8" ht="30">
      <c r="A2552" s="1052" t="s">
        <v>1874</v>
      </c>
      <c r="B2552" s="252" t="s">
        <v>1875</v>
      </c>
      <c r="C2552" s="239">
        <v>2187</v>
      </c>
      <c r="D2552" s="453">
        <f>100%-(E2552/C2552)</f>
        <v>0</v>
      </c>
      <c r="E2552" s="407">
        <f>C2552</f>
        <v>2187</v>
      </c>
      <c r="F2552" s="268" t="s">
        <v>1625</v>
      </c>
      <c r="G2552" s="269" t="s">
        <v>1625</v>
      </c>
      <c r="H2552" s="1007"/>
    </row>
    <row r="2553" spans="1:8" ht="30">
      <c r="A2553" s="1052" t="s">
        <v>1876</v>
      </c>
      <c r="B2553" s="252" t="s">
        <v>1877</v>
      </c>
      <c r="C2553" s="239">
        <v>2812</v>
      </c>
      <c r="D2553" s="453">
        <f>100%-(E2553/C2553)</f>
        <v>0</v>
      </c>
      <c r="E2553" s="407">
        <f>C2553</f>
        <v>2812</v>
      </c>
      <c r="F2553" s="268" t="s">
        <v>1625</v>
      </c>
      <c r="G2553" s="269" t="s">
        <v>1625</v>
      </c>
      <c r="H2553" s="1007"/>
    </row>
    <row r="2554" spans="1:8">
      <c r="A2554" s="294" t="s">
        <v>963</v>
      </c>
      <c r="B2554" s="255"/>
      <c r="C2554" s="394"/>
      <c r="D2554" s="450"/>
      <c r="E2554" s="518"/>
      <c r="F2554" s="519"/>
      <c r="G2554" s="645"/>
      <c r="H2554" s="1007"/>
    </row>
    <row r="2555" spans="1:8">
      <c r="A2555" s="1052" t="s">
        <v>1878</v>
      </c>
      <c r="B2555" s="252" t="s">
        <v>1879</v>
      </c>
      <c r="C2555" s="239">
        <v>995</v>
      </c>
      <c r="D2555" s="453">
        <f t="shared" ref="D2555:D2563" si="61">100%-(E2555/C2555)</f>
        <v>0</v>
      </c>
      <c r="E2555" s="407">
        <f t="shared" ref="E2555:E2563" si="62">C2555</f>
        <v>995</v>
      </c>
      <c r="F2555" s="268" t="s">
        <v>1625</v>
      </c>
      <c r="G2555" s="269" t="s">
        <v>1625</v>
      </c>
      <c r="H2555" s="1007"/>
    </row>
    <row r="2556" spans="1:8" ht="45">
      <c r="A2556" s="1052" t="s">
        <v>1880</v>
      </c>
      <c r="B2556" s="252" t="s">
        <v>1881</v>
      </c>
      <c r="C2556" s="239">
        <v>2700</v>
      </c>
      <c r="D2556" s="453">
        <f t="shared" si="61"/>
        <v>0</v>
      </c>
      <c r="E2556" s="407">
        <f t="shared" si="62"/>
        <v>2700</v>
      </c>
      <c r="F2556" s="268" t="s">
        <v>1625</v>
      </c>
      <c r="G2556" s="269" t="s">
        <v>1625</v>
      </c>
      <c r="H2556" s="1007"/>
    </row>
    <row r="2557" spans="1:8" ht="30">
      <c r="A2557" s="1052" t="s">
        <v>1882</v>
      </c>
      <c r="B2557" s="252" t="s">
        <v>1883</v>
      </c>
      <c r="C2557" s="239">
        <v>400</v>
      </c>
      <c r="D2557" s="453">
        <f t="shared" si="61"/>
        <v>0</v>
      </c>
      <c r="E2557" s="407">
        <f t="shared" si="62"/>
        <v>400</v>
      </c>
      <c r="F2557" s="268" t="s">
        <v>1625</v>
      </c>
      <c r="G2557" s="269" t="s">
        <v>1625</v>
      </c>
      <c r="H2557" s="1007"/>
    </row>
    <row r="2558" spans="1:8" ht="30">
      <c r="A2558" s="1052" t="s">
        <v>1884</v>
      </c>
      <c r="B2558" s="252" t="s">
        <v>1885</v>
      </c>
      <c r="C2558" s="239">
        <v>400</v>
      </c>
      <c r="D2558" s="453">
        <f t="shared" si="61"/>
        <v>0</v>
      </c>
      <c r="E2558" s="407">
        <f t="shared" si="62"/>
        <v>400</v>
      </c>
      <c r="F2558" s="268" t="s">
        <v>1625</v>
      </c>
      <c r="G2558" s="269" t="s">
        <v>1625</v>
      </c>
      <c r="H2558" s="1007"/>
    </row>
    <row r="2559" spans="1:8" ht="30">
      <c r="A2559" s="1052" t="s">
        <v>1886</v>
      </c>
      <c r="B2559" s="252" t="s">
        <v>1887</v>
      </c>
      <c r="C2559" s="239">
        <v>400</v>
      </c>
      <c r="D2559" s="453">
        <f t="shared" si="61"/>
        <v>0</v>
      </c>
      <c r="E2559" s="407">
        <f t="shared" si="62"/>
        <v>400</v>
      </c>
      <c r="F2559" s="268" t="s">
        <v>1625</v>
      </c>
      <c r="G2559" s="269" t="s">
        <v>1625</v>
      </c>
      <c r="H2559" s="1007"/>
    </row>
    <row r="2560" spans="1:8" ht="30">
      <c r="A2560" s="1052" t="s">
        <v>1888</v>
      </c>
      <c r="B2560" s="252" t="s">
        <v>1889</v>
      </c>
      <c r="C2560" s="239">
        <v>400</v>
      </c>
      <c r="D2560" s="453">
        <f t="shared" si="61"/>
        <v>0</v>
      </c>
      <c r="E2560" s="407">
        <f t="shared" si="62"/>
        <v>400</v>
      </c>
      <c r="F2560" s="268" t="s">
        <v>1625</v>
      </c>
      <c r="G2560" s="269" t="s">
        <v>1625</v>
      </c>
      <c r="H2560" s="1007"/>
    </row>
    <row r="2561" spans="1:8" ht="45">
      <c r="A2561" s="1052" t="s">
        <v>1890</v>
      </c>
      <c r="B2561" s="252" t="s">
        <v>1891</v>
      </c>
      <c r="C2561" s="239">
        <v>400</v>
      </c>
      <c r="D2561" s="453">
        <f t="shared" si="61"/>
        <v>0</v>
      </c>
      <c r="E2561" s="407">
        <f t="shared" si="62"/>
        <v>400</v>
      </c>
      <c r="F2561" s="268" t="s">
        <v>1625</v>
      </c>
      <c r="G2561" s="269" t="s">
        <v>1625</v>
      </c>
      <c r="H2561" s="1007"/>
    </row>
    <row r="2562" spans="1:8" ht="30">
      <c r="A2562" s="1052" t="s">
        <v>1892</v>
      </c>
      <c r="B2562" s="252" t="s">
        <v>1893</v>
      </c>
      <c r="C2562" s="239">
        <v>400</v>
      </c>
      <c r="D2562" s="453">
        <f t="shared" si="61"/>
        <v>0</v>
      </c>
      <c r="E2562" s="407">
        <f t="shared" si="62"/>
        <v>400</v>
      </c>
      <c r="F2562" s="268" t="s">
        <v>1625</v>
      </c>
      <c r="G2562" s="269" t="s">
        <v>1625</v>
      </c>
      <c r="H2562" s="1007"/>
    </row>
    <row r="2563" spans="1:8" ht="30">
      <c r="A2563" s="1052" t="s">
        <v>1894</v>
      </c>
      <c r="B2563" s="237" t="s">
        <v>1895</v>
      </c>
      <c r="C2563" s="445">
        <v>75</v>
      </c>
      <c r="D2563" s="453">
        <f t="shared" si="61"/>
        <v>0</v>
      </c>
      <c r="E2563" s="407">
        <f t="shared" si="62"/>
        <v>75</v>
      </c>
      <c r="F2563" s="268" t="s">
        <v>1625</v>
      </c>
      <c r="G2563" s="269" t="s">
        <v>1625</v>
      </c>
      <c r="H2563" s="1007"/>
    </row>
    <row r="2564" spans="1:8">
      <c r="A2564" s="294" t="s">
        <v>1896</v>
      </c>
      <c r="B2564" s="255"/>
      <c r="C2564" s="394"/>
      <c r="D2564" s="450"/>
      <c r="E2564" s="518"/>
      <c r="F2564" s="519"/>
      <c r="G2564" s="645"/>
      <c r="H2564" s="1007"/>
    </row>
    <row r="2565" spans="1:8">
      <c r="A2565" s="1052" t="s">
        <v>1897</v>
      </c>
      <c r="B2565" s="252" t="s">
        <v>1898</v>
      </c>
      <c r="C2565" s="239">
        <v>29</v>
      </c>
      <c r="D2565" s="453">
        <f>100%-(E2565/C2565)</f>
        <v>0</v>
      </c>
      <c r="E2565" s="407">
        <f>C2565</f>
        <v>29</v>
      </c>
      <c r="F2565" s="268" t="s">
        <v>1625</v>
      </c>
      <c r="G2565" s="269" t="s">
        <v>1625</v>
      </c>
      <c r="H2565" s="1007"/>
    </row>
    <row r="2566" spans="1:8">
      <c r="A2566" s="1052" t="s">
        <v>1899</v>
      </c>
      <c r="B2566" s="252" t="s">
        <v>1900</v>
      </c>
      <c r="C2566" s="239">
        <v>75</v>
      </c>
      <c r="D2566" s="453">
        <f>100%-(E2566/C2566)</f>
        <v>0</v>
      </c>
      <c r="E2566" s="407">
        <f>C2566</f>
        <v>75</v>
      </c>
      <c r="F2566" s="268" t="s">
        <v>1625</v>
      </c>
      <c r="G2566" s="269" t="s">
        <v>1625</v>
      </c>
      <c r="H2566" s="1007"/>
    </row>
    <row r="2567" spans="1:8">
      <c r="A2567" s="1052" t="s">
        <v>1901</v>
      </c>
      <c r="B2567" s="252" t="s">
        <v>1902</v>
      </c>
      <c r="C2567" s="239">
        <v>12</v>
      </c>
      <c r="D2567" s="453">
        <f>100%-(E2567/C2567)</f>
        <v>0</v>
      </c>
      <c r="E2567" s="407">
        <f>C2567</f>
        <v>12</v>
      </c>
      <c r="F2567" s="268" t="s">
        <v>1625</v>
      </c>
      <c r="G2567" s="269" t="s">
        <v>1625</v>
      </c>
      <c r="H2567" s="1007"/>
    </row>
    <row r="2568" spans="1:8">
      <c r="A2568" s="1052" t="s">
        <v>1903</v>
      </c>
      <c r="B2568" s="252" t="s">
        <v>1904</v>
      </c>
      <c r="C2568" s="239">
        <v>25</v>
      </c>
      <c r="D2568" s="453">
        <f>100%-(E2568/C2568)</f>
        <v>0</v>
      </c>
      <c r="E2568" s="407">
        <f>C2568</f>
        <v>25</v>
      </c>
      <c r="F2568" s="268" t="s">
        <v>1625</v>
      </c>
      <c r="G2568" s="269" t="s">
        <v>1625</v>
      </c>
      <c r="H2568" s="1007"/>
    </row>
    <row r="2569" spans="1:8" ht="15.75" thickBot="1">
      <c r="A2569" s="618"/>
      <c r="B2569" s="529"/>
      <c r="C2569" s="513"/>
      <c r="D2569" s="512"/>
      <c r="E2569" s="513"/>
      <c r="F2569" s="289" t="s">
        <v>1625</v>
      </c>
      <c r="G2569" s="290" t="s">
        <v>1625</v>
      </c>
      <c r="H2569" s="1007"/>
    </row>
    <row r="2570" spans="1:8">
      <c r="A2570" s="623"/>
      <c r="B2570" s="624"/>
      <c r="C2570" s="625"/>
      <c r="D2570" s="626"/>
      <c r="E2570" s="625"/>
      <c r="F2570" s="627"/>
      <c r="G2570" s="646"/>
      <c r="H2570" s="1007"/>
    </row>
    <row r="2571" spans="1:8">
      <c r="A2571" s="1407" t="s">
        <v>1912</v>
      </c>
      <c r="B2571" s="1408"/>
      <c r="C2571" s="1408"/>
      <c r="D2571" s="1408"/>
      <c r="E2571" s="1408"/>
      <c r="F2571" s="1408"/>
      <c r="G2571" s="1409"/>
      <c r="H2571" s="1007"/>
    </row>
    <row r="2572" spans="1:8">
      <c r="A2572" s="320" t="s">
        <v>961</v>
      </c>
      <c r="B2572" s="250"/>
      <c r="C2572" s="389"/>
      <c r="D2572" s="449"/>
      <c r="E2572" s="405"/>
      <c r="F2572" s="519"/>
      <c r="G2572" s="645"/>
      <c r="H2572" s="1007"/>
    </row>
    <row r="2573" spans="1:8">
      <c r="A2573" s="321" t="s">
        <v>1905</v>
      </c>
      <c r="B2573" s="260"/>
      <c r="C2573" s="388"/>
      <c r="D2573" s="453"/>
      <c r="E2573" s="407"/>
      <c r="F2573" s="268"/>
      <c r="G2573" s="269"/>
      <c r="H2573" s="1007"/>
    </row>
    <row r="2574" spans="1:8">
      <c r="A2574" s="321" t="s">
        <v>1906</v>
      </c>
      <c r="B2574" s="260"/>
      <c r="C2574" s="388"/>
      <c r="D2574" s="453"/>
      <c r="E2574" s="407"/>
      <c r="F2574" s="268"/>
      <c r="G2574" s="269"/>
      <c r="H2574" s="1007"/>
    </row>
    <row r="2575" spans="1:8">
      <c r="A2575" s="321" t="s">
        <v>1907</v>
      </c>
      <c r="B2575" s="260"/>
      <c r="C2575" s="388"/>
      <c r="D2575" s="453"/>
      <c r="E2575" s="407"/>
      <c r="F2575" s="268"/>
      <c r="G2575" s="269"/>
      <c r="H2575" s="1007"/>
    </row>
    <row r="2576" spans="1:8" ht="45">
      <c r="A2576" s="1052" t="s">
        <v>1913</v>
      </c>
      <c r="B2576" s="252" t="s">
        <v>1914</v>
      </c>
      <c r="C2576" s="239">
        <v>19200</v>
      </c>
      <c r="D2576" s="453">
        <f>100%-(E2576/C2576)</f>
        <v>0</v>
      </c>
      <c r="E2576" s="407">
        <f>C2576</f>
        <v>19200</v>
      </c>
      <c r="F2576" s="268" t="s">
        <v>1623</v>
      </c>
      <c r="G2576" s="475" t="s">
        <v>1650</v>
      </c>
      <c r="H2576" s="1007"/>
    </row>
    <row r="2577" spans="1:8">
      <c r="A2577" s="1052" t="s">
        <v>1915</v>
      </c>
      <c r="B2577" s="252" t="s">
        <v>1916</v>
      </c>
      <c r="C2577" s="239">
        <v>28200</v>
      </c>
      <c r="D2577" s="453">
        <f>100%-(E2577/C2577)</f>
        <v>0</v>
      </c>
      <c r="E2577" s="407">
        <f>C2577</f>
        <v>28200</v>
      </c>
      <c r="F2577" s="268" t="s">
        <v>1625</v>
      </c>
      <c r="G2577" s="269" t="s">
        <v>1625</v>
      </c>
      <c r="H2577" s="1007"/>
    </row>
    <row r="2578" spans="1:8">
      <c r="A2578" s="1052" t="s">
        <v>1917</v>
      </c>
      <c r="B2578" s="252" t="s">
        <v>1918</v>
      </c>
      <c r="C2578" s="239">
        <v>34200</v>
      </c>
      <c r="D2578" s="453">
        <f>100%-(E2578/C2578)</f>
        <v>0</v>
      </c>
      <c r="E2578" s="407">
        <f>C2578</f>
        <v>34200</v>
      </c>
      <c r="F2578" s="268" t="s">
        <v>1625</v>
      </c>
      <c r="G2578" s="269" t="s">
        <v>1625</v>
      </c>
      <c r="H2578" s="1007"/>
    </row>
    <row r="2579" spans="1:8">
      <c r="A2579" s="1052" t="s">
        <v>1919</v>
      </c>
      <c r="B2579" s="252" t="s">
        <v>1920</v>
      </c>
      <c r="C2579" s="239">
        <v>51600</v>
      </c>
      <c r="D2579" s="453">
        <f>100%-(E2579/C2579)</f>
        <v>0</v>
      </c>
      <c r="E2579" s="407">
        <f>C2579</f>
        <v>51600</v>
      </c>
      <c r="F2579" s="268" t="s">
        <v>1625</v>
      </c>
      <c r="G2579" s="269" t="s">
        <v>1625</v>
      </c>
      <c r="H2579" s="1007"/>
    </row>
    <row r="2580" spans="1:8">
      <c r="A2580" s="294" t="s">
        <v>1843</v>
      </c>
      <c r="B2580" s="255"/>
      <c r="C2580" s="394"/>
      <c r="D2580" s="450"/>
      <c r="E2580" s="518"/>
      <c r="F2580" s="519"/>
      <c r="G2580" s="645"/>
      <c r="H2580" s="1007"/>
    </row>
    <row r="2581" spans="1:8" ht="28.5" customHeight="1">
      <c r="A2581" s="1445" t="s">
        <v>1908</v>
      </c>
      <c r="B2581" s="1446"/>
      <c r="C2581" s="1446"/>
      <c r="D2581" s="1446"/>
      <c r="E2581" s="1446"/>
      <c r="F2581" s="1446"/>
      <c r="G2581" s="1447"/>
      <c r="H2581" s="1007"/>
    </row>
    <row r="2582" spans="1:8">
      <c r="A2582" s="1052" t="s">
        <v>1921</v>
      </c>
      <c r="B2582" s="252" t="s">
        <v>1922</v>
      </c>
      <c r="C2582" s="239">
        <v>16995</v>
      </c>
      <c r="D2582" s="453">
        <f>100%-(E2582/C2582)</f>
        <v>0</v>
      </c>
      <c r="E2582" s="407">
        <f>C2582</f>
        <v>16995</v>
      </c>
      <c r="F2582" s="268" t="s">
        <v>1625</v>
      </c>
      <c r="G2582" s="269" t="s">
        <v>1625</v>
      </c>
      <c r="H2582" s="1007"/>
    </row>
    <row r="2583" spans="1:8">
      <c r="A2583" s="294" t="s">
        <v>1923</v>
      </c>
      <c r="B2583" s="255"/>
      <c r="C2583" s="394"/>
      <c r="D2583" s="450"/>
      <c r="E2583" s="518"/>
      <c r="F2583" s="519"/>
      <c r="G2583" s="645"/>
      <c r="H2583" s="1007"/>
    </row>
    <row r="2584" spans="1:8">
      <c r="A2584" s="277" t="s">
        <v>1851</v>
      </c>
      <c r="B2584" s="259"/>
      <c r="C2584" s="386"/>
      <c r="D2584" s="453"/>
      <c r="E2584" s="407"/>
      <c r="F2584" s="268"/>
      <c r="G2584" s="269"/>
      <c r="H2584" s="1007"/>
    </row>
    <row r="2585" spans="1:8">
      <c r="A2585" s="1459" t="s">
        <v>1948</v>
      </c>
      <c r="B2585" s="1468"/>
      <c r="C2585" s="1468"/>
      <c r="D2585" s="1468"/>
      <c r="E2585" s="1468"/>
      <c r="F2585" s="1468"/>
      <c r="G2585" s="1469"/>
      <c r="H2585" s="1007"/>
    </row>
    <row r="2586" spans="1:8" ht="30">
      <c r="A2586" s="1052" t="s">
        <v>1924</v>
      </c>
      <c r="B2586" s="252" t="s">
        <v>1925</v>
      </c>
      <c r="C2586" s="239">
        <v>2400</v>
      </c>
      <c r="D2586" s="453">
        <f>100%-(E2586/C2586)</f>
        <v>0</v>
      </c>
      <c r="E2586" s="407">
        <f>C2586</f>
        <v>2400</v>
      </c>
      <c r="F2586" s="268" t="s">
        <v>1625</v>
      </c>
      <c r="G2586" s="269" t="s">
        <v>1625</v>
      </c>
      <c r="H2586" s="1007"/>
    </row>
    <row r="2587" spans="1:8" ht="30">
      <c r="A2587" s="1052" t="s">
        <v>1926</v>
      </c>
      <c r="B2587" s="252" t="s">
        <v>1927</v>
      </c>
      <c r="C2587" s="239">
        <v>3525</v>
      </c>
      <c r="D2587" s="453">
        <f>100%-(E2587/C2587)</f>
        <v>0</v>
      </c>
      <c r="E2587" s="407">
        <f>C2587</f>
        <v>3525</v>
      </c>
      <c r="F2587" s="268" t="s">
        <v>1625</v>
      </c>
      <c r="G2587" s="269" t="s">
        <v>1625</v>
      </c>
      <c r="H2587" s="1007"/>
    </row>
    <row r="2588" spans="1:8" ht="30">
      <c r="A2588" s="1052" t="s">
        <v>1928</v>
      </c>
      <c r="B2588" s="252" t="s">
        <v>1929</v>
      </c>
      <c r="C2588" s="239">
        <v>4275</v>
      </c>
      <c r="D2588" s="453">
        <f>100%-(E2588/C2588)</f>
        <v>0</v>
      </c>
      <c r="E2588" s="407">
        <f>C2588</f>
        <v>4275</v>
      </c>
      <c r="F2588" s="268" t="s">
        <v>1625</v>
      </c>
      <c r="G2588" s="269" t="s">
        <v>1625</v>
      </c>
      <c r="H2588" s="1007"/>
    </row>
    <row r="2589" spans="1:8" ht="30">
      <c r="A2589" s="1052" t="s">
        <v>1930</v>
      </c>
      <c r="B2589" s="252" t="s">
        <v>1931</v>
      </c>
      <c r="C2589" s="239">
        <v>6450</v>
      </c>
      <c r="D2589" s="453">
        <f>100%-(E2589/C2589)</f>
        <v>0</v>
      </c>
      <c r="E2589" s="407">
        <f>C2589</f>
        <v>6450</v>
      </c>
      <c r="F2589" s="268" t="s">
        <v>1625</v>
      </c>
      <c r="G2589" s="269" t="s">
        <v>1625</v>
      </c>
      <c r="H2589" s="1007"/>
    </row>
    <row r="2590" spans="1:8">
      <c r="A2590" s="294" t="s">
        <v>1860</v>
      </c>
      <c r="B2590" s="255"/>
      <c r="C2590" s="394"/>
      <c r="D2590" s="450"/>
      <c r="E2590" s="518"/>
      <c r="F2590" s="519"/>
      <c r="G2590" s="645"/>
      <c r="H2590" s="1007"/>
    </row>
    <row r="2591" spans="1:8" ht="33" customHeight="1">
      <c r="A2591" s="1439" t="s">
        <v>1949</v>
      </c>
      <c r="B2591" s="1440"/>
      <c r="C2591" s="1440"/>
      <c r="D2591" s="1440"/>
      <c r="E2591" s="1440"/>
      <c r="F2591" s="1440"/>
      <c r="G2591" s="1441"/>
      <c r="H2591" s="1007"/>
    </row>
    <row r="2592" spans="1:8">
      <c r="A2592" s="1052" t="s">
        <v>1932</v>
      </c>
      <c r="B2592" s="252" t="s">
        <v>1933</v>
      </c>
      <c r="C2592" s="239">
        <v>3200</v>
      </c>
      <c r="D2592" s="453">
        <f>100%-(E2592/C2592)</f>
        <v>0</v>
      </c>
      <c r="E2592" s="407">
        <f>C2592</f>
        <v>3200</v>
      </c>
      <c r="F2592" s="268" t="s">
        <v>1625</v>
      </c>
      <c r="G2592" s="269" t="s">
        <v>1625</v>
      </c>
      <c r="H2592" s="1007"/>
    </row>
    <row r="2593" spans="1:8" ht="30">
      <c r="A2593" s="1052" t="s">
        <v>1934</v>
      </c>
      <c r="B2593" s="252" t="s">
        <v>1935</v>
      </c>
      <c r="C2593" s="239">
        <v>4700</v>
      </c>
      <c r="D2593" s="453">
        <f>100%-(E2593/C2593)</f>
        <v>0</v>
      </c>
      <c r="E2593" s="407">
        <f>C2593</f>
        <v>4700</v>
      </c>
      <c r="F2593" s="268" t="s">
        <v>1625</v>
      </c>
      <c r="G2593" s="269" t="s">
        <v>1625</v>
      </c>
      <c r="H2593" s="1007"/>
    </row>
    <row r="2594" spans="1:8">
      <c r="A2594" s="1052" t="s">
        <v>1936</v>
      </c>
      <c r="B2594" s="252" t="s">
        <v>1937</v>
      </c>
      <c r="C2594" s="239">
        <v>5700</v>
      </c>
      <c r="D2594" s="453">
        <f>100%-(E2594/C2594)</f>
        <v>0</v>
      </c>
      <c r="E2594" s="407">
        <f>C2594</f>
        <v>5700</v>
      </c>
      <c r="F2594" s="268" t="s">
        <v>1625</v>
      </c>
      <c r="G2594" s="269" t="s">
        <v>1625</v>
      </c>
      <c r="H2594" s="1007"/>
    </row>
    <row r="2595" spans="1:8">
      <c r="A2595" s="1052" t="s">
        <v>1938</v>
      </c>
      <c r="B2595" s="252" t="s">
        <v>1939</v>
      </c>
      <c r="C2595" s="239">
        <v>8600</v>
      </c>
      <c r="D2595" s="453">
        <f>100%-(E2595/C2595)</f>
        <v>0</v>
      </c>
      <c r="E2595" s="407">
        <f>C2595</f>
        <v>8600</v>
      </c>
      <c r="F2595" s="268" t="s">
        <v>1625</v>
      </c>
      <c r="G2595" s="269" t="s">
        <v>1625</v>
      </c>
      <c r="H2595" s="1007"/>
    </row>
    <row r="2596" spans="1:8">
      <c r="A2596" s="294" t="s">
        <v>1869</v>
      </c>
      <c r="B2596" s="255"/>
      <c r="C2596" s="394"/>
      <c r="D2596" s="450"/>
      <c r="E2596" s="518"/>
      <c r="F2596" s="519"/>
      <c r="G2596" s="645"/>
      <c r="H2596" s="1007"/>
    </row>
    <row r="2597" spans="1:8" ht="30" customHeight="1">
      <c r="A2597" s="1439" t="s">
        <v>1911</v>
      </c>
      <c r="B2597" s="1440"/>
      <c r="C2597" s="1440"/>
      <c r="D2597" s="1440"/>
      <c r="E2597" s="1440"/>
      <c r="F2597" s="1440"/>
      <c r="G2597" s="1441"/>
      <c r="H2597" s="1007"/>
    </row>
    <row r="2598" spans="1:8" ht="30">
      <c r="A2598" s="1052" t="s">
        <v>1940</v>
      </c>
      <c r="B2598" s="252" t="s">
        <v>1941</v>
      </c>
      <c r="C2598" s="239">
        <v>2400</v>
      </c>
      <c r="D2598" s="453">
        <f>100%-(E2598/C2598)</f>
        <v>0</v>
      </c>
      <c r="E2598" s="407">
        <f>C2598</f>
        <v>2400</v>
      </c>
      <c r="F2598" s="268" t="s">
        <v>1625</v>
      </c>
      <c r="G2598" s="269" t="s">
        <v>1625</v>
      </c>
      <c r="H2598" s="1007"/>
    </row>
    <row r="2599" spans="1:8" ht="30">
      <c r="A2599" s="1052" t="s">
        <v>1942</v>
      </c>
      <c r="B2599" s="252" t="s">
        <v>1943</v>
      </c>
      <c r="C2599" s="239">
        <v>3525</v>
      </c>
      <c r="D2599" s="453">
        <f>100%-(E2599/C2599)</f>
        <v>0</v>
      </c>
      <c r="E2599" s="407">
        <f>C2599</f>
        <v>3525</v>
      </c>
      <c r="F2599" s="268" t="s">
        <v>1625</v>
      </c>
      <c r="G2599" s="269" t="s">
        <v>1625</v>
      </c>
      <c r="H2599" s="1007"/>
    </row>
    <row r="2600" spans="1:8" ht="30">
      <c r="A2600" s="1052" t="s">
        <v>1944</v>
      </c>
      <c r="B2600" s="252" t="s">
        <v>1945</v>
      </c>
      <c r="C2600" s="239">
        <v>4275</v>
      </c>
      <c r="D2600" s="453">
        <f>100%-(E2600/C2600)</f>
        <v>0</v>
      </c>
      <c r="E2600" s="407">
        <f>C2600</f>
        <v>4275</v>
      </c>
      <c r="F2600" s="268" t="s">
        <v>1625</v>
      </c>
      <c r="G2600" s="269" t="s">
        <v>1625</v>
      </c>
      <c r="H2600" s="1007"/>
    </row>
    <row r="2601" spans="1:8" ht="30">
      <c r="A2601" s="1052" t="s">
        <v>1946</v>
      </c>
      <c r="B2601" s="252" t="s">
        <v>1947</v>
      </c>
      <c r="C2601" s="239">
        <v>6450</v>
      </c>
      <c r="D2601" s="453">
        <f>100%-(E2601/C2601)</f>
        <v>0</v>
      </c>
      <c r="E2601" s="407">
        <f>C2601</f>
        <v>6450</v>
      </c>
      <c r="F2601" s="268" t="s">
        <v>1625</v>
      </c>
      <c r="G2601" s="269" t="s">
        <v>1625</v>
      </c>
      <c r="H2601" s="1007"/>
    </row>
    <row r="2602" spans="1:8">
      <c r="A2602" s="294" t="s">
        <v>963</v>
      </c>
      <c r="B2602" s="255"/>
      <c r="C2602" s="394"/>
      <c r="D2602" s="450"/>
      <c r="E2602" s="518"/>
      <c r="F2602" s="519"/>
      <c r="G2602" s="645"/>
      <c r="H2602" s="1007"/>
    </row>
    <row r="2603" spans="1:8">
      <c r="A2603" s="1052" t="s">
        <v>1878</v>
      </c>
      <c r="B2603" s="252" t="s">
        <v>1879</v>
      </c>
      <c r="C2603" s="239">
        <v>995</v>
      </c>
      <c r="D2603" s="453">
        <f t="shared" ref="D2603:D2611" si="63">100%-(E2603/C2603)</f>
        <v>0</v>
      </c>
      <c r="E2603" s="407">
        <f t="shared" ref="E2603:E2611" si="64">C2603</f>
        <v>995</v>
      </c>
      <c r="F2603" s="268" t="s">
        <v>1625</v>
      </c>
      <c r="G2603" s="269" t="s">
        <v>1625</v>
      </c>
      <c r="H2603" s="1007"/>
    </row>
    <row r="2604" spans="1:8" ht="45">
      <c r="A2604" s="1052" t="s">
        <v>1880</v>
      </c>
      <c r="B2604" s="252" t="s">
        <v>1881</v>
      </c>
      <c r="C2604" s="239">
        <v>2700</v>
      </c>
      <c r="D2604" s="453">
        <f t="shared" si="63"/>
        <v>0</v>
      </c>
      <c r="E2604" s="407">
        <f t="shared" si="64"/>
        <v>2700</v>
      </c>
      <c r="F2604" s="268" t="s">
        <v>1625</v>
      </c>
      <c r="G2604" s="647" t="s">
        <v>1625</v>
      </c>
      <c r="H2604" s="1007"/>
    </row>
    <row r="2605" spans="1:8" ht="30">
      <c r="A2605" s="1052" t="s">
        <v>1882</v>
      </c>
      <c r="B2605" s="252" t="s">
        <v>1883</v>
      </c>
      <c r="C2605" s="239">
        <v>400</v>
      </c>
      <c r="D2605" s="453">
        <f t="shared" si="63"/>
        <v>0</v>
      </c>
      <c r="E2605" s="407">
        <f t="shared" si="64"/>
        <v>400</v>
      </c>
      <c r="F2605" s="268" t="s">
        <v>1625</v>
      </c>
      <c r="G2605" s="647" t="s">
        <v>1625</v>
      </c>
      <c r="H2605" s="1007"/>
    </row>
    <row r="2606" spans="1:8" ht="30">
      <c r="A2606" s="1052" t="s">
        <v>1884</v>
      </c>
      <c r="B2606" s="252" t="s">
        <v>1885</v>
      </c>
      <c r="C2606" s="239">
        <v>400</v>
      </c>
      <c r="D2606" s="453">
        <f t="shared" si="63"/>
        <v>0</v>
      </c>
      <c r="E2606" s="407">
        <f t="shared" si="64"/>
        <v>400</v>
      </c>
      <c r="F2606" s="268" t="s">
        <v>1625</v>
      </c>
      <c r="G2606" s="647" t="s">
        <v>1625</v>
      </c>
      <c r="H2606" s="1007"/>
    </row>
    <row r="2607" spans="1:8" ht="30">
      <c r="A2607" s="1052" t="s">
        <v>1886</v>
      </c>
      <c r="B2607" s="252" t="s">
        <v>1887</v>
      </c>
      <c r="C2607" s="239">
        <v>400</v>
      </c>
      <c r="D2607" s="453">
        <f t="shared" si="63"/>
        <v>0</v>
      </c>
      <c r="E2607" s="407">
        <f t="shared" si="64"/>
        <v>400</v>
      </c>
      <c r="F2607" s="268" t="s">
        <v>1625</v>
      </c>
      <c r="G2607" s="647" t="s">
        <v>1625</v>
      </c>
      <c r="H2607" s="1007"/>
    </row>
    <row r="2608" spans="1:8" ht="30">
      <c r="A2608" s="1052" t="s">
        <v>1888</v>
      </c>
      <c r="B2608" s="252" t="s">
        <v>1889</v>
      </c>
      <c r="C2608" s="239">
        <v>400</v>
      </c>
      <c r="D2608" s="453">
        <f t="shared" si="63"/>
        <v>0</v>
      </c>
      <c r="E2608" s="407">
        <f t="shared" si="64"/>
        <v>400</v>
      </c>
      <c r="F2608" s="268" t="s">
        <v>1625</v>
      </c>
      <c r="G2608" s="647" t="s">
        <v>1625</v>
      </c>
      <c r="H2608" s="1007"/>
    </row>
    <row r="2609" spans="1:8" ht="45">
      <c r="A2609" s="1052" t="s">
        <v>1890</v>
      </c>
      <c r="B2609" s="252" t="s">
        <v>1891</v>
      </c>
      <c r="C2609" s="239">
        <v>400</v>
      </c>
      <c r="D2609" s="453">
        <f t="shared" si="63"/>
        <v>0</v>
      </c>
      <c r="E2609" s="407">
        <f t="shared" si="64"/>
        <v>400</v>
      </c>
      <c r="F2609" s="268" t="s">
        <v>1625</v>
      </c>
      <c r="G2609" s="647" t="s">
        <v>1625</v>
      </c>
      <c r="H2609" s="1007"/>
    </row>
    <row r="2610" spans="1:8" ht="30">
      <c r="A2610" s="1052" t="s">
        <v>1892</v>
      </c>
      <c r="B2610" s="252" t="s">
        <v>1893</v>
      </c>
      <c r="C2610" s="239">
        <v>400</v>
      </c>
      <c r="D2610" s="453">
        <f t="shared" si="63"/>
        <v>0</v>
      </c>
      <c r="E2610" s="407">
        <f t="shared" si="64"/>
        <v>400</v>
      </c>
      <c r="F2610" s="268" t="s">
        <v>1625</v>
      </c>
      <c r="G2610" s="647" t="s">
        <v>1625</v>
      </c>
      <c r="H2610" s="1007"/>
    </row>
    <row r="2611" spans="1:8" ht="30">
      <c r="A2611" s="1052" t="s">
        <v>1894</v>
      </c>
      <c r="B2611" s="237" t="s">
        <v>1895</v>
      </c>
      <c r="C2611" s="445">
        <v>75</v>
      </c>
      <c r="D2611" s="453">
        <f t="shared" si="63"/>
        <v>0</v>
      </c>
      <c r="E2611" s="407">
        <f t="shared" si="64"/>
        <v>75</v>
      </c>
      <c r="F2611" s="268" t="s">
        <v>1625</v>
      </c>
      <c r="G2611" s="647" t="s">
        <v>1625</v>
      </c>
      <c r="H2611" s="1007"/>
    </row>
    <row r="2612" spans="1:8">
      <c r="A2612" s="294" t="s">
        <v>1896</v>
      </c>
      <c r="B2612" s="255"/>
      <c r="C2612" s="394"/>
      <c r="D2612" s="450"/>
      <c r="E2612" s="518"/>
      <c r="F2612" s="519"/>
      <c r="G2612" s="645"/>
      <c r="H2612" s="1007"/>
    </row>
    <row r="2613" spans="1:8">
      <c r="A2613" s="1052" t="s">
        <v>1897</v>
      </c>
      <c r="B2613" s="252" t="s">
        <v>1898</v>
      </c>
      <c r="C2613" s="239">
        <v>29</v>
      </c>
      <c r="D2613" s="453">
        <f>100%-(E2613/C2613)</f>
        <v>0</v>
      </c>
      <c r="E2613" s="407">
        <f>C2613</f>
        <v>29</v>
      </c>
      <c r="F2613" s="268" t="s">
        <v>1625</v>
      </c>
      <c r="G2613" s="269" t="s">
        <v>1625</v>
      </c>
      <c r="H2613" s="1007"/>
    </row>
    <row r="2614" spans="1:8">
      <c r="A2614" s="1052" t="s">
        <v>1899</v>
      </c>
      <c r="B2614" s="252" t="s">
        <v>1900</v>
      </c>
      <c r="C2614" s="239">
        <v>75</v>
      </c>
      <c r="D2614" s="453">
        <f>100%-(E2614/C2614)</f>
        <v>0</v>
      </c>
      <c r="E2614" s="407">
        <f>C2614</f>
        <v>75</v>
      </c>
      <c r="F2614" s="268" t="s">
        <v>1625</v>
      </c>
      <c r="G2614" s="269" t="s">
        <v>1625</v>
      </c>
      <c r="H2614" s="1007"/>
    </row>
    <row r="2615" spans="1:8">
      <c r="A2615" s="1052" t="s">
        <v>1901</v>
      </c>
      <c r="B2615" s="252" t="s">
        <v>1902</v>
      </c>
      <c r="C2615" s="239">
        <v>12</v>
      </c>
      <c r="D2615" s="453">
        <f>100%-(E2615/C2615)</f>
        <v>0</v>
      </c>
      <c r="E2615" s="407">
        <f>C2615</f>
        <v>12</v>
      </c>
      <c r="F2615" s="268" t="s">
        <v>1625</v>
      </c>
      <c r="G2615" s="269" t="s">
        <v>1625</v>
      </c>
      <c r="H2615" s="1007"/>
    </row>
    <row r="2616" spans="1:8" ht="15.75" thickBot="1">
      <c r="A2616" s="288" t="s">
        <v>1903</v>
      </c>
      <c r="B2616" s="258" t="s">
        <v>1904</v>
      </c>
      <c r="C2616" s="247">
        <v>25</v>
      </c>
      <c r="D2616" s="512">
        <f>100%-(E2616/C2616)</f>
        <v>0</v>
      </c>
      <c r="E2616" s="513">
        <f>C2616</f>
        <v>25</v>
      </c>
      <c r="F2616" s="289" t="s">
        <v>1625</v>
      </c>
      <c r="G2616" s="290" t="s">
        <v>1625</v>
      </c>
      <c r="H2616" s="1007"/>
    </row>
    <row r="2617" spans="1:8">
      <c r="A2617" s="323"/>
      <c r="B2617" s="275"/>
      <c r="C2617" s="265"/>
      <c r="D2617" s="452"/>
      <c r="E2617" s="265"/>
      <c r="F2617" s="266"/>
      <c r="G2617" s="267"/>
      <c r="H2617" s="1007"/>
    </row>
    <row r="2618" spans="1:8">
      <c r="A2618" s="620"/>
      <c r="B2618" s="648"/>
      <c r="C2618" s="619"/>
      <c r="D2618" s="649"/>
      <c r="E2618" s="619"/>
      <c r="F2618" s="650"/>
      <c r="G2618" s="651"/>
      <c r="H2618" s="1007"/>
    </row>
    <row r="2619" spans="1:8">
      <c r="A2619" s="1407" t="s">
        <v>1950</v>
      </c>
      <c r="B2619" s="1408"/>
      <c r="C2619" s="1408"/>
      <c r="D2619" s="1408"/>
      <c r="E2619" s="1408"/>
      <c r="F2619" s="1408"/>
      <c r="G2619" s="1409"/>
      <c r="H2619" s="1007"/>
    </row>
    <row r="2620" spans="1:8">
      <c r="A2620" s="294" t="s">
        <v>1951</v>
      </c>
      <c r="B2620" s="255"/>
      <c r="C2620" s="394"/>
      <c r="D2620" s="450"/>
      <c r="E2620" s="518"/>
      <c r="F2620" s="519"/>
      <c r="G2620" s="645"/>
      <c r="H2620" s="1007"/>
    </row>
    <row r="2621" spans="1:8" ht="31.5" customHeight="1">
      <c r="A2621" s="1445" t="s">
        <v>2072</v>
      </c>
      <c r="B2621" s="1446"/>
      <c r="C2621" s="1446"/>
      <c r="D2621" s="1446"/>
      <c r="E2621" s="1446"/>
      <c r="F2621" s="1446"/>
      <c r="G2621" s="1447"/>
      <c r="H2621" s="1007"/>
    </row>
    <row r="2622" spans="1:8">
      <c r="A2622" s="321" t="s">
        <v>2073</v>
      </c>
      <c r="B2622" s="260"/>
      <c r="C2622" s="388"/>
      <c r="D2622" s="590"/>
      <c r="E2622" s="652"/>
      <c r="F2622" s="653"/>
      <c r="G2622" s="654"/>
      <c r="H2622" s="1007"/>
    </row>
    <row r="2623" spans="1:8">
      <c r="A2623" s="321" t="s">
        <v>2074</v>
      </c>
      <c r="B2623" s="260"/>
      <c r="C2623" s="388"/>
      <c r="D2623" s="590"/>
      <c r="E2623" s="652"/>
      <c r="F2623" s="653"/>
      <c r="G2623" s="654"/>
      <c r="H2623" s="1007"/>
    </row>
    <row r="2624" spans="1:8" ht="45">
      <c r="A2624" s="1052" t="s">
        <v>1952</v>
      </c>
      <c r="B2624" s="252" t="s">
        <v>1953</v>
      </c>
      <c r="C2624" s="239">
        <v>1995</v>
      </c>
      <c r="D2624" s="453">
        <f>100%-(E2624/C2624)</f>
        <v>0</v>
      </c>
      <c r="E2624" s="407">
        <f>C2624</f>
        <v>1995</v>
      </c>
      <c r="F2624" s="268" t="s">
        <v>1623</v>
      </c>
      <c r="G2624" s="475" t="s">
        <v>1650</v>
      </c>
      <c r="H2624" s="1007"/>
    </row>
    <row r="2625" spans="1:8">
      <c r="A2625" s="1052" t="s">
        <v>1954</v>
      </c>
      <c r="B2625" s="252" t="s">
        <v>1955</v>
      </c>
      <c r="C2625" s="239">
        <v>5295</v>
      </c>
      <c r="D2625" s="453">
        <f>100%-(E2625/C2625)</f>
        <v>0</v>
      </c>
      <c r="E2625" s="407">
        <f>C2625</f>
        <v>5295</v>
      </c>
      <c r="F2625" s="268" t="s">
        <v>1625</v>
      </c>
      <c r="G2625" s="269" t="s">
        <v>1625</v>
      </c>
      <c r="H2625" s="1007"/>
    </row>
    <row r="2626" spans="1:8">
      <c r="A2626" s="294" t="s">
        <v>1956</v>
      </c>
      <c r="B2626" s="255"/>
      <c r="C2626" s="394"/>
      <c r="D2626" s="450"/>
      <c r="E2626" s="518"/>
      <c r="F2626" s="519"/>
      <c r="G2626" s="645"/>
      <c r="H2626" s="1007"/>
    </row>
    <row r="2627" spans="1:8">
      <c r="A2627" s="1052" t="s">
        <v>1957</v>
      </c>
      <c r="B2627" s="252" t="s">
        <v>1958</v>
      </c>
      <c r="C2627" s="239">
        <v>1445</v>
      </c>
      <c r="D2627" s="453">
        <f>100%-(E2627/C2627)</f>
        <v>0</v>
      </c>
      <c r="E2627" s="407">
        <f>C2627</f>
        <v>1445</v>
      </c>
      <c r="F2627" s="268" t="s">
        <v>1625</v>
      </c>
      <c r="G2627" s="269" t="s">
        <v>1625</v>
      </c>
      <c r="H2627" s="1007"/>
    </row>
    <row r="2628" spans="1:8">
      <c r="A2628" s="1052" t="s">
        <v>1959</v>
      </c>
      <c r="B2628" s="252" t="s">
        <v>1960</v>
      </c>
      <c r="C2628" s="239">
        <v>550</v>
      </c>
      <c r="D2628" s="453">
        <f>100%-(E2628/C2628)</f>
        <v>0</v>
      </c>
      <c r="E2628" s="407">
        <f>C2628</f>
        <v>550</v>
      </c>
      <c r="F2628" s="268" t="s">
        <v>1625</v>
      </c>
      <c r="G2628" s="269" t="s">
        <v>1625</v>
      </c>
      <c r="H2628" s="1007"/>
    </row>
    <row r="2629" spans="1:8">
      <c r="A2629" s="1052" t="s">
        <v>1961</v>
      </c>
      <c r="B2629" s="252" t="s">
        <v>1962</v>
      </c>
      <c r="C2629" s="239">
        <v>895</v>
      </c>
      <c r="D2629" s="453">
        <f>100%-(E2629/C2629)</f>
        <v>0</v>
      </c>
      <c r="E2629" s="407">
        <f>C2629</f>
        <v>895</v>
      </c>
      <c r="F2629" s="268" t="s">
        <v>1625</v>
      </c>
      <c r="G2629" s="269" t="s">
        <v>1625</v>
      </c>
      <c r="H2629" s="1007"/>
    </row>
    <row r="2630" spans="1:8">
      <c r="A2630" s="294" t="s">
        <v>1963</v>
      </c>
      <c r="B2630" s="255"/>
      <c r="C2630" s="394"/>
      <c r="D2630" s="450"/>
      <c r="E2630" s="518"/>
      <c r="F2630" s="519"/>
      <c r="G2630" s="645"/>
      <c r="H2630" s="1007"/>
    </row>
    <row r="2631" spans="1:8">
      <c r="A2631" s="1052" t="s">
        <v>1964</v>
      </c>
      <c r="B2631" s="252" t="s">
        <v>1965</v>
      </c>
      <c r="C2631" s="239">
        <v>1895</v>
      </c>
      <c r="D2631" s="453">
        <f>100%-(E2631/C2631)</f>
        <v>0</v>
      </c>
      <c r="E2631" s="407">
        <f>C2631</f>
        <v>1895</v>
      </c>
      <c r="F2631" s="268" t="s">
        <v>1625</v>
      </c>
      <c r="G2631" s="269" t="s">
        <v>1625</v>
      </c>
      <c r="H2631" s="1007"/>
    </row>
    <row r="2632" spans="1:8">
      <c r="A2632" s="1052" t="s">
        <v>1966</v>
      </c>
      <c r="B2632" s="252" t="s">
        <v>1967</v>
      </c>
      <c r="C2632" s="239">
        <v>1895</v>
      </c>
      <c r="D2632" s="453">
        <f>100%-(E2632/C2632)</f>
        <v>0</v>
      </c>
      <c r="E2632" s="407">
        <f>C2632</f>
        <v>1895</v>
      </c>
      <c r="F2632" s="268" t="s">
        <v>1625</v>
      </c>
      <c r="G2632" s="269" t="s">
        <v>1625</v>
      </c>
      <c r="H2632" s="1007"/>
    </row>
    <row r="2633" spans="1:8">
      <c r="A2633" s="1052" t="s">
        <v>1968</v>
      </c>
      <c r="B2633" s="252" t="s">
        <v>1969</v>
      </c>
      <c r="C2633" s="239">
        <v>1895</v>
      </c>
      <c r="D2633" s="453">
        <f>100%-(E2633/C2633)</f>
        <v>0</v>
      </c>
      <c r="E2633" s="407">
        <f>C2633</f>
        <v>1895</v>
      </c>
      <c r="F2633" s="268" t="s">
        <v>1625</v>
      </c>
      <c r="G2633" s="269" t="s">
        <v>1625</v>
      </c>
      <c r="H2633" s="1007"/>
    </row>
    <row r="2634" spans="1:8">
      <c r="A2634" s="1052" t="s">
        <v>1970</v>
      </c>
      <c r="B2634" s="252" t="s">
        <v>1971</v>
      </c>
      <c r="C2634" s="239">
        <v>1995</v>
      </c>
      <c r="D2634" s="453">
        <f>100%-(E2634/C2634)</f>
        <v>0</v>
      </c>
      <c r="E2634" s="407">
        <f>C2634</f>
        <v>1995</v>
      </c>
      <c r="F2634" s="268" t="s">
        <v>1625</v>
      </c>
      <c r="G2634" s="269" t="s">
        <v>1625</v>
      </c>
      <c r="H2634" s="1007"/>
    </row>
    <row r="2635" spans="1:8">
      <c r="A2635" s="294" t="s">
        <v>1972</v>
      </c>
      <c r="B2635" s="255"/>
      <c r="C2635" s="394"/>
      <c r="D2635" s="450"/>
      <c r="E2635" s="518"/>
      <c r="F2635" s="519"/>
      <c r="G2635" s="645"/>
      <c r="H2635" s="1007"/>
    </row>
    <row r="2636" spans="1:8" ht="47.25" customHeight="1">
      <c r="A2636" s="1439" t="s">
        <v>2075</v>
      </c>
      <c r="B2636" s="1440"/>
      <c r="C2636" s="1440"/>
      <c r="D2636" s="1440"/>
      <c r="E2636" s="1440"/>
      <c r="F2636" s="1440"/>
      <c r="G2636" s="1441"/>
      <c r="H2636" s="1007"/>
    </row>
    <row r="2637" spans="1:8" ht="30">
      <c r="A2637" s="1052" t="s">
        <v>1056</v>
      </c>
      <c r="B2637" s="252" t="s">
        <v>1973</v>
      </c>
      <c r="C2637" s="239">
        <v>395</v>
      </c>
      <c r="D2637" s="453">
        <f>100%-(E2637/C2637)</f>
        <v>0</v>
      </c>
      <c r="E2637" s="407">
        <f>C2637</f>
        <v>395</v>
      </c>
      <c r="F2637" s="268" t="s">
        <v>1625</v>
      </c>
      <c r="G2637" s="269" t="s">
        <v>1625</v>
      </c>
      <c r="H2637" s="1007"/>
    </row>
    <row r="2638" spans="1:8" ht="30">
      <c r="A2638" s="1052" t="s">
        <v>1057</v>
      </c>
      <c r="B2638" s="252" t="s">
        <v>1974</v>
      </c>
      <c r="C2638" s="239">
        <v>295</v>
      </c>
      <c r="D2638" s="453">
        <f>100%-(E2638/C2638)</f>
        <v>0</v>
      </c>
      <c r="E2638" s="407">
        <f>C2638</f>
        <v>295</v>
      </c>
      <c r="F2638" s="268" t="s">
        <v>1625</v>
      </c>
      <c r="G2638" s="269" t="s">
        <v>1625</v>
      </c>
      <c r="H2638" s="1007"/>
    </row>
    <row r="2639" spans="1:8" ht="30">
      <c r="A2639" s="1052" t="s">
        <v>1058</v>
      </c>
      <c r="B2639" s="252" t="s">
        <v>1975</v>
      </c>
      <c r="C2639" s="239">
        <v>125</v>
      </c>
      <c r="D2639" s="453">
        <f>100%-(E2639/C2639)</f>
        <v>0</v>
      </c>
      <c r="E2639" s="407">
        <f>C2639</f>
        <v>125</v>
      </c>
      <c r="F2639" s="268" t="s">
        <v>1625</v>
      </c>
      <c r="G2639" s="269" t="s">
        <v>1625</v>
      </c>
      <c r="H2639" s="1007"/>
    </row>
    <row r="2640" spans="1:8" ht="30">
      <c r="A2640" s="1052" t="s">
        <v>1059</v>
      </c>
      <c r="B2640" s="252" t="s">
        <v>1976</v>
      </c>
      <c r="C2640" s="239">
        <v>75</v>
      </c>
      <c r="D2640" s="453">
        <f>100%-(E2640/C2640)</f>
        <v>0</v>
      </c>
      <c r="E2640" s="407">
        <f>C2640</f>
        <v>75</v>
      </c>
      <c r="F2640" s="268" t="s">
        <v>1625</v>
      </c>
      <c r="G2640" s="269" t="s">
        <v>1625</v>
      </c>
      <c r="H2640" s="1007"/>
    </row>
    <row r="2641" spans="1:8">
      <c r="A2641" s="294" t="s">
        <v>1977</v>
      </c>
      <c r="B2641" s="255"/>
      <c r="C2641" s="394"/>
      <c r="D2641" s="450"/>
      <c r="E2641" s="518"/>
      <c r="F2641" s="519"/>
      <c r="G2641" s="645"/>
      <c r="H2641" s="1007"/>
    </row>
    <row r="2642" spans="1:8">
      <c r="A2642" s="1052" t="s">
        <v>1978</v>
      </c>
      <c r="B2642" s="252" t="s">
        <v>1979</v>
      </c>
      <c r="C2642" s="239">
        <v>1099</v>
      </c>
      <c r="D2642" s="453">
        <f>100%-(E2642/C2642)</f>
        <v>0</v>
      </c>
      <c r="E2642" s="407">
        <f>C2642</f>
        <v>1099</v>
      </c>
      <c r="F2642" s="268" t="s">
        <v>1625</v>
      </c>
      <c r="G2642" s="269" t="s">
        <v>1625</v>
      </c>
      <c r="H2642" s="1007"/>
    </row>
    <row r="2643" spans="1:8">
      <c r="A2643" s="1052" t="s">
        <v>1980</v>
      </c>
      <c r="B2643" s="252" t="s">
        <v>1981</v>
      </c>
      <c r="C2643" s="239">
        <v>2197</v>
      </c>
      <c r="D2643" s="453">
        <f>100%-(E2643/C2643)</f>
        <v>0</v>
      </c>
      <c r="E2643" s="407">
        <f>C2643</f>
        <v>2197</v>
      </c>
      <c r="F2643" s="268" t="s">
        <v>1625</v>
      </c>
      <c r="G2643" s="269" t="s">
        <v>1625</v>
      </c>
      <c r="H2643" s="1007"/>
    </row>
    <row r="2644" spans="1:8">
      <c r="A2644" s="1052" t="s">
        <v>1982</v>
      </c>
      <c r="B2644" s="252" t="s">
        <v>1983</v>
      </c>
      <c r="C2644" s="239">
        <v>4395</v>
      </c>
      <c r="D2644" s="453">
        <f>100%-(E2644/C2644)</f>
        <v>0</v>
      </c>
      <c r="E2644" s="407">
        <f>C2644</f>
        <v>4395</v>
      </c>
      <c r="F2644" s="268" t="s">
        <v>1625</v>
      </c>
      <c r="G2644" s="269" t="s">
        <v>1625</v>
      </c>
      <c r="H2644" s="1007"/>
    </row>
    <row r="2645" spans="1:8">
      <c r="A2645" s="1052" t="s">
        <v>1984</v>
      </c>
      <c r="B2645" s="252" t="s">
        <v>1985</v>
      </c>
      <c r="C2645" s="239">
        <v>6592</v>
      </c>
      <c r="D2645" s="453">
        <f>100%-(E2645/C2645)</f>
        <v>0</v>
      </c>
      <c r="E2645" s="407">
        <f>C2645</f>
        <v>6592</v>
      </c>
      <c r="F2645" s="268" t="s">
        <v>1625</v>
      </c>
      <c r="G2645" s="269" t="s">
        <v>1625</v>
      </c>
      <c r="H2645" s="1007"/>
    </row>
    <row r="2646" spans="1:8">
      <c r="A2646" s="1052" t="s">
        <v>1986</v>
      </c>
      <c r="B2646" s="252" t="s">
        <v>1987</v>
      </c>
      <c r="C2646" s="239">
        <v>13184</v>
      </c>
      <c r="D2646" s="453">
        <f>100%-(E2646/C2646)</f>
        <v>0</v>
      </c>
      <c r="E2646" s="407">
        <f>C2646</f>
        <v>13184</v>
      </c>
      <c r="F2646" s="268" t="s">
        <v>1625</v>
      </c>
      <c r="G2646" s="269" t="s">
        <v>1625</v>
      </c>
      <c r="H2646" s="1007"/>
    </row>
    <row r="2647" spans="1:8">
      <c r="A2647" s="294" t="s">
        <v>1988</v>
      </c>
      <c r="B2647" s="255"/>
      <c r="C2647" s="394"/>
      <c r="D2647" s="450"/>
      <c r="E2647" s="518"/>
      <c r="F2647" s="519"/>
      <c r="G2647" s="645"/>
      <c r="H2647" s="1007"/>
    </row>
    <row r="2648" spans="1:8">
      <c r="A2648" s="1052" t="s">
        <v>1989</v>
      </c>
      <c r="B2648" s="252" t="s">
        <v>1990</v>
      </c>
      <c r="C2648" s="239">
        <v>1795</v>
      </c>
      <c r="D2648" s="453">
        <f>100%-(E2648/C2648)</f>
        <v>0</v>
      </c>
      <c r="E2648" s="407">
        <f>C2648</f>
        <v>1795</v>
      </c>
      <c r="F2648" s="268" t="s">
        <v>1625</v>
      </c>
      <c r="G2648" s="269" t="s">
        <v>1625</v>
      </c>
      <c r="H2648" s="1007"/>
    </row>
    <row r="2649" spans="1:8">
      <c r="A2649" s="294" t="s">
        <v>1991</v>
      </c>
      <c r="B2649" s="255"/>
      <c r="C2649" s="394"/>
      <c r="D2649" s="450"/>
      <c r="E2649" s="518"/>
      <c r="F2649" s="519"/>
      <c r="G2649" s="645"/>
      <c r="H2649" s="1007"/>
    </row>
    <row r="2650" spans="1:8">
      <c r="A2650" s="277" t="s">
        <v>1992</v>
      </c>
      <c r="B2650" s="259"/>
      <c r="C2650" s="386"/>
      <c r="D2650" s="453"/>
      <c r="E2650" s="407"/>
      <c r="F2650" s="268"/>
      <c r="G2650" s="269"/>
      <c r="H2650" s="1007"/>
    </row>
    <row r="2651" spans="1:8">
      <c r="A2651" s="1052" t="s">
        <v>1993</v>
      </c>
      <c r="B2651" s="252" t="s">
        <v>1994</v>
      </c>
      <c r="C2651" s="239">
        <v>1</v>
      </c>
      <c r="D2651" s="453">
        <f>100%-(E2651/C2651)</f>
        <v>0</v>
      </c>
      <c r="E2651" s="407">
        <f>C2651</f>
        <v>1</v>
      </c>
      <c r="F2651" s="268" t="s">
        <v>1625</v>
      </c>
      <c r="G2651" s="269" t="s">
        <v>1625</v>
      </c>
      <c r="H2651" s="1007"/>
    </row>
    <row r="2652" spans="1:8">
      <c r="A2652" s="294" t="s">
        <v>1995</v>
      </c>
      <c r="B2652" s="255"/>
      <c r="C2652" s="394"/>
      <c r="D2652" s="450"/>
      <c r="E2652" s="518"/>
      <c r="F2652" s="519"/>
      <c r="G2652" s="645"/>
      <c r="H2652" s="1007"/>
    </row>
    <row r="2653" spans="1:8">
      <c r="A2653" s="321" t="s">
        <v>1996</v>
      </c>
      <c r="B2653" s="260"/>
      <c r="C2653" s="388"/>
      <c r="D2653" s="453"/>
      <c r="E2653" s="407"/>
      <c r="F2653" s="268"/>
      <c r="G2653" s="269"/>
      <c r="H2653" s="1007"/>
    </row>
    <row r="2654" spans="1:8" ht="30.75" customHeight="1">
      <c r="A2654" s="1445" t="s">
        <v>2076</v>
      </c>
      <c r="B2654" s="1446"/>
      <c r="C2654" s="1446"/>
      <c r="D2654" s="1446"/>
      <c r="E2654" s="1446"/>
      <c r="F2654" s="1446"/>
      <c r="G2654" s="1447"/>
      <c r="H2654" s="1007"/>
    </row>
    <row r="2655" spans="1:8">
      <c r="A2655" s="321" t="s">
        <v>1997</v>
      </c>
      <c r="B2655" s="260"/>
      <c r="C2655" s="388"/>
      <c r="D2655" s="453"/>
      <c r="E2655" s="407"/>
      <c r="F2655" s="268"/>
      <c r="G2655" s="269"/>
      <c r="H2655" s="1007"/>
    </row>
    <row r="2656" spans="1:8">
      <c r="A2656" s="321" t="s">
        <v>2077</v>
      </c>
      <c r="B2656" s="260"/>
      <c r="C2656" s="388"/>
      <c r="D2656" s="453"/>
      <c r="E2656" s="407"/>
      <c r="F2656" s="268"/>
      <c r="G2656" s="269"/>
      <c r="H2656" s="1007"/>
    </row>
    <row r="2657" spans="1:8">
      <c r="A2657" s="1052" t="s">
        <v>1998</v>
      </c>
      <c r="B2657" s="252" t="s">
        <v>1999</v>
      </c>
      <c r="C2657" s="239">
        <v>4600</v>
      </c>
      <c r="D2657" s="453">
        <f>100%-(E2657/C2657)</f>
        <v>0</v>
      </c>
      <c r="E2657" s="407">
        <f>C2657</f>
        <v>4600</v>
      </c>
      <c r="F2657" s="268" t="s">
        <v>1625</v>
      </c>
      <c r="G2657" s="269" t="s">
        <v>1625</v>
      </c>
      <c r="H2657" s="1007"/>
    </row>
    <row r="2658" spans="1:8">
      <c r="A2658" s="1052" t="s">
        <v>2000</v>
      </c>
      <c r="B2658" s="252" t="s">
        <v>2001</v>
      </c>
      <c r="C2658" s="239">
        <v>380</v>
      </c>
      <c r="D2658" s="453">
        <f>100%-(E2658/C2658)</f>
        <v>0</v>
      </c>
      <c r="E2658" s="407">
        <f>C2658</f>
        <v>380</v>
      </c>
      <c r="F2658" s="268" t="s">
        <v>1625</v>
      </c>
      <c r="G2658" s="269" t="s">
        <v>1625</v>
      </c>
      <c r="H2658" s="1007"/>
    </row>
    <row r="2659" spans="1:8">
      <c r="A2659" s="1052" t="s">
        <v>2002</v>
      </c>
      <c r="B2659" s="252" t="s">
        <v>2003</v>
      </c>
      <c r="C2659" s="239">
        <v>580</v>
      </c>
      <c r="D2659" s="453">
        <f>100%-(E2659/C2659)</f>
        <v>0</v>
      </c>
      <c r="E2659" s="407">
        <f>C2659</f>
        <v>580</v>
      </c>
      <c r="F2659" s="268" t="s">
        <v>1625</v>
      </c>
      <c r="G2659" s="269" t="s">
        <v>1625</v>
      </c>
      <c r="H2659" s="1007"/>
    </row>
    <row r="2660" spans="1:8">
      <c r="A2660" s="1052" t="s">
        <v>2004</v>
      </c>
      <c r="B2660" s="252" t="s">
        <v>2005</v>
      </c>
      <c r="C2660" s="239">
        <v>1050</v>
      </c>
      <c r="D2660" s="453">
        <f>100%-(E2660/C2660)</f>
        <v>0</v>
      </c>
      <c r="E2660" s="407">
        <f>C2660</f>
        <v>1050</v>
      </c>
      <c r="F2660" s="268" t="s">
        <v>1625</v>
      </c>
      <c r="G2660" s="269" t="s">
        <v>1625</v>
      </c>
      <c r="H2660" s="1007"/>
    </row>
    <row r="2661" spans="1:8">
      <c r="A2661" s="294" t="s">
        <v>2006</v>
      </c>
      <c r="B2661" s="255"/>
      <c r="C2661" s="394"/>
      <c r="D2661" s="450"/>
      <c r="E2661" s="518"/>
      <c r="F2661" s="519"/>
      <c r="G2661" s="645"/>
      <c r="H2661" s="1007"/>
    </row>
    <row r="2662" spans="1:8">
      <c r="A2662" s="1052" t="s">
        <v>2007</v>
      </c>
      <c r="B2662" s="252" t="s">
        <v>2008</v>
      </c>
      <c r="C2662" s="239">
        <v>767</v>
      </c>
      <c r="D2662" s="453">
        <f>100%-(E2662/C2662)</f>
        <v>0</v>
      </c>
      <c r="E2662" s="407">
        <f>C2662</f>
        <v>767</v>
      </c>
      <c r="F2662" s="268" t="s">
        <v>1625</v>
      </c>
      <c r="G2662" s="269" t="s">
        <v>1625</v>
      </c>
      <c r="H2662" s="1007"/>
    </row>
    <row r="2663" spans="1:8" ht="30">
      <c r="A2663" s="1052" t="s">
        <v>2009</v>
      </c>
      <c r="B2663" s="252" t="s">
        <v>2010</v>
      </c>
      <c r="C2663" s="239">
        <v>63</v>
      </c>
      <c r="D2663" s="453">
        <f>100%-(E2663/C2663)</f>
        <v>0</v>
      </c>
      <c r="E2663" s="407">
        <f>C2663</f>
        <v>63</v>
      </c>
      <c r="F2663" s="268" t="s">
        <v>1625</v>
      </c>
      <c r="G2663" s="269" t="s">
        <v>1625</v>
      </c>
      <c r="H2663" s="1007"/>
    </row>
    <row r="2664" spans="1:8">
      <c r="A2664" s="1052" t="s">
        <v>2011</v>
      </c>
      <c r="B2664" s="252" t="s">
        <v>2012</v>
      </c>
      <c r="C2664" s="239">
        <v>97</v>
      </c>
      <c r="D2664" s="453">
        <f>100%-(E2664/C2664)</f>
        <v>0</v>
      </c>
      <c r="E2664" s="407">
        <f>C2664</f>
        <v>97</v>
      </c>
      <c r="F2664" s="268" t="s">
        <v>1625</v>
      </c>
      <c r="G2664" s="269" t="s">
        <v>1625</v>
      </c>
      <c r="H2664" s="1007"/>
    </row>
    <row r="2665" spans="1:8">
      <c r="A2665" s="1052" t="s">
        <v>2013</v>
      </c>
      <c r="B2665" s="252" t="s">
        <v>2014</v>
      </c>
      <c r="C2665" s="239">
        <v>175</v>
      </c>
      <c r="D2665" s="453">
        <f>100%-(E2665/C2665)</f>
        <v>0</v>
      </c>
      <c r="E2665" s="407">
        <f>C2665</f>
        <v>175</v>
      </c>
      <c r="F2665" s="268" t="s">
        <v>1625</v>
      </c>
      <c r="G2665" s="269" t="s">
        <v>1625</v>
      </c>
      <c r="H2665" s="1007"/>
    </row>
    <row r="2666" spans="1:8">
      <c r="A2666" s="294" t="s">
        <v>2015</v>
      </c>
      <c r="B2666" s="255"/>
      <c r="C2666" s="394"/>
      <c r="D2666" s="450"/>
      <c r="E2666" s="518"/>
      <c r="F2666" s="519"/>
      <c r="G2666" s="645"/>
      <c r="H2666" s="1007"/>
    </row>
    <row r="2667" spans="1:8">
      <c r="A2667" s="1052" t="s">
        <v>2016</v>
      </c>
      <c r="B2667" s="252" t="s">
        <v>2017</v>
      </c>
      <c r="C2667" s="239">
        <v>1</v>
      </c>
      <c r="D2667" s="453">
        <f>100%-(E2667/C2667)</f>
        <v>0</v>
      </c>
      <c r="E2667" s="407">
        <f>C2667</f>
        <v>1</v>
      </c>
      <c r="F2667" s="268" t="s">
        <v>1625</v>
      </c>
      <c r="G2667" s="269" t="s">
        <v>1625</v>
      </c>
      <c r="H2667" s="1007"/>
    </row>
    <row r="2668" spans="1:8" ht="30">
      <c r="A2668" s="1052" t="s">
        <v>2018</v>
      </c>
      <c r="B2668" s="252" t="s">
        <v>2019</v>
      </c>
      <c r="C2668" s="239">
        <v>575</v>
      </c>
      <c r="D2668" s="453">
        <f>100%-(E2668/C2668)</f>
        <v>0</v>
      </c>
      <c r="E2668" s="407">
        <f>C2668</f>
        <v>575</v>
      </c>
      <c r="F2668" s="268" t="s">
        <v>1625</v>
      </c>
      <c r="G2668" s="269" t="s">
        <v>1625</v>
      </c>
      <c r="H2668" s="1007"/>
    </row>
    <row r="2669" spans="1:8" ht="30">
      <c r="A2669" s="1052" t="s">
        <v>2020</v>
      </c>
      <c r="B2669" s="252" t="s">
        <v>2021</v>
      </c>
      <c r="C2669" s="239">
        <v>48</v>
      </c>
      <c r="D2669" s="453">
        <f>100%-(E2669/C2669)</f>
        <v>0</v>
      </c>
      <c r="E2669" s="407">
        <f>C2669</f>
        <v>48</v>
      </c>
      <c r="F2669" s="268" t="s">
        <v>1625</v>
      </c>
      <c r="G2669" s="269" t="s">
        <v>1625</v>
      </c>
      <c r="H2669" s="1007"/>
    </row>
    <row r="2670" spans="1:8" ht="30">
      <c r="A2670" s="1052" t="s">
        <v>2022</v>
      </c>
      <c r="B2670" s="252" t="s">
        <v>2023</v>
      </c>
      <c r="C2670" s="239">
        <v>73</v>
      </c>
      <c r="D2670" s="453">
        <f>100%-(E2670/C2670)</f>
        <v>0</v>
      </c>
      <c r="E2670" s="407">
        <f>C2670</f>
        <v>73</v>
      </c>
      <c r="F2670" s="268" t="s">
        <v>1625</v>
      </c>
      <c r="G2670" s="269" t="s">
        <v>1625</v>
      </c>
      <c r="H2670" s="1007"/>
    </row>
    <row r="2671" spans="1:8" ht="30">
      <c r="A2671" s="1052" t="s">
        <v>2024</v>
      </c>
      <c r="B2671" s="252" t="s">
        <v>2025</v>
      </c>
      <c r="C2671" s="239">
        <v>131</v>
      </c>
      <c r="D2671" s="453">
        <f>100%-(E2671/C2671)</f>
        <v>0</v>
      </c>
      <c r="E2671" s="407">
        <f>C2671</f>
        <v>131</v>
      </c>
      <c r="F2671" s="268" t="s">
        <v>1625</v>
      </c>
      <c r="G2671" s="269" t="s">
        <v>1625</v>
      </c>
      <c r="H2671" s="1007"/>
    </row>
    <row r="2672" spans="1:8">
      <c r="A2672" s="294" t="s">
        <v>2026</v>
      </c>
      <c r="B2672" s="255"/>
      <c r="C2672" s="394"/>
      <c r="D2672" s="450"/>
      <c r="E2672" s="518"/>
      <c r="F2672" s="519"/>
      <c r="G2672" s="645"/>
      <c r="H2672" s="1007"/>
    </row>
    <row r="2673" spans="1:13">
      <c r="A2673" s="1052" t="s">
        <v>2027</v>
      </c>
      <c r="B2673" s="252" t="s">
        <v>2028</v>
      </c>
      <c r="C2673" s="239">
        <v>767</v>
      </c>
      <c r="D2673" s="453">
        <f>100%-(E2673/C2673)</f>
        <v>0</v>
      </c>
      <c r="E2673" s="407">
        <f>C2673</f>
        <v>767</v>
      </c>
      <c r="F2673" s="268" t="s">
        <v>1625</v>
      </c>
      <c r="G2673" s="269" t="s">
        <v>1625</v>
      </c>
      <c r="H2673" s="1007"/>
    </row>
    <row r="2674" spans="1:13" ht="30">
      <c r="A2674" s="1052" t="s">
        <v>2029</v>
      </c>
      <c r="B2674" s="252" t="s">
        <v>2030</v>
      </c>
      <c r="C2674" s="239">
        <v>63</v>
      </c>
      <c r="D2674" s="453">
        <f>100%-(E2674/C2674)</f>
        <v>0</v>
      </c>
      <c r="E2674" s="407">
        <f>C2674</f>
        <v>63</v>
      </c>
      <c r="F2674" s="268" t="s">
        <v>1625</v>
      </c>
      <c r="G2674" s="269" t="s">
        <v>1625</v>
      </c>
      <c r="H2674" s="1007"/>
    </row>
    <row r="2675" spans="1:13">
      <c r="A2675" s="1052" t="s">
        <v>2031</v>
      </c>
      <c r="B2675" s="252" t="s">
        <v>2032</v>
      </c>
      <c r="C2675" s="239">
        <v>97</v>
      </c>
      <c r="D2675" s="453">
        <f>100%-(E2675/C2675)</f>
        <v>0</v>
      </c>
      <c r="E2675" s="407">
        <f>C2675</f>
        <v>97</v>
      </c>
      <c r="F2675" s="268" t="s">
        <v>1625</v>
      </c>
      <c r="G2675" s="269" t="s">
        <v>1625</v>
      </c>
      <c r="H2675" s="1007"/>
    </row>
    <row r="2676" spans="1:13">
      <c r="A2676" s="1052" t="s">
        <v>2033</v>
      </c>
      <c r="B2676" s="252" t="s">
        <v>2034</v>
      </c>
      <c r="C2676" s="239">
        <v>175</v>
      </c>
      <c r="D2676" s="453">
        <f>100%-(E2676/C2676)</f>
        <v>0</v>
      </c>
      <c r="E2676" s="407">
        <f>C2676</f>
        <v>175</v>
      </c>
      <c r="F2676" s="268" t="s">
        <v>1625</v>
      </c>
      <c r="G2676" s="269" t="s">
        <v>1625</v>
      </c>
      <c r="H2676" s="1007"/>
    </row>
    <row r="2677" spans="1:13" ht="30">
      <c r="A2677" s="1052" t="s">
        <v>2035</v>
      </c>
      <c r="B2677" s="252" t="s">
        <v>2036</v>
      </c>
      <c r="C2677" s="239">
        <v>63</v>
      </c>
      <c r="D2677" s="453">
        <f>100%-(E2677/C2677)</f>
        <v>0</v>
      </c>
      <c r="E2677" s="407">
        <f>C2677</f>
        <v>63</v>
      </c>
      <c r="F2677" s="268" t="s">
        <v>1625</v>
      </c>
      <c r="G2677" s="269" t="s">
        <v>1625</v>
      </c>
      <c r="H2677" s="1007"/>
    </row>
    <row r="2678" spans="1:13">
      <c r="A2678" s="294" t="s">
        <v>2037</v>
      </c>
      <c r="B2678" s="255"/>
      <c r="C2678" s="394"/>
      <c r="D2678" s="450"/>
      <c r="E2678" s="518"/>
      <c r="F2678" s="519"/>
      <c r="G2678" s="645"/>
      <c r="H2678" s="1007"/>
    </row>
    <row r="2679" spans="1:13">
      <c r="A2679" s="1052" t="s">
        <v>2038</v>
      </c>
      <c r="B2679" s="252" t="s">
        <v>2039</v>
      </c>
      <c r="C2679" s="239">
        <v>1</v>
      </c>
      <c r="D2679" s="453">
        <f>100%-(E2679/C2679)</f>
        <v>0</v>
      </c>
      <c r="E2679" s="407">
        <f>C2679</f>
        <v>1</v>
      </c>
      <c r="F2679" s="268" t="s">
        <v>1625</v>
      </c>
      <c r="G2679" s="269" t="s">
        <v>1625</v>
      </c>
      <c r="H2679" s="1007"/>
    </row>
    <row r="2680" spans="1:13" ht="30">
      <c r="A2680" s="1052" t="s">
        <v>2040</v>
      </c>
      <c r="B2680" s="252" t="s">
        <v>2041</v>
      </c>
      <c r="C2680" s="239">
        <v>575</v>
      </c>
      <c r="D2680" s="453">
        <f>100%-(E2680/C2680)</f>
        <v>0</v>
      </c>
      <c r="E2680" s="407">
        <f>C2680</f>
        <v>575</v>
      </c>
      <c r="F2680" s="268" t="s">
        <v>1625</v>
      </c>
      <c r="G2680" s="269" t="s">
        <v>1625</v>
      </c>
      <c r="H2680" s="1007"/>
    </row>
    <row r="2681" spans="1:13" ht="30">
      <c r="A2681" s="1052" t="s">
        <v>2042</v>
      </c>
      <c r="B2681" s="252" t="s">
        <v>2043</v>
      </c>
      <c r="C2681" s="239">
        <v>48</v>
      </c>
      <c r="D2681" s="453">
        <f>100%-(E2681/C2681)</f>
        <v>0</v>
      </c>
      <c r="E2681" s="407">
        <f>C2681</f>
        <v>48</v>
      </c>
      <c r="F2681" s="268" t="s">
        <v>1625</v>
      </c>
      <c r="G2681" s="269" t="s">
        <v>1625</v>
      </c>
      <c r="H2681" s="1007"/>
    </row>
    <row r="2682" spans="1:13" ht="30">
      <c r="A2682" s="1052" t="s">
        <v>2044</v>
      </c>
      <c r="B2682" s="252" t="s">
        <v>2045</v>
      </c>
      <c r="C2682" s="239">
        <v>73</v>
      </c>
      <c r="D2682" s="453">
        <f>100%-(E2682/C2682)</f>
        <v>0</v>
      </c>
      <c r="E2682" s="407">
        <f>C2682</f>
        <v>73</v>
      </c>
      <c r="F2682" s="268" t="s">
        <v>1625</v>
      </c>
      <c r="G2682" s="269" t="s">
        <v>1625</v>
      </c>
      <c r="H2682" s="1007"/>
    </row>
    <row r="2683" spans="1:13" ht="30">
      <c r="A2683" s="1052" t="s">
        <v>2046</v>
      </c>
      <c r="B2683" s="252" t="s">
        <v>2047</v>
      </c>
      <c r="C2683" s="239">
        <v>131</v>
      </c>
      <c r="D2683" s="453">
        <f>100%-(E2683/C2683)</f>
        <v>0</v>
      </c>
      <c r="E2683" s="407">
        <f>C2683</f>
        <v>131</v>
      </c>
      <c r="F2683" s="268" t="s">
        <v>1625</v>
      </c>
      <c r="G2683" s="269" t="s">
        <v>1625</v>
      </c>
      <c r="H2683" s="1007"/>
    </row>
    <row r="2684" spans="1:13">
      <c r="A2684" s="294" t="s">
        <v>963</v>
      </c>
      <c r="B2684" s="255"/>
      <c r="C2684" s="394"/>
      <c r="D2684" s="450"/>
      <c r="E2684" s="518"/>
      <c r="F2684" s="519"/>
      <c r="G2684" s="645"/>
      <c r="H2684" s="1007"/>
    </row>
    <row r="2685" spans="1:13" s="673" customFormat="1">
      <c r="A2685" s="1222" t="s">
        <v>2048</v>
      </c>
      <c r="B2685" s="252" t="s">
        <v>2049</v>
      </c>
      <c r="C2685" s="598">
        <v>250</v>
      </c>
      <c r="D2685" s="1216">
        <f t="shared" ref="D2685:D2697" si="65">100%-(E2685/C2685)</f>
        <v>0</v>
      </c>
      <c r="E2685" s="1217">
        <f t="shared" ref="E2685:E2697" si="66">C2685</f>
        <v>250</v>
      </c>
      <c r="F2685" s="847" t="s">
        <v>1625</v>
      </c>
      <c r="G2685" s="1218" t="s">
        <v>1625</v>
      </c>
      <c r="H2685" s="1027"/>
      <c r="I2685" s="1027"/>
      <c r="J2685" s="1027"/>
      <c r="K2685" s="1027"/>
      <c r="L2685" s="1027"/>
      <c r="M2685" s="1027"/>
    </row>
    <row r="2686" spans="1:13">
      <c r="A2686" s="1052" t="s">
        <v>2050</v>
      </c>
      <c r="B2686" s="252" t="s">
        <v>2051</v>
      </c>
      <c r="C2686" s="239">
        <v>250</v>
      </c>
      <c r="D2686" s="453">
        <f t="shared" si="65"/>
        <v>0</v>
      </c>
      <c r="E2686" s="407">
        <f t="shared" si="66"/>
        <v>250</v>
      </c>
      <c r="F2686" s="268" t="s">
        <v>1625</v>
      </c>
      <c r="G2686" s="269" t="s">
        <v>1625</v>
      </c>
      <c r="H2686" s="1007"/>
    </row>
    <row r="2687" spans="1:13">
      <c r="A2687" s="1052" t="s">
        <v>2052</v>
      </c>
      <c r="B2687" s="252" t="s">
        <v>2053</v>
      </c>
      <c r="C2687" s="239">
        <v>1395</v>
      </c>
      <c r="D2687" s="453">
        <f t="shared" si="65"/>
        <v>0</v>
      </c>
      <c r="E2687" s="407">
        <f t="shared" si="66"/>
        <v>1395</v>
      </c>
      <c r="F2687" s="268" t="s">
        <v>1625</v>
      </c>
      <c r="G2687" s="269" t="s">
        <v>1625</v>
      </c>
      <c r="H2687" s="1007"/>
    </row>
    <row r="2688" spans="1:13">
      <c r="A2688" s="1052" t="s">
        <v>2054</v>
      </c>
      <c r="B2688" s="252" t="s">
        <v>2055</v>
      </c>
      <c r="C2688" s="239">
        <v>1000</v>
      </c>
      <c r="D2688" s="453">
        <f t="shared" si="65"/>
        <v>0</v>
      </c>
      <c r="E2688" s="407">
        <f t="shared" si="66"/>
        <v>1000</v>
      </c>
      <c r="F2688" s="268" t="s">
        <v>1625</v>
      </c>
      <c r="G2688" s="269" t="s">
        <v>1625</v>
      </c>
      <c r="H2688" s="1007"/>
    </row>
    <row r="2689" spans="1:8">
      <c r="A2689" s="1052" t="s">
        <v>2056</v>
      </c>
      <c r="B2689" s="252" t="s">
        <v>2057</v>
      </c>
      <c r="C2689" s="239">
        <v>2000</v>
      </c>
      <c r="D2689" s="453">
        <f t="shared" si="65"/>
        <v>0</v>
      </c>
      <c r="E2689" s="407">
        <f t="shared" si="66"/>
        <v>2000</v>
      </c>
      <c r="F2689" s="268" t="s">
        <v>1625</v>
      </c>
      <c r="G2689" s="269" t="s">
        <v>1625</v>
      </c>
      <c r="H2689" s="1007"/>
    </row>
    <row r="2690" spans="1:8">
      <c r="A2690" s="1052" t="s">
        <v>2058</v>
      </c>
      <c r="B2690" s="252" t="s">
        <v>2059</v>
      </c>
      <c r="C2690" s="239">
        <v>4000</v>
      </c>
      <c r="D2690" s="453">
        <f t="shared" si="65"/>
        <v>0</v>
      </c>
      <c r="E2690" s="407">
        <f t="shared" si="66"/>
        <v>4000</v>
      </c>
      <c r="F2690" s="268" t="s">
        <v>1625</v>
      </c>
      <c r="G2690" s="269" t="s">
        <v>1625</v>
      </c>
      <c r="H2690" s="1007"/>
    </row>
    <row r="2691" spans="1:8">
      <c r="A2691" s="1052" t="s">
        <v>2060</v>
      </c>
      <c r="B2691" s="252" t="s">
        <v>2061</v>
      </c>
      <c r="C2691" s="239">
        <v>400</v>
      </c>
      <c r="D2691" s="453">
        <f t="shared" si="65"/>
        <v>0</v>
      </c>
      <c r="E2691" s="407">
        <f t="shared" si="66"/>
        <v>400</v>
      </c>
      <c r="F2691" s="268" t="s">
        <v>1625</v>
      </c>
      <c r="G2691" s="269" t="s">
        <v>1625</v>
      </c>
      <c r="H2691" s="1007"/>
    </row>
    <row r="2692" spans="1:8">
      <c r="A2692" s="1052" t="s">
        <v>2062</v>
      </c>
      <c r="B2692" s="252" t="s">
        <v>2063</v>
      </c>
      <c r="C2692" s="239">
        <v>400</v>
      </c>
      <c r="D2692" s="453">
        <f t="shared" si="65"/>
        <v>0</v>
      </c>
      <c r="E2692" s="407">
        <f t="shared" si="66"/>
        <v>400</v>
      </c>
      <c r="F2692" s="268" t="s">
        <v>1625</v>
      </c>
      <c r="G2692" s="269" t="s">
        <v>1625</v>
      </c>
      <c r="H2692" s="1007"/>
    </row>
    <row r="2693" spans="1:8">
      <c r="A2693" s="1052" t="s">
        <v>2064</v>
      </c>
      <c r="B2693" s="252" t="s">
        <v>2065</v>
      </c>
      <c r="C2693" s="239">
        <v>400</v>
      </c>
      <c r="D2693" s="453">
        <f t="shared" si="65"/>
        <v>0</v>
      </c>
      <c r="E2693" s="407">
        <f t="shared" si="66"/>
        <v>400</v>
      </c>
      <c r="F2693" s="268" t="s">
        <v>1625</v>
      </c>
      <c r="G2693" s="269" t="s">
        <v>1625</v>
      </c>
      <c r="H2693" s="1007"/>
    </row>
    <row r="2694" spans="1:8">
      <c r="A2694" s="1052" t="s">
        <v>2066</v>
      </c>
      <c r="B2694" s="252" t="s">
        <v>2067</v>
      </c>
      <c r="C2694" s="239">
        <v>400</v>
      </c>
      <c r="D2694" s="453">
        <f t="shared" si="65"/>
        <v>0</v>
      </c>
      <c r="E2694" s="407">
        <f t="shared" si="66"/>
        <v>400</v>
      </c>
      <c r="F2694" s="268" t="s">
        <v>1625</v>
      </c>
      <c r="G2694" s="269" t="s">
        <v>1625</v>
      </c>
      <c r="H2694" s="1007"/>
    </row>
    <row r="2695" spans="1:8" ht="30">
      <c r="A2695" s="1052" t="s">
        <v>2068</v>
      </c>
      <c r="B2695" s="252" t="s">
        <v>2069</v>
      </c>
      <c r="C2695" s="239">
        <v>325</v>
      </c>
      <c r="D2695" s="453">
        <f t="shared" si="65"/>
        <v>0</v>
      </c>
      <c r="E2695" s="407">
        <f t="shared" si="66"/>
        <v>325</v>
      </c>
      <c r="F2695" s="268" t="s">
        <v>1625</v>
      </c>
      <c r="G2695" s="269" t="s">
        <v>1625</v>
      </c>
      <c r="H2695" s="1007"/>
    </row>
    <row r="2696" spans="1:8">
      <c r="A2696" s="1052" t="s">
        <v>2070</v>
      </c>
      <c r="B2696" s="252" t="s">
        <v>2071</v>
      </c>
      <c r="C2696" s="239">
        <v>400</v>
      </c>
      <c r="D2696" s="453">
        <f t="shared" si="65"/>
        <v>0</v>
      </c>
      <c r="E2696" s="407">
        <f t="shared" si="66"/>
        <v>400</v>
      </c>
      <c r="F2696" s="268" t="s">
        <v>1625</v>
      </c>
      <c r="G2696" s="269" t="s">
        <v>1625</v>
      </c>
      <c r="H2696" s="1007"/>
    </row>
    <row r="2697" spans="1:8" ht="30">
      <c r="A2697" s="1052" t="s">
        <v>1894</v>
      </c>
      <c r="B2697" s="237" t="s">
        <v>1895</v>
      </c>
      <c r="C2697" s="445">
        <v>75</v>
      </c>
      <c r="D2697" s="453">
        <f t="shared" si="65"/>
        <v>0</v>
      </c>
      <c r="E2697" s="407">
        <f t="shared" si="66"/>
        <v>75</v>
      </c>
      <c r="F2697" s="268" t="s">
        <v>1625</v>
      </c>
      <c r="G2697" s="269" t="s">
        <v>1625</v>
      </c>
      <c r="H2697" s="1007"/>
    </row>
    <row r="2698" spans="1:8">
      <c r="A2698" s="294" t="s">
        <v>1896</v>
      </c>
      <c r="B2698" s="255"/>
      <c r="C2698" s="394"/>
      <c r="D2698" s="450"/>
      <c r="E2698" s="518"/>
      <c r="F2698" s="519"/>
      <c r="G2698" s="645"/>
      <c r="H2698" s="1007"/>
    </row>
    <row r="2699" spans="1:8">
      <c r="A2699" s="1052" t="s">
        <v>1897</v>
      </c>
      <c r="B2699" s="252" t="s">
        <v>1898</v>
      </c>
      <c r="C2699" s="239">
        <v>29</v>
      </c>
      <c r="D2699" s="453">
        <f>100%-(E2699/C2699)</f>
        <v>0</v>
      </c>
      <c r="E2699" s="407">
        <f>C2699</f>
        <v>29</v>
      </c>
      <c r="F2699" s="268" t="s">
        <v>1625</v>
      </c>
      <c r="G2699" s="269" t="s">
        <v>1625</v>
      </c>
      <c r="H2699" s="1007"/>
    </row>
    <row r="2700" spans="1:8">
      <c r="A2700" s="1052" t="s">
        <v>1899</v>
      </c>
      <c r="B2700" s="252" t="s">
        <v>1900</v>
      </c>
      <c r="C2700" s="239">
        <v>75</v>
      </c>
      <c r="D2700" s="453">
        <f>100%-(E2700/C2700)</f>
        <v>0</v>
      </c>
      <c r="E2700" s="407">
        <f>C2700</f>
        <v>75</v>
      </c>
      <c r="F2700" s="268" t="s">
        <v>1625</v>
      </c>
      <c r="G2700" s="269" t="s">
        <v>1625</v>
      </c>
      <c r="H2700" s="1007"/>
    </row>
    <row r="2701" spans="1:8">
      <c r="A2701" s="1052" t="s">
        <v>1901</v>
      </c>
      <c r="B2701" s="252" t="s">
        <v>1902</v>
      </c>
      <c r="C2701" s="239">
        <v>12</v>
      </c>
      <c r="D2701" s="453">
        <f>100%-(E2701/C2701)</f>
        <v>0</v>
      </c>
      <c r="E2701" s="407">
        <f>C2701</f>
        <v>12</v>
      </c>
      <c r="F2701" s="268" t="s">
        <v>1625</v>
      </c>
      <c r="G2701" s="269" t="s">
        <v>1625</v>
      </c>
      <c r="H2701" s="1007"/>
    </row>
    <row r="2702" spans="1:8" ht="15.75" thickBot="1">
      <c r="A2702" s="288" t="s">
        <v>1903</v>
      </c>
      <c r="B2702" s="258" t="s">
        <v>1904</v>
      </c>
      <c r="C2702" s="247">
        <v>25</v>
      </c>
      <c r="D2702" s="512">
        <f>100%-(E2702/C2702)</f>
        <v>0</v>
      </c>
      <c r="E2702" s="513">
        <f>C2702</f>
        <v>25</v>
      </c>
      <c r="F2702" s="289" t="s">
        <v>1625</v>
      </c>
      <c r="G2702" s="290" t="s">
        <v>1625</v>
      </c>
      <c r="H2702" s="1007"/>
    </row>
    <row r="2703" spans="1:8">
      <c r="A2703" s="323"/>
      <c r="B2703" s="275"/>
      <c r="C2703" s="265"/>
      <c r="D2703" s="452"/>
      <c r="E2703" s="265"/>
      <c r="F2703" s="266"/>
      <c r="G2703" s="267"/>
      <c r="H2703" s="1007"/>
    </row>
    <row r="2704" spans="1:8">
      <c r="A2704" s="620"/>
      <c r="B2704" s="648"/>
      <c r="C2704" s="619"/>
      <c r="D2704" s="649"/>
      <c r="E2704" s="619"/>
      <c r="F2704" s="650"/>
      <c r="G2704" s="651"/>
      <c r="H2704" s="1007"/>
    </row>
    <row r="2705" spans="1:8">
      <c r="A2705" s="1407" t="s">
        <v>2078</v>
      </c>
      <c r="B2705" s="1408"/>
      <c r="C2705" s="1408"/>
      <c r="D2705" s="1408"/>
      <c r="E2705" s="1408"/>
      <c r="F2705" s="1408"/>
      <c r="G2705" s="1409"/>
      <c r="H2705" s="1007"/>
    </row>
    <row r="2706" spans="1:8">
      <c r="A2706" s="294" t="s">
        <v>2079</v>
      </c>
      <c r="B2706" s="255"/>
      <c r="C2706" s="394"/>
      <c r="D2706" s="450"/>
      <c r="E2706" s="518"/>
      <c r="F2706" s="519"/>
      <c r="G2706" s="645"/>
      <c r="H2706" s="1007"/>
    </row>
    <row r="2707" spans="1:8">
      <c r="A2707" s="321" t="s">
        <v>2080</v>
      </c>
      <c r="B2707" s="260"/>
      <c r="C2707" s="388"/>
      <c r="D2707" s="453"/>
      <c r="E2707" s="407"/>
      <c r="F2707" s="268"/>
      <c r="G2707" s="269"/>
      <c r="H2707" s="1007"/>
    </row>
    <row r="2708" spans="1:8" ht="45">
      <c r="A2708" s="1052" t="s">
        <v>2081</v>
      </c>
      <c r="B2708" s="252" t="s">
        <v>2082</v>
      </c>
      <c r="C2708" s="239">
        <v>4995</v>
      </c>
      <c r="D2708" s="453">
        <f>100%-(E2708/C2708)</f>
        <v>0</v>
      </c>
      <c r="E2708" s="407">
        <f>C2708</f>
        <v>4995</v>
      </c>
      <c r="F2708" s="268" t="s">
        <v>1623</v>
      </c>
      <c r="G2708" s="475" t="s">
        <v>1650</v>
      </c>
      <c r="H2708" s="1007"/>
    </row>
    <row r="2709" spans="1:8">
      <c r="A2709" s="1052" t="s">
        <v>2083</v>
      </c>
      <c r="B2709" s="252" t="s">
        <v>2084</v>
      </c>
      <c r="C2709" s="239">
        <v>14995</v>
      </c>
      <c r="D2709" s="453">
        <f>100%-(E2709/C2709)</f>
        <v>0</v>
      </c>
      <c r="E2709" s="407">
        <f>C2709</f>
        <v>14995</v>
      </c>
      <c r="F2709" s="268" t="s">
        <v>1625</v>
      </c>
      <c r="G2709" s="269" t="s">
        <v>1625</v>
      </c>
      <c r="H2709" s="1007"/>
    </row>
    <row r="2710" spans="1:8">
      <c r="A2710" s="1052" t="s">
        <v>2085</v>
      </c>
      <c r="B2710" s="252" t="s">
        <v>2086</v>
      </c>
      <c r="C2710" s="239">
        <v>11995</v>
      </c>
      <c r="D2710" s="453">
        <f>100%-(E2710/C2710)</f>
        <v>0</v>
      </c>
      <c r="E2710" s="407">
        <f>C2710</f>
        <v>11995</v>
      </c>
      <c r="F2710" s="268" t="s">
        <v>1625</v>
      </c>
      <c r="G2710" s="269" t="s">
        <v>1625</v>
      </c>
      <c r="H2710" s="1007"/>
    </row>
    <row r="2711" spans="1:8">
      <c r="A2711" s="1052" t="s">
        <v>2087</v>
      </c>
      <c r="B2711" s="252" t="s">
        <v>2088</v>
      </c>
      <c r="C2711" s="239">
        <v>19995</v>
      </c>
      <c r="D2711" s="453">
        <f>100%-(E2711/C2711)</f>
        <v>0</v>
      </c>
      <c r="E2711" s="407">
        <f>C2711</f>
        <v>19995</v>
      </c>
      <c r="F2711" s="268" t="s">
        <v>1625</v>
      </c>
      <c r="G2711" s="269" t="s">
        <v>1625</v>
      </c>
      <c r="H2711" s="1007"/>
    </row>
    <row r="2712" spans="1:8">
      <c r="A2712" s="1052" t="s">
        <v>2089</v>
      </c>
      <c r="B2712" s="252" t="s">
        <v>2090</v>
      </c>
      <c r="C2712" s="239">
        <v>9495</v>
      </c>
      <c r="D2712" s="453">
        <f>100%-(E2712/C2712)</f>
        <v>0</v>
      </c>
      <c r="E2712" s="407">
        <f>C2712</f>
        <v>9495</v>
      </c>
      <c r="F2712" s="268" t="s">
        <v>1625</v>
      </c>
      <c r="G2712" s="269" t="s">
        <v>1625</v>
      </c>
      <c r="H2712" s="1007"/>
    </row>
    <row r="2713" spans="1:8">
      <c r="A2713" s="294" t="s">
        <v>2091</v>
      </c>
      <c r="B2713" s="255"/>
      <c r="C2713" s="394"/>
      <c r="D2713" s="450"/>
      <c r="E2713" s="518"/>
      <c r="F2713" s="519" t="s">
        <v>1625</v>
      </c>
      <c r="G2713" s="645" t="s">
        <v>1625</v>
      </c>
      <c r="H2713" s="1007"/>
    </row>
    <row r="2714" spans="1:8">
      <c r="A2714" s="1052" t="s">
        <v>2092</v>
      </c>
      <c r="B2714" s="252" t="s">
        <v>2093</v>
      </c>
      <c r="C2714" s="239">
        <v>1748</v>
      </c>
      <c r="D2714" s="453">
        <f t="shared" ref="D2714:D2720" si="67">100%-(E2714/C2714)</f>
        <v>0</v>
      </c>
      <c r="E2714" s="407">
        <f t="shared" ref="E2714:E2720" si="68">C2714</f>
        <v>1748</v>
      </c>
      <c r="F2714" s="268" t="s">
        <v>1625</v>
      </c>
      <c r="G2714" s="269" t="s">
        <v>1625</v>
      </c>
      <c r="H2714" s="1007"/>
    </row>
    <row r="2715" spans="1:8">
      <c r="A2715" s="1052" t="s">
        <v>2094</v>
      </c>
      <c r="B2715" s="252" t="s">
        <v>2095</v>
      </c>
      <c r="C2715" s="239">
        <v>3748</v>
      </c>
      <c r="D2715" s="453">
        <f t="shared" si="67"/>
        <v>0</v>
      </c>
      <c r="E2715" s="407">
        <f t="shared" si="68"/>
        <v>3748</v>
      </c>
      <c r="F2715" s="268" t="s">
        <v>1625</v>
      </c>
      <c r="G2715" s="269" t="s">
        <v>1625</v>
      </c>
      <c r="H2715" s="1007"/>
    </row>
    <row r="2716" spans="1:8">
      <c r="A2716" s="1052" t="s">
        <v>2096</v>
      </c>
      <c r="B2716" s="252" t="s">
        <v>2097</v>
      </c>
      <c r="C2716" s="239">
        <v>8748</v>
      </c>
      <c r="D2716" s="453">
        <f t="shared" si="67"/>
        <v>0</v>
      </c>
      <c r="E2716" s="407">
        <f t="shared" si="68"/>
        <v>8748</v>
      </c>
      <c r="F2716" s="268" t="s">
        <v>1625</v>
      </c>
      <c r="G2716" s="269" t="s">
        <v>1625</v>
      </c>
      <c r="H2716" s="1007"/>
    </row>
    <row r="2717" spans="1:8">
      <c r="A2717" s="1052" t="s">
        <v>2098</v>
      </c>
      <c r="B2717" s="252" t="s">
        <v>2099</v>
      </c>
      <c r="C2717" s="239">
        <v>998</v>
      </c>
      <c r="D2717" s="453">
        <f t="shared" si="67"/>
        <v>0</v>
      </c>
      <c r="E2717" s="407">
        <f t="shared" si="68"/>
        <v>998</v>
      </c>
      <c r="F2717" s="268" t="s">
        <v>1625</v>
      </c>
      <c r="G2717" s="269" t="s">
        <v>1625</v>
      </c>
      <c r="H2717" s="1007"/>
    </row>
    <row r="2718" spans="1:8">
      <c r="A2718" s="1052" t="s">
        <v>2100</v>
      </c>
      <c r="B2718" s="252" t="s">
        <v>2101</v>
      </c>
      <c r="C2718" s="239">
        <v>2648</v>
      </c>
      <c r="D2718" s="453">
        <f t="shared" si="67"/>
        <v>0</v>
      </c>
      <c r="E2718" s="407">
        <f t="shared" si="68"/>
        <v>2648</v>
      </c>
      <c r="F2718" s="268" t="s">
        <v>1625</v>
      </c>
      <c r="G2718" s="269" t="s">
        <v>1625</v>
      </c>
      <c r="H2718" s="1007"/>
    </row>
    <row r="2719" spans="1:8">
      <c r="A2719" s="1052" t="s">
        <v>2102</v>
      </c>
      <c r="B2719" s="252" t="s">
        <v>2103</v>
      </c>
      <c r="C2719" s="239">
        <v>9998</v>
      </c>
      <c r="D2719" s="453">
        <f t="shared" si="67"/>
        <v>0</v>
      </c>
      <c r="E2719" s="407">
        <f t="shared" si="68"/>
        <v>9998</v>
      </c>
      <c r="F2719" s="268" t="s">
        <v>1625</v>
      </c>
      <c r="G2719" s="269" t="s">
        <v>1625</v>
      </c>
      <c r="H2719" s="1007"/>
    </row>
    <row r="2720" spans="1:8">
      <c r="A2720" s="1052" t="s">
        <v>2104</v>
      </c>
      <c r="B2720" s="252" t="s">
        <v>2105</v>
      </c>
      <c r="C2720" s="239">
        <v>4748</v>
      </c>
      <c r="D2720" s="453">
        <f t="shared" si="67"/>
        <v>0</v>
      </c>
      <c r="E2720" s="407">
        <f t="shared" si="68"/>
        <v>4748</v>
      </c>
      <c r="F2720" s="268" t="s">
        <v>1625</v>
      </c>
      <c r="G2720" s="269" t="s">
        <v>1625</v>
      </c>
      <c r="H2720" s="1007"/>
    </row>
    <row r="2721" spans="1:8">
      <c r="A2721" s="294" t="s">
        <v>2106</v>
      </c>
      <c r="B2721" s="255"/>
      <c r="C2721" s="394"/>
      <c r="D2721" s="450"/>
      <c r="E2721" s="518"/>
      <c r="F2721" s="519" t="s">
        <v>1625</v>
      </c>
      <c r="G2721" s="645" t="s">
        <v>1625</v>
      </c>
      <c r="H2721" s="1007"/>
    </row>
    <row r="2722" spans="1:8">
      <c r="A2722" s="1052" t="s">
        <v>2107</v>
      </c>
      <c r="B2722" s="252" t="s">
        <v>2108</v>
      </c>
      <c r="C2722" s="239">
        <v>8995</v>
      </c>
      <c r="D2722" s="453">
        <f t="shared" ref="D2722:D2737" si="69">100%-(E2722/C2722)</f>
        <v>0</v>
      </c>
      <c r="E2722" s="407">
        <f t="shared" ref="E2722:E2737" si="70">C2722</f>
        <v>8995</v>
      </c>
      <c r="F2722" s="268" t="s">
        <v>1625</v>
      </c>
      <c r="G2722" s="269" t="s">
        <v>1625</v>
      </c>
      <c r="H2722" s="1007"/>
    </row>
    <row r="2723" spans="1:8">
      <c r="A2723" s="1052" t="s">
        <v>2109</v>
      </c>
      <c r="B2723" s="252" t="s">
        <v>2110</v>
      </c>
      <c r="C2723" s="239">
        <v>4995</v>
      </c>
      <c r="D2723" s="453">
        <f t="shared" si="69"/>
        <v>0</v>
      </c>
      <c r="E2723" s="407">
        <f t="shared" si="70"/>
        <v>4995</v>
      </c>
      <c r="F2723" s="268" t="s">
        <v>1625</v>
      </c>
      <c r="G2723" s="269" t="s">
        <v>1625</v>
      </c>
      <c r="H2723" s="1007"/>
    </row>
    <row r="2724" spans="1:8">
      <c r="A2724" s="1052" t="s">
        <v>2111</v>
      </c>
      <c r="B2724" s="252" t="s">
        <v>2112</v>
      </c>
      <c r="C2724" s="239">
        <v>600</v>
      </c>
      <c r="D2724" s="453">
        <f t="shared" si="69"/>
        <v>0</v>
      </c>
      <c r="E2724" s="407">
        <f t="shared" si="70"/>
        <v>600</v>
      </c>
      <c r="F2724" s="268" t="s">
        <v>1625</v>
      </c>
      <c r="G2724" s="269" t="s">
        <v>1625</v>
      </c>
      <c r="H2724" s="1007"/>
    </row>
    <row r="2725" spans="1:8">
      <c r="A2725" s="1052" t="s">
        <v>2113</v>
      </c>
      <c r="B2725" s="252" t="s">
        <v>2114</v>
      </c>
      <c r="C2725" s="239">
        <v>1895</v>
      </c>
      <c r="D2725" s="453">
        <f t="shared" si="69"/>
        <v>0</v>
      </c>
      <c r="E2725" s="407">
        <f t="shared" si="70"/>
        <v>1895</v>
      </c>
      <c r="F2725" s="268" t="s">
        <v>1625</v>
      </c>
      <c r="G2725" s="269" t="s">
        <v>1625</v>
      </c>
      <c r="H2725" s="1007"/>
    </row>
    <row r="2726" spans="1:8">
      <c r="A2726" s="1052" t="s">
        <v>2115</v>
      </c>
      <c r="B2726" s="252" t="s">
        <v>2116</v>
      </c>
      <c r="C2726" s="239">
        <v>2995</v>
      </c>
      <c r="D2726" s="453">
        <f t="shared" si="69"/>
        <v>0</v>
      </c>
      <c r="E2726" s="407">
        <f t="shared" si="70"/>
        <v>2995</v>
      </c>
      <c r="F2726" s="268" t="s">
        <v>1625</v>
      </c>
      <c r="G2726" s="269" t="s">
        <v>1625</v>
      </c>
      <c r="H2726" s="1007"/>
    </row>
    <row r="2727" spans="1:8">
      <c r="A2727" s="1052" t="s">
        <v>2117</v>
      </c>
      <c r="B2727" s="252" t="s">
        <v>2118</v>
      </c>
      <c r="C2727" s="239">
        <v>1895</v>
      </c>
      <c r="D2727" s="453">
        <f t="shared" si="69"/>
        <v>0</v>
      </c>
      <c r="E2727" s="407">
        <f t="shared" si="70"/>
        <v>1895</v>
      </c>
      <c r="F2727" s="268" t="s">
        <v>1625</v>
      </c>
      <c r="G2727" s="269" t="s">
        <v>1625</v>
      </c>
      <c r="H2727" s="1007"/>
    </row>
    <row r="2728" spans="1:8">
      <c r="A2728" s="1052" t="s">
        <v>2119</v>
      </c>
      <c r="B2728" s="252" t="s">
        <v>2120</v>
      </c>
      <c r="C2728" s="239">
        <v>9495</v>
      </c>
      <c r="D2728" s="453">
        <f t="shared" si="69"/>
        <v>0</v>
      </c>
      <c r="E2728" s="407">
        <f t="shared" si="70"/>
        <v>9495</v>
      </c>
      <c r="F2728" s="268" t="s">
        <v>1625</v>
      </c>
      <c r="G2728" s="269" t="s">
        <v>1625</v>
      </c>
      <c r="H2728" s="1007"/>
    </row>
    <row r="2729" spans="1:8">
      <c r="A2729" s="1052" t="s">
        <v>2121</v>
      </c>
      <c r="B2729" s="252" t="s">
        <v>2122</v>
      </c>
      <c r="C2729" s="239">
        <v>8495</v>
      </c>
      <c r="D2729" s="453">
        <f t="shared" si="69"/>
        <v>0</v>
      </c>
      <c r="E2729" s="407">
        <f t="shared" si="70"/>
        <v>8495</v>
      </c>
      <c r="F2729" s="268" t="s">
        <v>1625</v>
      </c>
      <c r="G2729" s="269" t="s">
        <v>1625</v>
      </c>
      <c r="H2729" s="1007"/>
    </row>
    <row r="2730" spans="1:8">
      <c r="A2730" s="1052" t="s">
        <v>2123</v>
      </c>
      <c r="B2730" s="252" t="s">
        <v>2124</v>
      </c>
      <c r="C2730" s="239">
        <v>2995</v>
      </c>
      <c r="D2730" s="453">
        <f t="shared" si="69"/>
        <v>0</v>
      </c>
      <c r="E2730" s="407">
        <f t="shared" si="70"/>
        <v>2995</v>
      </c>
      <c r="F2730" s="268" t="s">
        <v>1625</v>
      </c>
      <c r="G2730" s="269" t="s">
        <v>1625</v>
      </c>
      <c r="H2730" s="1007"/>
    </row>
    <row r="2731" spans="1:8">
      <c r="A2731" s="1052" t="s">
        <v>2125</v>
      </c>
      <c r="B2731" s="252" t="s">
        <v>2126</v>
      </c>
      <c r="C2731" s="239">
        <v>1895</v>
      </c>
      <c r="D2731" s="453">
        <f t="shared" si="69"/>
        <v>0</v>
      </c>
      <c r="E2731" s="407">
        <f t="shared" si="70"/>
        <v>1895</v>
      </c>
      <c r="F2731" s="268" t="s">
        <v>1625</v>
      </c>
      <c r="G2731" s="269" t="s">
        <v>1625</v>
      </c>
      <c r="H2731" s="1007"/>
    </row>
    <row r="2732" spans="1:8">
      <c r="A2732" s="1052" t="s">
        <v>2127</v>
      </c>
      <c r="B2732" s="252" t="s">
        <v>2128</v>
      </c>
      <c r="C2732" s="239">
        <v>1895</v>
      </c>
      <c r="D2732" s="453">
        <f t="shared" si="69"/>
        <v>0</v>
      </c>
      <c r="E2732" s="407">
        <f t="shared" si="70"/>
        <v>1895</v>
      </c>
      <c r="F2732" s="268" t="s">
        <v>1625</v>
      </c>
      <c r="G2732" s="269" t="s">
        <v>1625</v>
      </c>
      <c r="H2732" s="1007"/>
    </row>
    <row r="2733" spans="1:8">
      <c r="A2733" s="1052" t="s">
        <v>2129</v>
      </c>
      <c r="B2733" s="252" t="s">
        <v>2130</v>
      </c>
      <c r="C2733" s="239">
        <v>2495</v>
      </c>
      <c r="D2733" s="453">
        <f t="shared" si="69"/>
        <v>0</v>
      </c>
      <c r="E2733" s="407">
        <f t="shared" si="70"/>
        <v>2495</v>
      </c>
      <c r="F2733" s="268" t="s">
        <v>1625</v>
      </c>
      <c r="G2733" s="269" t="s">
        <v>1625</v>
      </c>
      <c r="H2733" s="1007"/>
    </row>
    <row r="2734" spans="1:8">
      <c r="A2734" s="1052" t="s">
        <v>2131</v>
      </c>
      <c r="B2734" s="252" t="s">
        <v>2132</v>
      </c>
      <c r="C2734" s="239">
        <v>295</v>
      </c>
      <c r="D2734" s="453">
        <f t="shared" si="69"/>
        <v>0</v>
      </c>
      <c r="E2734" s="407">
        <f t="shared" si="70"/>
        <v>295</v>
      </c>
      <c r="F2734" s="268" t="s">
        <v>1625</v>
      </c>
      <c r="G2734" s="269" t="s">
        <v>1625</v>
      </c>
      <c r="H2734" s="1007"/>
    </row>
    <row r="2735" spans="1:8">
      <c r="A2735" s="1052" t="s">
        <v>2133</v>
      </c>
      <c r="B2735" s="252" t="s">
        <v>2134</v>
      </c>
      <c r="C2735" s="239">
        <v>395</v>
      </c>
      <c r="D2735" s="453">
        <f t="shared" si="69"/>
        <v>0</v>
      </c>
      <c r="E2735" s="407">
        <f t="shared" si="70"/>
        <v>395</v>
      </c>
      <c r="F2735" s="268" t="s">
        <v>1625</v>
      </c>
      <c r="G2735" s="269" t="s">
        <v>1625</v>
      </c>
      <c r="H2735" s="1007"/>
    </row>
    <row r="2736" spans="1:8">
      <c r="A2736" s="1052" t="s">
        <v>2135</v>
      </c>
      <c r="B2736" s="252" t="s">
        <v>2136</v>
      </c>
      <c r="C2736" s="239">
        <v>75</v>
      </c>
      <c r="D2736" s="453">
        <f t="shared" si="69"/>
        <v>0</v>
      </c>
      <c r="E2736" s="407">
        <f t="shared" si="70"/>
        <v>75</v>
      </c>
      <c r="F2736" s="268" t="s">
        <v>1625</v>
      </c>
      <c r="G2736" s="269" t="s">
        <v>1625</v>
      </c>
      <c r="H2736" s="1007"/>
    </row>
    <row r="2737" spans="1:8">
      <c r="A2737" s="1052" t="s">
        <v>2137</v>
      </c>
      <c r="B2737" s="252" t="s">
        <v>2138</v>
      </c>
      <c r="C2737" s="239">
        <v>125</v>
      </c>
      <c r="D2737" s="453">
        <f t="shared" si="69"/>
        <v>0</v>
      </c>
      <c r="E2737" s="407">
        <f t="shared" si="70"/>
        <v>125</v>
      </c>
      <c r="F2737" s="268" t="s">
        <v>1625</v>
      </c>
      <c r="G2737" s="269" t="s">
        <v>1625</v>
      </c>
      <c r="H2737" s="1007"/>
    </row>
    <row r="2738" spans="1:8">
      <c r="A2738" s="294" t="s">
        <v>2139</v>
      </c>
      <c r="B2738" s="255"/>
      <c r="C2738" s="394"/>
      <c r="D2738" s="450"/>
      <c r="E2738" s="518"/>
      <c r="F2738" s="519" t="s">
        <v>1625</v>
      </c>
      <c r="G2738" s="645" t="s">
        <v>1625</v>
      </c>
      <c r="H2738" s="1007"/>
    </row>
    <row r="2739" spans="1:8">
      <c r="A2739" s="1052" t="s">
        <v>2140</v>
      </c>
      <c r="B2739" s="252" t="s">
        <v>2141</v>
      </c>
      <c r="C2739" s="239">
        <v>4498</v>
      </c>
      <c r="D2739" s="453">
        <f t="shared" ref="D2739:D2757" si="71">100%-(E2739/C2739)</f>
        <v>0</v>
      </c>
      <c r="E2739" s="407">
        <f t="shared" ref="E2739:E2757" si="72">C2739</f>
        <v>4498</v>
      </c>
      <c r="F2739" s="268" t="s">
        <v>1625</v>
      </c>
      <c r="G2739" s="269" t="s">
        <v>1625</v>
      </c>
      <c r="H2739" s="1007"/>
    </row>
    <row r="2740" spans="1:8">
      <c r="A2740" s="1052" t="s">
        <v>2142</v>
      </c>
      <c r="B2740" s="252" t="s">
        <v>2143</v>
      </c>
      <c r="C2740" s="239">
        <v>8995</v>
      </c>
      <c r="D2740" s="453">
        <f t="shared" si="71"/>
        <v>0</v>
      </c>
      <c r="E2740" s="407">
        <f t="shared" si="72"/>
        <v>8995</v>
      </c>
      <c r="F2740" s="268" t="s">
        <v>1625</v>
      </c>
      <c r="G2740" s="269" t="s">
        <v>1625</v>
      </c>
      <c r="H2740" s="1007"/>
    </row>
    <row r="2741" spans="1:8">
      <c r="A2741" s="1052" t="s">
        <v>2144</v>
      </c>
      <c r="B2741" s="252" t="s">
        <v>2145</v>
      </c>
      <c r="C2741" s="239">
        <v>300</v>
      </c>
      <c r="D2741" s="453">
        <f t="shared" si="71"/>
        <v>0</v>
      </c>
      <c r="E2741" s="407">
        <f t="shared" si="72"/>
        <v>300</v>
      </c>
      <c r="F2741" s="268" t="s">
        <v>1625</v>
      </c>
      <c r="G2741" s="269" t="s">
        <v>1625</v>
      </c>
      <c r="H2741" s="1007"/>
    </row>
    <row r="2742" spans="1:8">
      <c r="A2742" s="1052" t="s">
        <v>2146</v>
      </c>
      <c r="B2742" s="252" t="s">
        <v>2147</v>
      </c>
      <c r="C2742" s="239">
        <v>948</v>
      </c>
      <c r="D2742" s="453">
        <f t="shared" si="71"/>
        <v>0</v>
      </c>
      <c r="E2742" s="407">
        <f t="shared" si="72"/>
        <v>948</v>
      </c>
      <c r="F2742" s="268" t="s">
        <v>1625</v>
      </c>
      <c r="G2742" s="269" t="s">
        <v>1625</v>
      </c>
      <c r="H2742" s="1007"/>
    </row>
    <row r="2743" spans="1:8">
      <c r="A2743" s="1052" t="s">
        <v>2148</v>
      </c>
      <c r="B2743" s="252" t="s">
        <v>2149</v>
      </c>
      <c r="C2743" s="239">
        <v>948</v>
      </c>
      <c r="D2743" s="453">
        <f t="shared" si="71"/>
        <v>0</v>
      </c>
      <c r="E2743" s="407">
        <f t="shared" si="72"/>
        <v>948</v>
      </c>
      <c r="F2743" s="268" t="s">
        <v>1625</v>
      </c>
      <c r="G2743" s="269" t="s">
        <v>1625</v>
      </c>
      <c r="H2743" s="1007"/>
    </row>
    <row r="2744" spans="1:8">
      <c r="A2744" s="1052" t="s">
        <v>2150</v>
      </c>
      <c r="B2744" s="252" t="s">
        <v>2151</v>
      </c>
      <c r="C2744" s="239">
        <v>448</v>
      </c>
      <c r="D2744" s="453">
        <f t="shared" si="71"/>
        <v>0</v>
      </c>
      <c r="E2744" s="407">
        <f t="shared" si="72"/>
        <v>448</v>
      </c>
      <c r="F2744" s="268" t="s">
        <v>1625</v>
      </c>
      <c r="G2744" s="269" t="s">
        <v>1625</v>
      </c>
      <c r="H2744" s="1007"/>
    </row>
    <row r="2745" spans="1:8">
      <c r="A2745" s="1052" t="s">
        <v>2152</v>
      </c>
      <c r="B2745" s="252" t="s">
        <v>2153</v>
      </c>
      <c r="C2745" s="239">
        <v>948</v>
      </c>
      <c r="D2745" s="453">
        <f t="shared" si="71"/>
        <v>0</v>
      </c>
      <c r="E2745" s="407">
        <f t="shared" si="72"/>
        <v>948</v>
      </c>
      <c r="F2745" s="268" t="s">
        <v>1625</v>
      </c>
      <c r="G2745" s="269" t="s">
        <v>1625</v>
      </c>
      <c r="H2745" s="1007"/>
    </row>
    <row r="2746" spans="1:8">
      <c r="A2746" s="1052" t="s">
        <v>2154</v>
      </c>
      <c r="B2746" s="252" t="s">
        <v>2155</v>
      </c>
      <c r="C2746" s="239">
        <v>948</v>
      </c>
      <c r="D2746" s="453">
        <f t="shared" si="71"/>
        <v>0</v>
      </c>
      <c r="E2746" s="407">
        <f t="shared" si="72"/>
        <v>948</v>
      </c>
      <c r="F2746" s="268" t="s">
        <v>1625</v>
      </c>
      <c r="G2746" s="269" t="s">
        <v>1625</v>
      </c>
      <c r="H2746" s="1007"/>
    </row>
    <row r="2747" spans="1:8">
      <c r="A2747" s="1052" t="s">
        <v>2156</v>
      </c>
      <c r="B2747" s="252" t="s">
        <v>2157</v>
      </c>
      <c r="C2747" s="239">
        <v>948</v>
      </c>
      <c r="D2747" s="453">
        <f t="shared" si="71"/>
        <v>0</v>
      </c>
      <c r="E2747" s="407">
        <f t="shared" si="72"/>
        <v>948</v>
      </c>
      <c r="F2747" s="268" t="s">
        <v>1625</v>
      </c>
      <c r="G2747" s="269" t="s">
        <v>1625</v>
      </c>
      <c r="H2747" s="1007"/>
    </row>
    <row r="2748" spans="1:8">
      <c r="A2748" s="1052" t="s">
        <v>2158</v>
      </c>
      <c r="B2748" s="252" t="s">
        <v>2159</v>
      </c>
      <c r="C2748" s="239">
        <v>998</v>
      </c>
      <c r="D2748" s="453">
        <f t="shared" si="71"/>
        <v>0</v>
      </c>
      <c r="E2748" s="407">
        <f t="shared" si="72"/>
        <v>998</v>
      </c>
      <c r="F2748" s="268" t="s">
        <v>1625</v>
      </c>
      <c r="G2748" s="269" t="s">
        <v>1625</v>
      </c>
      <c r="H2748" s="1007"/>
    </row>
    <row r="2749" spans="1:8">
      <c r="A2749" s="1052" t="s">
        <v>2160</v>
      </c>
      <c r="B2749" s="252" t="s">
        <v>2161</v>
      </c>
      <c r="C2749" s="239">
        <v>4748</v>
      </c>
      <c r="D2749" s="453">
        <f t="shared" si="71"/>
        <v>0</v>
      </c>
      <c r="E2749" s="407">
        <f t="shared" si="72"/>
        <v>4748</v>
      </c>
      <c r="F2749" s="268" t="s">
        <v>1625</v>
      </c>
      <c r="G2749" s="269" t="s">
        <v>1625</v>
      </c>
      <c r="H2749" s="1007"/>
    </row>
    <row r="2750" spans="1:8">
      <c r="A2750" s="1052" t="s">
        <v>2162</v>
      </c>
      <c r="B2750" s="252" t="s">
        <v>2163</v>
      </c>
      <c r="C2750" s="239">
        <v>4248</v>
      </c>
      <c r="D2750" s="453">
        <f t="shared" si="71"/>
        <v>0</v>
      </c>
      <c r="E2750" s="407">
        <f t="shared" si="72"/>
        <v>4248</v>
      </c>
      <c r="F2750" s="268" t="s">
        <v>1625</v>
      </c>
      <c r="G2750" s="269" t="s">
        <v>1625</v>
      </c>
      <c r="H2750" s="1007"/>
    </row>
    <row r="2751" spans="1:8">
      <c r="A2751" s="1052" t="s">
        <v>2164</v>
      </c>
      <c r="B2751" s="252" t="s">
        <v>2165</v>
      </c>
      <c r="C2751" s="239">
        <v>1498</v>
      </c>
      <c r="D2751" s="453">
        <f t="shared" si="71"/>
        <v>0</v>
      </c>
      <c r="E2751" s="407">
        <f t="shared" si="72"/>
        <v>1498</v>
      </c>
      <c r="F2751" s="268" t="s">
        <v>1625</v>
      </c>
      <c r="G2751" s="269" t="s">
        <v>1625</v>
      </c>
      <c r="H2751" s="1007"/>
    </row>
    <row r="2752" spans="1:8">
      <c r="A2752" s="1052" t="s">
        <v>2166</v>
      </c>
      <c r="B2752" s="252" t="s">
        <v>2167</v>
      </c>
      <c r="C2752" s="239">
        <v>948</v>
      </c>
      <c r="D2752" s="453">
        <f t="shared" si="71"/>
        <v>0</v>
      </c>
      <c r="E2752" s="407">
        <f t="shared" si="72"/>
        <v>948</v>
      </c>
      <c r="F2752" s="268" t="s">
        <v>1625</v>
      </c>
      <c r="G2752" s="269" t="s">
        <v>1625</v>
      </c>
      <c r="H2752" s="1007"/>
    </row>
    <row r="2753" spans="1:8">
      <c r="A2753" s="1052" t="s">
        <v>2168</v>
      </c>
      <c r="B2753" s="252" t="s">
        <v>2169</v>
      </c>
      <c r="C2753" s="239">
        <v>948</v>
      </c>
      <c r="D2753" s="453">
        <f t="shared" si="71"/>
        <v>0</v>
      </c>
      <c r="E2753" s="407">
        <f t="shared" si="72"/>
        <v>948</v>
      </c>
      <c r="F2753" s="268" t="s">
        <v>1625</v>
      </c>
      <c r="G2753" s="269" t="s">
        <v>1625</v>
      </c>
      <c r="H2753" s="1007"/>
    </row>
    <row r="2754" spans="1:8">
      <c r="A2754" s="1052" t="s">
        <v>2170</v>
      </c>
      <c r="B2754" s="252" t="s">
        <v>2171</v>
      </c>
      <c r="C2754" s="239">
        <v>723</v>
      </c>
      <c r="D2754" s="453">
        <f t="shared" si="71"/>
        <v>0</v>
      </c>
      <c r="E2754" s="407">
        <f t="shared" si="72"/>
        <v>723</v>
      </c>
      <c r="F2754" s="268" t="s">
        <v>1625</v>
      </c>
      <c r="G2754" s="269" t="s">
        <v>1625</v>
      </c>
      <c r="H2754" s="1007"/>
    </row>
    <row r="2755" spans="1:8">
      <c r="A2755" s="1052" t="s">
        <v>2172</v>
      </c>
      <c r="B2755" s="252" t="s">
        <v>2173</v>
      </c>
      <c r="C2755" s="239">
        <v>275</v>
      </c>
      <c r="D2755" s="453">
        <f t="shared" si="71"/>
        <v>0</v>
      </c>
      <c r="E2755" s="407">
        <f t="shared" si="72"/>
        <v>275</v>
      </c>
      <c r="F2755" s="268" t="s">
        <v>1625</v>
      </c>
      <c r="G2755" s="269" t="s">
        <v>1625</v>
      </c>
      <c r="H2755" s="1007"/>
    </row>
    <row r="2756" spans="1:8">
      <c r="A2756" s="1052" t="s">
        <v>2174</v>
      </c>
      <c r="B2756" s="252" t="s">
        <v>2175</v>
      </c>
      <c r="C2756" s="239">
        <v>1248</v>
      </c>
      <c r="D2756" s="453">
        <f t="shared" si="71"/>
        <v>0</v>
      </c>
      <c r="E2756" s="407">
        <f t="shared" si="72"/>
        <v>1248</v>
      </c>
      <c r="F2756" s="268" t="s">
        <v>1625</v>
      </c>
      <c r="G2756" s="269" t="s">
        <v>1625</v>
      </c>
      <c r="H2756" s="1007"/>
    </row>
    <row r="2757" spans="1:8">
      <c r="A2757" s="1052" t="s">
        <v>2176</v>
      </c>
      <c r="B2757" s="252" t="s">
        <v>2177</v>
      </c>
      <c r="C2757" s="239">
        <v>0.01</v>
      </c>
      <c r="D2757" s="453">
        <f t="shared" si="71"/>
        <v>0</v>
      </c>
      <c r="E2757" s="407">
        <f t="shared" si="72"/>
        <v>0.01</v>
      </c>
      <c r="F2757" s="268" t="s">
        <v>1625</v>
      </c>
      <c r="G2757" s="269" t="s">
        <v>1625</v>
      </c>
      <c r="H2757" s="1007"/>
    </row>
    <row r="2758" spans="1:8">
      <c r="A2758" s="294" t="s">
        <v>2178</v>
      </c>
      <c r="B2758" s="255"/>
      <c r="C2758" s="394"/>
      <c r="D2758" s="450"/>
      <c r="E2758" s="518"/>
      <c r="F2758" s="519" t="s">
        <v>1625</v>
      </c>
      <c r="G2758" s="645" t="s">
        <v>1625</v>
      </c>
      <c r="H2758" s="1007"/>
    </row>
    <row r="2759" spans="1:8">
      <c r="A2759" s="1052" t="s">
        <v>2179</v>
      </c>
      <c r="B2759" s="252" t="s">
        <v>2180</v>
      </c>
      <c r="C2759" s="239">
        <v>1</v>
      </c>
      <c r="D2759" s="453">
        <f>100%-(E2759/C2759)</f>
        <v>0</v>
      </c>
      <c r="E2759" s="407">
        <f>C2759</f>
        <v>1</v>
      </c>
      <c r="F2759" s="268" t="s">
        <v>1625</v>
      </c>
      <c r="G2759" s="269" t="s">
        <v>1625</v>
      </c>
      <c r="H2759" s="1007"/>
    </row>
    <row r="2760" spans="1:8">
      <c r="A2760" s="294" t="s">
        <v>2181</v>
      </c>
      <c r="B2760" s="255"/>
      <c r="C2760" s="394"/>
      <c r="D2760" s="450"/>
      <c r="E2760" s="518"/>
      <c r="F2760" s="519" t="s">
        <v>1625</v>
      </c>
      <c r="G2760" s="645" t="s">
        <v>1625</v>
      </c>
      <c r="H2760" s="1007"/>
    </row>
    <row r="2761" spans="1:8">
      <c r="A2761" s="1052" t="s">
        <v>2182</v>
      </c>
      <c r="B2761" s="252" t="s">
        <v>2183</v>
      </c>
      <c r="C2761" s="239">
        <v>4745</v>
      </c>
      <c r="D2761" s="453">
        <f>100%-(E2761/C2761)</f>
        <v>0</v>
      </c>
      <c r="E2761" s="407">
        <f>C2761</f>
        <v>4745</v>
      </c>
      <c r="F2761" s="268" t="s">
        <v>1625</v>
      </c>
      <c r="G2761" s="269" t="s">
        <v>1625</v>
      </c>
      <c r="H2761" s="1007"/>
    </row>
    <row r="2762" spans="1:8">
      <c r="A2762" s="1052" t="s">
        <v>2184</v>
      </c>
      <c r="B2762" s="252" t="s">
        <v>2185</v>
      </c>
      <c r="C2762" s="239">
        <v>8545</v>
      </c>
      <c r="D2762" s="453">
        <f>100%-(E2762/C2762)</f>
        <v>0</v>
      </c>
      <c r="E2762" s="407">
        <f>C2762</f>
        <v>8545</v>
      </c>
      <c r="F2762" s="268" t="s">
        <v>1625</v>
      </c>
      <c r="G2762" s="269" t="s">
        <v>1625</v>
      </c>
      <c r="H2762" s="1007"/>
    </row>
    <row r="2763" spans="1:8">
      <c r="A2763" s="1052" t="s">
        <v>2186</v>
      </c>
      <c r="B2763" s="252" t="s">
        <v>2187</v>
      </c>
      <c r="C2763" s="239">
        <v>17995</v>
      </c>
      <c r="D2763" s="453">
        <f>100%-(E2763/C2763)</f>
        <v>0</v>
      </c>
      <c r="E2763" s="407">
        <f>C2763</f>
        <v>17995</v>
      </c>
      <c r="F2763" s="268" t="s">
        <v>1625</v>
      </c>
      <c r="G2763" s="269" t="s">
        <v>1625</v>
      </c>
      <c r="H2763" s="1007"/>
    </row>
    <row r="2764" spans="1:8">
      <c r="A2764" s="294" t="s">
        <v>2188</v>
      </c>
      <c r="B2764" s="255"/>
      <c r="C2764" s="394"/>
      <c r="D2764" s="450"/>
      <c r="E2764" s="518"/>
      <c r="F2764" s="519" t="s">
        <v>1625</v>
      </c>
      <c r="G2764" s="645" t="s">
        <v>1625</v>
      </c>
      <c r="H2764" s="1007"/>
    </row>
    <row r="2765" spans="1:8">
      <c r="A2765" s="1052" t="s">
        <v>2189</v>
      </c>
      <c r="B2765" s="252" t="s">
        <v>2190</v>
      </c>
      <c r="C2765" s="239">
        <v>30000</v>
      </c>
      <c r="D2765" s="453">
        <f>100%-(E2765/C2765)</f>
        <v>0</v>
      </c>
      <c r="E2765" s="407">
        <f>C2765</f>
        <v>30000</v>
      </c>
      <c r="F2765" s="268" t="s">
        <v>1625</v>
      </c>
      <c r="G2765" s="269" t="s">
        <v>1625</v>
      </c>
      <c r="H2765" s="1007"/>
    </row>
    <row r="2766" spans="1:8">
      <c r="A2766" s="1052" t="s">
        <v>2191</v>
      </c>
      <c r="B2766" s="252" t="s">
        <v>2192</v>
      </c>
      <c r="C2766" s="239">
        <v>5000</v>
      </c>
      <c r="D2766" s="453">
        <f>100%-(E2766/C2766)</f>
        <v>0</v>
      </c>
      <c r="E2766" s="407">
        <f>C2766</f>
        <v>5000</v>
      </c>
      <c r="F2766" s="268" t="s">
        <v>1625</v>
      </c>
      <c r="G2766" s="269" t="s">
        <v>1625</v>
      </c>
      <c r="H2766" s="1007"/>
    </row>
    <row r="2767" spans="1:8">
      <c r="A2767" s="294" t="s">
        <v>2193</v>
      </c>
      <c r="B2767" s="255"/>
      <c r="C2767" s="394"/>
      <c r="D2767" s="450"/>
      <c r="E2767" s="518"/>
      <c r="F2767" s="519" t="s">
        <v>1625</v>
      </c>
      <c r="G2767" s="645" t="s">
        <v>1625</v>
      </c>
      <c r="H2767" s="1007"/>
    </row>
    <row r="2768" spans="1:8">
      <c r="A2768" s="1052" t="s">
        <v>2194</v>
      </c>
      <c r="B2768" s="252" t="s">
        <v>2195</v>
      </c>
      <c r="C2768" s="239">
        <v>16480</v>
      </c>
      <c r="D2768" s="453">
        <f>100%-(E2768/C2768)</f>
        <v>0</v>
      </c>
      <c r="E2768" s="407">
        <f>C2768</f>
        <v>16480</v>
      </c>
      <c r="F2768" s="268" t="s">
        <v>1625</v>
      </c>
      <c r="G2768" s="269" t="s">
        <v>1625</v>
      </c>
      <c r="H2768" s="1007"/>
    </row>
    <row r="2769" spans="1:8">
      <c r="A2769" s="1052" t="s">
        <v>2196</v>
      </c>
      <c r="B2769" s="252" t="s">
        <v>2197</v>
      </c>
      <c r="C2769" s="239">
        <v>26368</v>
      </c>
      <c r="D2769" s="453">
        <f>100%-(E2769/C2769)</f>
        <v>0</v>
      </c>
      <c r="E2769" s="407">
        <f>C2769</f>
        <v>26368</v>
      </c>
      <c r="F2769" s="268" t="s">
        <v>1625</v>
      </c>
      <c r="G2769" s="269" t="s">
        <v>1625</v>
      </c>
      <c r="H2769" s="1007"/>
    </row>
    <row r="2770" spans="1:8">
      <c r="A2770" s="294" t="s">
        <v>2198</v>
      </c>
      <c r="B2770" s="255"/>
      <c r="C2770" s="394"/>
      <c r="D2770" s="450"/>
      <c r="E2770" s="518"/>
      <c r="F2770" s="519" t="s">
        <v>1625</v>
      </c>
      <c r="G2770" s="645" t="s">
        <v>1625</v>
      </c>
      <c r="H2770" s="1007"/>
    </row>
    <row r="2771" spans="1:8">
      <c r="A2771" s="1052" t="s">
        <v>2199</v>
      </c>
      <c r="B2771" s="252" t="s">
        <v>2200</v>
      </c>
      <c r="C2771" s="239">
        <v>550</v>
      </c>
      <c r="D2771" s="453">
        <f t="shared" ref="D2771:D2778" si="73">100%-(E2771/C2771)</f>
        <v>0</v>
      </c>
      <c r="E2771" s="407">
        <f t="shared" ref="E2771:E2778" si="74">C2771</f>
        <v>550</v>
      </c>
      <c r="F2771" s="268" t="s">
        <v>1625</v>
      </c>
      <c r="G2771" s="269" t="s">
        <v>1625</v>
      </c>
      <c r="H2771" s="1007"/>
    </row>
    <row r="2772" spans="1:8">
      <c r="A2772" s="1052" t="s">
        <v>2201</v>
      </c>
      <c r="B2772" s="252" t="s">
        <v>2202</v>
      </c>
      <c r="C2772" s="239">
        <v>1099</v>
      </c>
      <c r="D2772" s="453">
        <f t="shared" si="73"/>
        <v>0</v>
      </c>
      <c r="E2772" s="407">
        <f t="shared" si="74"/>
        <v>1099</v>
      </c>
      <c r="F2772" s="268" t="s">
        <v>1625</v>
      </c>
      <c r="G2772" s="269" t="s">
        <v>1625</v>
      </c>
      <c r="H2772" s="1007"/>
    </row>
    <row r="2773" spans="1:8">
      <c r="A2773" s="1052" t="s">
        <v>2203</v>
      </c>
      <c r="B2773" s="252" t="s">
        <v>2204</v>
      </c>
      <c r="C2773" s="239">
        <v>2198</v>
      </c>
      <c r="D2773" s="453">
        <f t="shared" si="73"/>
        <v>0</v>
      </c>
      <c r="E2773" s="407">
        <f t="shared" si="74"/>
        <v>2198</v>
      </c>
      <c r="F2773" s="268" t="s">
        <v>1625</v>
      </c>
      <c r="G2773" s="269" t="s">
        <v>1625</v>
      </c>
      <c r="H2773" s="1007"/>
    </row>
    <row r="2774" spans="1:8">
      <c r="A2774" s="1052" t="s">
        <v>2205</v>
      </c>
      <c r="B2774" s="252" t="s">
        <v>2206</v>
      </c>
      <c r="C2774" s="239">
        <v>3296</v>
      </c>
      <c r="D2774" s="453">
        <f t="shared" si="73"/>
        <v>0</v>
      </c>
      <c r="E2774" s="407">
        <f t="shared" si="74"/>
        <v>3296</v>
      </c>
      <c r="F2774" s="268" t="s">
        <v>1625</v>
      </c>
      <c r="G2774" s="269" t="s">
        <v>1625</v>
      </c>
      <c r="H2774" s="1007"/>
    </row>
    <row r="2775" spans="1:8">
      <c r="A2775" s="1052" t="s">
        <v>2207</v>
      </c>
      <c r="B2775" s="252" t="s">
        <v>2208</v>
      </c>
      <c r="C2775" s="239">
        <v>6592</v>
      </c>
      <c r="D2775" s="453">
        <f t="shared" si="73"/>
        <v>0</v>
      </c>
      <c r="E2775" s="407">
        <f t="shared" si="74"/>
        <v>6592</v>
      </c>
      <c r="F2775" s="268" t="s">
        <v>1625</v>
      </c>
      <c r="G2775" s="269" t="s">
        <v>1625</v>
      </c>
      <c r="H2775" s="1007"/>
    </row>
    <row r="2776" spans="1:8">
      <c r="A2776" s="1052" t="s">
        <v>2209</v>
      </c>
      <c r="B2776" s="252" t="s">
        <v>2210</v>
      </c>
      <c r="C2776" s="239">
        <v>8240</v>
      </c>
      <c r="D2776" s="453">
        <f t="shared" si="73"/>
        <v>0</v>
      </c>
      <c r="E2776" s="407">
        <f t="shared" si="74"/>
        <v>8240</v>
      </c>
      <c r="F2776" s="268" t="s">
        <v>1625</v>
      </c>
      <c r="G2776" s="269" t="s">
        <v>1625</v>
      </c>
      <c r="H2776" s="1007"/>
    </row>
    <row r="2777" spans="1:8">
      <c r="A2777" s="1052" t="s">
        <v>2211</v>
      </c>
      <c r="B2777" s="252" t="s">
        <v>2212</v>
      </c>
      <c r="C2777" s="239">
        <v>13184</v>
      </c>
      <c r="D2777" s="453">
        <f t="shared" si="73"/>
        <v>0</v>
      </c>
      <c r="E2777" s="407">
        <f t="shared" si="74"/>
        <v>13184</v>
      </c>
      <c r="F2777" s="268" t="s">
        <v>1625</v>
      </c>
      <c r="G2777" s="269" t="s">
        <v>1625</v>
      </c>
      <c r="H2777" s="1007"/>
    </row>
    <row r="2778" spans="1:8">
      <c r="A2778" s="1052" t="s">
        <v>2213</v>
      </c>
      <c r="B2778" s="252" t="s">
        <v>2214</v>
      </c>
      <c r="C2778" s="239">
        <v>16480</v>
      </c>
      <c r="D2778" s="453">
        <f t="shared" si="73"/>
        <v>0</v>
      </c>
      <c r="E2778" s="407">
        <f t="shared" si="74"/>
        <v>16480</v>
      </c>
      <c r="F2778" s="268" t="s">
        <v>1625</v>
      </c>
      <c r="G2778" s="269" t="s">
        <v>1625</v>
      </c>
      <c r="H2778" s="1007"/>
    </row>
    <row r="2779" spans="1:8">
      <c r="A2779" s="294" t="s">
        <v>2215</v>
      </c>
      <c r="B2779" s="255"/>
      <c r="C2779" s="394"/>
      <c r="D2779" s="450"/>
      <c r="E2779" s="518"/>
      <c r="F2779" s="519" t="s">
        <v>1625</v>
      </c>
      <c r="G2779" s="645" t="s">
        <v>1625</v>
      </c>
      <c r="H2779" s="1007"/>
    </row>
    <row r="2780" spans="1:8">
      <c r="A2780" s="1052" t="s">
        <v>2216</v>
      </c>
      <c r="B2780" s="252" t="s">
        <v>2217</v>
      </c>
      <c r="C2780" s="239">
        <v>604</v>
      </c>
      <c r="D2780" s="453">
        <f t="shared" ref="D2780:D2787" si="75">100%-(E2780/C2780)</f>
        <v>0</v>
      </c>
      <c r="E2780" s="407">
        <f t="shared" ref="E2780:E2787" si="76">C2780</f>
        <v>604</v>
      </c>
      <c r="F2780" s="268" t="s">
        <v>1625</v>
      </c>
      <c r="G2780" s="269" t="s">
        <v>1625</v>
      </c>
      <c r="H2780" s="1007"/>
    </row>
    <row r="2781" spans="1:8">
      <c r="A2781" s="1052" t="s">
        <v>2218</v>
      </c>
      <c r="B2781" s="252" t="s">
        <v>2219</v>
      </c>
      <c r="C2781" s="239">
        <v>1280</v>
      </c>
      <c r="D2781" s="453">
        <f t="shared" si="75"/>
        <v>0</v>
      </c>
      <c r="E2781" s="407">
        <f t="shared" si="76"/>
        <v>1280</v>
      </c>
      <c r="F2781" s="268" t="s">
        <v>1625</v>
      </c>
      <c r="G2781" s="269" t="s">
        <v>1625</v>
      </c>
      <c r="H2781" s="1007"/>
    </row>
    <row r="2782" spans="1:8">
      <c r="A2782" s="1052" t="s">
        <v>2220</v>
      </c>
      <c r="B2782" s="252" t="s">
        <v>2221</v>
      </c>
      <c r="C2782" s="239">
        <v>2417</v>
      </c>
      <c r="D2782" s="453">
        <f t="shared" si="75"/>
        <v>0</v>
      </c>
      <c r="E2782" s="407">
        <f t="shared" si="76"/>
        <v>2417</v>
      </c>
      <c r="F2782" s="268" t="s">
        <v>1625</v>
      </c>
      <c r="G2782" s="269" t="s">
        <v>1625</v>
      </c>
      <c r="H2782" s="1007"/>
    </row>
    <row r="2783" spans="1:8">
      <c r="A2783" s="1052" t="s">
        <v>2222</v>
      </c>
      <c r="B2783" s="252" t="s">
        <v>2223</v>
      </c>
      <c r="C2783" s="239">
        <v>3626</v>
      </c>
      <c r="D2783" s="453">
        <f t="shared" si="75"/>
        <v>0</v>
      </c>
      <c r="E2783" s="407">
        <f t="shared" si="76"/>
        <v>3626</v>
      </c>
      <c r="F2783" s="268" t="s">
        <v>1625</v>
      </c>
      <c r="G2783" s="269" t="s">
        <v>1625</v>
      </c>
      <c r="H2783" s="1007"/>
    </row>
    <row r="2784" spans="1:8">
      <c r="A2784" s="1052" t="s">
        <v>2224</v>
      </c>
      <c r="B2784" s="252" t="s">
        <v>2225</v>
      </c>
      <c r="C2784" s="239">
        <v>7251</v>
      </c>
      <c r="D2784" s="453">
        <f t="shared" si="75"/>
        <v>0</v>
      </c>
      <c r="E2784" s="407">
        <f t="shared" si="76"/>
        <v>7251</v>
      </c>
      <c r="F2784" s="268" t="s">
        <v>1625</v>
      </c>
      <c r="G2784" s="269" t="s">
        <v>1625</v>
      </c>
      <c r="H2784" s="1007"/>
    </row>
    <row r="2785" spans="1:8">
      <c r="A2785" s="1052" t="s">
        <v>2226</v>
      </c>
      <c r="B2785" s="252" t="s">
        <v>2227</v>
      </c>
      <c r="C2785" s="239">
        <v>9064</v>
      </c>
      <c r="D2785" s="453">
        <f t="shared" si="75"/>
        <v>0</v>
      </c>
      <c r="E2785" s="407">
        <f t="shared" si="76"/>
        <v>9064</v>
      </c>
      <c r="F2785" s="268" t="s">
        <v>1625</v>
      </c>
      <c r="G2785" s="269" t="s">
        <v>1625</v>
      </c>
      <c r="H2785" s="1007"/>
    </row>
    <row r="2786" spans="1:8">
      <c r="A2786" s="1052" t="s">
        <v>2228</v>
      </c>
      <c r="B2786" s="252" t="s">
        <v>2229</v>
      </c>
      <c r="C2786" s="239">
        <v>14502</v>
      </c>
      <c r="D2786" s="453">
        <f t="shared" si="75"/>
        <v>0</v>
      </c>
      <c r="E2786" s="407">
        <f t="shared" si="76"/>
        <v>14502</v>
      </c>
      <c r="F2786" s="268" t="s">
        <v>1625</v>
      </c>
      <c r="G2786" s="269" t="s">
        <v>1625</v>
      </c>
      <c r="H2786" s="1007"/>
    </row>
    <row r="2787" spans="1:8">
      <c r="A2787" s="1052" t="s">
        <v>2230</v>
      </c>
      <c r="B2787" s="252" t="s">
        <v>2231</v>
      </c>
      <c r="C2787" s="239">
        <v>18128</v>
      </c>
      <c r="D2787" s="453">
        <f t="shared" si="75"/>
        <v>0</v>
      </c>
      <c r="E2787" s="407">
        <f t="shared" si="76"/>
        <v>18128</v>
      </c>
      <c r="F2787" s="268" t="s">
        <v>1625</v>
      </c>
      <c r="G2787" s="269" t="s">
        <v>1625</v>
      </c>
      <c r="H2787" s="1007"/>
    </row>
    <row r="2788" spans="1:8">
      <c r="A2788" s="294" t="s">
        <v>2232</v>
      </c>
      <c r="B2788" s="255"/>
      <c r="C2788" s="394"/>
      <c r="D2788" s="450"/>
      <c r="E2788" s="518"/>
      <c r="F2788" s="519" t="s">
        <v>1625</v>
      </c>
      <c r="G2788" s="645" t="s">
        <v>1625</v>
      </c>
      <c r="H2788" s="1007"/>
    </row>
    <row r="2789" spans="1:8">
      <c r="A2789" s="321" t="s">
        <v>2233</v>
      </c>
      <c r="B2789" s="260"/>
      <c r="C2789" s="388"/>
      <c r="D2789" s="455"/>
      <c r="E2789" s="407"/>
      <c r="F2789" s="268" t="s">
        <v>1625</v>
      </c>
      <c r="G2789" s="269" t="s">
        <v>1625</v>
      </c>
      <c r="H2789" s="1007"/>
    </row>
    <row r="2790" spans="1:8">
      <c r="A2790" s="1052" t="s">
        <v>2234</v>
      </c>
      <c r="B2790" s="252" t="s">
        <v>2235</v>
      </c>
      <c r="C2790" s="239">
        <v>15</v>
      </c>
      <c r="D2790" s="453">
        <f t="shared" ref="D2790:D2796" si="77">100%-(E2790/C2790)</f>
        <v>0</v>
      </c>
      <c r="E2790" s="407">
        <f t="shared" ref="E2790:E2796" si="78">C2790</f>
        <v>15</v>
      </c>
      <c r="F2790" s="268" t="s">
        <v>1625</v>
      </c>
      <c r="G2790" s="269" t="s">
        <v>1625</v>
      </c>
      <c r="H2790" s="1007"/>
    </row>
    <row r="2791" spans="1:8">
      <c r="A2791" s="1052" t="s">
        <v>2236</v>
      </c>
      <c r="B2791" s="252" t="s">
        <v>2237</v>
      </c>
      <c r="C2791" s="239">
        <v>6300</v>
      </c>
      <c r="D2791" s="453">
        <f t="shared" si="77"/>
        <v>0</v>
      </c>
      <c r="E2791" s="407">
        <f t="shared" si="78"/>
        <v>6300</v>
      </c>
      <c r="F2791" s="268" t="s">
        <v>1625</v>
      </c>
      <c r="G2791" s="269" t="s">
        <v>1625</v>
      </c>
      <c r="H2791" s="1007"/>
    </row>
    <row r="2792" spans="1:8">
      <c r="A2792" s="1052" t="s">
        <v>2238</v>
      </c>
      <c r="B2792" s="252" t="s">
        <v>2239</v>
      </c>
      <c r="C2792" s="239">
        <v>11000</v>
      </c>
      <c r="D2792" s="453">
        <f t="shared" si="77"/>
        <v>0</v>
      </c>
      <c r="E2792" s="407">
        <f t="shared" si="78"/>
        <v>11000</v>
      </c>
      <c r="F2792" s="268" t="s">
        <v>1625</v>
      </c>
      <c r="G2792" s="269" t="s">
        <v>1625</v>
      </c>
      <c r="H2792" s="1007"/>
    </row>
    <row r="2793" spans="1:8" ht="30">
      <c r="A2793" s="1052" t="s">
        <v>2240</v>
      </c>
      <c r="B2793" s="252" t="s">
        <v>2241</v>
      </c>
      <c r="C2793" s="239">
        <v>2750</v>
      </c>
      <c r="D2793" s="453">
        <f t="shared" si="77"/>
        <v>0</v>
      </c>
      <c r="E2793" s="407">
        <f t="shared" si="78"/>
        <v>2750</v>
      </c>
      <c r="F2793" s="268" t="s">
        <v>1625</v>
      </c>
      <c r="G2793" s="269" t="s">
        <v>1625</v>
      </c>
      <c r="H2793" s="1007"/>
    </row>
    <row r="2794" spans="1:8" ht="30">
      <c r="A2794" s="1052" t="s">
        <v>2242</v>
      </c>
      <c r="B2794" s="252" t="s">
        <v>2243</v>
      </c>
      <c r="C2794" s="239">
        <v>4470</v>
      </c>
      <c r="D2794" s="453">
        <f t="shared" si="77"/>
        <v>0</v>
      </c>
      <c r="E2794" s="407">
        <f t="shared" si="78"/>
        <v>4470</v>
      </c>
      <c r="F2794" s="268" t="s">
        <v>1625</v>
      </c>
      <c r="G2794" s="269" t="s">
        <v>1625</v>
      </c>
      <c r="H2794" s="1007"/>
    </row>
    <row r="2795" spans="1:8">
      <c r="A2795" s="1052" t="s">
        <v>2244</v>
      </c>
      <c r="B2795" s="252" t="s">
        <v>2245</v>
      </c>
      <c r="C2795" s="239">
        <v>380</v>
      </c>
      <c r="D2795" s="453">
        <f t="shared" si="77"/>
        <v>0</v>
      </c>
      <c r="E2795" s="407">
        <f t="shared" si="78"/>
        <v>380</v>
      </c>
      <c r="F2795" s="268" t="s">
        <v>1625</v>
      </c>
      <c r="G2795" s="269" t="s">
        <v>1625</v>
      </c>
      <c r="H2795" s="1007"/>
    </row>
    <row r="2796" spans="1:8">
      <c r="A2796" s="1052" t="s">
        <v>2246</v>
      </c>
      <c r="B2796" s="252" t="s">
        <v>2247</v>
      </c>
      <c r="C2796" s="239">
        <v>295</v>
      </c>
      <c r="D2796" s="453">
        <f t="shared" si="77"/>
        <v>0</v>
      </c>
      <c r="E2796" s="407">
        <f t="shared" si="78"/>
        <v>295</v>
      </c>
      <c r="F2796" s="268" t="s">
        <v>1625</v>
      </c>
      <c r="G2796" s="269" t="s">
        <v>1625</v>
      </c>
      <c r="H2796" s="1007"/>
    </row>
    <row r="2797" spans="1:8">
      <c r="A2797" s="294" t="s">
        <v>2248</v>
      </c>
      <c r="B2797" s="255"/>
      <c r="C2797" s="394"/>
      <c r="D2797" s="450"/>
      <c r="E2797" s="518"/>
      <c r="F2797" s="519" t="s">
        <v>1625</v>
      </c>
      <c r="G2797" s="645" t="s">
        <v>1625</v>
      </c>
      <c r="H2797" s="1007"/>
    </row>
    <row r="2798" spans="1:8">
      <c r="A2798" s="1052" t="s">
        <v>2249</v>
      </c>
      <c r="B2798" s="252" t="s">
        <v>2250</v>
      </c>
      <c r="C2798" s="239">
        <v>1050</v>
      </c>
      <c r="D2798" s="453">
        <f t="shared" ref="D2798:D2803" si="79">100%-(E2798/C2798)</f>
        <v>0</v>
      </c>
      <c r="E2798" s="407">
        <f t="shared" ref="E2798:E2803" si="80">C2798</f>
        <v>1050</v>
      </c>
      <c r="F2798" s="268" t="s">
        <v>1625</v>
      </c>
      <c r="G2798" s="269" t="s">
        <v>1625</v>
      </c>
      <c r="H2798" s="1007"/>
    </row>
    <row r="2799" spans="1:8" ht="30">
      <c r="A2799" s="1052" t="s">
        <v>2251</v>
      </c>
      <c r="B2799" s="252" t="s">
        <v>2252</v>
      </c>
      <c r="C2799" s="239">
        <v>1833</v>
      </c>
      <c r="D2799" s="453">
        <f t="shared" si="79"/>
        <v>0</v>
      </c>
      <c r="E2799" s="407">
        <f t="shared" si="80"/>
        <v>1833</v>
      </c>
      <c r="F2799" s="268" t="s">
        <v>1625</v>
      </c>
      <c r="G2799" s="269" t="s">
        <v>1625</v>
      </c>
      <c r="H2799" s="1007"/>
    </row>
    <row r="2800" spans="1:8" ht="30">
      <c r="A2800" s="1052" t="s">
        <v>2253</v>
      </c>
      <c r="B2800" s="252" t="s">
        <v>2254</v>
      </c>
      <c r="C2800" s="239">
        <v>458</v>
      </c>
      <c r="D2800" s="453">
        <f t="shared" si="79"/>
        <v>0</v>
      </c>
      <c r="E2800" s="407">
        <f t="shared" si="80"/>
        <v>458</v>
      </c>
      <c r="F2800" s="268" t="s">
        <v>1625</v>
      </c>
      <c r="G2800" s="269" t="s">
        <v>1625</v>
      </c>
      <c r="H2800" s="1007"/>
    </row>
    <row r="2801" spans="1:8" ht="30">
      <c r="A2801" s="1052" t="s">
        <v>2255</v>
      </c>
      <c r="B2801" s="252" t="s">
        <v>2256</v>
      </c>
      <c r="C2801" s="239">
        <v>745</v>
      </c>
      <c r="D2801" s="453">
        <f t="shared" si="79"/>
        <v>0</v>
      </c>
      <c r="E2801" s="407">
        <f t="shared" si="80"/>
        <v>745</v>
      </c>
      <c r="F2801" s="268" t="s">
        <v>1625</v>
      </c>
      <c r="G2801" s="269" t="s">
        <v>1625</v>
      </c>
      <c r="H2801" s="1007"/>
    </row>
    <row r="2802" spans="1:8" ht="30">
      <c r="A2802" s="1052" t="s">
        <v>2257</v>
      </c>
      <c r="B2802" s="252" t="s">
        <v>2258</v>
      </c>
      <c r="C2802" s="239">
        <v>63</v>
      </c>
      <c r="D2802" s="453">
        <f t="shared" si="79"/>
        <v>0</v>
      </c>
      <c r="E2802" s="407">
        <f t="shared" si="80"/>
        <v>63</v>
      </c>
      <c r="F2802" s="268" t="s">
        <v>1625</v>
      </c>
      <c r="G2802" s="269" t="s">
        <v>1625</v>
      </c>
      <c r="H2802" s="1007"/>
    </row>
    <row r="2803" spans="1:8" ht="30">
      <c r="A2803" s="1052" t="s">
        <v>2259</v>
      </c>
      <c r="B2803" s="252" t="s">
        <v>2260</v>
      </c>
      <c r="C2803" s="239">
        <v>49</v>
      </c>
      <c r="D2803" s="453">
        <f t="shared" si="79"/>
        <v>0</v>
      </c>
      <c r="E2803" s="407">
        <f t="shared" si="80"/>
        <v>49</v>
      </c>
      <c r="F2803" s="268" t="s">
        <v>1625</v>
      </c>
      <c r="G2803" s="269" t="s">
        <v>1625</v>
      </c>
      <c r="H2803" s="1007"/>
    </row>
    <row r="2804" spans="1:8">
      <c r="A2804" s="294" t="s">
        <v>2261</v>
      </c>
      <c r="B2804" s="255"/>
      <c r="C2804" s="394"/>
      <c r="D2804" s="450"/>
      <c r="E2804" s="518"/>
      <c r="F2804" s="519" t="s">
        <v>1625</v>
      </c>
      <c r="G2804" s="645" t="s">
        <v>1625</v>
      </c>
      <c r="H2804" s="1007"/>
    </row>
    <row r="2805" spans="1:8" ht="30">
      <c r="A2805" s="1052" t="s">
        <v>2262</v>
      </c>
      <c r="B2805" s="252" t="s">
        <v>2263</v>
      </c>
      <c r="C2805" s="239">
        <v>788</v>
      </c>
      <c r="D2805" s="453">
        <f t="shared" ref="D2805:D2810" si="81">100%-(E2805/C2805)</f>
        <v>0</v>
      </c>
      <c r="E2805" s="407">
        <f t="shared" ref="E2805:E2810" si="82">C2805</f>
        <v>788</v>
      </c>
      <c r="F2805" s="268" t="s">
        <v>1625</v>
      </c>
      <c r="G2805" s="269" t="s">
        <v>1625</v>
      </c>
      <c r="H2805" s="1007"/>
    </row>
    <row r="2806" spans="1:8" ht="30">
      <c r="A2806" s="1052" t="s">
        <v>2264</v>
      </c>
      <c r="B2806" s="252" t="s">
        <v>2265</v>
      </c>
      <c r="C2806" s="239">
        <v>1375</v>
      </c>
      <c r="D2806" s="453">
        <f t="shared" si="81"/>
        <v>0</v>
      </c>
      <c r="E2806" s="407">
        <f t="shared" si="82"/>
        <v>1375</v>
      </c>
      <c r="F2806" s="268" t="s">
        <v>1625</v>
      </c>
      <c r="G2806" s="269" t="s">
        <v>1625</v>
      </c>
      <c r="H2806" s="1007"/>
    </row>
    <row r="2807" spans="1:8" ht="30">
      <c r="A2807" s="1052" t="s">
        <v>2266</v>
      </c>
      <c r="B2807" s="252" t="s">
        <v>2267</v>
      </c>
      <c r="C2807" s="239">
        <v>344</v>
      </c>
      <c r="D2807" s="453">
        <f t="shared" si="81"/>
        <v>0</v>
      </c>
      <c r="E2807" s="407">
        <f t="shared" si="82"/>
        <v>344</v>
      </c>
      <c r="F2807" s="268" t="s">
        <v>1625</v>
      </c>
      <c r="G2807" s="269" t="s">
        <v>1625</v>
      </c>
      <c r="H2807" s="1007"/>
    </row>
    <row r="2808" spans="1:8" ht="30">
      <c r="A2808" s="1052" t="s">
        <v>2268</v>
      </c>
      <c r="B2808" s="252" t="s">
        <v>2269</v>
      </c>
      <c r="C2808" s="239">
        <v>559</v>
      </c>
      <c r="D2808" s="453">
        <f t="shared" si="81"/>
        <v>0</v>
      </c>
      <c r="E2808" s="407">
        <f t="shared" si="82"/>
        <v>559</v>
      </c>
      <c r="F2808" s="268" t="s">
        <v>1625</v>
      </c>
      <c r="G2808" s="269" t="s">
        <v>1625</v>
      </c>
      <c r="H2808" s="1007"/>
    </row>
    <row r="2809" spans="1:8" ht="30">
      <c r="A2809" s="1052" t="s">
        <v>2270</v>
      </c>
      <c r="B2809" s="252" t="s">
        <v>2271</v>
      </c>
      <c r="C2809" s="239">
        <v>48</v>
      </c>
      <c r="D2809" s="453">
        <f t="shared" si="81"/>
        <v>0</v>
      </c>
      <c r="E2809" s="407">
        <f t="shared" si="82"/>
        <v>48</v>
      </c>
      <c r="F2809" s="268" t="s">
        <v>1625</v>
      </c>
      <c r="G2809" s="269" t="s">
        <v>1625</v>
      </c>
      <c r="H2809" s="1007"/>
    </row>
    <row r="2810" spans="1:8" ht="30">
      <c r="A2810" s="1052" t="s">
        <v>2272</v>
      </c>
      <c r="B2810" s="252" t="s">
        <v>2273</v>
      </c>
      <c r="C2810" s="239">
        <v>37</v>
      </c>
      <c r="D2810" s="453">
        <f t="shared" si="81"/>
        <v>0</v>
      </c>
      <c r="E2810" s="407">
        <f t="shared" si="82"/>
        <v>37</v>
      </c>
      <c r="F2810" s="268" t="s">
        <v>1625</v>
      </c>
      <c r="G2810" s="269" t="s">
        <v>1625</v>
      </c>
      <c r="H2810" s="1007"/>
    </row>
    <row r="2811" spans="1:8">
      <c r="A2811" s="294" t="s">
        <v>2274</v>
      </c>
      <c r="B2811" s="255"/>
      <c r="C2811" s="394"/>
      <c r="D2811" s="450"/>
      <c r="E2811" s="518"/>
      <c r="F2811" s="519" t="s">
        <v>1625</v>
      </c>
      <c r="G2811" s="645" t="s">
        <v>1625</v>
      </c>
      <c r="H2811" s="1007"/>
    </row>
    <row r="2812" spans="1:8">
      <c r="A2812" s="1052" t="s">
        <v>2275</v>
      </c>
      <c r="B2812" s="252" t="s">
        <v>2276</v>
      </c>
      <c r="C2812" s="239">
        <v>1050</v>
      </c>
      <c r="D2812" s="453">
        <f t="shared" ref="D2812:D2817" si="83">100%-(E2812/C2812)</f>
        <v>0</v>
      </c>
      <c r="E2812" s="407">
        <f t="shared" ref="E2812:E2817" si="84">C2812</f>
        <v>1050</v>
      </c>
      <c r="F2812" s="268" t="s">
        <v>1625</v>
      </c>
      <c r="G2812" s="269" t="s">
        <v>1625</v>
      </c>
      <c r="H2812" s="1007"/>
    </row>
    <row r="2813" spans="1:8" ht="30">
      <c r="A2813" s="1052" t="s">
        <v>2277</v>
      </c>
      <c r="B2813" s="252" t="s">
        <v>2278</v>
      </c>
      <c r="C2813" s="239">
        <v>1833</v>
      </c>
      <c r="D2813" s="453">
        <f t="shared" si="83"/>
        <v>0</v>
      </c>
      <c r="E2813" s="407">
        <f t="shared" si="84"/>
        <v>1833</v>
      </c>
      <c r="F2813" s="268" t="s">
        <v>1625</v>
      </c>
      <c r="G2813" s="269" t="s">
        <v>1625</v>
      </c>
      <c r="H2813" s="1007"/>
    </row>
    <row r="2814" spans="1:8" ht="30">
      <c r="A2814" s="1052" t="s">
        <v>2279</v>
      </c>
      <c r="B2814" s="252" t="s">
        <v>2280</v>
      </c>
      <c r="C2814" s="239">
        <v>458</v>
      </c>
      <c r="D2814" s="453">
        <f t="shared" si="83"/>
        <v>0</v>
      </c>
      <c r="E2814" s="407">
        <f t="shared" si="84"/>
        <v>458</v>
      </c>
      <c r="F2814" s="268" t="s">
        <v>1625</v>
      </c>
      <c r="G2814" s="269" t="s">
        <v>1625</v>
      </c>
      <c r="H2814" s="1007"/>
    </row>
    <row r="2815" spans="1:8" ht="30">
      <c r="A2815" s="1052" t="s">
        <v>2281</v>
      </c>
      <c r="B2815" s="252" t="s">
        <v>2282</v>
      </c>
      <c r="C2815" s="239">
        <v>745</v>
      </c>
      <c r="D2815" s="453">
        <f t="shared" si="83"/>
        <v>0</v>
      </c>
      <c r="E2815" s="407">
        <f t="shared" si="84"/>
        <v>745</v>
      </c>
      <c r="F2815" s="268" t="s">
        <v>1625</v>
      </c>
      <c r="G2815" s="269" t="s">
        <v>1625</v>
      </c>
      <c r="H2815" s="1007"/>
    </row>
    <row r="2816" spans="1:8" ht="30">
      <c r="A2816" s="1052" t="s">
        <v>2035</v>
      </c>
      <c r="B2816" s="252" t="s">
        <v>2036</v>
      </c>
      <c r="C2816" s="239">
        <v>63</v>
      </c>
      <c r="D2816" s="453">
        <f t="shared" si="83"/>
        <v>0</v>
      </c>
      <c r="E2816" s="407">
        <f t="shared" si="84"/>
        <v>63</v>
      </c>
      <c r="F2816" s="268" t="s">
        <v>1625</v>
      </c>
      <c r="G2816" s="269" t="s">
        <v>1625</v>
      </c>
      <c r="H2816" s="1007"/>
    </row>
    <row r="2817" spans="1:8" ht="30">
      <c r="A2817" s="1052" t="s">
        <v>2283</v>
      </c>
      <c r="B2817" s="252" t="s">
        <v>2284</v>
      </c>
      <c r="C2817" s="239">
        <v>49</v>
      </c>
      <c r="D2817" s="453">
        <f t="shared" si="83"/>
        <v>0</v>
      </c>
      <c r="E2817" s="407">
        <f t="shared" si="84"/>
        <v>49</v>
      </c>
      <c r="F2817" s="268" t="s">
        <v>1625</v>
      </c>
      <c r="G2817" s="269" t="s">
        <v>1625</v>
      </c>
      <c r="H2817" s="1007"/>
    </row>
    <row r="2818" spans="1:8">
      <c r="A2818" s="294" t="s">
        <v>2285</v>
      </c>
      <c r="B2818" s="255"/>
      <c r="C2818" s="394"/>
      <c r="D2818" s="450"/>
      <c r="E2818" s="518"/>
      <c r="F2818" s="519" t="s">
        <v>1625</v>
      </c>
      <c r="G2818" s="645" t="s">
        <v>1625</v>
      </c>
      <c r="H2818" s="1007"/>
    </row>
    <row r="2819" spans="1:8" ht="30">
      <c r="A2819" s="1052" t="s">
        <v>2286</v>
      </c>
      <c r="B2819" s="252" t="s">
        <v>2287</v>
      </c>
      <c r="C2819" s="239">
        <v>788</v>
      </c>
      <c r="D2819" s="453">
        <f t="shared" ref="D2819:D2824" si="85">100%-(E2819/C2819)</f>
        <v>0</v>
      </c>
      <c r="E2819" s="407">
        <f t="shared" ref="E2819:E2824" si="86">C2819</f>
        <v>788</v>
      </c>
      <c r="F2819" s="268" t="s">
        <v>1625</v>
      </c>
      <c r="G2819" s="269" t="s">
        <v>1625</v>
      </c>
      <c r="H2819" s="1007"/>
    </row>
    <row r="2820" spans="1:8" ht="30">
      <c r="A2820" s="1052" t="s">
        <v>2288</v>
      </c>
      <c r="B2820" s="252" t="s">
        <v>2289</v>
      </c>
      <c r="C2820" s="239">
        <v>1375</v>
      </c>
      <c r="D2820" s="453">
        <f t="shared" si="85"/>
        <v>0</v>
      </c>
      <c r="E2820" s="407">
        <f t="shared" si="86"/>
        <v>1375</v>
      </c>
      <c r="F2820" s="268" t="s">
        <v>1625</v>
      </c>
      <c r="G2820" s="269" t="s">
        <v>1625</v>
      </c>
      <c r="H2820" s="1007"/>
    </row>
    <row r="2821" spans="1:8" ht="30">
      <c r="A2821" s="1052" t="s">
        <v>2290</v>
      </c>
      <c r="B2821" s="252" t="s">
        <v>2291</v>
      </c>
      <c r="C2821" s="239">
        <v>344</v>
      </c>
      <c r="D2821" s="453">
        <f t="shared" si="85"/>
        <v>0</v>
      </c>
      <c r="E2821" s="407">
        <f t="shared" si="86"/>
        <v>344</v>
      </c>
      <c r="F2821" s="268" t="s">
        <v>1625</v>
      </c>
      <c r="G2821" s="269" t="s">
        <v>1625</v>
      </c>
      <c r="H2821" s="1007"/>
    </row>
    <row r="2822" spans="1:8" ht="30">
      <c r="A2822" s="1052" t="s">
        <v>2292</v>
      </c>
      <c r="B2822" s="252" t="s">
        <v>2293</v>
      </c>
      <c r="C2822" s="239">
        <v>559</v>
      </c>
      <c r="D2822" s="453">
        <f t="shared" si="85"/>
        <v>0</v>
      </c>
      <c r="E2822" s="407">
        <f t="shared" si="86"/>
        <v>559</v>
      </c>
      <c r="F2822" s="268" t="s">
        <v>1625</v>
      </c>
      <c r="G2822" s="269" t="s">
        <v>1625</v>
      </c>
      <c r="H2822" s="1007"/>
    </row>
    <row r="2823" spans="1:8" ht="30">
      <c r="A2823" s="1052" t="s">
        <v>2294</v>
      </c>
      <c r="B2823" s="252" t="s">
        <v>2295</v>
      </c>
      <c r="C2823" s="239">
        <v>48</v>
      </c>
      <c r="D2823" s="453">
        <f t="shared" si="85"/>
        <v>0</v>
      </c>
      <c r="E2823" s="407">
        <f t="shared" si="86"/>
        <v>48</v>
      </c>
      <c r="F2823" s="268" t="s">
        <v>1625</v>
      </c>
      <c r="G2823" s="269" t="s">
        <v>1625</v>
      </c>
      <c r="H2823" s="1007"/>
    </row>
    <row r="2824" spans="1:8" ht="30">
      <c r="A2824" s="1052" t="s">
        <v>2296</v>
      </c>
      <c r="B2824" s="252" t="s">
        <v>2297</v>
      </c>
      <c r="C2824" s="239">
        <v>37</v>
      </c>
      <c r="D2824" s="453">
        <f t="shared" si="85"/>
        <v>0</v>
      </c>
      <c r="E2824" s="407">
        <f t="shared" si="86"/>
        <v>37</v>
      </c>
      <c r="F2824" s="268" t="s">
        <v>1625</v>
      </c>
      <c r="G2824" s="269" t="s">
        <v>1625</v>
      </c>
      <c r="H2824" s="1007"/>
    </row>
    <row r="2825" spans="1:8">
      <c r="A2825" s="294" t="s">
        <v>963</v>
      </c>
      <c r="B2825" s="255"/>
      <c r="C2825" s="394"/>
      <c r="D2825" s="450"/>
      <c r="E2825" s="518"/>
      <c r="F2825" s="519" t="s">
        <v>1625</v>
      </c>
      <c r="G2825" s="645" t="s">
        <v>1625</v>
      </c>
      <c r="H2825" s="1007"/>
    </row>
    <row r="2826" spans="1:8">
      <c r="A2826" s="1052" t="s">
        <v>2298</v>
      </c>
      <c r="B2826" s="252" t="s">
        <v>2299</v>
      </c>
      <c r="C2826" s="239">
        <v>375</v>
      </c>
      <c r="D2826" s="453">
        <f t="shared" ref="D2826:D2833" si="87">100%-(E2826/C2826)</f>
        <v>0</v>
      </c>
      <c r="E2826" s="407">
        <f t="shared" ref="E2826:E2833" si="88">C2826</f>
        <v>375</v>
      </c>
      <c r="F2826" s="268" t="s">
        <v>1625</v>
      </c>
      <c r="G2826" s="269" t="s">
        <v>1625</v>
      </c>
      <c r="H2826" s="1007"/>
    </row>
    <row r="2827" spans="1:8">
      <c r="A2827" s="1052" t="s">
        <v>2300</v>
      </c>
      <c r="B2827" s="252" t="s">
        <v>2301</v>
      </c>
      <c r="C2827" s="239">
        <v>325</v>
      </c>
      <c r="D2827" s="453">
        <f t="shared" si="87"/>
        <v>0</v>
      </c>
      <c r="E2827" s="407">
        <f t="shared" si="88"/>
        <v>325</v>
      </c>
      <c r="F2827" s="268" t="s">
        <v>1625</v>
      </c>
      <c r="G2827" s="269" t="s">
        <v>1625</v>
      </c>
      <c r="H2827" s="1007"/>
    </row>
    <row r="2828" spans="1:8">
      <c r="A2828" s="1052" t="s">
        <v>2302</v>
      </c>
      <c r="B2828" s="252" t="s">
        <v>2303</v>
      </c>
      <c r="C2828" s="239">
        <v>225</v>
      </c>
      <c r="D2828" s="453">
        <f t="shared" si="87"/>
        <v>0</v>
      </c>
      <c r="E2828" s="407">
        <f t="shared" si="88"/>
        <v>225</v>
      </c>
      <c r="F2828" s="268" t="s">
        <v>1625</v>
      </c>
      <c r="G2828" s="269" t="s">
        <v>1625</v>
      </c>
      <c r="H2828" s="1007"/>
    </row>
    <row r="2829" spans="1:8">
      <c r="A2829" s="1052" t="s">
        <v>2304</v>
      </c>
      <c r="B2829" s="252" t="s">
        <v>2305</v>
      </c>
      <c r="C2829" s="239">
        <v>1500</v>
      </c>
      <c r="D2829" s="453">
        <f t="shared" si="87"/>
        <v>0</v>
      </c>
      <c r="E2829" s="407">
        <f t="shared" si="88"/>
        <v>1500</v>
      </c>
      <c r="F2829" s="268" t="s">
        <v>1625</v>
      </c>
      <c r="G2829" s="269" t="s">
        <v>1625</v>
      </c>
      <c r="H2829" s="1007"/>
    </row>
    <row r="2830" spans="1:8">
      <c r="A2830" s="1052" t="s">
        <v>2306</v>
      </c>
      <c r="B2830" s="252" t="s">
        <v>2307</v>
      </c>
      <c r="C2830" s="239">
        <v>1</v>
      </c>
      <c r="D2830" s="453">
        <f t="shared" si="87"/>
        <v>0</v>
      </c>
      <c r="E2830" s="407">
        <f t="shared" si="88"/>
        <v>1</v>
      </c>
      <c r="F2830" s="268" t="s">
        <v>1625</v>
      </c>
      <c r="G2830" s="269" t="s">
        <v>1625</v>
      </c>
      <c r="H2830" s="1007"/>
    </row>
    <row r="2831" spans="1:8">
      <c r="A2831" s="1052" t="s">
        <v>2308</v>
      </c>
      <c r="B2831" s="252" t="s">
        <v>2309</v>
      </c>
      <c r="C2831" s="239">
        <v>3495</v>
      </c>
      <c r="D2831" s="453">
        <f t="shared" si="87"/>
        <v>0</v>
      </c>
      <c r="E2831" s="407">
        <f t="shared" si="88"/>
        <v>3495</v>
      </c>
      <c r="F2831" s="268" t="s">
        <v>1625</v>
      </c>
      <c r="G2831" s="269" t="s">
        <v>1625</v>
      </c>
      <c r="H2831" s="1007"/>
    </row>
    <row r="2832" spans="1:8" ht="30">
      <c r="A2832" s="1052" t="s">
        <v>2310</v>
      </c>
      <c r="B2832" s="252" t="s">
        <v>2311</v>
      </c>
      <c r="C2832" s="239">
        <v>325</v>
      </c>
      <c r="D2832" s="453">
        <f t="shared" si="87"/>
        <v>0</v>
      </c>
      <c r="E2832" s="407">
        <f t="shared" si="88"/>
        <v>325</v>
      </c>
      <c r="F2832" s="268" t="s">
        <v>1625</v>
      </c>
      <c r="G2832" s="269" t="s">
        <v>1625</v>
      </c>
      <c r="H2832" s="1007"/>
    </row>
    <row r="2833" spans="1:8">
      <c r="A2833" s="1052" t="s">
        <v>2312</v>
      </c>
      <c r="B2833" s="252" t="s">
        <v>2313</v>
      </c>
      <c r="C2833" s="239">
        <v>1</v>
      </c>
      <c r="D2833" s="453">
        <f t="shared" si="87"/>
        <v>0</v>
      </c>
      <c r="E2833" s="407">
        <f t="shared" si="88"/>
        <v>1</v>
      </c>
      <c r="F2833" s="268" t="s">
        <v>1625</v>
      </c>
      <c r="G2833" s="269" t="s">
        <v>1625</v>
      </c>
      <c r="H2833" s="1007"/>
    </row>
    <row r="2834" spans="1:8">
      <c r="A2834" s="294" t="s">
        <v>1896</v>
      </c>
      <c r="B2834" s="255"/>
      <c r="C2834" s="394"/>
      <c r="D2834" s="450"/>
      <c r="E2834" s="518"/>
      <c r="F2834" s="519" t="s">
        <v>1625</v>
      </c>
      <c r="G2834" s="645" t="s">
        <v>1625</v>
      </c>
      <c r="H2834" s="1007"/>
    </row>
    <row r="2835" spans="1:8">
      <c r="A2835" s="1052" t="s">
        <v>1897</v>
      </c>
      <c r="B2835" s="252" t="s">
        <v>1898</v>
      </c>
      <c r="C2835" s="239">
        <v>29</v>
      </c>
      <c r="D2835" s="453">
        <f>100%-(E2835/C2835)</f>
        <v>0</v>
      </c>
      <c r="E2835" s="407">
        <f>C2835</f>
        <v>29</v>
      </c>
      <c r="F2835" s="268" t="s">
        <v>1625</v>
      </c>
      <c r="G2835" s="269" t="s">
        <v>1625</v>
      </c>
      <c r="H2835" s="1007"/>
    </row>
    <row r="2836" spans="1:8">
      <c r="A2836" s="1052" t="s">
        <v>1899</v>
      </c>
      <c r="B2836" s="252" t="s">
        <v>1900</v>
      </c>
      <c r="C2836" s="239">
        <v>75</v>
      </c>
      <c r="D2836" s="453">
        <f>100%-(E2836/C2836)</f>
        <v>0</v>
      </c>
      <c r="E2836" s="407">
        <f>C2836</f>
        <v>75</v>
      </c>
      <c r="F2836" s="268" t="s">
        <v>1625</v>
      </c>
      <c r="G2836" s="269" t="s">
        <v>1625</v>
      </c>
      <c r="H2836" s="1007"/>
    </row>
    <row r="2837" spans="1:8">
      <c r="A2837" s="1052" t="s">
        <v>1901</v>
      </c>
      <c r="B2837" s="252" t="s">
        <v>1902</v>
      </c>
      <c r="C2837" s="239">
        <v>12</v>
      </c>
      <c r="D2837" s="453">
        <f>100%-(E2837/C2837)</f>
        <v>0</v>
      </c>
      <c r="E2837" s="407">
        <f>C2837</f>
        <v>12</v>
      </c>
      <c r="F2837" s="268" t="s">
        <v>1625</v>
      </c>
      <c r="G2837" s="269" t="s">
        <v>1625</v>
      </c>
      <c r="H2837" s="1007"/>
    </row>
    <row r="2838" spans="1:8" ht="15.75" thickBot="1">
      <c r="A2838" s="288" t="s">
        <v>1903</v>
      </c>
      <c r="B2838" s="258" t="s">
        <v>1904</v>
      </c>
      <c r="C2838" s="247">
        <v>25</v>
      </c>
      <c r="D2838" s="512">
        <f>100%-(E2838/C2838)</f>
        <v>0</v>
      </c>
      <c r="E2838" s="513">
        <f>C2838</f>
        <v>25</v>
      </c>
      <c r="F2838" s="289" t="s">
        <v>1625</v>
      </c>
      <c r="G2838" s="290" t="s">
        <v>1625</v>
      </c>
      <c r="H2838" s="1007"/>
    </row>
    <row r="2839" spans="1:8">
      <c r="A2839" s="323"/>
      <c r="B2839" s="275"/>
      <c r="C2839" s="265"/>
      <c r="D2839" s="452"/>
      <c r="E2839" s="265"/>
      <c r="F2839" s="266"/>
      <c r="G2839" s="267"/>
      <c r="H2839" s="1007"/>
    </row>
    <row r="2840" spans="1:8">
      <c r="A2840" s="620"/>
      <c r="B2840" s="648"/>
      <c r="C2840" s="619"/>
      <c r="D2840" s="649"/>
      <c r="E2840" s="619"/>
      <c r="F2840" s="650"/>
      <c r="G2840" s="651"/>
      <c r="H2840" s="1007"/>
    </row>
    <row r="2841" spans="1:8">
      <c r="A2841" s="1407" t="s">
        <v>2314</v>
      </c>
      <c r="B2841" s="1408"/>
      <c r="C2841" s="1408"/>
      <c r="D2841" s="1408"/>
      <c r="E2841" s="1408"/>
      <c r="F2841" s="1408"/>
      <c r="G2841" s="1409"/>
      <c r="H2841" s="1007"/>
    </row>
    <row r="2842" spans="1:8">
      <c r="A2842" s="294" t="s">
        <v>961</v>
      </c>
      <c r="B2842" s="236"/>
      <c r="C2842" s="240"/>
      <c r="D2842" s="450"/>
      <c r="E2842" s="518"/>
      <c r="F2842" s="519"/>
      <c r="G2842" s="645"/>
      <c r="H2842" s="1007"/>
    </row>
    <row r="2843" spans="1:8">
      <c r="A2843" s="1462" t="s">
        <v>2341</v>
      </c>
      <c r="B2843" s="1463"/>
      <c r="C2843" s="1463"/>
      <c r="D2843" s="1463"/>
      <c r="E2843" s="1463"/>
      <c r="F2843" s="1463"/>
      <c r="G2843" s="1464"/>
      <c r="H2843" s="1007"/>
    </row>
    <row r="2844" spans="1:8" ht="32.25" customHeight="1">
      <c r="A2844" s="1445" t="s">
        <v>2342</v>
      </c>
      <c r="B2844" s="1446"/>
      <c r="C2844" s="1446"/>
      <c r="D2844" s="1446"/>
      <c r="E2844" s="1446"/>
      <c r="F2844" s="1446"/>
      <c r="G2844" s="1447"/>
      <c r="H2844" s="1007"/>
    </row>
    <row r="2845" spans="1:8" ht="45">
      <c r="A2845" s="1052" t="s">
        <v>2315</v>
      </c>
      <c r="B2845" s="1053" t="s">
        <v>2316</v>
      </c>
      <c r="C2845" s="445">
        <v>2995</v>
      </c>
      <c r="D2845" s="453">
        <f>100%-(E2845/C2845)</f>
        <v>0</v>
      </c>
      <c r="E2845" s="407">
        <f>C2845</f>
        <v>2995</v>
      </c>
      <c r="F2845" s="268" t="s">
        <v>1623</v>
      </c>
      <c r="G2845" s="475" t="s">
        <v>1650</v>
      </c>
      <c r="H2845" s="1007"/>
    </row>
    <row r="2846" spans="1:8">
      <c r="A2846" s="1052" t="s">
        <v>2317</v>
      </c>
      <c r="B2846" s="237" t="s">
        <v>2318</v>
      </c>
      <c r="C2846" s="445">
        <v>3995</v>
      </c>
      <c r="D2846" s="453">
        <f>100%-(E2846/C2846)</f>
        <v>0</v>
      </c>
      <c r="E2846" s="407">
        <f>C2846</f>
        <v>3995</v>
      </c>
      <c r="F2846" s="268" t="s">
        <v>1625</v>
      </c>
      <c r="G2846" s="269" t="s">
        <v>1625</v>
      </c>
      <c r="H2846" s="1007"/>
    </row>
    <row r="2847" spans="1:8">
      <c r="A2847" s="294" t="s">
        <v>2319</v>
      </c>
      <c r="B2847" s="236"/>
      <c r="C2847" s="446"/>
      <c r="D2847" s="450"/>
      <c r="E2847" s="518"/>
      <c r="F2847" s="519"/>
      <c r="G2847" s="645"/>
      <c r="H2847" s="1007"/>
    </row>
    <row r="2848" spans="1:8">
      <c r="A2848" s="277" t="s">
        <v>1851</v>
      </c>
      <c r="B2848" s="262"/>
      <c r="C2848" s="395"/>
      <c r="D2848" s="455"/>
      <c r="E2848" s="279"/>
      <c r="F2848" s="268"/>
      <c r="G2848" s="269"/>
      <c r="H2848" s="1007"/>
    </row>
    <row r="2849" spans="1:8" ht="31.5" customHeight="1">
      <c r="A2849" s="1439" t="s">
        <v>2343</v>
      </c>
      <c r="B2849" s="1440"/>
      <c r="C2849" s="1440"/>
      <c r="D2849" s="1440"/>
      <c r="E2849" s="1440"/>
      <c r="F2849" s="1440"/>
      <c r="G2849" s="1441"/>
      <c r="H2849" s="1007"/>
    </row>
    <row r="2850" spans="1:8">
      <c r="A2850" s="1052" t="s">
        <v>2320</v>
      </c>
      <c r="B2850" s="237" t="s">
        <v>2321</v>
      </c>
      <c r="C2850" s="445">
        <v>499</v>
      </c>
      <c r="D2850" s="453">
        <f>100%-(E2850/C2850)</f>
        <v>0</v>
      </c>
      <c r="E2850" s="407">
        <f>C2850</f>
        <v>499</v>
      </c>
      <c r="F2850" s="268" t="s">
        <v>1625</v>
      </c>
      <c r="G2850" s="269" t="s">
        <v>1625</v>
      </c>
      <c r="H2850" s="1007"/>
    </row>
    <row r="2851" spans="1:8">
      <c r="A2851" s="1052" t="s">
        <v>2322</v>
      </c>
      <c r="B2851" s="237" t="s">
        <v>2323</v>
      </c>
      <c r="C2851" s="445">
        <v>666</v>
      </c>
      <c r="D2851" s="453">
        <f>100%-(E2851/C2851)</f>
        <v>0</v>
      </c>
      <c r="E2851" s="407">
        <f>C2851</f>
        <v>666</v>
      </c>
      <c r="F2851" s="268" t="s">
        <v>1625</v>
      </c>
      <c r="G2851" s="269" t="s">
        <v>1625</v>
      </c>
      <c r="H2851" s="1007"/>
    </row>
    <row r="2852" spans="1:8">
      <c r="A2852" s="294" t="s">
        <v>2324</v>
      </c>
      <c r="B2852" s="236"/>
      <c r="C2852" s="446"/>
      <c r="D2852" s="450"/>
      <c r="E2852" s="518"/>
      <c r="F2852" s="519"/>
      <c r="G2852" s="645"/>
      <c r="H2852" s="1007"/>
    </row>
    <row r="2853" spans="1:8" ht="28.5" customHeight="1">
      <c r="A2853" s="1439" t="s">
        <v>2343</v>
      </c>
      <c r="B2853" s="1440"/>
      <c r="C2853" s="1440"/>
      <c r="D2853" s="1440"/>
      <c r="E2853" s="1440"/>
      <c r="F2853" s="1440"/>
      <c r="G2853" s="1441"/>
      <c r="H2853" s="1007"/>
    </row>
    <row r="2854" spans="1:8">
      <c r="A2854" s="322" t="s">
        <v>2325</v>
      </c>
      <c r="B2854" s="224" t="s">
        <v>2326</v>
      </c>
      <c r="C2854" s="447">
        <v>374</v>
      </c>
      <c r="D2854" s="453">
        <f>100%-(E2854/C2854)</f>
        <v>0</v>
      </c>
      <c r="E2854" s="407">
        <f>C2854</f>
        <v>374</v>
      </c>
      <c r="F2854" s="268" t="s">
        <v>1625</v>
      </c>
      <c r="G2854" s="269" t="s">
        <v>1625</v>
      </c>
      <c r="H2854" s="1007"/>
    </row>
    <row r="2855" spans="1:8">
      <c r="A2855" s="1052" t="s">
        <v>2327</v>
      </c>
      <c r="B2855" s="237" t="s">
        <v>2328</v>
      </c>
      <c r="C2855" s="445">
        <v>499</v>
      </c>
      <c r="D2855" s="453">
        <f>100%-(E2855/C2855)</f>
        <v>0</v>
      </c>
      <c r="E2855" s="407">
        <f>C2855</f>
        <v>499</v>
      </c>
      <c r="F2855" s="268" t="s">
        <v>1625</v>
      </c>
      <c r="G2855" s="269" t="s">
        <v>1625</v>
      </c>
      <c r="H2855" s="1007"/>
    </row>
    <row r="2856" spans="1:8">
      <c r="A2856" s="294" t="s">
        <v>2329</v>
      </c>
      <c r="B2856" s="236"/>
      <c r="C2856" s="446"/>
      <c r="D2856" s="450"/>
      <c r="E2856" s="518"/>
      <c r="F2856" s="519"/>
      <c r="G2856" s="645"/>
      <c r="H2856" s="1007"/>
    </row>
    <row r="2857" spans="1:8">
      <c r="A2857" s="277" t="s">
        <v>1851</v>
      </c>
      <c r="B2857" s="261"/>
      <c r="C2857" s="396"/>
      <c r="D2857" s="453"/>
      <c r="E2857" s="407"/>
      <c r="F2857" s="268"/>
      <c r="G2857" s="269"/>
      <c r="H2857" s="1007"/>
    </row>
    <row r="2858" spans="1:8">
      <c r="A2858" s="277" t="s">
        <v>2344</v>
      </c>
      <c r="B2858" s="261"/>
      <c r="C2858" s="396"/>
      <c r="D2858" s="453"/>
      <c r="E2858" s="407"/>
      <c r="F2858" s="268"/>
      <c r="G2858" s="269"/>
      <c r="H2858" s="1007"/>
    </row>
    <row r="2859" spans="1:8">
      <c r="A2859" s="1052" t="s">
        <v>2330</v>
      </c>
      <c r="B2859" s="237" t="s">
        <v>2331</v>
      </c>
      <c r="C2859" s="445">
        <v>499</v>
      </c>
      <c r="D2859" s="453">
        <f>100%-(E2859/C2859)</f>
        <v>0</v>
      </c>
      <c r="E2859" s="407">
        <f>C2859</f>
        <v>499</v>
      </c>
      <c r="F2859" s="268" t="s">
        <v>1625</v>
      </c>
      <c r="G2859" s="269" t="s">
        <v>1625</v>
      </c>
      <c r="H2859" s="1007"/>
    </row>
    <row r="2860" spans="1:8">
      <c r="A2860" s="1052" t="s">
        <v>2332</v>
      </c>
      <c r="B2860" s="237" t="s">
        <v>2333</v>
      </c>
      <c r="C2860" s="445">
        <v>666</v>
      </c>
      <c r="D2860" s="453">
        <f>100%-(E2860/C2860)</f>
        <v>0</v>
      </c>
      <c r="E2860" s="407">
        <f>C2860</f>
        <v>666</v>
      </c>
      <c r="F2860" s="268" t="s">
        <v>1625</v>
      </c>
      <c r="G2860" s="269" t="s">
        <v>1625</v>
      </c>
      <c r="H2860" s="1007"/>
    </row>
    <row r="2861" spans="1:8">
      <c r="A2861" s="294" t="s">
        <v>2334</v>
      </c>
      <c r="B2861" s="236"/>
      <c r="C2861" s="446"/>
      <c r="D2861" s="450"/>
      <c r="E2861" s="518"/>
      <c r="F2861" s="519"/>
      <c r="G2861" s="645"/>
      <c r="H2861" s="1007"/>
    </row>
    <row r="2862" spans="1:8">
      <c r="A2862" s="277" t="s">
        <v>2344</v>
      </c>
      <c r="B2862" s="261"/>
      <c r="C2862" s="396"/>
      <c r="D2862" s="453"/>
      <c r="E2862" s="407"/>
      <c r="F2862" s="268"/>
      <c r="G2862" s="269"/>
      <c r="H2862" s="1007"/>
    </row>
    <row r="2863" spans="1:8" ht="30">
      <c r="A2863" s="1052" t="s">
        <v>2335</v>
      </c>
      <c r="B2863" s="237" t="s">
        <v>2336</v>
      </c>
      <c r="C2863" s="445">
        <v>374</v>
      </c>
      <c r="D2863" s="453">
        <f>100%-(E2863/C2863)</f>
        <v>0</v>
      </c>
      <c r="E2863" s="407">
        <f>C2863</f>
        <v>374</v>
      </c>
      <c r="F2863" s="268" t="s">
        <v>1625</v>
      </c>
      <c r="G2863" s="269" t="s">
        <v>1625</v>
      </c>
      <c r="H2863" s="1007"/>
    </row>
    <row r="2864" spans="1:8" ht="30">
      <c r="A2864" s="1052" t="s">
        <v>2337</v>
      </c>
      <c r="B2864" s="237" t="s">
        <v>2338</v>
      </c>
      <c r="C2864" s="445">
        <v>499</v>
      </c>
      <c r="D2864" s="453">
        <f>100%-(E2864/C2864)</f>
        <v>0</v>
      </c>
      <c r="E2864" s="407">
        <f>C2864</f>
        <v>499</v>
      </c>
      <c r="F2864" s="268" t="s">
        <v>1625</v>
      </c>
      <c r="G2864" s="269" t="s">
        <v>1625</v>
      </c>
      <c r="H2864" s="1007"/>
    </row>
    <row r="2865" spans="1:8">
      <c r="A2865" s="294" t="s">
        <v>963</v>
      </c>
      <c r="B2865" s="236"/>
      <c r="C2865" s="446"/>
      <c r="D2865" s="450"/>
      <c r="E2865" s="518"/>
      <c r="F2865" s="519"/>
      <c r="G2865" s="645"/>
      <c r="H2865" s="1007"/>
    </row>
    <row r="2866" spans="1:8">
      <c r="A2866" s="1052" t="s">
        <v>2339</v>
      </c>
      <c r="B2866" s="237" t="s">
        <v>2340</v>
      </c>
      <c r="C2866" s="445">
        <v>495</v>
      </c>
      <c r="D2866" s="453">
        <f>100%-(E2866/C2866)</f>
        <v>0</v>
      </c>
      <c r="E2866" s="407">
        <f>C2866</f>
        <v>495</v>
      </c>
      <c r="F2866" s="268" t="s">
        <v>1625</v>
      </c>
      <c r="G2866" s="269" t="s">
        <v>1625</v>
      </c>
      <c r="H2866" s="1007"/>
    </row>
    <row r="2867" spans="1:8" ht="30">
      <c r="A2867" s="1052" t="s">
        <v>1894</v>
      </c>
      <c r="B2867" s="237" t="s">
        <v>1895</v>
      </c>
      <c r="C2867" s="445">
        <v>75</v>
      </c>
      <c r="D2867" s="453">
        <f>100%-(E2867/C2867)</f>
        <v>0</v>
      </c>
      <c r="E2867" s="407">
        <f>C2867</f>
        <v>75</v>
      </c>
      <c r="F2867" s="268" t="s">
        <v>1625</v>
      </c>
      <c r="G2867" s="269" t="s">
        <v>1625</v>
      </c>
      <c r="H2867" s="1007"/>
    </row>
    <row r="2868" spans="1:8">
      <c r="A2868" s="294" t="s">
        <v>1896</v>
      </c>
      <c r="B2868" s="236"/>
      <c r="C2868" s="446"/>
      <c r="D2868" s="450"/>
      <c r="E2868" s="518"/>
      <c r="F2868" s="519"/>
      <c r="G2868" s="645"/>
      <c r="H2868" s="1007"/>
    </row>
    <row r="2869" spans="1:8">
      <c r="A2869" s="1052" t="s">
        <v>1897</v>
      </c>
      <c r="B2869" s="237" t="s">
        <v>1898</v>
      </c>
      <c r="C2869" s="445">
        <v>29</v>
      </c>
      <c r="D2869" s="453">
        <f>100%-(E2869/C2869)</f>
        <v>0</v>
      </c>
      <c r="E2869" s="407">
        <f>C2869</f>
        <v>29</v>
      </c>
      <c r="F2869" s="268" t="s">
        <v>1625</v>
      </c>
      <c r="G2869" s="269" t="s">
        <v>1625</v>
      </c>
      <c r="H2869" s="1007"/>
    </row>
    <row r="2870" spans="1:8" ht="15.75" thickBot="1">
      <c r="A2870" s="288" t="s">
        <v>1899</v>
      </c>
      <c r="B2870" s="246" t="s">
        <v>1900</v>
      </c>
      <c r="C2870" s="448">
        <v>75</v>
      </c>
      <c r="D2870" s="512">
        <f>100%-(E2870/C2870)</f>
        <v>0</v>
      </c>
      <c r="E2870" s="513">
        <f>C2870</f>
        <v>75</v>
      </c>
      <c r="F2870" s="289" t="s">
        <v>1625</v>
      </c>
      <c r="G2870" s="290" t="s">
        <v>1625</v>
      </c>
      <c r="H2870" s="1007"/>
    </row>
    <row r="2871" spans="1:8">
      <c r="A2871" s="323"/>
      <c r="B2871" s="275"/>
      <c r="C2871" s="265"/>
      <c r="D2871" s="452"/>
      <c r="E2871" s="265"/>
      <c r="F2871" s="266"/>
      <c r="G2871" s="267"/>
      <c r="H2871" s="1007"/>
    </row>
    <row r="2872" spans="1:8">
      <c r="A2872" s="620"/>
      <c r="B2872" s="648"/>
      <c r="C2872" s="619"/>
      <c r="D2872" s="649"/>
      <c r="E2872" s="619"/>
      <c r="F2872" s="650"/>
      <c r="G2872" s="651"/>
      <c r="H2872" s="1007"/>
    </row>
    <row r="2873" spans="1:8" ht="18" customHeight="1">
      <c r="A2873" s="1407" t="s">
        <v>2345</v>
      </c>
      <c r="B2873" s="1408"/>
      <c r="C2873" s="1408"/>
      <c r="D2873" s="1408"/>
      <c r="E2873" s="1408"/>
      <c r="F2873" s="1408"/>
      <c r="G2873" s="1409"/>
      <c r="H2873" s="1007"/>
    </row>
    <row r="2874" spans="1:8" ht="15.75" thickBot="1">
      <c r="A2874" s="320" t="s">
        <v>1860</v>
      </c>
      <c r="B2874" s="272"/>
      <c r="C2874" s="397"/>
      <c r="D2874" s="449"/>
      <c r="E2874" s="405"/>
      <c r="F2874" s="263"/>
      <c r="G2874" s="264"/>
      <c r="H2874" s="1007"/>
    </row>
    <row r="2875" spans="1:8" ht="27" customHeight="1">
      <c r="A2875" s="1616" t="s">
        <v>2354</v>
      </c>
      <c r="B2875" s="1617"/>
      <c r="C2875" s="1617"/>
      <c r="D2875" s="1617"/>
      <c r="E2875" s="1617"/>
      <c r="F2875" s="1617"/>
      <c r="G2875" s="1618"/>
      <c r="H2875" s="1007"/>
    </row>
    <row r="2876" spans="1:8" ht="45">
      <c r="A2876" s="1052" t="s">
        <v>2346</v>
      </c>
      <c r="B2876" s="1053" t="s">
        <v>2347</v>
      </c>
      <c r="C2876" s="445">
        <v>665</v>
      </c>
      <c r="D2876" s="453">
        <f>100%-(E2876/C2876)</f>
        <v>0</v>
      </c>
      <c r="E2876" s="407">
        <f>C2876</f>
        <v>665</v>
      </c>
      <c r="F2876" s="268" t="s">
        <v>1623</v>
      </c>
      <c r="G2876" s="475" t="s">
        <v>1650</v>
      </c>
      <c r="H2876" s="1007"/>
    </row>
    <row r="2877" spans="1:8">
      <c r="A2877" s="1052" t="s">
        <v>2348</v>
      </c>
      <c r="B2877" s="237" t="s">
        <v>2349</v>
      </c>
      <c r="C2877" s="445">
        <v>999</v>
      </c>
      <c r="D2877" s="453">
        <f>100%-(E2877/C2877)</f>
        <v>0</v>
      </c>
      <c r="E2877" s="407">
        <f>C2877</f>
        <v>999</v>
      </c>
      <c r="F2877" s="268" t="s">
        <v>1625</v>
      </c>
      <c r="G2877" s="269" t="s">
        <v>1625</v>
      </c>
      <c r="H2877" s="1007"/>
    </row>
    <row r="2878" spans="1:8">
      <c r="A2878" s="276" t="s">
        <v>1869</v>
      </c>
      <c r="B2878" s="273"/>
      <c r="C2878" s="446"/>
      <c r="D2878" s="450"/>
      <c r="E2878" s="405"/>
      <c r="F2878" s="263"/>
      <c r="G2878" s="264"/>
      <c r="H2878" s="1007"/>
    </row>
    <row r="2879" spans="1:8">
      <c r="A2879" s="277" t="s">
        <v>1911</v>
      </c>
      <c r="B2879" s="261"/>
      <c r="C2879" s="396"/>
      <c r="D2879" s="451"/>
      <c r="E2879" s="406"/>
      <c r="F2879" s="274"/>
      <c r="G2879" s="278"/>
      <c r="H2879" s="1007"/>
    </row>
    <row r="2880" spans="1:8">
      <c r="A2880" s="1052" t="s">
        <v>2350</v>
      </c>
      <c r="B2880" s="237" t="s">
        <v>2351</v>
      </c>
      <c r="C2880" s="445">
        <v>499</v>
      </c>
      <c r="D2880" s="453">
        <f>100%-(E2880/C2880)</f>
        <v>0</v>
      </c>
      <c r="E2880" s="407">
        <f>C2880</f>
        <v>499</v>
      </c>
      <c r="F2880" s="268" t="s">
        <v>1625</v>
      </c>
      <c r="G2880" s="269" t="s">
        <v>1625</v>
      </c>
      <c r="H2880" s="1007"/>
    </row>
    <row r="2881" spans="1:8" ht="15.75" thickBot="1">
      <c r="A2881" s="288" t="s">
        <v>2352</v>
      </c>
      <c r="B2881" s="246" t="s">
        <v>2353</v>
      </c>
      <c r="C2881" s="448">
        <v>749</v>
      </c>
      <c r="D2881" s="512">
        <f>100%-(E2881/C2881)</f>
        <v>0</v>
      </c>
      <c r="E2881" s="513">
        <f>C2881</f>
        <v>749</v>
      </c>
      <c r="F2881" s="289" t="s">
        <v>1625</v>
      </c>
      <c r="G2881" s="290" t="s">
        <v>1625</v>
      </c>
      <c r="H2881" s="1007"/>
    </row>
    <row r="2882" spans="1:8" ht="15.75" thickBot="1">
      <c r="A2882" s="323"/>
      <c r="B2882" s="275"/>
      <c r="C2882" s="265"/>
      <c r="D2882" s="452"/>
      <c r="E2882" s="265"/>
      <c r="F2882" s="266"/>
      <c r="G2882" s="267"/>
      <c r="H2882" s="1007"/>
    </row>
    <row r="2883" spans="1:8" ht="15.75" thickBot="1">
      <c r="A2883" s="487"/>
      <c r="B2883" s="488"/>
      <c r="C2883" s="489"/>
      <c r="D2883" s="490"/>
      <c r="E2883" s="489"/>
      <c r="F2883" s="491"/>
      <c r="G2883" s="492"/>
      <c r="H2883" s="1007"/>
    </row>
    <row r="2884" spans="1:8">
      <c r="A2884" s="1337"/>
      <c r="B2884" s="270"/>
      <c r="C2884" s="271"/>
      <c r="D2884" s="453"/>
      <c r="E2884" s="407"/>
      <c r="F2884" s="268"/>
      <c r="G2884" s="269"/>
      <c r="H2884" s="1007"/>
    </row>
    <row r="2885" spans="1:8">
      <c r="A2885" s="1442" t="s">
        <v>2355</v>
      </c>
      <c r="B2885" s="1443"/>
      <c r="C2885" s="1443"/>
      <c r="D2885" s="1443"/>
      <c r="E2885" s="1443"/>
      <c r="F2885" s="1443"/>
      <c r="G2885" s="1444"/>
      <c r="H2885" s="1007"/>
    </row>
    <row r="2886" spans="1:8" ht="15.75" thickBot="1">
      <c r="A2886" s="535" t="s">
        <v>914</v>
      </c>
      <c r="B2886" s="655"/>
      <c r="C2886" s="479"/>
      <c r="D2886" s="656"/>
      <c r="E2886" s="479"/>
      <c r="F2886" s="480"/>
      <c r="G2886" s="657"/>
      <c r="H2886" s="1007"/>
    </row>
    <row r="2887" spans="1:8">
      <c r="A2887" s="281" t="s">
        <v>2361</v>
      </c>
      <c r="B2887" s="282"/>
      <c r="C2887" s="283"/>
      <c r="D2887" s="454"/>
      <c r="E2887" s="283"/>
      <c r="F2887" s="284"/>
      <c r="G2887" s="285"/>
      <c r="H2887" s="1007"/>
    </row>
    <row r="2888" spans="1:8">
      <c r="A2888" s="277" t="s">
        <v>2358</v>
      </c>
      <c r="B2888" s="260"/>
      <c r="C2888" s="279"/>
      <c r="D2888" s="455"/>
      <c r="E2888" s="279"/>
      <c r="F2888" s="280"/>
      <c r="G2888" s="286"/>
      <c r="H2888" s="1007"/>
    </row>
    <row r="2889" spans="1:8">
      <c r="A2889" s="277" t="s">
        <v>2359</v>
      </c>
      <c r="B2889" s="260"/>
      <c r="C2889" s="279"/>
      <c r="D2889" s="455"/>
      <c r="E2889" s="279"/>
      <c r="F2889" s="280"/>
      <c r="G2889" s="286"/>
      <c r="H2889" s="1007"/>
    </row>
    <row r="2890" spans="1:8">
      <c r="A2890" s="287" t="s">
        <v>2360</v>
      </c>
      <c r="B2890" s="260"/>
      <c r="C2890" s="279"/>
      <c r="D2890" s="455"/>
      <c r="E2890" s="279"/>
      <c r="F2890" s="280"/>
      <c r="G2890" s="286"/>
      <c r="H2890" s="1007"/>
    </row>
    <row r="2891" spans="1:8" ht="45">
      <c r="A2891" s="1337" t="s">
        <v>1060</v>
      </c>
      <c r="B2891" s="270" t="s">
        <v>2356</v>
      </c>
      <c r="C2891" s="407">
        <v>2500</v>
      </c>
      <c r="D2891" s="453">
        <v>0</v>
      </c>
      <c r="E2891" s="407">
        <v>2500</v>
      </c>
      <c r="F2891" s="268" t="s">
        <v>1623</v>
      </c>
      <c r="G2891" s="475" t="s">
        <v>1650</v>
      </c>
      <c r="H2891" s="1007"/>
    </row>
    <row r="2892" spans="1:8">
      <c r="A2892" s="1337" t="s">
        <v>1061</v>
      </c>
      <c r="B2892" s="270" t="s">
        <v>2357</v>
      </c>
      <c r="C2892" s="407">
        <v>3500</v>
      </c>
      <c r="D2892" s="453">
        <v>0</v>
      </c>
      <c r="E2892" s="407">
        <v>3500</v>
      </c>
      <c r="F2892" s="268" t="s">
        <v>1625</v>
      </c>
      <c r="G2892" s="269" t="s">
        <v>1625</v>
      </c>
      <c r="H2892" s="1007"/>
    </row>
    <row r="2893" spans="1:8">
      <c r="A2893" s="1337" t="s">
        <v>1062</v>
      </c>
      <c r="B2893" s="270" t="s">
        <v>1063</v>
      </c>
      <c r="C2893" s="407">
        <v>3500</v>
      </c>
      <c r="D2893" s="453">
        <v>0</v>
      </c>
      <c r="E2893" s="407">
        <v>3500</v>
      </c>
      <c r="F2893" s="268" t="s">
        <v>1625</v>
      </c>
      <c r="G2893" s="269" t="s">
        <v>1625</v>
      </c>
      <c r="H2893" s="1007"/>
    </row>
    <row r="2894" spans="1:8">
      <c r="A2894" s="493" t="s">
        <v>1064</v>
      </c>
      <c r="B2894" s="568"/>
      <c r="C2894" s="476"/>
      <c r="D2894" s="563"/>
      <c r="E2894" s="476"/>
      <c r="F2894" s="477"/>
      <c r="G2894" s="622"/>
      <c r="H2894" s="1007"/>
    </row>
    <row r="2895" spans="1:8">
      <c r="A2895" s="1337" t="s">
        <v>1065</v>
      </c>
      <c r="B2895" s="270" t="s">
        <v>1066</v>
      </c>
      <c r="C2895" s="407">
        <v>1200</v>
      </c>
      <c r="D2895" s="453">
        <v>0</v>
      </c>
      <c r="E2895" s="407">
        <v>1200</v>
      </c>
      <c r="F2895" s="268" t="s">
        <v>1625</v>
      </c>
      <c r="G2895" s="269" t="s">
        <v>1625</v>
      </c>
      <c r="H2895" s="1007"/>
    </row>
    <row r="2896" spans="1:8">
      <c r="A2896" s="1337" t="s">
        <v>1067</v>
      </c>
      <c r="B2896" s="270" t="s">
        <v>1068</v>
      </c>
      <c r="C2896" s="407">
        <v>1800</v>
      </c>
      <c r="D2896" s="453">
        <v>0</v>
      </c>
      <c r="E2896" s="407">
        <v>1800</v>
      </c>
      <c r="F2896" s="268" t="s">
        <v>1625</v>
      </c>
      <c r="G2896" s="269" t="s">
        <v>1625</v>
      </c>
      <c r="H2896" s="1007"/>
    </row>
    <row r="2897" spans="1:8">
      <c r="A2897" s="1337" t="s">
        <v>1069</v>
      </c>
      <c r="B2897" s="270" t="s">
        <v>1070</v>
      </c>
      <c r="C2897" s="407">
        <v>3500</v>
      </c>
      <c r="D2897" s="453">
        <v>0</v>
      </c>
      <c r="E2897" s="407">
        <v>3500</v>
      </c>
      <c r="F2897" s="268" t="s">
        <v>1625</v>
      </c>
      <c r="G2897" s="269" t="s">
        <v>1625</v>
      </c>
      <c r="H2897" s="1007"/>
    </row>
    <row r="2898" spans="1:8">
      <c r="A2898" s="1337" t="s">
        <v>1071</v>
      </c>
      <c r="B2898" s="270" t="s">
        <v>1072</v>
      </c>
      <c r="C2898" s="407">
        <v>1200</v>
      </c>
      <c r="D2898" s="453">
        <v>0</v>
      </c>
      <c r="E2898" s="407">
        <v>1200</v>
      </c>
      <c r="F2898" s="268" t="s">
        <v>1625</v>
      </c>
      <c r="G2898" s="269" t="s">
        <v>1625</v>
      </c>
      <c r="H2898" s="1007"/>
    </row>
    <row r="2899" spans="1:8">
      <c r="A2899" s="1337" t="s">
        <v>1073</v>
      </c>
      <c r="B2899" s="270" t="s">
        <v>1074</v>
      </c>
      <c r="C2899" s="407">
        <v>1800</v>
      </c>
      <c r="D2899" s="453">
        <v>0</v>
      </c>
      <c r="E2899" s="407">
        <v>1800</v>
      </c>
      <c r="F2899" s="268" t="s">
        <v>1625</v>
      </c>
      <c r="G2899" s="269" t="s">
        <v>1625</v>
      </c>
      <c r="H2899" s="1007"/>
    </row>
    <row r="2900" spans="1:8">
      <c r="A2900" s="1337" t="s">
        <v>1075</v>
      </c>
      <c r="B2900" s="270" t="s">
        <v>1076</v>
      </c>
      <c r="C2900" s="407">
        <v>3500</v>
      </c>
      <c r="D2900" s="453">
        <v>0</v>
      </c>
      <c r="E2900" s="407">
        <v>3500</v>
      </c>
      <c r="F2900" s="268" t="s">
        <v>1625</v>
      </c>
      <c r="G2900" s="269" t="s">
        <v>1625</v>
      </c>
      <c r="H2900" s="1007"/>
    </row>
    <row r="2901" spans="1:8">
      <c r="A2901" s="1337" t="s">
        <v>1077</v>
      </c>
      <c r="B2901" s="270" t="s">
        <v>1078</v>
      </c>
      <c r="C2901" s="407">
        <v>1200</v>
      </c>
      <c r="D2901" s="453">
        <v>0</v>
      </c>
      <c r="E2901" s="407">
        <v>1200</v>
      </c>
      <c r="F2901" s="268" t="s">
        <v>1625</v>
      </c>
      <c r="G2901" s="269" t="s">
        <v>1625</v>
      </c>
      <c r="H2901" s="1007"/>
    </row>
    <row r="2902" spans="1:8">
      <c r="A2902" s="1337" t="s">
        <v>1079</v>
      </c>
      <c r="B2902" s="270" t="s">
        <v>1080</v>
      </c>
      <c r="C2902" s="407">
        <v>1800</v>
      </c>
      <c r="D2902" s="453">
        <v>0</v>
      </c>
      <c r="E2902" s="407">
        <v>1800</v>
      </c>
      <c r="F2902" s="268" t="s">
        <v>1625</v>
      </c>
      <c r="G2902" s="269" t="s">
        <v>1625</v>
      </c>
      <c r="H2902" s="1007"/>
    </row>
    <row r="2903" spans="1:8">
      <c r="A2903" s="1337" t="s">
        <v>1081</v>
      </c>
      <c r="B2903" s="270" t="s">
        <v>1082</v>
      </c>
      <c r="C2903" s="407">
        <v>3500</v>
      </c>
      <c r="D2903" s="453">
        <v>0</v>
      </c>
      <c r="E2903" s="407">
        <v>3500</v>
      </c>
      <c r="F2903" s="268" t="s">
        <v>1625</v>
      </c>
      <c r="G2903" s="269" t="s">
        <v>1625</v>
      </c>
      <c r="H2903" s="1007"/>
    </row>
    <row r="2904" spans="1:8">
      <c r="A2904" s="1337" t="s">
        <v>1083</v>
      </c>
      <c r="B2904" s="270" t="s">
        <v>1084</v>
      </c>
      <c r="C2904" s="407">
        <v>2400</v>
      </c>
      <c r="D2904" s="453">
        <v>0</v>
      </c>
      <c r="E2904" s="407">
        <v>2400</v>
      </c>
      <c r="F2904" s="268" t="s">
        <v>1625</v>
      </c>
      <c r="G2904" s="269" t="s">
        <v>1625</v>
      </c>
      <c r="H2904" s="1007"/>
    </row>
    <row r="2905" spans="1:8">
      <c r="A2905" s="506" t="s">
        <v>1085</v>
      </c>
      <c r="B2905" s="270" t="s">
        <v>1086</v>
      </c>
      <c r="C2905" s="407">
        <v>3800</v>
      </c>
      <c r="D2905" s="453">
        <v>0</v>
      </c>
      <c r="E2905" s="407">
        <v>3800</v>
      </c>
      <c r="F2905" s="268" t="s">
        <v>1625</v>
      </c>
      <c r="G2905" s="269" t="s">
        <v>1625</v>
      </c>
      <c r="H2905" s="1007"/>
    </row>
    <row r="2906" spans="1:8">
      <c r="A2906" s="506" t="s">
        <v>1087</v>
      </c>
      <c r="B2906" s="270" t="s">
        <v>1088</v>
      </c>
      <c r="C2906" s="407">
        <v>7000</v>
      </c>
      <c r="D2906" s="453">
        <v>0</v>
      </c>
      <c r="E2906" s="407">
        <v>7000</v>
      </c>
      <c r="F2906" s="268" t="s">
        <v>1625</v>
      </c>
      <c r="G2906" s="269" t="s">
        <v>1625</v>
      </c>
      <c r="H2906" s="1007"/>
    </row>
    <row r="2907" spans="1:8">
      <c r="A2907" s="506" t="s">
        <v>1089</v>
      </c>
      <c r="B2907" s="270" t="s">
        <v>1090</v>
      </c>
      <c r="C2907" s="407">
        <v>11800</v>
      </c>
      <c r="D2907" s="453">
        <v>0</v>
      </c>
      <c r="E2907" s="407">
        <v>11800</v>
      </c>
      <c r="F2907" s="268" t="s">
        <v>1625</v>
      </c>
      <c r="G2907" s="269" t="s">
        <v>1625</v>
      </c>
      <c r="H2907" s="1007"/>
    </row>
    <row r="2908" spans="1:8">
      <c r="A2908" s="506" t="s">
        <v>1091</v>
      </c>
      <c r="B2908" s="270" t="s">
        <v>1092</v>
      </c>
      <c r="C2908" s="407">
        <v>20000</v>
      </c>
      <c r="D2908" s="453">
        <v>0</v>
      </c>
      <c r="E2908" s="407">
        <v>20000</v>
      </c>
      <c r="F2908" s="268" t="s">
        <v>1625</v>
      </c>
      <c r="G2908" s="269" t="s">
        <v>1625</v>
      </c>
      <c r="H2908" s="1007"/>
    </row>
    <row r="2909" spans="1:8" ht="30">
      <c r="A2909" s="506" t="s">
        <v>1093</v>
      </c>
      <c r="B2909" s="270" t="s">
        <v>1094</v>
      </c>
      <c r="C2909" s="407">
        <v>1200</v>
      </c>
      <c r="D2909" s="453">
        <v>0</v>
      </c>
      <c r="E2909" s="407">
        <v>1200</v>
      </c>
      <c r="F2909" s="268" t="s">
        <v>1625</v>
      </c>
      <c r="G2909" s="269" t="s">
        <v>1625</v>
      </c>
      <c r="H2909" s="1007"/>
    </row>
    <row r="2910" spans="1:8">
      <c r="A2910" s="506" t="s">
        <v>1095</v>
      </c>
      <c r="B2910" s="270" t="s">
        <v>1096</v>
      </c>
      <c r="C2910" s="407">
        <v>1200</v>
      </c>
      <c r="D2910" s="453">
        <v>0</v>
      </c>
      <c r="E2910" s="407">
        <v>1200</v>
      </c>
      <c r="F2910" s="268" t="s">
        <v>1625</v>
      </c>
      <c r="G2910" s="269" t="s">
        <v>1625</v>
      </c>
      <c r="H2910" s="1007"/>
    </row>
    <row r="2911" spans="1:8">
      <c r="A2911" s="507" t="s">
        <v>961</v>
      </c>
      <c r="B2911" s="568"/>
      <c r="C2911" s="476"/>
      <c r="D2911" s="563"/>
      <c r="E2911" s="476"/>
      <c r="F2911" s="519" t="s">
        <v>1625</v>
      </c>
      <c r="G2911" s="645" t="s">
        <v>1625</v>
      </c>
      <c r="H2911" s="1007"/>
    </row>
    <row r="2912" spans="1:8">
      <c r="A2912" s="506" t="s">
        <v>1097</v>
      </c>
      <c r="B2912" s="270" t="s">
        <v>1098</v>
      </c>
      <c r="C2912" s="407">
        <v>3500</v>
      </c>
      <c r="D2912" s="453">
        <v>0</v>
      </c>
      <c r="E2912" s="407">
        <v>3500</v>
      </c>
      <c r="F2912" s="268" t="s">
        <v>1625</v>
      </c>
      <c r="G2912" s="269" t="s">
        <v>1625</v>
      </c>
      <c r="H2912" s="1007"/>
    </row>
    <row r="2913" spans="1:8">
      <c r="A2913" s="506" t="s">
        <v>1099</v>
      </c>
      <c r="B2913" s="270" t="s">
        <v>1100</v>
      </c>
      <c r="C2913" s="407">
        <v>4500</v>
      </c>
      <c r="D2913" s="453">
        <v>0</v>
      </c>
      <c r="E2913" s="407">
        <v>4500</v>
      </c>
      <c r="F2913" s="268" t="s">
        <v>1625</v>
      </c>
      <c r="G2913" s="269" t="s">
        <v>1625</v>
      </c>
      <c r="H2913" s="1007"/>
    </row>
    <row r="2914" spans="1:8">
      <c r="A2914" s="507" t="s">
        <v>962</v>
      </c>
      <c r="B2914" s="568"/>
      <c r="C2914" s="476"/>
      <c r="D2914" s="563"/>
      <c r="E2914" s="476"/>
      <c r="F2914" s="519" t="s">
        <v>1625</v>
      </c>
      <c r="G2914" s="645" t="s">
        <v>1625</v>
      </c>
      <c r="H2914" s="1007"/>
    </row>
    <row r="2915" spans="1:8">
      <c r="A2915" s="506" t="s">
        <v>1101</v>
      </c>
      <c r="B2915" s="270" t="s">
        <v>1102</v>
      </c>
      <c r="C2915" s="407">
        <v>83</v>
      </c>
      <c r="D2915" s="453">
        <v>0</v>
      </c>
      <c r="E2915" s="407">
        <v>83</v>
      </c>
      <c r="F2915" s="268" t="s">
        <v>1625</v>
      </c>
      <c r="G2915" s="269" t="s">
        <v>1625</v>
      </c>
      <c r="H2915" s="1007"/>
    </row>
    <row r="2916" spans="1:8">
      <c r="A2916" s="506" t="s">
        <v>1103</v>
      </c>
      <c r="B2916" s="270" t="s">
        <v>1104</v>
      </c>
      <c r="C2916" s="407">
        <v>83</v>
      </c>
      <c r="D2916" s="453">
        <v>0</v>
      </c>
      <c r="E2916" s="407">
        <v>83</v>
      </c>
      <c r="F2916" s="268" t="s">
        <v>1625</v>
      </c>
      <c r="G2916" s="269" t="s">
        <v>1625</v>
      </c>
      <c r="H2916" s="1007"/>
    </row>
    <row r="2917" spans="1:8">
      <c r="A2917" s="506" t="s">
        <v>1105</v>
      </c>
      <c r="B2917" s="270" t="s">
        <v>1106</v>
      </c>
      <c r="C2917" s="407">
        <v>42</v>
      </c>
      <c r="D2917" s="453">
        <v>0</v>
      </c>
      <c r="E2917" s="407">
        <v>42</v>
      </c>
      <c r="F2917" s="268" t="s">
        <v>1625</v>
      </c>
      <c r="G2917" s="269" t="s">
        <v>1625</v>
      </c>
      <c r="H2917" s="1007"/>
    </row>
    <row r="2918" spans="1:8">
      <c r="A2918" s="506" t="s">
        <v>1107</v>
      </c>
      <c r="B2918" s="270" t="s">
        <v>1108</v>
      </c>
      <c r="C2918" s="407">
        <v>58</v>
      </c>
      <c r="D2918" s="453">
        <v>0</v>
      </c>
      <c r="E2918" s="407">
        <v>58</v>
      </c>
      <c r="F2918" s="268" t="s">
        <v>1625</v>
      </c>
      <c r="G2918" s="269" t="s">
        <v>1625</v>
      </c>
      <c r="H2918" s="1007"/>
    </row>
    <row r="2919" spans="1:8">
      <c r="A2919" s="493" t="s">
        <v>786</v>
      </c>
      <c r="B2919" s="568"/>
      <c r="C2919" s="476"/>
      <c r="D2919" s="563"/>
      <c r="E2919" s="476"/>
      <c r="F2919" s="519" t="s">
        <v>1625</v>
      </c>
      <c r="G2919" s="645" t="s">
        <v>1625</v>
      </c>
      <c r="H2919" s="1007"/>
    </row>
    <row r="2920" spans="1:8">
      <c r="A2920" s="506" t="s">
        <v>787</v>
      </c>
      <c r="B2920" s="270" t="s">
        <v>788</v>
      </c>
      <c r="C2920" s="407">
        <v>20</v>
      </c>
      <c r="D2920" s="453">
        <v>0</v>
      </c>
      <c r="E2920" s="407">
        <v>20</v>
      </c>
      <c r="F2920" s="268" t="s">
        <v>1625</v>
      </c>
      <c r="G2920" s="269" t="s">
        <v>1625</v>
      </c>
      <c r="H2920" s="1007"/>
    </row>
    <row r="2921" spans="1:8">
      <c r="A2921" s="506" t="s">
        <v>789</v>
      </c>
      <c r="B2921" s="270" t="s">
        <v>790</v>
      </c>
      <c r="C2921" s="407">
        <v>30</v>
      </c>
      <c r="D2921" s="453">
        <v>0</v>
      </c>
      <c r="E2921" s="407">
        <v>30</v>
      </c>
      <c r="F2921" s="268" t="s">
        <v>1625</v>
      </c>
      <c r="G2921" s="269" t="s">
        <v>1625</v>
      </c>
      <c r="H2921" s="1007"/>
    </row>
    <row r="2922" spans="1:8">
      <c r="A2922" s="506" t="s">
        <v>791</v>
      </c>
      <c r="B2922" s="270" t="s">
        <v>792</v>
      </c>
      <c r="C2922" s="407">
        <v>58</v>
      </c>
      <c r="D2922" s="453">
        <v>0</v>
      </c>
      <c r="E2922" s="407">
        <v>58</v>
      </c>
      <c r="F2922" s="268" t="s">
        <v>1625</v>
      </c>
      <c r="G2922" s="269" t="s">
        <v>1625</v>
      </c>
      <c r="H2922" s="1007"/>
    </row>
    <row r="2923" spans="1:8">
      <c r="A2923" s="506" t="s">
        <v>793</v>
      </c>
      <c r="B2923" s="270" t="s">
        <v>794</v>
      </c>
      <c r="C2923" s="407">
        <v>20</v>
      </c>
      <c r="D2923" s="453">
        <v>0</v>
      </c>
      <c r="E2923" s="407">
        <v>20</v>
      </c>
      <c r="F2923" s="268" t="s">
        <v>1625</v>
      </c>
      <c r="G2923" s="269" t="s">
        <v>1625</v>
      </c>
      <c r="H2923" s="1007"/>
    </row>
    <row r="2924" spans="1:8">
      <c r="A2924" s="506" t="s">
        <v>795</v>
      </c>
      <c r="B2924" s="270" t="s">
        <v>796</v>
      </c>
      <c r="C2924" s="407">
        <v>30</v>
      </c>
      <c r="D2924" s="453">
        <v>0</v>
      </c>
      <c r="E2924" s="407">
        <v>30</v>
      </c>
      <c r="F2924" s="268" t="s">
        <v>1625</v>
      </c>
      <c r="G2924" s="269" t="s">
        <v>1625</v>
      </c>
      <c r="H2924" s="1007"/>
    </row>
    <row r="2925" spans="1:8">
      <c r="A2925" s="506" t="s">
        <v>797</v>
      </c>
      <c r="B2925" s="270" t="s">
        <v>798</v>
      </c>
      <c r="C2925" s="407">
        <v>58</v>
      </c>
      <c r="D2925" s="453">
        <v>0</v>
      </c>
      <c r="E2925" s="407">
        <v>58</v>
      </c>
      <c r="F2925" s="268" t="s">
        <v>1625</v>
      </c>
      <c r="G2925" s="269" t="s">
        <v>1625</v>
      </c>
      <c r="H2925" s="1007"/>
    </row>
    <row r="2926" spans="1:8">
      <c r="A2926" s="493" t="s">
        <v>799</v>
      </c>
      <c r="B2926" s="568"/>
      <c r="C2926" s="476"/>
      <c r="D2926" s="563"/>
      <c r="E2926" s="476"/>
      <c r="F2926" s="519" t="s">
        <v>1625</v>
      </c>
      <c r="G2926" s="645" t="s">
        <v>1625</v>
      </c>
      <c r="H2926" s="1007"/>
    </row>
    <row r="2927" spans="1:8">
      <c r="A2927" s="506" t="s">
        <v>800</v>
      </c>
      <c r="B2927" s="270" t="s">
        <v>801</v>
      </c>
      <c r="C2927" s="407">
        <v>20</v>
      </c>
      <c r="D2927" s="453">
        <v>0</v>
      </c>
      <c r="E2927" s="407">
        <v>20</v>
      </c>
      <c r="F2927" s="268" t="s">
        <v>1625</v>
      </c>
      <c r="G2927" s="269" t="s">
        <v>1625</v>
      </c>
      <c r="H2927" s="1007"/>
    </row>
    <row r="2928" spans="1:8">
      <c r="A2928" s="506" t="s">
        <v>802</v>
      </c>
      <c r="B2928" s="270" t="s">
        <v>803</v>
      </c>
      <c r="C2928" s="407">
        <v>30</v>
      </c>
      <c r="D2928" s="453">
        <v>0</v>
      </c>
      <c r="E2928" s="407">
        <v>30</v>
      </c>
      <c r="F2928" s="268" t="s">
        <v>1625</v>
      </c>
      <c r="G2928" s="269" t="s">
        <v>1625</v>
      </c>
      <c r="H2928" s="1007"/>
    </row>
    <row r="2929" spans="1:8">
      <c r="A2929" s="506" t="s">
        <v>804</v>
      </c>
      <c r="B2929" s="270" t="s">
        <v>805</v>
      </c>
      <c r="C2929" s="407">
        <v>58</v>
      </c>
      <c r="D2929" s="453">
        <v>0</v>
      </c>
      <c r="E2929" s="407">
        <v>58</v>
      </c>
      <c r="F2929" s="268" t="s">
        <v>1625</v>
      </c>
      <c r="G2929" s="269" t="s">
        <v>1625</v>
      </c>
      <c r="H2929" s="1007"/>
    </row>
    <row r="2930" spans="1:8">
      <c r="A2930" s="506" t="s">
        <v>806</v>
      </c>
      <c r="B2930" s="270" t="s">
        <v>807</v>
      </c>
      <c r="C2930" s="407">
        <v>40</v>
      </c>
      <c r="D2930" s="453">
        <v>0</v>
      </c>
      <c r="E2930" s="407">
        <v>40</v>
      </c>
      <c r="F2930" s="268" t="s">
        <v>1625</v>
      </c>
      <c r="G2930" s="269" t="s">
        <v>1625</v>
      </c>
      <c r="H2930" s="1007"/>
    </row>
    <row r="2931" spans="1:8">
      <c r="A2931" s="506" t="s">
        <v>808</v>
      </c>
      <c r="B2931" s="270" t="s">
        <v>809</v>
      </c>
      <c r="C2931" s="407">
        <v>63</v>
      </c>
      <c r="D2931" s="453">
        <v>0</v>
      </c>
      <c r="E2931" s="407">
        <v>63</v>
      </c>
      <c r="F2931" s="268" t="s">
        <v>1625</v>
      </c>
      <c r="G2931" s="269" t="s">
        <v>1625</v>
      </c>
      <c r="H2931" s="1007"/>
    </row>
    <row r="2932" spans="1:8">
      <c r="A2932" s="506" t="s">
        <v>810</v>
      </c>
      <c r="B2932" s="270" t="s">
        <v>811</v>
      </c>
      <c r="C2932" s="407">
        <v>117</v>
      </c>
      <c r="D2932" s="453">
        <v>0</v>
      </c>
      <c r="E2932" s="407">
        <v>117</v>
      </c>
      <c r="F2932" s="268" t="s">
        <v>1625</v>
      </c>
      <c r="G2932" s="269" t="s">
        <v>1625</v>
      </c>
      <c r="H2932" s="1007"/>
    </row>
    <row r="2933" spans="1:8">
      <c r="A2933" s="506" t="s">
        <v>812</v>
      </c>
      <c r="B2933" s="270" t="s">
        <v>813</v>
      </c>
      <c r="C2933" s="407">
        <v>197</v>
      </c>
      <c r="D2933" s="453">
        <v>0</v>
      </c>
      <c r="E2933" s="407">
        <v>197</v>
      </c>
      <c r="F2933" s="268" t="s">
        <v>1625</v>
      </c>
      <c r="G2933" s="269" t="s">
        <v>1625</v>
      </c>
      <c r="H2933" s="1007"/>
    </row>
    <row r="2934" spans="1:8">
      <c r="A2934" s="506" t="s">
        <v>814</v>
      </c>
      <c r="B2934" s="270" t="s">
        <v>815</v>
      </c>
      <c r="C2934" s="407">
        <v>333</v>
      </c>
      <c r="D2934" s="453">
        <v>0</v>
      </c>
      <c r="E2934" s="407">
        <v>333</v>
      </c>
      <c r="F2934" s="268" t="s">
        <v>1625</v>
      </c>
      <c r="G2934" s="269" t="s">
        <v>1625</v>
      </c>
      <c r="H2934" s="1007"/>
    </row>
    <row r="2935" spans="1:8">
      <c r="A2935" s="506" t="s">
        <v>816</v>
      </c>
      <c r="B2935" s="270" t="s">
        <v>817</v>
      </c>
      <c r="C2935" s="407">
        <v>58</v>
      </c>
      <c r="D2935" s="453">
        <v>0</v>
      </c>
      <c r="E2935" s="407">
        <v>58</v>
      </c>
      <c r="F2935" s="268" t="s">
        <v>1625</v>
      </c>
      <c r="G2935" s="269" t="s">
        <v>1625</v>
      </c>
      <c r="H2935" s="1007"/>
    </row>
    <row r="2936" spans="1:8">
      <c r="A2936" s="493" t="s">
        <v>818</v>
      </c>
      <c r="B2936" s="568"/>
      <c r="C2936" s="476"/>
      <c r="D2936" s="563"/>
      <c r="E2936" s="476"/>
      <c r="F2936" s="519" t="s">
        <v>1625</v>
      </c>
      <c r="G2936" s="645" t="s">
        <v>1625</v>
      </c>
      <c r="H2936" s="1007"/>
    </row>
    <row r="2937" spans="1:8">
      <c r="A2937" s="506" t="s">
        <v>819</v>
      </c>
      <c r="B2937" s="270" t="s">
        <v>820</v>
      </c>
      <c r="C2937" s="407">
        <v>20</v>
      </c>
      <c r="D2937" s="453">
        <v>0</v>
      </c>
      <c r="E2937" s="407">
        <v>20</v>
      </c>
      <c r="F2937" s="268" t="s">
        <v>1625</v>
      </c>
      <c r="G2937" s="269" t="s">
        <v>1625</v>
      </c>
      <c r="H2937" s="1007"/>
    </row>
    <row r="2938" spans="1:8">
      <c r="A2938" s="506" t="s">
        <v>821</v>
      </c>
      <c r="B2938" s="270" t="s">
        <v>822</v>
      </c>
      <c r="C2938" s="407">
        <v>20</v>
      </c>
      <c r="D2938" s="453">
        <v>0</v>
      </c>
      <c r="E2938" s="407">
        <v>20</v>
      </c>
      <c r="F2938" s="268" t="s">
        <v>1625</v>
      </c>
      <c r="G2938" s="269" t="s">
        <v>1625</v>
      </c>
      <c r="H2938" s="1007"/>
    </row>
    <row r="2939" spans="1:8">
      <c r="A2939" s="493" t="s">
        <v>501</v>
      </c>
      <c r="B2939" s="568"/>
      <c r="C2939" s="476"/>
      <c r="D2939" s="563"/>
      <c r="E2939" s="476"/>
      <c r="F2939" s="519" t="s">
        <v>1625</v>
      </c>
      <c r="G2939" s="645" t="s">
        <v>1625</v>
      </c>
      <c r="H2939" s="1007"/>
    </row>
    <row r="2940" spans="1:8">
      <c r="A2940" s="506" t="s">
        <v>823</v>
      </c>
      <c r="B2940" s="270" t="s">
        <v>824</v>
      </c>
      <c r="C2940" s="407">
        <v>200</v>
      </c>
      <c r="D2940" s="453">
        <v>0</v>
      </c>
      <c r="E2940" s="407">
        <v>200</v>
      </c>
      <c r="F2940" s="268" t="s">
        <v>1625</v>
      </c>
      <c r="G2940" s="269" t="s">
        <v>1625</v>
      </c>
      <c r="H2940" s="1007"/>
    </row>
    <row r="2941" spans="1:8" ht="15.75" thickBot="1">
      <c r="A2941" s="528" t="s">
        <v>825</v>
      </c>
      <c r="B2941" s="529" t="s">
        <v>826</v>
      </c>
      <c r="C2941" s="513">
        <v>200</v>
      </c>
      <c r="D2941" s="512">
        <v>0</v>
      </c>
      <c r="E2941" s="513">
        <v>200</v>
      </c>
      <c r="F2941" s="289" t="s">
        <v>1625</v>
      </c>
      <c r="G2941" s="290" t="s">
        <v>1625</v>
      </c>
      <c r="H2941" s="1007"/>
    </row>
    <row r="2942" spans="1:8" ht="15.75" thickBot="1">
      <c r="A2942" s="530"/>
      <c r="B2942" s="275"/>
      <c r="C2942" s="265"/>
      <c r="D2942" s="452"/>
      <c r="E2942" s="265"/>
      <c r="F2942" s="266"/>
      <c r="G2942" s="531"/>
      <c r="H2942" s="1007"/>
    </row>
    <row r="2943" spans="1:8" ht="15.75" thickBot="1">
      <c r="A2943" s="487"/>
      <c r="B2943" s="488"/>
      <c r="C2943" s="489"/>
      <c r="D2943" s="490"/>
      <c r="E2943" s="489"/>
      <c r="F2943" s="491"/>
      <c r="G2943" s="492"/>
      <c r="H2943" s="1007"/>
    </row>
    <row r="2944" spans="1:8">
      <c r="A2944" s="530"/>
      <c r="B2944" s="275"/>
      <c r="C2944" s="265"/>
      <c r="D2944" s="452"/>
      <c r="E2944" s="265"/>
      <c r="F2944" s="266"/>
      <c r="G2944" s="531"/>
    </row>
    <row r="2945" spans="1:13">
      <c r="A2945" s="1407" t="s">
        <v>2362</v>
      </c>
      <c r="B2945" s="1408"/>
      <c r="C2945" s="1408"/>
      <c r="D2945" s="1408"/>
      <c r="E2945" s="1408"/>
      <c r="F2945" s="1408"/>
      <c r="G2945" s="1409"/>
    </row>
    <row r="2946" spans="1:13" s="567" customFormat="1">
      <c r="A2946" s="294" t="s">
        <v>241</v>
      </c>
      <c r="B2946" s="255"/>
      <c r="C2946" s="394"/>
      <c r="D2946" s="450"/>
      <c r="E2946" s="518"/>
      <c r="F2946" s="519"/>
      <c r="G2946" s="520"/>
      <c r="H2946" s="884"/>
      <c r="I2946" s="1019"/>
      <c r="J2946" s="1019"/>
      <c r="K2946" s="1019"/>
      <c r="L2946" s="1019"/>
      <c r="M2946" s="1019"/>
    </row>
    <row r="2947" spans="1:13" s="567" customFormat="1">
      <c r="A2947" s="295" t="s">
        <v>242</v>
      </c>
      <c r="B2947" s="259"/>
      <c r="C2947" s="386"/>
      <c r="D2947" s="451"/>
      <c r="E2947" s="407"/>
      <c r="F2947" s="268"/>
      <c r="G2947" s="475"/>
      <c r="H2947" s="884"/>
      <c r="I2947" s="1019"/>
      <c r="J2947" s="1019"/>
      <c r="K2947" s="1019"/>
      <c r="L2947" s="1019"/>
      <c r="M2947" s="1019"/>
    </row>
    <row r="2948" spans="1:13" s="567" customFormat="1">
      <c r="A2948" s="295" t="s">
        <v>243</v>
      </c>
      <c r="B2948" s="259"/>
      <c r="C2948" s="386"/>
      <c r="D2948" s="451"/>
      <c r="E2948" s="406"/>
      <c r="F2948" s="274"/>
      <c r="G2948" s="566"/>
      <c r="H2948" s="901"/>
      <c r="I2948" s="1024"/>
      <c r="J2948" s="1019"/>
      <c r="K2948" s="1019"/>
      <c r="L2948" s="1019"/>
      <c r="M2948" s="1019"/>
    </row>
    <row r="2949" spans="1:13" s="567" customFormat="1">
      <c r="A2949" s="295" t="s">
        <v>244</v>
      </c>
      <c r="B2949" s="259"/>
      <c r="C2949" s="386"/>
      <c r="D2949" s="451"/>
      <c r="E2949" s="406"/>
      <c r="F2949" s="274"/>
      <c r="G2949" s="660"/>
      <c r="H2949" s="901"/>
      <c r="I2949" s="1024"/>
      <c r="J2949" s="1019"/>
      <c r="K2949" s="1019"/>
      <c r="L2949" s="1019"/>
      <c r="M2949" s="1019"/>
    </row>
    <row r="2950" spans="1:13" s="567" customFormat="1" ht="45">
      <c r="A2950" s="231" t="s">
        <v>2363</v>
      </c>
      <c r="B2950" s="291" t="s">
        <v>2364</v>
      </c>
      <c r="C2950" s="326">
        <v>4000</v>
      </c>
      <c r="D2950" s="453">
        <f>100%-(E2950/C2950)</f>
        <v>0</v>
      </c>
      <c r="E2950" s="407">
        <f>C2950</f>
        <v>4000</v>
      </c>
      <c r="F2950" s="268" t="s">
        <v>1623</v>
      </c>
      <c r="G2950" s="475" t="s">
        <v>1650</v>
      </c>
      <c r="H2950" s="901"/>
      <c r="I2950" s="1024"/>
      <c r="J2950" s="1019"/>
      <c r="K2950" s="1019"/>
      <c r="L2950" s="1019"/>
      <c r="M2950" s="1019"/>
    </row>
    <row r="2951" spans="1:13" s="567" customFormat="1">
      <c r="A2951" s="230" t="s">
        <v>2365</v>
      </c>
      <c r="B2951" s="252" t="s">
        <v>2366</v>
      </c>
      <c r="C2951" s="239">
        <v>3000</v>
      </c>
      <c r="D2951" s="453">
        <f>100%-(E2951/C2951)</f>
        <v>0</v>
      </c>
      <c r="E2951" s="407">
        <f>C2951</f>
        <v>3000</v>
      </c>
      <c r="F2951" s="268" t="s">
        <v>1625</v>
      </c>
      <c r="G2951" s="269" t="s">
        <v>1625</v>
      </c>
      <c r="H2951" s="901"/>
      <c r="I2951" s="1024"/>
      <c r="J2951" s="1019"/>
      <c r="K2951" s="1019"/>
      <c r="L2951" s="1019"/>
      <c r="M2951" s="1019"/>
    </row>
    <row r="2952" spans="1:13" s="567" customFormat="1">
      <c r="A2952" s="296" t="s">
        <v>245</v>
      </c>
      <c r="B2952" s="255"/>
      <c r="C2952" s="394"/>
      <c r="D2952" s="450"/>
      <c r="E2952" s="518"/>
      <c r="F2952" s="519"/>
      <c r="G2952" s="520"/>
      <c r="H2952" s="901"/>
      <c r="I2952" s="1024"/>
      <c r="J2952" s="1019"/>
      <c r="K2952" s="1019"/>
      <c r="L2952" s="1019"/>
      <c r="M2952" s="1019"/>
    </row>
    <row r="2953" spans="1:13" s="567" customFormat="1">
      <c r="A2953" s="295" t="s">
        <v>242</v>
      </c>
      <c r="B2953" s="259"/>
      <c r="C2953" s="386"/>
      <c r="D2953" s="453"/>
      <c r="E2953" s="407"/>
      <c r="F2953" s="274"/>
      <c r="G2953" s="566"/>
      <c r="H2953" s="901"/>
      <c r="I2953" s="1024"/>
      <c r="J2953" s="1019"/>
      <c r="K2953" s="1019"/>
      <c r="L2953" s="1019"/>
      <c r="M2953" s="1019"/>
    </row>
    <row r="2954" spans="1:13" s="567" customFormat="1">
      <c r="A2954" s="295" t="s">
        <v>2367</v>
      </c>
      <c r="B2954" s="259"/>
      <c r="C2954" s="386"/>
      <c r="D2954" s="453"/>
      <c r="E2954" s="407"/>
      <c r="F2954" s="274"/>
      <c r="G2954" s="660"/>
      <c r="H2954" s="901"/>
      <c r="I2954" s="1024"/>
      <c r="J2954" s="1019"/>
      <c r="K2954" s="1019"/>
      <c r="L2954" s="1019"/>
      <c r="M2954" s="1019"/>
    </row>
    <row r="2955" spans="1:13" s="567" customFormat="1">
      <c r="A2955" s="295" t="s">
        <v>246</v>
      </c>
      <c r="B2955" s="259"/>
      <c r="C2955" s="386"/>
      <c r="D2955" s="453"/>
      <c r="E2955" s="407"/>
      <c r="F2955" s="661"/>
      <c r="G2955" s="662"/>
      <c r="H2955" s="901"/>
      <c r="I2955" s="1024"/>
      <c r="J2955" s="1019"/>
      <c r="K2955" s="1019"/>
      <c r="L2955" s="1019"/>
      <c r="M2955" s="1019"/>
    </row>
    <row r="2956" spans="1:13" s="567" customFormat="1">
      <c r="A2956" s="231" t="s">
        <v>2368</v>
      </c>
      <c r="B2956" s="291" t="s">
        <v>2369</v>
      </c>
      <c r="C2956" s="326">
        <v>2500</v>
      </c>
      <c r="D2956" s="453">
        <f>100%-(E2956/C2956)</f>
        <v>0</v>
      </c>
      <c r="E2956" s="407">
        <f>C2956</f>
        <v>2500</v>
      </c>
      <c r="F2956" s="274" t="s">
        <v>1625</v>
      </c>
      <c r="G2956" s="566" t="s">
        <v>1625</v>
      </c>
      <c r="H2956" s="901"/>
      <c r="I2956" s="1024"/>
      <c r="J2956" s="1019"/>
      <c r="K2956" s="1019"/>
      <c r="L2956" s="1019"/>
      <c r="M2956" s="1019"/>
    </row>
    <row r="2957" spans="1:13" s="567" customFormat="1">
      <c r="A2957" s="230" t="s">
        <v>2370</v>
      </c>
      <c r="B2957" s="252" t="s">
        <v>2371</v>
      </c>
      <c r="C2957" s="239">
        <v>1500</v>
      </c>
      <c r="D2957" s="453">
        <f>100%-(E2957/C2957)</f>
        <v>0</v>
      </c>
      <c r="E2957" s="407">
        <f>C2957</f>
        <v>1500</v>
      </c>
      <c r="F2957" s="274" t="s">
        <v>1625</v>
      </c>
      <c r="G2957" s="566" t="s">
        <v>1625</v>
      </c>
      <c r="H2957" s="901"/>
      <c r="I2957" s="1024"/>
      <c r="J2957" s="1019"/>
      <c r="K2957" s="1019"/>
      <c r="L2957" s="1019"/>
      <c r="M2957" s="1019"/>
    </row>
    <row r="2958" spans="1:13" s="567" customFormat="1">
      <c r="A2958" s="296" t="s">
        <v>2372</v>
      </c>
      <c r="B2958" s="255"/>
      <c r="C2958" s="394"/>
      <c r="D2958" s="450"/>
      <c r="E2958" s="518"/>
      <c r="F2958" s="519"/>
      <c r="G2958" s="520"/>
      <c r="H2958" s="901"/>
      <c r="I2958" s="1024"/>
      <c r="J2958" s="1019"/>
      <c r="K2958" s="1019"/>
      <c r="L2958" s="1019"/>
      <c r="M2958" s="1019"/>
    </row>
    <row r="2959" spans="1:13" s="567" customFormat="1">
      <c r="A2959" s="295" t="s">
        <v>242</v>
      </c>
      <c r="B2959" s="259"/>
      <c r="C2959" s="386"/>
      <c r="D2959" s="453"/>
      <c r="E2959" s="407"/>
      <c r="F2959" s="274"/>
      <c r="G2959" s="660"/>
      <c r="H2959" s="901"/>
      <c r="I2959" s="1024"/>
      <c r="J2959" s="1019"/>
      <c r="K2959" s="1019"/>
      <c r="L2959" s="1019"/>
      <c r="M2959" s="1019"/>
    </row>
    <row r="2960" spans="1:13" s="567" customFormat="1">
      <c r="A2960" s="1453" t="s">
        <v>2373</v>
      </c>
      <c r="B2960" s="1454"/>
      <c r="C2960" s="1454"/>
      <c r="D2960" s="1454"/>
      <c r="E2960" s="1454"/>
      <c r="F2960" s="1454"/>
      <c r="G2960" s="1455"/>
      <c r="H2960" s="901"/>
      <c r="I2960" s="1024"/>
      <c r="J2960" s="1019"/>
      <c r="K2960" s="1019"/>
      <c r="L2960" s="1019"/>
      <c r="M2960" s="1019"/>
    </row>
    <row r="2961" spans="1:13" s="567" customFormat="1">
      <c r="A2961" s="295" t="s">
        <v>246</v>
      </c>
      <c r="B2961" s="259"/>
      <c r="C2961" s="386"/>
      <c r="D2961" s="453"/>
      <c r="E2961" s="407"/>
      <c r="F2961" s="274"/>
      <c r="G2961" s="566"/>
      <c r="H2961" s="901"/>
      <c r="I2961" s="1024"/>
      <c r="J2961" s="1019"/>
      <c r="K2961" s="1019"/>
      <c r="L2961" s="1019"/>
      <c r="M2961" s="1019"/>
    </row>
    <row r="2962" spans="1:13" s="567" customFormat="1" ht="30">
      <c r="A2962" s="231" t="s">
        <v>2374</v>
      </c>
      <c r="B2962" s="291" t="s">
        <v>2375</v>
      </c>
      <c r="C2962" s="326">
        <v>5000</v>
      </c>
      <c r="D2962" s="453">
        <f>100%-(E2962/C2962)</f>
        <v>0</v>
      </c>
      <c r="E2962" s="407">
        <f>C2962</f>
        <v>5000</v>
      </c>
      <c r="F2962" s="274" t="s">
        <v>1625</v>
      </c>
      <c r="G2962" s="566" t="s">
        <v>1625</v>
      </c>
      <c r="H2962" s="901"/>
      <c r="I2962" s="1024"/>
      <c r="J2962" s="1019"/>
      <c r="K2962" s="1019"/>
      <c r="L2962" s="1019"/>
      <c r="M2962" s="1019"/>
    </row>
    <row r="2963" spans="1:13" s="567" customFormat="1">
      <c r="A2963" s="230" t="s">
        <v>2376</v>
      </c>
      <c r="B2963" s="252" t="s">
        <v>2377</v>
      </c>
      <c r="C2963" s="239">
        <v>5000</v>
      </c>
      <c r="D2963" s="453">
        <f>100%-(E2963/C2963)</f>
        <v>0</v>
      </c>
      <c r="E2963" s="407">
        <f>C2963</f>
        <v>5000</v>
      </c>
      <c r="F2963" s="274" t="s">
        <v>1625</v>
      </c>
      <c r="G2963" s="566" t="s">
        <v>1625</v>
      </c>
      <c r="H2963" s="901"/>
      <c r="I2963" s="1024"/>
      <c r="J2963" s="1019"/>
      <c r="K2963" s="1019"/>
      <c r="L2963" s="1019"/>
      <c r="M2963" s="1019"/>
    </row>
    <row r="2964" spans="1:13" s="567" customFormat="1">
      <c r="A2964" s="296" t="s">
        <v>247</v>
      </c>
      <c r="B2964" s="255"/>
      <c r="C2964" s="394"/>
      <c r="D2964" s="450"/>
      <c r="E2964" s="518"/>
      <c r="F2964" s="519"/>
      <c r="G2964" s="663"/>
      <c r="H2964" s="901"/>
      <c r="I2964" s="1024"/>
      <c r="J2964" s="1019"/>
      <c r="K2964" s="1019"/>
      <c r="L2964" s="1019"/>
      <c r="M2964" s="1019"/>
    </row>
    <row r="2965" spans="1:13" s="567" customFormat="1" ht="30">
      <c r="A2965" s="230" t="s">
        <v>2378</v>
      </c>
      <c r="B2965" s="252" t="s">
        <v>2379</v>
      </c>
      <c r="C2965" s="239">
        <v>2500</v>
      </c>
      <c r="D2965" s="453">
        <f>100%-(E2965/C2965)</f>
        <v>0</v>
      </c>
      <c r="E2965" s="407">
        <f>C2965</f>
        <v>2500</v>
      </c>
      <c r="F2965" s="882" t="s">
        <v>1625</v>
      </c>
      <c r="G2965" s="867" t="s">
        <v>1625</v>
      </c>
      <c r="H2965" s="901"/>
      <c r="I2965" s="1024"/>
      <c r="J2965" s="1019"/>
      <c r="K2965" s="1019"/>
      <c r="L2965" s="1019"/>
      <c r="M2965" s="1019"/>
    </row>
    <row r="2966" spans="1:13" s="567" customFormat="1">
      <c r="A2966" s="230" t="s">
        <v>2380</v>
      </c>
      <c r="B2966" s="252" t="s">
        <v>248</v>
      </c>
      <c r="C2966" s="239">
        <v>200</v>
      </c>
      <c r="D2966" s="453">
        <f>100%-(E2966/C2966)</f>
        <v>0</v>
      </c>
      <c r="E2966" s="407">
        <f>C2966</f>
        <v>200</v>
      </c>
      <c r="F2966" s="274" t="s">
        <v>1625</v>
      </c>
      <c r="G2966" s="566" t="s">
        <v>1625</v>
      </c>
      <c r="H2966" s="901"/>
      <c r="I2966" s="1024"/>
      <c r="J2966" s="1019"/>
      <c r="K2966" s="1019"/>
      <c r="L2966" s="1019"/>
      <c r="M2966" s="1019"/>
    </row>
    <row r="2967" spans="1:13" s="567" customFormat="1" ht="30">
      <c r="A2967" s="230" t="s">
        <v>2381</v>
      </c>
      <c r="B2967" s="252" t="s">
        <v>2382</v>
      </c>
      <c r="C2967" s="239">
        <v>250</v>
      </c>
      <c r="D2967" s="453">
        <f>100%-(E2967/C2967)</f>
        <v>0</v>
      </c>
      <c r="E2967" s="407">
        <f>C2967</f>
        <v>250</v>
      </c>
      <c r="F2967" s="274" t="s">
        <v>1625</v>
      </c>
      <c r="G2967" s="566" t="s">
        <v>1625</v>
      </c>
      <c r="H2967" s="901"/>
      <c r="I2967" s="1024"/>
      <c r="J2967" s="1019"/>
      <c r="K2967" s="1019"/>
      <c r="L2967" s="1019"/>
      <c r="M2967" s="1019"/>
    </row>
    <row r="2968" spans="1:13" s="567" customFormat="1">
      <c r="A2968" s="294" t="s">
        <v>892</v>
      </c>
      <c r="B2968" s="255"/>
      <c r="C2968" s="394"/>
      <c r="D2968" s="450"/>
      <c r="E2968" s="518"/>
      <c r="F2968" s="519"/>
      <c r="G2968" s="520"/>
      <c r="H2968" s="901"/>
      <c r="I2968" s="1024"/>
      <c r="J2968" s="1019"/>
      <c r="K2968" s="1019"/>
      <c r="L2968" s="1019"/>
      <c r="M2968" s="1019"/>
    </row>
    <row r="2969" spans="1:13" s="567" customFormat="1" ht="15.75" thickBot="1">
      <c r="A2969" s="1070" t="s">
        <v>893</v>
      </c>
      <c r="B2969" s="297" t="s">
        <v>894</v>
      </c>
      <c r="C2969" s="327">
        <v>29</v>
      </c>
      <c r="D2969" s="512">
        <f>100%-(E2969/C2969)</f>
        <v>0</v>
      </c>
      <c r="E2969" s="513">
        <f>C2969</f>
        <v>29</v>
      </c>
      <c r="F2969" s="664"/>
      <c r="G2969" s="665"/>
      <c r="H2969" s="901"/>
      <c r="I2969" s="1024"/>
      <c r="J2969" s="1019"/>
      <c r="K2969" s="1019"/>
      <c r="L2969" s="1019"/>
      <c r="M2969" s="1019"/>
    </row>
    <row r="2970" spans="1:13" s="567" customFormat="1" ht="15.75" thickBot="1">
      <c r="A2970" s="324"/>
      <c r="B2970" s="292"/>
      <c r="C2970" s="293"/>
      <c r="D2970" s="456"/>
      <c r="E2970" s="293"/>
      <c r="F2970" s="666"/>
      <c r="G2970" s="667"/>
      <c r="H2970" s="1025"/>
      <c r="I2970" s="1024"/>
      <c r="J2970" s="1019"/>
      <c r="K2970" s="1019"/>
      <c r="L2970" s="1019"/>
      <c r="M2970" s="1019"/>
    </row>
    <row r="2971" spans="1:13" ht="15.75" thickBot="1">
      <c r="A2971" s="1383"/>
      <c r="B2971" s="1384"/>
      <c r="C2971" s="1384"/>
      <c r="D2971" s="1384"/>
      <c r="E2971" s="1384"/>
      <c r="F2971" s="1384"/>
      <c r="G2971" s="1385"/>
    </row>
    <row r="2972" spans="1:13" s="567" customFormat="1">
      <c r="A2972" s="668"/>
      <c r="B2972" s="669"/>
      <c r="C2972" s="670"/>
      <c r="D2972" s="453"/>
      <c r="E2972" s="670"/>
      <c r="F2972" s="671"/>
      <c r="G2972" s="672"/>
      <c r="H2972" s="1018"/>
      <c r="I2972" s="1019"/>
      <c r="J2972" s="1019"/>
      <c r="K2972" s="1019"/>
      <c r="L2972" s="1019"/>
      <c r="M2972" s="1019"/>
    </row>
    <row r="2973" spans="1:13" s="567" customFormat="1">
      <c r="A2973" s="1448" t="s">
        <v>438</v>
      </c>
      <c r="B2973" s="1449"/>
      <c r="C2973" s="1449"/>
      <c r="D2973" s="1449"/>
      <c r="E2973" s="1449"/>
      <c r="F2973" s="1449"/>
      <c r="G2973" s="1450"/>
      <c r="H2973" s="1018"/>
      <c r="I2973" s="1019"/>
      <c r="J2973" s="1019"/>
      <c r="K2973" s="1019"/>
      <c r="L2973" s="1019"/>
      <c r="M2973" s="1019"/>
    </row>
    <row r="2974" spans="1:13" s="567" customFormat="1">
      <c r="A2974" s="956" t="s">
        <v>249</v>
      </c>
      <c r="B2974" s="957"/>
      <c r="C2974" s="958"/>
      <c r="D2974" s="450"/>
      <c r="E2974" s="518"/>
      <c r="F2974" s="519"/>
      <c r="G2974" s="520"/>
      <c r="H2974" s="1018"/>
      <c r="I2974" s="1019"/>
      <c r="J2974" s="1019"/>
      <c r="K2974" s="1019"/>
      <c r="L2974" s="1019"/>
      <c r="M2974" s="1019"/>
    </row>
    <row r="2975" spans="1:13" s="567" customFormat="1">
      <c r="A2975" s="299" t="s">
        <v>250</v>
      </c>
      <c r="B2975" s="299" t="s">
        <v>251</v>
      </c>
      <c r="C2975" s="300">
        <v>12</v>
      </c>
      <c r="D2975" s="453">
        <v>0</v>
      </c>
      <c r="E2975" s="407">
        <f>C2975</f>
        <v>12</v>
      </c>
      <c r="F2975" s="268" t="s">
        <v>1625</v>
      </c>
      <c r="G2975" s="475" t="s">
        <v>1625</v>
      </c>
      <c r="H2975" s="1018"/>
      <c r="I2975" s="1019"/>
      <c r="J2975" s="1019"/>
      <c r="K2975" s="1019"/>
      <c r="L2975" s="1019"/>
      <c r="M2975" s="1019"/>
    </row>
    <row r="2976" spans="1:13" s="567" customFormat="1">
      <c r="A2976" s="299" t="s">
        <v>252</v>
      </c>
      <c r="B2976" s="299" t="s">
        <v>253</v>
      </c>
      <c r="C2976" s="300">
        <v>9</v>
      </c>
      <c r="D2976" s="453">
        <v>0</v>
      </c>
      <c r="E2976" s="407">
        <f t="shared" ref="E2976:E3038" si="89">C2976</f>
        <v>9</v>
      </c>
      <c r="F2976" s="268" t="s">
        <v>1625</v>
      </c>
      <c r="G2976" s="269" t="s">
        <v>1625</v>
      </c>
      <c r="H2976" s="1018"/>
      <c r="I2976" s="1019"/>
      <c r="J2976" s="1019"/>
      <c r="K2976" s="1019"/>
      <c r="L2976" s="1019"/>
      <c r="M2976" s="1019"/>
    </row>
    <row r="2977" spans="1:13" s="567" customFormat="1">
      <c r="A2977" s="299" t="s">
        <v>254</v>
      </c>
      <c r="B2977" s="299" t="s">
        <v>255</v>
      </c>
      <c r="C2977" s="300">
        <v>8.25</v>
      </c>
      <c r="D2977" s="453">
        <v>0</v>
      </c>
      <c r="E2977" s="407">
        <f t="shared" si="89"/>
        <v>8.25</v>
      </c>
      <c r="F2977" s="268" t="s">
        <v>1625</v>
      </c>
      <c r="G2977" s="269" t="s">
        <v>1625</v>
      </c>
      <c r="H2977" s="1018"/>
      <c r="I2977" s="1019"/>
      <c r="J2977" s="1019"/>
      <c r="K2977" s="1019"/>
      <c r="L2977" s="1019"/>
      <c r="M2977" s="1019"/>
    </row>
    <row r="2978" spans="1:13" s="567" customFormat="1">
      <c r="A2978" s="299" t="s">
        <v>256</v>
      </c>
      <c r="B2978" s="299" t="s">
        <v>257</v>
      </c>
      <c r="C2978" s="300">
        <v>7.5</v>
      </c>
      <c r="D2978" s="453">
        <v>0</v>
      </c>
      <c r="E2978" s="407">
        <f t="shared" si="89"/>
        <v>7.5</v>
      </c>
      <c r="F2978" s="268" t="s">
        <v>1625</v>
      </c>
      <c r="G2978" s="269" t="s">
        <v>1625</v>
      </c>
      <c r="H2978" s="1018"/>
      <c r="I2978" s="1019"/>
      <c r="J2978" s="1019"/>
      <c r="K2978" s="1019"/>
      <c r="L2978" s="1019"/>
      <c r="M2978" s="1019"/>
    </row>
    <row r="2979" spans="1:13" s="567" customFormat="1">
      <c r="A2979" s="299" t="s">
        <v>258</v>
      </c>
      <c r="B2979" s="299" t="s">
        <v>259</v>
      </c>
      <c r="C2979" s="300">
        <v>7</v>
      </c>
      <c r="D2979" s="453">
        <v>0</v>
      </c>
      <c r="E2979" s="407">
        <f t="shared" si="89"/>
        <v>7</v>
      </c>
      <c r="F2979" s="268" t="s">
        <v>1625</v>
      </c>
      <c r="G2979" s="269" t="s">
        <v>1625</v>
      </c>
      <c r="H2979" s="1018"/>
      <c r="I2979" s="1019"/>
      <c r="J2979" s="1019"/>
      <c r="K2979" s="1019"/>
      <c r="L2979" s="1019"/>
      <c r="M2979" s="1019"/>
    </row>
    <row r="2980" spans="1:13" s="567" customFormat="1">
      <c r="A2980" s="299" t="s">
        <v>2383</v>
      </c>
      <c r="B2980" s="299" t="s">
        <v>2384</v>
      </c>
      <c r="C2980" s="300">
        <v>10</v>
      </c>
      <c r="D2980" s="453">
        <v>0</v>
      </c>
      <c r="E2980" s="407">
        <f t="shared" si="89"/>
        <v>10</v>
      </c>
      <c r="F2980" s="268" t="s">
        <v>1625</v>
      </c>
      <c r="G2980" s="269" t="s">
        <v>1625</v>
      </c>
      <c r="H2980" s="1018"/>
      <c r="I2980" s="1019"/>
      <c r="J2980" s="1019"/>
      <c r="K2980" s="1019"/>
      <c r="L2980" s="1019"/>
      <c r="M2980" s="1019"/>
    </row>
    <row r="2981" spans="1:13" s="567" customFormat="1">
      <c r="A2981" s="299" t="s">
        <v>2385</v>
      </c>
      <c r="B2981" s="299" t="s">
        <v>2386</v>
      </c>
      <c r="C2981" s="300">
        <v>8</v>
      </c>
      <c r="D2981" s="453">
        <v>0</v>
      </c>
      <c r="E2981" s="407">
        <f t="shared" si="89"/>
        <v>8</v>
      </c>
      <c r="F2981" s="268" t="s">
        <v>1625</v>
      </c>
      <c r="G2981" s="269" t="s">
        <v>1625</v>
      </c>
      <c r="H2981" s="1018"/>
      <c r="I2981" s="1019"/>
      <c r="J2981" s="1019"/>
      <c r="K2981" s="1019"/>
      <c r="L2981" s="1019"/>
      <c r="M2981" s="1019"/>
    </row>
    <row r="2982" spans="1:13" s="567" customFormat="1">
      <c r="A2982" s="299" t="s">
        <v>2387</v>
      </c>
      <c r="B2982" s="299" t="s">
        <v>2388</v>
      </c>
      <c r="C2982" s="300">
        <v>5</v>
      </c>
      <c r="D2982" s="453">
        <v>0</v>
      </c>
      <c r="E2982" s="407">
        <f t="shared" si="89"/>
        <v>5</v>
      </c>
      <c r="F2982" s="268" t="s">
        <v>1625</v>
      </c>
      <c r="G2982" s="269" t="s">
        <v>1625</v>
      </c>
      <c r="H2982" s="1018"/>
      <c r="I2982" s="1019"/>
      <c r="J2982" s="1019"/>
      <c r="K2982" s="1019"/>
      <c r="L2982" s="1019"/>
      <c r="M2982" s="1019"/>
    </row>
    <row r="2983" spans="1:13" s="567" customFormat="1">
      <c r="A2983" s="299" t="s">
        <v>2389</v>
      </c>
      <c r="B2983" s="299" t="s">
        <v>2390</v>
      </c>
      <c r="C2983" s="300">
        <v>4</v>
      </c>
      <c r="D2983" s="453">
        <v>0</v>
      </c>
      <c r="E2983" s="407">
        <f t="shared" si="89"/>
        <v>4</v>
      </c>
      <c r="F2983" s="268" t="s">
        <v>1625</v>
      </c>
      <c r="G2983" s="269" t="s">
        <v>1625</v>
      </c>
      <c r="H2983" s="1018"/>
      <c r="I2983" s="1019"/>
      <c r="J2983" s="1019"/>
      <c r="K2983" s="1019"/>
      <c r="L2983" s="1019"/>
      <c r="M2983" s="1019"/>
    </row>
    <row r="2984" spans="1:13" s="567" customFormat="1">
      <c r="A2984" s="1339" t="s">
        <v>11634</v>
      </c>
      <c r="B2984" s="298"/>
      <c r="C2984" s="857"/>
      <c r="D2984" s="857"/>
      <c r="E2984" s="857"/>
      <c r="F2984" s="857"/>
      <c r="G2984" s="645" t="s">
        <v>1625</v>
      </c>
      <c r="H2984" s="1018"/>
      <c r="I2984" s="1019"/>
      <c r="J2984" s="1019"/>
      <c r="K2984" s="1019"/>
      <c r="L2984" s="1019"/>
      <c r="M2984" s="1019"/>
    </row>
    <row r="2985" spans="1:13" s="567" customFormat="1">
      <c r="A2985" s="299" t="s">
        <v>11635</v>
      </c>
      <c r="B2985" s="299" t="s">
        <v>11636</v>
      </c>
      <c r="C2985" s="300">
        <v>5000</v>
      </c>
      <c r="D2985" s="453">
        <v>0</v>
      </c>
      <c r="E2985" s="407">
        <f t="shared" si="89"/>
        <v>5000</v>
      </c>
      <c r="F2985" s="268" t="s">
        <v>1625</v>
      </c>
      <c r="G2985" s="269" t="s">
        <v>1625</v>
      </c>
      <c r="H2985" s="1018"/>
      <c r="I2985" s="1019"/>
      <c r="J2985" s="1019"/>
      <c r="K2985" s="1019"/>
      <c r="L2985" s="1019"/>
      <c r="M2985" s="1019"/>
    </row>
    <row r="2986" spans="1:13" s="567" customFormat="1">
      <c r="A2986" s="299" t="s">
        <v>11637</v>
      </c>
      <c r="B2986" s="299" t="s">
        <v>11638</v>
      </c>
      <c r="C2986" s="300">
        <v>595</v>
      </c>
      <c r="D2986" s="453">
        <v>0</v>
      </c>
      <c r="E2986" s="407">
        <f t="shared" si="89"/>
        <v>595</v>
      </c>
      <c r="F2986" s="268" t="s">
        <v>1625</v>
      </c>
      <c r="G2986" s="269" t="s">
        <v>1625</v>
      </c>
      <c r="H2986" s="1018"/>
      <c r="I2986" s="1019"/>
      <c r="J2986" s="1019"/>
      <c r="K2986" s="1019"/>
      <c r="L2986" s="1019"/>
      <c r="M2986" s="1019"/>
    </row>
    <row r="2987" spans="1:13" s="567" customFormat="1">
      <c r="A2987" s="299" t="s">
        <v>11639</v>
      </c>
      <c r="B2987" s="299" t="s">
        <v>11640</v>
      </c>
      <c r="C2987" s="300">
        <v>20150</v>
      </c>
      <c r="D2987" s="453">
        <v>0</v>
      </c>
      <c r="E2987" s="407">
        <f t="shared" si="89"/>
        <v>20150</v>
      </c>
      <c r="F2987" s="268" t="s">
        <v>1625</v>
      </c>
      <c r="G2987" s="269" t="s">
        <v>1625</v>
      </c>
      <c r="H2987" s="1018"/>
      <c r="I2987" s="1019"/>
      <c r="J2987" s="1019"/>
      <c r="K2987" s="1019"/>
      <c r="L2987" s="1019"/>
      <c r="M2987" s="1019"/>
    </row>
    <row r="2988" spans="1:13" s="567" customFormat="1">
      <c r="A2988" s="299" t="s">
        <v>11641</v>
      </c>
      <c r="B2988" s="299" t="s">
        <v>11642</v>
      </c>
      <c r="C2988" s="300">
        <v>28275</v>
      </c>
      <c r="D2988" s="453">
        <v>0</v>
      </c>
      <c r="E2988" s="407">
        <f t="shared" si="89"/>
        <v>28275</v>
      </c>
      <c r="F2988" s="268" t="s">
        <v>1625</v>
      </c>
      <c r="G2988" s="269" t="s">
        <v>1625</v>
      </c>
      <c r="H2988" s="1018"/>
      <c r="I2988" s="1019"/>
      <c r="J2988" s="1019"/>
      <c r="K2988" s="1019"/>
      <c r="L2988" s="1019"/>
      <c r="M2988" s="1019"/>
    </row>
    <row r="2989" spans="1:13" s="567" customFormat="1">
      <c r="A2989" s="299" t="s">
        <v>11643</v>
      </c>
      <c r="B2989" s="299" t="s">
        <v>11644</v>
      </c>
      <c r="C2989" s="300">
        <v>32175</v>
      </c>
      <c r="D2989" s="453">
        <v>0</v>
      </c>
      <c r="E2989" s="407">
        <f t="shared" si="89"/>
        <v>32175</v>
      </c>
      <c r="F2989" s="274" t="s">
        <v>1625</v>
      </c>
      <c r="G2989" s="278" t="s">
        <v>1625</v>
      </c>
      <c r="H2989" s="1018"/>
      <c r="I2989" s="1019"/>
      <c r="J2989" s="1019"/>
      <c r="K2989" s="1019"/>
      <c r="L2989" s="1019"/>
      <c r="M2989" s="1019"/>
    </row>
    <row r="2990" spans="1:13" s="567" customFormat="1">
      <c r="A2990" s="299" t="s">
        <v>11645</v>
      </c>
      <c r="B2990" s="299" t="s">
        <v>11646</v>
      </c>
      <c r="C2990" s="300">
        <v>38025</v>
      </c>
      <c r="D2990" s="453">
        <v>0</v>
      </c>
      <c r="E2990" s="407">
        <f t="shared" si="89"/>
        <v>38025</v>
      </c>
      <c r="F2990" s="274" t="s">
        <v>1625</v>
      </c>
      <c r="G2990" s="278" t="s">
        <v>1625</v>
      </c>
      <c r="H2990" s="1018"/>
      <c r="I2990" s="1019"/>
      <c r="J2990" s="1019"/>
      <c r="K2990" s="1019"/>
      <c r="L2990" s="1019"/>
      <c r="M2990" s="1019"/>
    </row>
    <row r="2991" spans="1:13" s="567" customFormat="1">
      <c r="A2991" s="299" t="s">
        <v>11647</v>
      </c>
      <c r="B2991" s="299" t="s">
        <v>11648</v>
      </c>
      <c r="C2991" s="300">
        <v>45500</v>
      </c>
      <c r="D2991" s="453">
        <v>0</v>
      </c>
      <c r="E2991" s="407">
        <f t="shared" si="89"/>
        <v>45500</v>
      </c>
      <c r="F2991" s="274" t="s">
        <v>1625</v>
      </c>
      <c r="G2991" s="278" t="s">
        <v>1625</v>
      </c>
      <c r="H2991" s="1018"/>
      <c r="I2991" s="1019"/>
      <c r="J2991" s="1019"/>
      <c r="K2991" s="1019"/>
      <c r="L2991" s="1019"/>
      <c r="M2991" s="1019"/>
    </row>
    <row r="2992" spans="1:13" s="567" customFormat="1">
      <c r="A2992" s="299" t="s">
        <v>11649</v>
      </c>
      <c r="B2992" s="299" t="s">
        <v>11650</v>
      </c>
      <c r="C2992" s="300">
        <v>55900</v>
      </c>
      <c r="D2992" s="453">
        <v>0</v>
      </c>
      <c r="E2992" s="407">
        <f t="shared" si="89"/>
        <v>55900</v>
      </c>
      <c r="F2992" s="274" t="s">
        <v>1625</v>
      </c>
      <c r="G2992" s="278" t="s">
        <v>1625</v>
      </c>
      <c r="H2992" s="1018"/>
      <c r="I2992" s="1019"/>
      <c r="J2992" s="1019"/>
      <c r="K2992" s="1019"/>
      <c r="L2992" s="1019"/>
      <c r="M2992" s="1019"/>
    </row>
    <row r="2993" spans="1:13" s="567" customFormat="1">
      <c r="A2993" s="299" t="s">
        <v>11651</v>
      </c>
      <c r="B2993" s="299" t="s">
        <v>11652</v>
      </c>
      <c r="C2993" s="300">
        <v>67600</v>
      </c>
      <c r="D2993" s="453">
        <v>0</v>
      </c>
      <c r="E2993" s="407">
        <f t="shared" si="89"/>
        <v>67600</v>
      </c>
      <c r="F2993" s="274" t="s">
        <v>1625</v>
      </c>
      <c r="G2993" s="278" t="s">
        <v>1625</v>
      </c>
      <c r="H2993" s="1018"/>
      <c r="I2993" s="1019"/>
      <c r="J2993" s="1019"/>
      <c r="K2993" s="1019"/>
      <c r="L2993" s="1019"/>
      <c r="M2993" s="1019"/>
    </row>
    <row r="2994" spans="1:13" s="567" customFormat="1">
      <c r="A2994" s="299" t="s">
        <v>11653</v>
      </c>
      <c r="B2994" s="299" t="s">
        <v>11654</v>
      </c>
      <c r="C2994" s="858">
        <v>81250</v>
      </c>
      <c r="D2994" s="453">
        <v>0</v>
      </c>
      <c r="E2994" s="407">
        <f t="shared" si="89"/>
        <v>81250</v>
      </c>
      <c r="F2994" s="274" t="s">
        <v>1625</v>
      </c>
      <c r="G2994" s="278" t="s">
        <v>1625</v>
      </c>
      <c r="H2994" s="1018"/>
      <c r="I2994" s="1019"/>
      <c r="J2994" s="1019"/>
      <c r="K2994" s="1019"/>
      <c r="L2994" s="1019"/>
      <c r="M2994" s="1019"/>
    </row>
    <row r="2995" spans="1:13" s="567" customFormat="1">
      <c r="A2995" s="299" t="s">
        <v>11655</v>
      </c>
      <c r="B2995" s="299" t="s">
        <v>11656</v>
      </c>
      <c r="C2995" s="858">
        <v>98150</v>
      </c>
      <c r="D2995" s="453">
        <v>0</v>
      </c>
      <c r="E2995" s="407">
        <f t="shared" si="89"/>
        <v>98150</v>
      </c>
      <c r="F2995" s="274" t="s">
        <v>1625</v>
      </c>
      <c r="G2995" s="278" t="s">
        <v>1625</v>
      </c>
      <c r="H2995" s="1018"/>
      <c r="I2995" s="1019"/>
      <c r="J2995" s="1019"/>
      <c r="K2995" s="1019"/>
      <c r="L2995" s="1019"/>
      <c r="M2995" s="1019"/>
    </row>
    <row r="2996" spans="1:13" s="567" customFormat="1">
      <c r="A2996" s="299" t="s">
        <v>11657</v>
      </c>
      <c r="B2996" s="299" t="s">
        <v>11658</v>
      </c>
      <c r="C2996" s="858">
        <v>114075</v>
      </c>
      <c r="D2996" s="453">
        <v>0</v>
      </c>
      <c r="E2996" s="407">
        <f t="shared" si="89"/>
        <v>114075</v>
      </c>
      <c r="F2996" s="274" t="s">
        <v>1625</v>
      </c>
      <c r="G2996" s="278" t="s">
        <v>1625</v>
      </c>
      <c r="H2996" s="1018"/>
      <c r="I2996" s="1019"/>
      <c r="J2996" s="1019"/>
      <c r="K2996" s="1019"/>
      <c r="L2996" s="1019"/>
      <c r="M2996" s="1019"/>
    </row>
    <row r="2997" spans="1:13" s="567" customFormat="1">
      <c r="A2997" s="299" t="s">
        <v>11659</v>
      </c>
      <c r="B2997" s="299" t="s">
        <v>11660</v>
      </c>
      <c r="C2997" s="858">
        <v>128700</v>
      </c>
      <c r="D2997" s="453">
        <v>0</v>
      </c>
      <c r="E2997" s="407">
        <f t="shared" si="89"/>
        <v>128700</v>
      </c>
      <c r="F2997" s="274" t="s">
        <v>1625</v>
      </c>
      <c r="G2997" s="278" t="s">
        <v>1625</v>
      </c>
      <c r="H2997" s="1018"/>
      <c r="I2997" s="1019"/>
      <c r="J2997" s="1019"/>
      <c r="K2997" s="1019"/>
      <c r="L2997" s="1019"/>
      <c r="M2997" s="1019"/>
    </row>
    <row r="2998" spans="1:13" s="567" customFormat="1">
      <c r="A2998" s="1339" t="s">
        <v>260</v>
      </c>
      <c r="B2998" s="298"/>
      <c r="C2998" s="857"/>
      <c r="D2998" s="857"/>
      <c r="E2998" s="857"/>
      <c r="F2998" s="857"/>
      <c r="G2998" s="857"/>
      <c r="H2998" s="1018"/>
      <c r="I2998" s="1019"/>
      <c r="J2998" s="1019"/>
      <c r="K2998" s="1019"/>
      <c r="L2998" s="1019"/>
      <c r="M2998" s="1019"/>
    </row>
    <row r="2999" spans="1:13" s="567" customFormat="1">
      <c r="A2999" s="299" t="s">
        <v>261</v>
      </c>
      <c r="B2999" s="299" t="s">
        <v>262</v>
      </c>
      <c r="C2999" s="858">
        <v>2500</v>
      </c>
      <c r="D2999" s="453">
        <v>0</v>
      </c>
      <c r="E2999" s="407">
        <f t="shared" si="89"/>
        <v>2500</v>
      </c>
      <c r="F2999" s="274" t="s">
        <v>1625</v>
      </c>
      <c r="G2999" s="278" t="s">
        <v>1625</v>
      </c>
      <c r="H2999" s="1018"/>
      <c r="I2999" s="1019"/>
      <c r="J2999" s="1019"/>
      <c r="K2999" s="1019"/>
      <c r="L2999" s="1019"/>
      <c r="M2999" s="1019"/>
    </row>
    <row r="3000" spans="1:13" s="567" customFormat="1">
      <c r="A3000" s="299" t="s">
        <v>263</v>
      </c>
      <c r="B3000" s="299" t="s">
        <v>264</v>
      </c>
      <c r="C3000" s="858">
        <v>500</v>
      </c>
      <c r="D3000" s="453">
        <v>0</v>
      </c>
      <c r="E3000" s="407">
        <f t="shared" si="89"/>
        <v>500</v>
      </c>
      <c r="F3000" s="268" t="s">
        <v>1625</v>
      </c>
      <c r="G3000" s="269" t="s">
        <v>1625</v>
      </c>
      <c r="H3000" s="1018"/>
      <c r="I3000" s="1019"/>
      <c r="J3000" s="1019"/>
      <c r="K3000" s="1019"/>
      <c r="L3000" s="1019"/>
      <c r="M3000" s="1019"/>
    </row>
    <row r="3001" spans="1:13" s="567" customFormat="1">
      <c r="A3001" s="299" t="s">
        <v>265</v>
      </c>
      <c r="B3001" s="299" t="s">
        <v>266</v>
      </c>
      <c r="C3001" s="858">
        <v>500</v>
      </c>
      <c r="D3001" s="453">
        <v>0</v>
      </c>
      <c r="E3001" s="407">
        <f t="shared" si="89"/>
        <v>500</v>
      </c>
      <c r="F3001" s="268" t="s">
        <v>1625</v>
      </c>
      <c r="G3001" s="269" t="s">
        <v>1625</v>
      </c>
      <c r="H3001" s="1018"/>
      <c r="I3001" s="1019"/>
      <c r="J3001" s="1019"/>
      <c r="K3001" s="1019"/>
      <c r="L3001" s="1019"/>
      <c r="M3001" s="1019"/>
    </row>
    <row r="3002" spans="1:13" s="567" customFormat="1">
      <c r="A3002" s="299" t="s">
        <v>267</v>
      </c>
      <c r="B3002" s="299" t="s">
        <v>268</v>
      </c>
      <c r="C3002" s="858">
        <v>2500</v>
      </c>
      <c r="D3002" s="453">
        <v>0</v>
      </c>
      <c r="E3002" s="407">
        <f t="shared" si="89"/>
        <v>2500</v>
      </c>
      <c r="F3002" s="268" t="s">
        <v>1625</v>
      </c>
      <c r="G3002" s="269" t="s">
        <v>1625</v>
      </c>
      <c r="H3002" s="1018"/>
      <c r="I3002" s="1019"/>
      <c r="J3002" s="1019"/>
      <c r="K3002" s="1019"/>
      <c r="L3002" s="1019"/>
      <c r="M3002" s="1019"/>
    </row>
    <row r="3003" spans="1:13" s="567" customFormat="1">
      <c r="A3003" s="299" t="s">
        <v>269</v>
      </c>
      <c r="B3003" s="299" t="s">
        <v>270</v>
      </c>
      <c r="C3003" s="858">
        <v>2500</v>
      </c>
      <c r="D3003" s="453">
        <v>0</v>
      </c>
      <c r="E3003" s="407">
        <f t="shared" si="89"/>
        <v>2500</v>
      </c>
      <c r="F3003" s="268" t="s">
        <v>1625</v>
      </c>
      <c r="G3003" s="269" t="s">
        <v>1625</v>
      </c>
      <c r="H3003" s="1018"/>
      <c r="I3003" s="1019"/>
      <c r="J3003" s="1019"/>
      <c r="K3003" s="1019"/>
      <c r="L3003" s="1019"/>
      <c r="M3003" s="1019"/>
    </row>
    <row r="3004" spans="1:13" s="567" customFormat="1">
      <c r="A3004" s="299" t="s">
        <v>271</v>
      </c>
      <c r="B3004" s="299" t="s">
        <v>272</v>
      </c>
      <c r="C3004" s="858">
        <v>2500</v>
      </c>
      <c r="D3004" s="453">
        <v>0</v>
      </c>
      <c r="E3004" s="407">
        <f t="shared" si="89"/>
        <v>2500</v>
      </c>
      <c r="F3004" s="268" t="s">
        <v>1625</v>
      </c>
      <c r="G3004" s="269" t="s">
        <v>1625</v>
      </c>
      <c r="H3004" s="1018"/>
      <c r="I3004" s="1019"/>
      <c r="J3004" s="1019"/>
      <c r="K3004" s="1019"/>
      <c r="L3004" s="1019"/>
      <c r="M3004" s="1019"/>
    </row>
    <row r="3005" spans="1:13" s="567" customFormat="1">
      <c r="A3005" s="299" t="s">
        <v>11661</v>
      </c>
      <c r="B3005" s="299" t="s">
        <v>11662</v>
      </c>
      <c r="C3005" s="858">
        <v>2500</v>
      </c>
      <c r="D3005" s="453">
        <v>0</v>
      </c>
      <c r="E3005" s="407">
        <f t="shared" si="89"/>
        <v>2500</v>
      </c>
      <c r="F3005" s="268" t="s">
        <v>1625</v>
      </c>
      <c r="G3005" s="269" t="s">
        <v>1625</v>
      </c>
      <c r="H3005" s="1018"/>
      <c r="I3005" s="1019"/>
      <c r="J3005" s="1019"/>
      <c r="K3005" s="1019"/>
      <c r="L3005" s="1019"/>
      <c r="M3005" s="1019"/>
    </row>
    <row r="3006" spans="1:13" s="567" customFormat="1">
      <c r="A3006" s="299" t="s">
        <v>11663</v>
      </c>
      <c r="B3006" s="299" t="s">
        <v>11664</v>
      </c>
      <c r="C3006" s="858">
        <v>2500</v>
      </c>
      <c r="D3006" s="453">
        <v>0</v>
      </c>
      <c r="E3006" s="407">
        <f t="shared" si="89"/>
        <v>2500</v>
      </c>
      <c r="F3006" s="268" t="s">
        <v>1625</v>
      </c>
      <c r="G3006" s="269" t="s">
        <v>1625</v>
      </c>
      <c r="H3006" s="1018"/>
      <c r="I3006" s="1019"/>
      <c r="J3006" s="1019"/>
      <c r="K3006" s="1019"/>
      <c r="L3006" s="1019"/>
      <c r="M3006" s="1019"/>
    </row>
    <row r="3007" spans="1:13" s="567" customFormat="1">
      <c r="A3007" s="299" t="s">
        <v>273</v>
      </c>
      <c r="B3007" s="299" t="s">
        <v>274</v>
      </c>
      <c r="C3007" s="858">
        <v>2500</v>
      </c>
      <c r="D3007" s="453">
        <v>0</v>
      </c>
      <c r="E3007" s="407">
        <f t="shared" si="89"/>
        <v>2500</v>
      </c>
      <c r="F3007" s="268" t="s">
        <v>1625</v>
      </c>
      <c r="G3007" s="269" t="s">
        <v>1625</v>
      </c>
      <c r="H3007" s="1018"/>
      <c r="I3007" s="1019"/>
      <c r="J3007" s="1019"/>
      <c r="K3007" s="1019"/>
      <c r="L3007" s="1019"/>
      <c r="M3007" s="1019"/>
    </row>
    <row r="3008" spans="1:13" s="567" customFormat="1">
      <c r="A3008" s="299" t="s">
        <v>2391</v>
      </c>
      <c r="B3008" s="299" t="s">
        <v>2392</v>
      </c>
      <c r="C3008" s="858">
        <v>2000</v>
      </c>
      <c r="D3008" s="453">
        <v>0</v>
      </c>
      <c r="E3008" s="407">
        <f t="shared" si="89"/>
        <v>2000</v>
      </c>
      <c r="F3008" s="268" t="s">
        <v>1625</v>
      </c>
      <c r="G3008" s="269" t="s">
        <v>1625</v>
      </c>
      <c r="H3008" s="1018"/>
      <c r="I3008" s="1019"/>
      <c r="J3008" s="1019"/>
      <c r="K3008" s="1019"/>
      <c r="L3008" s="1019"/>
      <c r="M3008" s="1019"/>
    </row>
    <row r="3009" spans="1:13" s="567" customFormat="1">
      <c r="A3009" s="299" t="s">
        <v>2393</v>
      </c>
      <c r="B3009" s="299" t="s">
        <v>2394</v>
      </c>
      <c r="C3009" s="858">
        <v>200</v>
      </c>
      <c r="D3009" s="453">
        <v>0</v>
      </c>
      <c r="E3009" s="407">
        <f t="shared" si="89"/>
        <v>200</v>
      </c>
      <c r="F3009" s="274" t="s">
        <v>1625</v>
      </c>
      <c r="G3009" s="278" t="s">
        <v>1625</v>
      </c>
      <c r="H3009" s="1018"/>
      <c r="I3009" s="1019"/>
      <c r="J3009" s="1019"/>
      <c r="K3009" s="1019"/>
      <c r="L3009" s="1019"/>
      <c r="M3009" s="1019"/>
    </row>
    <row r="3010" spans="1:13" s="567" customFormat="1">
      <c r="A3010" s="299" t="s">
        <v>2395</v>
      </c>
      <c r="B3010" s="299" t="s">
        <v>2396</v>
      </c>
      <c r="C3010" s="858">
        <v>5250</v>
      </c>
      <c r="D3010" s="453">
        <v>0</v>
      </c>
      <c r="E3010" s="407">
        <f t="shared" si="89"/>
        <v>5250</v>
      </c>
      <c r="F3010" s="274" t="s">
        <v>1625</v>
      </c>
      <c r="G3010" s="278" t="s">
        <v>1625</v>
      </c>
      <c r="H3010" s="1018"/>
      <c r="I3010" s="1019"/>
      <c r="J3010" s="1019"/>
      <c r="K3010" s="1019"/>
      <c r="L3010" s="1019"/>
      <c r="M3010" s="1019"/>
    </row>
    <row r="3011" spans="1:13" s="567" customFormat="1">
      <c r="A3011" s="299" t="s">
        <v>2397</v>
      </c>
      <c r="B3011" s="299" t="s">
        <v>2398</v>
      </c>
      <c r="C3011" s="858">
        <v>6475</v>
      </c>
      <c r="D3011" s="453">
        <v>0</v>
      </c>
      <c r="E3011" s="407">
        <f t="shared" si="89"/>
        <v>6475</v>
      </c>
      <c r="F3011" s="268" t="s">
        <v>1625</v>
      </c>
      <c r="G3011" s="269" t="s">
        <v>1625</v>
      </c>
      <c r="H3011" s="1018"/>
      <c r="I3011" s="1019"/>
      <c r="J3011" s="1019"/>
      <c r="K3011" s="1019"/>
      <c r="L3011" s="1019"/>
      <c r="M3011" s="1019"/>
    </row>
    <row r="3012" spans="1:13" s="567" customFormat="1">
      <c r="A3012" s="299" t="s">
        <v>2399</v>
      </c>
      <c r="B3012" s="299" t="s">
        <v>2400</v>
      </c>
      <c r="C3012" s="858">
        <v>7000</v>
      </c>
      <c r="D3012" s="453">
        <v>0</v>
      </c>
      <c r="E3012" s="407">
        <f t="shared" si="89"/>
        <v>7000</v>
      </c>
      <c r="F3012" s="268" t="s">
        <v>1625</v>
      </c>
      <c r="G3012" s="269" t="s">
        <v>1625</v>
      </c>
      <c r="H3012" s="1018"/>
      <c r="I3012" s="1019"/>
      <c r="J3012" s="1019"/>
      <c r="K3012" s="1019"/>
      <c r="L3012" s="1019"/>
      <c r="M3012" s="1019"/>
    </row>
    <row r="3013" spans="1:13" s="567" customFormat="1">
      <c r="A3013" s="299" t="s">
        <v>2401</v>
      </c>
      <c r="B3013" s="299" t="s">
        <v>2402</v>
      </c>
      <c r="C3013" s="858">
        <v>8050</v>
      </c>
      <c r="D3013" s="453">
        <v>0</v>
      </c>
      <c r="E3013" s="407">
        <f t="shared" si="89"/>
        <v>8050</v>
      </c>
      <c r="F3013" s="268" t="s">
        <v>1625</v>
      </c>
      <c r="G3013" s="269" t="s">
        <v>1625</v>
      </c>
      <c r="H3013" s="1018"/>
      <c r="I3013" s="1019"/>
      <c r="J3013" s="1019"/>
      <c r="K3013" s="1019"/>
      <c r="L3013" s="1019"/>
      <c r="M3013" s="1019"/>
    </row>
    <row r="3014" spans="1:13" s="567" customFormat="1">
      <c r="A3014" s="299" t="s">
        <v>2403</v>
      </c>
      <c r="B3014" s="299" t="s">
        <v>2404</v>
      </c>
      <c r="C3014" s="858">
        <v>9450</v>
      </c>
      <c r="D3014" s="453">
        <v>0</v>
      </c>
      <c r="E3014" s="407">
        <f t="shared" si="89"/>
        <v>9450</v>
      </c>
      <c r="F3014" s="268" t="s">
        <v>1625</v>
      </c>
      <c r="G3014" s="269" t="s">
        <v>1625</v>
      </c>
      <c r="H3014" s="1018"/>
      <c r="I3014" s="1019"/>
      <c r="J3014" s="1019"/>
      <c r="K3014" s="1019"/>
      <c r="L3014" s="1019"/>
      <c r="M3014" s="1019"/>
    </row>
    <row r="3015" spans="1:13" s="567" customFormat="1">
      <c r="A3015" s="299" t="s">
        <v>2405</v>
      </c>
      <c r="B3015" s="299" t="s">
        <v>2406</v>
      </c>
      <c r="C3015" s="858">
        <v>11375</v>
      </c>
      <c r="D3015" s="453">
        <v>0</v>
      </c>
      <c r="E3015" s="407">
        <f t="shared" si="89"/>
        <v>11375</v>
      </c>
      <c r="F3015" s="268" t="s">
        <v>1625</v>
      </c>
      <c r="G3015" s="269" t="s">
        <v>1625</v>
      </c>
      <c r="H3015" s="1018"/>
      <c r="I3015" s="1019"/>
      <c r="J3015" s="1019"/>
      <c r="K3015" s="1019"/>
      <c r="L3015" s="1019"/>
      <c r="M3015" s="1019"/>
    </row>
    <row r="3016" spans="1:13" s="567" customFormat="1">
      <c r="A3016" s="299" t="s">
        <v>2407</v>
      </c>
      <c r="B3016" s="299" t="s">
        <v>2408</v>
      </c>
      <c r="C3016" s="858">
        <v>13825</v>
      </c>
      <c r="D3016" s="453">
        <v>0</v>
      </c>
      <c r="E3016" s="407">
        <f t="shared" si="89"/>
        <v>13825</v>
      </c>
      <c r="F3016" s="268" t="s">
        <v>1625</v>
      </c>
      <c r="G3016" s="269" t="s">
        <v>1625</v>
      </c>
      <c r="H3016" s="1018"/>
      <c r="I3016" s="1019"/>
      <c r="J3016" s="1019"/>
      <c r="K3016" s="1019"/>
      <c r="L3016" s="1019"/>
      <c r="M3016" s="1019"/>
    </row>
    <row r="3017" spans="1:13" s="567" customFormat="1">
      <c r="A3017" s="299" t="s">
        <v>2409</v>
      </c>
      <c r="B3017" s="299" t="s">
        <v>2410</v>
      </c>
      <c r="C3017" s="858">
        <v>17150</v>
      </c>
      <c r="D3017" s="453">
        <v>0</v>
      </c>
      <c r="E3017" s="407">
        <f t="shared" si="89"/>
        <v>17150</v>
      </c>
      <c r="F3017" s="268" t="s">
        <v>1625</v>
      </c>
      <c r="G3017" s="269" t="s">
        <v>1625</v>
      </c>
      <c r="H3017" s="1018"/>
      <c r="I3017" s="1019"/>
      <c r="J3017" s="1019"/>
      <c r="K3017" s="1019"/>
      <c r="L3017" s="1019"/>
      <c r="M3017" s="1019"/>
    </row>
    <row r="3018" spans="1:13" s="567" customFormat="1">
      <c r="A3018" s="299" t="s">
        <v>2411</v>
      </c>
      <c r="B3018" s="299" t="s">
        <v>2412</v>
      </c>
      <c r="C3018" s="858">
        <v>21000</v>
      </c>
      <c r="D3018" s="453">
        <v>0</v>
      </c>
      <c r="E3018" s="407">
        <f t="shared" si="89"/>
        <v>21000</v>
      </c>
      <c r="F3018" s="268" t="s">
        <v>1625</v>
      </c>
      <c r="G3018" s="269" t="s">
        <v>1625</v>
      </c>
      <c r="H3018" s="1018"/>
      <c r="I3018" s="1019"/>
      <c r="J3018" s="1019"/>
      <c r="K3018" s="1019"/>
      <c r="L3018" s="1019"/>
      <c r="M3018" s="1019"/>
    </row>
    <row r="3019" spans="1:13" s="567" customFormat="1">
      <c r="A3019" s="299" t="s">
        <v>2413</v>
      </c>
      <c r="B3019" s="299" t="s">
        <v>2414</v>
      </c>
      <c r="C3019" s="858">
        <v>24500</v>
      </c>
      <c r="D3019" s="453">
        <v>0</v>
      </c>
      <c r="E3019" s="407">
        <f t="shared" si="89"/>
        <v>24500</v>
      </c>
      <c r="F3019" s="268" t="s">
        <v>1625</v>
      </c>
      <c r="G3019" s="269" t="s">
        <v>1625</v>
      </c>
      <c r="H3019" s="1018"/>
      <c r="I3019" s="1019"/>
      <c r="J3019" s="1019"/>
      <c r="K3019" s="1019"/>
      <c r="L3019" s="1019"/>
      <c r="M3019" s="1019"/>
    </row>
    <row r="3020" spans="1:13" s="567" customFormat="1">
      <c r="A3020" s="299" t="s">
        <v>2415</v>
      </c>
      <c r="B3020" s="299" t="s">
        <v>2416</v>
      </c>
      <c r="C3020" s="858">
        <v>28000</v>
      </c>
      <c r="D3020" s="453">
        <v>0</v>
      </c>
      <c r="E3020" s="407">
        <f t="shared" si="89"/>
        <v>28000</v>
      </c>
      <c r="F3020" s="268" t="s">
        <v>1625</v>
      </c>
      <c r="G3020" s="269" t="s">
        <v>1625</v>
      </c>
      <c r="H3020" s="1018"/>
      <c r="I3020" s="1019"/>
      <c r="J3020" s="1019"/>
      <c r="K3020" s="1019"/>
      <c r="L3020" s="1019"/>
      <c r="M3020" s="1019"/>
    </row>
    <row r="3021" spans="1:13" s="567" customFormat="1">
      <c r="A3021" s="1339" t="s">
        <v>275</v>
      </c>
      <c r="B3021" s="298"/>
      <c r="C3021" s="857"/>
      <c r="D3021" s="857"/>
      <c r="E3021" s="857"/>
      <c r="F3021" s="857"/>
      <c r="G3021" s="857"/>
      <c r="H3021" s="1018"/>
      <c r="I3021" s="1019"/>
      <c r="J3021" s="1019"/>
      <c r="K3021" s="1019"/>
      <c r="L3021" s="1019"/>
      <c r="M3021" s="1019"/>
    </row>
    <row r="3022" spans="1:13" s="567" customFormat="1">
      <c r="A3022" s="299" t="s">
        <v>277</v>
      </c>
      <c r="B3022" s="299" t="s">
        <v>278</v>
      </c>
      <c r="C3022" s="858">
        <v>300</v>
      </c>
      <c r="D3022" s="453">
        <v>0</v>
      </c>
      <c r="E3022" s="407">
        <f t="shared" si="89"/>
        <v>300</v>
      </c>
      <c r="F3022" s="268" t="s">
        <v>1625</v>
      </c>
      <c r="G3022" s="269" t="s">
        <v>1625</v>
      </c>
      <c r="H3022" s="1018"/>
      <c r="I3022" s="1019"/>
      <c r="J3022" s="1019"/>
      <c r="K3022" s="1019"/>
      <c r="L3022" s="1019"/>
      <c r="M3022" s="1019"/>
    </row>
    <row r="3023" spans="1:13" s="567" customFormat="1">
      <c r="A3023" s="1339" t="s">
        <v>279</v>
      </c>
      <c r="B3023" s="298"/>
      <c r="C3023" s="857"/>
      <c r="D3023" s="857"/>
      <c r="E3023" s="857"/>
      <c r="F3023" s="857"/>
      <c r="G3023" s="857"/>
      <c r="H3023" s="1018"/>
      <c r="I3023" s="1019"/>
      <c r="J3023" s="1019"/>
      <c r="K3023" s="1019"/>
      <c r="L3023" s="1019"/>
      <c r="M3023" s="1019"/>
    </row>
    <row r="3024" spans="1:13" s="567" customFormat="1">
      <c r="A3024" s="299" t="s">
        <v>280</v>
      </c>
      <c r="B3024" s="299" t="s">
        <v>281</v>
      </c>
      <c r="C3024" s="858">
        <v>2500</v>
      </c>
      <c r="D3024" s="453">
        <v>0</v>
      </c>
      <c r="E3024" s="407">
        <f t="shared" si="89"/>
        <v>2500</v>
      </c>
      <c r="F3024" s="268" t="s">
        <v>1625</v>
      </c>
      <c r="G3024" s="269" t="s">
        <v>1625</v>
      </c>
      <c r="H3024" s="1018"/>
      <c r="I3024" s="1019"/>
      <c r="J3024" s="1019"/>
      <c r="K3024" s="1019"/>
      <c r="L3024" s="1019"/>
      <c r="M3024" s="1019"/>
    </row>
    <row r="3025" spans="1:13" s="567" customFormat="1">
      <c r="A3025" s="1339" t="s">
        <v>282</v>
      </c>
      <c r="B3025" s="298"/>
      <c r="C3025" s="857"/>
      <c r="D3025" s="857"/>
      <c r="E3025" s="857"/>
      <c r="F3025" s="857"/>
      <c r="G3025" s="857"/>
      <c r="H3025" s="1018"/>
      <c r="I3025" s="1019"/>
      <c r="J3025" s="1019"/>
      <c r="K3025" s="1019"/>
      <c r="L3025" s="1019"/>
      <c r="M3025" s="1019"/>
    </row>
    <row r="3026" spans="1:13" s="567" customFormat="1">
      <c r="A3026" s="299" t="s">
        <v>283</v>
      </c>
      <c r="B3026" s="299" t="s">
        <v>284</v>
      </c>
      <c r="C3026" s="858">
        <v>19500</v>
      </c>
      <c r="D3026" s="453">
        <v>0</v>
      </c>
      <c r="E3026" s="407">
        <f t="shared" si="89"/>
        <v>19500</v>
      </c>
      <c r="F3026" s="268" t="s">
        <v>1625</v>
      </c>
      <c r="G3026" s="269" t="s">
        <v>1625</v>
      </c>
      <c r="H3026" s="1018"/>
      <c r="I3026" s="1019"/>
      <c r="J3026" s="1019"/>
      <c r="K3026" s="1019"/>
      <c r="L3026" s="1019"/>
      <c r="M3026" s="1019"/>
    </row>
    <row r="3027" spans="1:13" s="567" customFormat="1">
      <c r="A3027" s="299" t="s">
        <v>285</v>
      </c>
      <c r="B3027" s="299" t="s">
        <v>286</v>
      </c>
      <c r="C3027" s="858">
        <v>28000</v>
      </c>
      <c r="D3027" s="453">
        <v>0</v>
      </c>
      <c r="E3027" s="407">
        <f t="shared" si="89"/>
        <v>28000</v>
      </c>
      <c r="F3027" s="268" t="s">
        <v>1625</v>
      </c>
      <c r="G3027" s="269" t="s">
        <v>1625</v>
      </c>
      <c r="H3027" s="1018"/>
      <c r="I3027" s="1019"/>
      <c r="J3027" s="1019"/>
      <c r="K3027" s="1019"/>
      <c r="L3027" s="1019"/>
      <c r="M3027" s="1019"/>
    </row>
    <row r="3028" spans="1:13" s="567" customFormat="1">
      <c r="A3028" s="299" t="s">
        <v>287</v>
      </c>
      <c r="B3028" s="299" t="s">
        <v>288</v>
      </c>
      <c r="C3028" s="858">
        <v>32500</v>
      </c>
      <c r="D3028" s="453">
        <v>0</v>
      </c>
      <c r="E3028" s="407">
        <f t="shared" si="89"/>
        <v>32500</v>
      </c>
      <c r="F3028" s="268" t="s">
        <v>1625</v>
      </c>
      <c r="G3028" s="269" t="s">
        <v>1625</v>
      </c>
      <c r="H3028" s="1018"/>
      <c r="I3028" s="1019"/>
      <c r="J3028" s="1019"/>
      <c r="K3028" s="1019"/>
      <c r="L3028" s="1019"/>
      <c r="M3028" s="1019"/>
    </row>
    <row r="3029" spans="1:13" s="567" customFormat="1">
      <c r="A3029" s="299" t="s">
        <v>289</v>
      </c>
      <c r="B3029" s="299" t="s">
        <v>290</v>
      </c>
      <c r="C3029" s="858">
        <v>39000</v>
      </c>
      <c r="D3029" s="453">
        <v>0</v>
      </c>
      <c r="E3029" s="407">
        <f t="shared" si="89"/>
        <v>39000</v>
      </c>
      <c r="F3029" s="274" t="s">
        <v>1625</v>
      </c>
      <c r="G3029" s="278" t="s">
        <v>1625</v>
      </c>
      <c r="H3029" s="1018"/>
      <c r="I3029" s="1019"/>
      <c r="J3029" s="1019"/>
      <c r="K3029" s="1019"/>
      <c r="L3029" s="1019"/>
      <c r="M3029" s="1019"/>
    </row>
    <row r="3030" spans="1:13" s="567" customFormat="1">
      <c r="A3030" s="299" t="s">
        <v>291</v>
      </c>
      <c r="B3030" s="299" t="s">
        <v>292</v>
      </c>
      <c r="C3030" s="858">
        <v>51000</v>
      </c>
      <c r="D3030" s="453">
        <v>0</v>
      </c>
      <c r="E3030" s="407">
        <f t="shared" si="89"/>
        <v>51000</v>
      </c>
      <c r="F3030" s="274" t="s">
        <v>1625</v>
      </c>
      <c r="G3030" s="278" t="s">
        <v>1625</v>
      </c>
      <c r="H3030" s="1018"/>
      <c r="I3030" s="1019"/>
      <c r="J3030" s="1019"/>
      <c r="K3030" s="1019"/>
      <c r="L3030" s="1019"/>
      <c r="M3030" s="1019"/>
    </row>
    <row r="3031" spans="1:13" s="567" customFormat="1">
      <c r="A3031" s="299" t="s">
        <v>293</v>
      </c>
      <c r="B3031" s="299" t="s">
        <v>294</v>
      </c>
      <c r="C3031" s="858">
        <v>64000</v>
      </c>
      <c r="D3031" s="453">
        <v>0</v>
      </c>
      <c r="E3031" s="407">
        <f t="shared" si="89"/>
        <v>64000</v>
      </c>
      <c r="F3031" s="274" t="s">
        <v>1625</v>
      </c>
      <c r="G3031" s="278" t="s">
        <v>1625</v>
      </c>
      <c r="H3031" s="1018"/>
      <c r="I3031" s="1019"/>
      <c r="J3031" s="1019"/>
      <c r="K3031" s="1019"/>
      <c r="L3031" s="1019"/>
      <c r="M3031" s="1019"/>
    </row>
    <row r="3032" spans="1:13" s="567" customFormat="1">
      <c r="A3032" s="299" t="s">
        <v>295</v>
      </c>
      <c r="B3032" s="299" t="s">
        <v>296</v>
      </c>
      <c r="C3032" s="858">
        <v>77000</v>
      </c>
      <c r="D3032" s="453">
        <v>0</v>
      </c>
      <c r="E3032" s="407">
        <f t="shared" si="89"/>
        <v>77000</v>
      </c>
      <c r="F3032" s="274" t="s">
        <v>1625</v>
      </c>
      <c r="G3032" s="278" t="s">
        <v>1625</v>
      </c>
      <c r="H3032" s="1018"/>
      <c r="I3032" s="1019"/>
      <c r="J3032" s="1019"/>
      <c r="K3032" s="1019"/>
      <c r="L3032" s="1019"/>
      <c r="M3032" s="1019"/>
    </row>
    <row r="3033" spans="1:13" s="567" customFormat="1">
      <c r="A3033" s="299" t="s">
        <v>297</v>
      </c>
      <c r="B3033" s="299" t="s">
        <v>298</v>
      </c>
      <c r="C3033" s="858">
        <v>91000</v>
      </c>
      <c r="D3033" s="453">
        <v>0</v>
      </c>
      <c r="E3033" s="407">
        <f t="shared" si="89"/>
        <v>91000</v>
      </c>
      <c r="F3033" s="274" t="s">
        <v>1625</v>
      </c>
      <c r="G3033" s="278" t="s">
        <v>1625</v>
      </c>
      <c r="H3033" s="1018"/>
      <c r="I3033" s="1019"/>
      <c r="J3033" s="1019"/>
      <c r="K3033" s="1019"/>
      <c r="L3033" s="1019"/>
      <c r="M3033" s="1019"/>
    </row>
    <row r="3034" spans="1:13" s="567" customFormat="1">
      <c r="A3034" s="299" t="s">
        <v>299</v>
      </c>
      <c r="B3034" s="299" t="s">
        <v>300</v>
      </c>
      <c r="C3034" s="858">
        <v>110500</v>
      </c>
      <c r="D3034" s="453">
        <v>0</v>
      </c>
      <c r="E3034" s="407">
        <f t="shared" si="89"/>
        <v>110500</v>
      </c>
      <c r="F3034" s="274" t="s">
        <v>1625</v>
      </c>
      <c r="G3034" s="278" t="s">
        <v>1625</v>
      </c>
      <c r="H3034" s="1018"/>
      <c r="I3034" s="1019"/>
      <c r="J3034" s="1019"/>
      <c r="K3034" s="1019"/>
      <c r="L3034" s="1019"/>
      <c r="M3034" s="1019"/>
    </row>
    <row r="3035" spans="1:13" s="567" customFormat="1">
      <c r="A3035" s="299" t="s">
        <v>301</v>
      </c>
      <c r="B3035" s="299" t="s">
        <v>302</v>
      </c>
      <c r="C3035" s="858">
        <v>130000</v>
      </c>
      <c r="D3035" s="453">
        <v>0</v>
      </c>
      <c r="E3035" s="407">
        <f t="shared" si="89"/>
        <v>130000</v>
      </c>
      <c r="F3035" s="274" t="s">
        <v>1625</v>
      </c>
      <c r="G3035" s="278" t="s">
        <v>1625</v>
      </c>
      <c r="H3035" s="1018"/>
      <c r="I3035" s="1019"/>
      <c r="J3035" s="1019"/>
      <c r="K3035" s="1019"/>
      <c r="L3035" s="1019"/>
      <c r="M3035" s="1019"/>
    </row>
    <row r="3036" spans="1:13" s="567" customFormat="1">
      <c r="A3036" s="1339" t="s">
        <v>303</v>
      </c>
      <c r="B3036" s="298"/>
      <c r="C3036" s="857"/>
      <c r="D3036" s="857"/>
      <c r="E3036" s="857"/>
      <c r="F3036" s="857"/>
      <c r="G3036" s="857"/>
      <c r="H3036" s="1018"/>
      <c r="I3036" s="1019"/>
      <c r="J3036" s="1019"/>
      <c r="K3036" s="1019"/>
      <c r="L3036" s="1019"/>
      <c r="M3036" s="1019"/>
    </row>
    <row r="3037" spans="1:13" s="567" customFormat="1">
      <c r="A3037" s="299" t="s">
        <v>304</v>
      </c>
      <c r="B3037" s="299" t="s">
        <v>276</v>
      </c>
      <c r="C3037" s="858">
        <v>2000</v>
      </c>
      <c r="D3037" s="453">
        <v>0</v>
      </c>
      <c r="E3037" s="407">
        <f t="shared" si="89"/>
        <v>2000</v>
      </c>
      <c r="F3037" s="268" t="s">
        <v>1625</v>
      </c>
      <c r="G3037" s="269" t="s">
        <v>1625</v>
      </c>
      <c r="H3037" s="1018"/>
      <c r="I3037" s="1019"/>
      <c r="J3037" s="1019"/>
      <c r="K3037" s="1019"/>
      <c r="L3037" s="1019"/>
      <c r="M3037" s="1019"/>
    </row>
    <row r="3038" spans="1:13" s="567" customFormat="1">
      <c r="A3038" s="299" t="s">
        <v>305</v>
      </c>
      <c r="B3038" s="299" t="s">
        <v>278</v>
      </c>
      <c r="C3038" s="858">
        <v>300</v>
      </c>
      <c r="D3038" s="453">
        <v>0</v>
      </c>
      <c r="E3038" s="407">
        <f t="shared" si="89"/>
        <v>300</v>
      </c>
      <c r="F3038" s="268" t="s">
        <v>1625</v>
      </c>
      <c r="G3038" s="269" t="s">
        <v>1625</v>
      </c>
      <c r="H3038" s="1018"/>
      <c r="I3038" s="1019"/>
      <c r="J3038" s="1019"/>
      <c r="K3038" s="1019"/>
      <c r="L3038" s="1019"/>
      <c r="M3038" s="1019"/>
    </row>
    <row r="3039" spans="1:13" s="567" customFormat="1">
      <c r="A3039" s="1339" t="s">
        <v>306</v>
      </c>
      <c r="B3039" s="298"/>
      <c r="C3039" s="857"/>
      <c r="D3039" s="857"/>
      <c r="E3039" s="857"/>
      <c r="F3039" s="857"/>
      <c r="G3039" s="857"/>
      <c r="H3039" s="1018"/>
      <c r="I3039" s="1019"/>
      <c r="J3039" s="1019"/>
      <c r="K3039" s="1019"/>
      <c r="L3039" s="1019"/>
      <c r="M3039" s="1019"/>
    </row>
    <row r="3040" spans="1:13" s="567" customFormat="1">
      <c r="A3040" s="299" t="s">
        <v>307</v>
      </c>
      <c r="B3040" s="299" t="s">
        <v>308</v>
      </c>
      <c r="C3040" s="858">
        <v>6500</v>
      </c>
      <c r="D3040" s="453">
        <v>0</v>
      </c>
      <c r="E3040" s="407">
        <f t="shared" ref="E3040:E3103" si="90">C3040</f>
        <v>6500</v>
      </c>
      <c r="F3040" s="268" t="s">
        <v>1625</v>
      </c>
      <c r="G3040" s="269" t="s">
        <v>1625</v>
      </c>
      <c r="H3040" s="1018"/>
      <c r="I3040" s="1019"/>
      <c r="J3040" s="1019"/>
      <c r="K3040" s="1019"/>
      <c r="L3040" s="1019"/>
      <c r="M3040" s="1019"/>
    </row>
    <row r="3041" spans="1:13" s="567" customFormat="1">
      <c r="A3041" s="299" t="s">
        <v>309</v>
      </c>
      <c r="B3041" s="299" t="s">
        <v>310</v>
      </c>
      <c r="C3041" s="858">
        <v>10500</v>
      </c>
      <c r="D3041" s="453">
        <v>0</v>
      </c>
      <c r="E3041" s="407">
        <f t="shared" si="90"/>
        <v>10500</v>
      </c>
      <c r="F3041" s="268" t="s">
        <v>1625</v>
      </c>
      <c r="G3041" s="269" t="s">
        <v>1625</v>
      </c>
      <c r="H3041" s="1018"/>
      <c r="I3041" s="1019"/>
      <c r="J3041" s="1019"/>
      <c r="K3041" s="1019"/>
      <c r="L3041" s="1019"/>
      <c r="M3041" s="1019"/>
    </row>
    <row r="3042" spans="1:13" s="567" customFormat="1">
      <c r="A3042" s="299" t="s">
        <v>311</v>
      </c>
      <c r="B3042" s="299" t="s">
        <v>312</v>
      </c>
      <c r="C3042" s="858">
        <v>13000</v>
      </c>
      <c r="D3042" s="453">
        <v>0</v>
      </c>
      <c r="E3042" s="407">
        <f t="shared" si="90"/>
        <v>13000</v>
      </c>
      <c r="F3042" s="268" t="s">
        <v>1625</v>
      </c>
      <c r="G3042" s="269" t="s">
        <v>1625</v>
      </c>
      <c r="H3042" s="1018"/>
      <c r="I3042" s="1019"/>
      <c r="J3042" s="1019"/>
      <c r="K3042" s="1019"/>
      <c r="L3042" s="1019"/>
      <c r="M3042" s="1019"/>
    </row>
    <row r="3043" spans="1:13" s="567" customFormat="1">
      <c r="A3043" s="299" t="s">
        <v>313</v>
      </c>
      <c r="B3043" s="299" t="s">
        <v>314</v>
      </c>
      <c r="C3043" s="858">
        <v>15750</v>
      </c>
      <c r="D3043" s="453">
        <v>0</v>
      </c>
      <c r="E3043" s="407">
        <f t="shared" si="90"/>
        <v>15750</v>
      </c>
      <c r="F3043" s="268" t="s">
        <v>1625</v>
      </c>
      <c r="G3043" s="269" t="s">
        <v>1625</v>
      </c>
      <c r="H3043" s="1018"/>
      <c r="I3043" s="1019"/>
      <c r="J3043" s="1019"/>
      <c r="K3043" s="1019"/>
      <c r="L3043" s="1019"/>
      <c r="M3043" s="1019"/>
    </row>
    <row r="3044" spans="1:13" s="567" customFormat="1">
      <c r="A3044" s="299" t="s">
        <v>315</v>
      </c>
      <c r="B3044" s="299" t="s">
        <v>316</v>
      </c>
      <c r="C3044" s="858">
        <v>19500</v>
      </c>
      <c r="D3044" s="453">
        <v>0</v>
      </c>
      <c r="E3044" s="407">
        <f t="shared" si="90"/>
        <v>19500</v>
      </c>
      <c r="F3044" s="274" t="s">
        <v>1625</v>
      </c>
      <c r="G3044" s="278" t="s">
        <v>1625</v>
      </c>
      <c r="H3044" s="1018"/>
      <c r="I3044" s="1019"/>
      <c r="J3044" s="1019"/>
      <c r="K3044" s="1019"/>
      <c r="L3044" s="1019"/>
      <c r="M3044" s="1019"/>
    </row>
    <row r="3045" spans="1:13" s="567" customFormat="1">
      <c r="A3045" s="299" t="s">
        <v>317</v>
      </c>
      <c r="B3045" s="299" t="s">
        <v>318</v>
      </c>
      <c r="C3045" s="858">
        <v>23000</v>
      </c>
      <c r="D3045" s="453">
        <v>0</v>
      </c>
      <c r="E3045" s="407">
        <f t="shared" si="90"/>
        <v>23000</v>
      </c>
      <c r="F3045" s="274" t="s">
        <v>1625</v>
      </c>
      <c r="G3045" s="278" t="s">
        <v>1625</v>
      </c>
      <c r="H3045" s="1018"/>
      <c r="I3045" s="1019"/>
      <c r="J3045" s="1019"/>
      <c r="K3045" s="1019"/>
      <c r="L3045" s="1019"/>
      <c r="M3045" s="1019"/>
    </row>
    <row r="3046" spans="1:13" s="567" customFormat="1">
      <c r="A3046" s="299" t="s">
        <v>319</v>
      </c>
      <c r="B3046" s="299" t="s">
        <v>320</v>
      </c>
      <c r="C3046" s="858">
        <v>27500</v>
      </c>
      <c r="D3046" s="453">
        <v>0</v>
      </c>
      <c r="E3046" s="407">
        <f t="shared" si="90"/>
        <v>27500</v>
      </c>
      <c r="F3046" s="274" t="s">
        <v>1625</v>
      </c>
      <c r="G3046" s="278" t="s">
        <v>1625</v>
      </c>
      <c r="H3046" s="1018"/>
      <c r="I3046" s="1019"/>
      <c r="J3046" s="1019"/>
      <c r="K3046" s="1019"/>
      <c r="L3046" s="1019"/>
      <c r="M3046" s="1019"/>
    </row>
    <row r="3047" spans="1:13" s="567" customFormat="1">
      <c r="A3047" s="299" t="s">
        <v>321</v>
      </c>
      <c r="B3047" s="299" t="s">
        <v>322</v>
      </c>
      <c r="C3047" s="858">
        <v>32500</v>
      </c>
      <c r="D3047" s="453">
        <v>0</v>
      </c>
      <c r="E3047" s="407">
        <f t="shared" si="90"/>
        <v>32500</v>
      </c>
      <c r="F3047" s="274" t="s">
        <v>1625</v>
      </c>
      <c r="G3047" s="278" t="s">
        <v>1625</v>
      </c>
      <c r="H3047" s="1018"/>
      <c r="I3047" s="1019"/>
      <c r="J3047" s="1019"/>
      <c r="K3047" s="1019"/>
      <c r="L3047" s="1019"/>
      <c r="M3047" s="1019"/>
    </row>
    <row r="3048" spans="1:13" s="567" customFormat="1">
      <c r="A3048" s="299" t="s">
        <v>323</v>
      </c>
      <c r="B3048" s="299" t="s">
        <v>324</v>
      </c>
      <c r="C3048" s="858">
        <v>39000</v>
      </c>
      <c r="D3048" s="453">
        <v>0</v>
      </c>
      <c r="E3048" s="407">
        <f t="shared" si="90"/>
        <v>39000</v>
      </c>
      <c r="F3048" s="274" t="s">
        <v>1625</v>
      </c>
      <c r="G3048" s="278" t="s">
        <v>1625</v>
      </c>
      <c r="H3048" s="1018"/>
      <c r="I3048" s="1019"/>
      <c r="J3048" s="1019"/>
      <c r="K3048" s="1019"/>
      <c r="L3048" s="1019"/>
      <c r="M3048" s="1019"/>
    </row>
    <row r="3049" spans="1:13" s="567" customFormat="1">
      <c r="A3049" s="299" t="s">
        <v>325</v>
      </c>
      <c r="B3049" s="299" t="s">
        <v>326</v>
      </c>
      <c r="C3049" s="858">
        <v>45500</v>
      </c>
      <c r="D3049" s="453">
        <v>0</v>
      </c>
      <c r="E3049" s="407">
        <f t="shared" si="90"/>
        <v>45500</v>
      </c>
      <c r="F3049" s="274" t="s">
        <v>1625</v>
      </c>
      <c r="G3049" s="278" t="s">
        <v>1625</v>
      </c>
      <c r="H3049" s="1018"/>
      <c r="I3049" s="1019"/>
      <c r="J3049" s="1019"/>
      <c r="K3049" s="1019"/>
      <c r="L3049" s="1019"/>
      <c r="M3049" s="1019"/>
    </row>
    <row r="3050" spans="1:13" s="567" customFormat="1">
      <c r="A3050" s="299" t="s">
        <v>11665</v>
      </c>
      <c r="B3050" s="299" t="s">
        <v>11666</v>
      </c>
      <c r="C3050" s="858">
        <v>6500</v>
      </c>
      <c r="D3050" s="453">
        <v>0</v>
      </c>
      <c r="E3050" s="407">
        <f t="shared" si="90"/>
        <v>6500</v>
      </c>
      <c r="F3050" s="274" t="s">
        <v>1625</v>
      </c>
      <c r="G3050" s="278" t="s">
        <v>1625</v>
      </c>
      <c r="H3050" s="1018"/>
      <c r="I3050" s="1019"/>
      <c r="J3050" s="1019"/>
      <c r="K3050" s="1019"/>
      <c r="L3050" s="1019"/>
      <c r="M3050" s="1019"/>
    </row>
    <row r="3051" spans="1:13" s="567" customFormat="1">
      <c r="A3051" s="299" t="s">
        <v>11667</v>
      </c>
      <c r="B3051" s="299" t="s">
        <v>11668</v>
      </c>
      <c r="C3051" s="858">
        <v>10500</v>
      </c>
      <c r="D3051" s="453">
        <v>0</v>
      </c>
      <c r="E3051" s="407">
        <f t="shared" si="90"/>
        <v>10500</v>
      </c>
      <c r="F3051" s="274" t="s">
        <v>1625</v>
      </c>
      <c r="G3051" s="278" t="s">
        <v>1625</v>
      </c>
      <c r="H3051" s="1018"/>
      <c r="I3051" s="1019"/>
      <c r="J3051" s="1019"/>
      <c r="K3051" s="1019"/>
      <c r="L3051" s="1019"/>
      <c r="M3051" s="1019"/>
    </row>
    <row r="3052" spans="1:13" s="567" customFormat="1">
      <c r="A3052" s="299" t="s">
        <v>11669</v>
      </c>
      <c r="B3052" s="299" t="s">
        <v>11670</v>
      </c>
      <c r="C3052" s="858">
        <v>13000</v>
      </c>
      <c r="D3052" s="453">
        <v>0</v>
      </c>
      <c r="E3052" s="407">
        <f t="shared" si="90"/>
        <v>13000</v>
      </c>
      <c r="F3052" s="274" t="s">
        <v>1625</v>
      </c>
      <c r="G3052" s="278" t="s">
        <v>1625</v>
      </c>
      <c r="H3052" s="1018"/>
      <c r="I3052" s="1019"/>
      <c r="J3052" s="1019"/>
      <c r="K3052" s="1019"/>
      <c r="L3052" s="1019"/>
      <c r="M3052" s="1019"/>
    </row>
    <row r="3053" spans="1:13" s="567" customFormat="1">
      <c r="A3053" s="299" t="s">
        <v>11671</v>
      </c>
      <c r="B3053" s="299" t="s">
        <v>11672</v>
      </c>
      <c r="C3053" s="858">
        <v>15750</v>
      </c>
      <c r="D3053" s="453">
        <v>0</v>
      </c>
      <c r="E3053" s="407">
        <f t="shared" si="90"/>
        <v>15750</v>
      </c>
      <c r="F3053" s="274" t="s">
        <v>1625</v>
      </c>
      <c r="G3053" s="278" t="s">
        <v>1625</v>
      </c>
      <c r="H3053" s="1018"/>
      <c r="I3053" s="1019"/>
      <c r="J3053" s="1019"/>
      <c r="K3053" s="1019"/>
      <c r="L3053" s="1019"/>
      <c r="M3053" s="1019"/>
    </row>
    <row r="3054" spans="1:13" s="567" customFormat="1">
      <c r="A3054" s="299" t="s">
        <v>11673</v>
      </c>
      <c r="B3054" s="299" t="s">
        <v>11674</v>
      </c>
      <c r="C3054" s="858">
        <v>19500</v>
      </c>
      <c r="D3054" s="453">
        <v>0</v>
      </c>
      <c r="E3054" s="407">
        <f t="shared" si="90"/>
        <v>19500</v>
      </c>
      <c r="F3054" s="274" t="s">
        <v>1625</v>
      </c>
      <c r="G3054" s="278" t="s">
        <v>1625</v>
      </c>
      <c r="H3054" s="1018"/>
      <c r="I3054" s="1019"/>
      <c r="J3054" s="1019"/>
      <c r="K3054" s="1019"/>
      <c r="L3054" s="1019"/>
      <c r="M3054" s="1019"/>
    </row>
    <row r="3055" spans="1:13" s="567" customFormat="1">
      <c r="A3055" s="299" t="s">
        <v>11675</v>
      </c>
      <c r="B3055" s="299" t="s">
        <v>11676</v>
      </c>
      <c r="C3055" s="858">
        <v>23000</v>
      </c>
      <c r="D3055" s="453">
        <v>0</v>
      </c>
      <c r="E3055" s="407">
        <f t="shared" si="90"/>
        <v>23000</v>
      </c>
      <c r="F3055" s="274" t="s">
        <v>1625</v>
      </c>
      <c r="G3055" s="278" t="s">
        <v>1625</v>
      </c>
      <c r="H3055" s="1018"/>
      <c r="I3055" s="1019"/>
      <c r="J3055" s="1019"/>
      <c r="K3055" s="1019"/>
      <c r="L3055" s="1019"/>
      <c r="M3055" s="1019"/>
    </row>
    <row r="3056" spans="1:13" s="567" customFormat="1">
      <c r="A3056" s="299" t="s">
        <v>11677</v>
      </c>
      <c r="B3056" s="299" t="s">
        <v>11678</v>
      </c>
      <c r="C3056" s="858">
        <v>27500</v>
      </c>
      <c r="D3056" s="453">
        <v>0</v>
      </c>
      <c r="E3056" s="407">
        <f t="shared" si="90"/>
        <v>27500</v>
      </c>
      <c r="F3056" s="274" t="s">
        <v>1625</v>
      </c>
      <c r="G3056" s="278" t="s">
        <v>1625</v>
      </c>
      <c r="H3056" s="1018"/>
      <c r="I3056" s="1019"/>
      <c r="J3056" s="1019"/>
      <c r="K3056" s="1019"/>
      <c r="L3056" s="1019"/>
      <c r="M3056" s="1019"/>
    </row>
    <row r="3057" spans="1:13" s="567" customFormat="1">
      <c r="A3057" s="299" t="s">
        <v>11679</v>
      </c>
      <c r="B3057" s="299" t="s">
        <v>11680</v>
      </c>
      <c r="C3057" s="858">
        <v>32500</v>
      </c>
      <c r="D3057" s="453">
        <v>0</v>
      </c>
      <c r="E3057" s="407">
        <f t="shared" si="90"/>
        <v>32500</v>
      </c>
      <c r="F3057" s="274" t="s">
        <v>1625</v>
      </c>
      <c r="G3057" s="278" t="s">
        <v>1625</v>
      </c>
      <c r="H3057" s="1018"/>
      <c r="I3057" s="1019"/>
      <c r="J3057" s="1019"/>
      <c r="K3057" s="1019"/>
      <c r="L3057" s="1019"/>
      <c r="M3057" s="1019"/>
    </row>
    <row r="3058" spans="1:13" s="567" customFormat="1">
      <c r="A3058" s="299" t="s">
        <v>11681</v>
      </c>
      <c r="B3058" s="299" t="s">
        <v>11682</v>
      </c>
      <c r="C3058" s="858">
        <v>39000</v>
      </c>
      <c r="D3058" s="453">
        <v>0</v>
      </c>
      <c r="E3058" s="407">
        <f t="shared" si="90"/>
        <v>39000</v>
      </c>
      <c r="F3058" s="274" t="s">
        <v>1625</v>
      </c>
      <c r="G3058" s="278" t="s">
        <v>1625</v>
      </c>
      <c r="H3058" s="1018"/>
      <c r="I3058" s="1019"/>
      <c r="J3058" s="1019"/>
      <c r="K3058" s="1019"/>
      <c r="L3058" s="1019"/>
      <c r="M3058" s="1019"/>
    </row>
    <row r="3059" spans="1:13" s="567" customFormat="1">
      <c r="A3059" s="299" t="s">
        <v>11683</v>
      </c>
      <c r="B3059" s="299" t="s">
        <v>11684</v>
      </c>
      <c r="C3059" s="858">
        <v>45500</v>
      </c>
      <c r="D3059" s="453">
        <v>0</v>
      </c>
      <c r="E3059" s="407">
        <f t="shared" si="90"/>
        <v>45500</v>
      </c>
      <c r="F3059" s="268" t="s">
        <v>1625</v>
      </c>
      <c r="G3059" s="269" t="s">
        <v>1625</v>
      </c>
      <c r="H3059" s="1018"/>
      <c r="I3059" s="1019"/>
      <c r="J3059" s="1019"/>
      <c r="K3059" s="1019"/>
      <c r="L3059" s="1019"/>
      <c r="M3059" s="1019"/>
    </row>
    <row r="3060" spans="1:13" s="567" customFormat="1">
      <c r="A3060" s="1339" t="s">
        <v>327</v>
      </c>
      <c r="B3060" s="298"/>
      <c r="C3060" s="857"/>
      <c r="D3060" s="857"/>
      <c r="E3060" s="857"/>
      <c r="F3060" s="857"/>
      <c r="G3060" s="857"/>
      <c r="H3060" s="1018"/>
      <c r="I3060" s="1019"/>
      <c r="J3060" s="1019"/>
      <c r="K3060" s="1019"/>
      <c r="L3060" s="1019"/>
      <c r="M3060" s="1019"/>
    </row>
    <row r="3061" spans="1:13" s="567" customFormat="1">
      <c r="A3061" s="299" t="s">
        <v>328</v>
      </c>
      <c r="B3061" s="299" t="s">
        <v>329</v>
      </c>
      <c r="C3061" s="858">
        <v>1995</v>
      </c>
      <c r="D3061" s="453">
        <v>0</v>
      </c>
      <c r="E3061" s="407">
        <f t="shared" si="90"/>
        <v>1995</v>
      </c>
      <c r="F3061" s="274" t="s">
        <v>1625</v>
      </c>
      <c r="G3061" s="278" t="s">
        <v>1625</v>
      </c>
      <c r="H3061" s="1018"/>
      <c r="I3061" s="1019"/>
      <c r="J3061" s="1019"/>
      <c r="K3061" s="1019"/>
      <c r="L3061" s="1019"/>
      <c r="M3061" s="1019"/>
    </row>
    <row r="3062" spans="1:13" s="567" customFormat="1">
      <c r="A3062" s="299" t="s">
        <v>330</v>
      </c>
      <c r="B3062" s="299" t="s">
        <v>331</v>
      </c>
      <c r="C3062" s="858">
        <v>800</v>
      </c>
      <c r="D3062" s="453">
        <v>0</v>
      </c>
      <c r="E3062" s="407">
        <f t="shared" si="90"/>
        <v>800</v>
      </c>
      <c r="F3062" s="268" t="s">
        <v>1625</v>
      </c>
      <c r="G3062" s="269" t="s">
        <v>1625</v>
      </c>
      <c r="H3062" s="1018"/>
      <c r="I3062" s="1019"/>
      <c r="J3062" s="1019"/>
      <c r="K3062" s="1019"/>
      <c r="L3062" s="1019"/>
      <c r="M3062" s="1019"/>
    </row>
    <row r="3063" spans="1:13" s="567" customFormat="1">
      <c r="A3063" s="299" t="s">
        <v>332</v>
      </c>
      <c r="B3063" s="299" t="s">
        <v>333</v>
      </c>
      <c r="C3063" s="858">
        <v>1400</v>
      </c>
      <c r="D3063" s="453">
        <v>0</v>
      </c>
      <c r="E3063" s="407">
        <f t="shared" si="90"/>
        <v>1400</v>
      </c>
      <c r="F3063" s="268" t="s">
        <v>1625</v>
      </c>
      <c r="G3063" s="269" t="s">
        <v>1625</v>
      </c>
      <c r="H3063" s="1018"/>
      <c r="I3063" s="1019"/>
      <c r="J3063" s="1019"/>
      <c r="K3063" s="1019"/>
      <c r="L3063" s="1019"/>
      <c r="M3063" s="1019"/>
    </row>
    <row r="3064" spans="1:13" s="567" customFormat="1">
      <c r="A3064" s="299" t="s">
        <v>334</v>
      </c>
      <c r="B3064" s="299" t="s">
        <v>335</v>
      </c>
      <c r="C3064" s="858">
        <v>2000</v>
      </c>
      <c r="D3064" s="453">
        <v>0</v>
      </c>
      <c r="E3064" s="407">
        <f t="shared" si="90"/>
        <v>2000</v>
      </c>
      <c r="F3064" s="268" t="s">
        <v>1625</v>
      </c>
      <c r="G3064" s="269" t="s">
        <v>1625</v>
      </c>
      <c r="H3064" s="1018"/>
      <c r="I3064" s="1019"/>
      <c r="J3064" s="1019"/>
      <c r="K3064" s="1019"/>
      <c r="L3064" s="1019"/>
      <c r="M3064" s="1019"/>
    </row>
    <row r="3065" spans="1:13" s="567" customFormat="1">
      <c r="A3065" s="299" t="s">
        <v>336</v>
      </c>
      <c r="B3065" s="299" t="s">
        <v>337</v>
      </c>
      <c r="C3065" s="858">
        <v>3000</v>
      </c>
      <c r="D3065" s="453">
        <v>0</v>
      </c>
      <c r="E3065" s="407">
        <f t="shared" si="90"/>
        <v>3000</v>
      </c>
      <c r="F3065" s="268" t="s">
        <v>1625</v>
      </c>
      <c r="G3065" s="269" t="s">
        <v>1625</v>
      </c>
      <c r="H3065" s="1018"/>
      <c r="I3065" s="1019"/>
      <c r="J3065" s="1019"/>
      <c r="K3065" s="1019"/>
      <c r="L3065" s="1019"/>
      <c r="M3065" s="1019"/>
    </row>
    <row r="3066" spans="1:13" s="567" customFormat="1">
      <c r="A3066" s="299" t="s">
        <v>338</v>
      </c>
      <c r="B3066" s="299" t="s">
        <v>339</v>
      </c>
      <c r="C3066" s="858">
        <v>6250</v>
      </c>
      <c r="D3066" s="453">
        <v>0</v>
      </c>
      <c r="E3066" s="407">
        <f t="shared" si="90"/>
        <v>6250</v>
      </c>
      <c r="F3066" s="268" t="s">
        <v>1625</v>
      </c>
      <c r="G3066" s="269" t="s">
        <v>1625</v>
      </c>
      <c r="H3066" s="1018"/>
      <c r="I3066" s="1019"/>
      <c r="J3066" s="1019"/>
      <c r="K3066" s="1019"/>
      <c r="L3066" s="1019"/>
      <c r="M3066" s="1019"/>
    </row>
    <row r="3067" spans="1:13" s="567" customFormat="1">
      <c r="A3067" s="299" t="s">
        <v>340</v>
      </c>
      <c r="B3067" s="299" t="s">
        <v>341</v>
      </c>
      <c r="C3067" s="858">
        <v>10000</v>
      </c>
      <c r="D3067" s="453">
        <v>0</v>
      </c>
      <c r="E3067" s="407">
        <f t="shared" si="90"/>
        <v>10000</v>
      </c>
      <c r="F3067" s="268" t="s">
        <v>1625</v>
      </c>
      <c r="G3067" s="269" t="s">
        <v>1625</v>
      </c>
      <c r="H3067" s="1018"/>
      <c r="I3067" s="1019"/>
      <c r="J3067" s="1019"/>
      <c r="K3067" s="1019"/>
      <c r="L3067" s="1019"/>
      <c r="M3067" s="1019"/>
    </row>
    <row r="3068" spans="1:13" s="567" customFormat="1">
      <c r="A3068" s="299" t="s">
        <v>342</v>
      </c>
      <c r="B3068" s="299" t="s">
        <v>343</v>
      </c>
      <c r="C3068" s="858">
        <v>1</v>
      </c>
      <c r="D3068" s="453">
        <v>0</v>
      </c>
      <c r="E3068" s="407">
        <f t="shared" si="90"/>
        <v>1</v>
      </c>
      <c r="F3068" s="268" t="s">
        <v>1625</v>
      </c>
      <c r="G3068" s="269" t="s">
        <v>1625</v>
      </c>
      <c r="H3068" s="1018"/>
      <c r="I3068" s="1019"/>
      <c r="J3068" s="1019"/>
      <c r="K3068" s="1019"/>
      <c r="L3068" s="1019"/>
      <c r="M3068" s="1019"/>
    </row>
    <row r="3069" spans="1:13" s="567" customFormat="1" ht="45">
      <c r="A3069" s="299" t="s">
        <v>344</v>
      </c>
      <c r="B3069" s="299" t="s">
        <v>345</v>
      </c>
      <c r="C3069" s="858">
        <v>2500</v>
      </c>
      <c r="D3069" s="453">
        <v>0</v>
      </c>
      <c r="E3069" s="407">
        <f t="shared" si="90"/>
        <v>2500</v>
      </c>
      <c r="F3069" s="268" t="s">
        <v>1625</v>
      </c>
      <c r="G3069" s="269" t="s">
        <v>1625</v>
      </c>
      <c r="H3069" s="1018"/>
      <c r="I3069" s="1019"/>
      <c r="J3069" s="1019"/>
      <c r="K3069" s="1019"/>
      <c r="L3069" s="1019"/>
      <c r="M3069" s="1019"/>
    </row>
    <row r="3070" spans="1:13" s="567" customFormat="1">
      <c r="A3070" s="299" t="s">
        <v>346</v>
      </c>
      <c r="B3070" s="299" t="s">
        <v>347</v>
      </c>
      <c r="C3070" s="858">
        <v>1</v>
      </c>
      <c r="D3070" s="453">
        <v>0</v>
      </c>
      <c r="E3070" s="407">
        <f t="shared" si="90"/>
        <v>1</v>
      </c>
      <c r="F3070" s="268" t="s">
        <v>1625</v>
      </c>
      <c r="G3070" s="269" t="s">
        <v>1625</v>
      </c>
      <c r="H3070" s="1018"/>
      <c r="I3070" s="1019"/>
      <c r="J3070" s="1019"/>
      <c r="K3070" s="1019"/>
      <c r="L3070" s="1019"/>
      <c r="M3070" s="1019"/>
    </row>
    <row r="3071" spans="1:13" s="567" customFormat="1" ht="30">
      <c r="A3071" s="299" t="s">
        <v>348</v>
      </c>
      <c r="B3071" s="299" t="s">
        <v>349</v>
      </c>
      <c r="C3071" s="858">
        <v>2500</v>
      </c>
      <c r="D3071" s="453">
        <v>0</v>
      </c>
      <c r="E3071" s="407">
        <f t="shared" si="90"/>
        <v>2500</v>
      </c>
      <c r="F3071" s="268" t="s">
        <v>1625</v>
      </c>
      <c r="G3071" s="269" t="s">
        <v>1625</v>
      </c>
      <c r="H3071" s="1018"/>
      <c r="I3071" s="1019"/>
      <c r="J3071" s="1019"/>
      <c r="K3071" s="1019"/>
      <c r="L3071" s="1019"/>
      <c r="M3071" s="1019"/>
    </row>
    <row r="3072" spans="1:13" s="567" customFormat="1">
      <c r="A3072" s="1339" t="s">
        <v>11685</v>
      </c>
      <c r="B3072" s="298"/>
      <c r="C3072" s="857"/>
      <c r="D3072" s="857"/>
      <c r="E3072" s="857"/>
      <c r="F3072" s="857"/>
      <c r="G3072" s="645" t="s">
        <v>1625</v>
      </c>
      <c r="H3072" s="1018"/>
      <c r="I3072" s="1019"/>
      <c r="J3072" s="1019"/>
      <c r="K3072" s="1019"/>
      <c r="L3072" s="1019"/>
      <c r="M3072" s="1019"/>
    </row>
    <row r="3073" spans="1:13" s="567" customFormat="1">
      <c r="A3073" s="299" t="s">
        <v>350</v>
      </c>
      <c r="B3073" s="299" t="s">
        <v>11686</v>
      </c>
      <c r="C3073" s="858">
        <v>300</v>
      </c>
      <c r="D3073" s="453">
        <v>0</v>
      </c>
      <c r="E3073" s="407">
        <f t="shared" si="90"/>
        <v>300</v>
      </c>
      <c r="F3073" s="268" t="s">
        <v>1625</v>
      </c>
      <c r="G3073" s="269" t="s">
        <v>1625</v>
      </c>
      <c r="H3073" s="1018"/>
      <c r="I3073" s="1019"/>
      <c r="J3073" s="1019"/>
      <c r="K3073" s="1019"/>
      <c r="L3073" s="1019"/>
      <c r="M3073" s="1019"/>
    </row>
    <row r="3074" spans="1:13" s="567" customFormat="1">
      <c r="A3074" s="299" t="s">
        <v>351</v>
      </c>
      <c r="B3074" s="299" t="s">
        <v>11687</v>
      </c>
      <c r="C3074" s="858">
        <v>300</v>
      </c>
      <c r="D3074" s="453">
        <v>0</v>
      </c>
      <c r="E3074" s="407">
        <f t="shared" si="90"/>
        <v>300</v>
      </c>
      <c r="F3074" s="268" t="s">
        <v>1625</v>
      </c>
      <c r="G3074" s="269" t="s">
        <v>1625</v>
      </c>
      <c r="H3074" s="1018"/>
      <c r="I3074" s="1019"/>
      <c r="J3074" s="1019"/>
      <c r="K3074" s="1019"/>
      <c r="L3074" s="1019"/>
      <c r="M3074" s="1019"/>
    </row>
    <row r="3075" spans="1:13" s="567" customFormat="1">
      <c r="A3075" s="1339" t="s">
        <v>352</v>
      </c>
      <c r="B3075" s="298"/>
      <c r="C3075" s="857"/>
      <c r="D3075" s="857"/>
      <c r="E3075" s="857"/>
      <c r="F3075" s="857"/>
      <c r="G3075" s="857"/>
      <c r="H3075" s="1018"/>
      <c r="I3075" s="1019"/>
      <c r="J3075" s="1019"/>
      <c r="K3075" s="1019"/>
      <c r="L3075" s="1019"/>
      <c r="M3075" s="1019"/>
    </row>
    <row r="3076" spans="1:13" s="567" customFormat="1">
      <c r="A3076" s="299" t="s">
        <v>353</v>
      </c>
      <c r="B3076" s="299" t="s">
        <v>11688</v>
      </c>
      <c r="C3076" s="858">
        <v>1</v>
      </c>
      <c r="D3076" s="453">
        <v>0</v>
      </c>
      <c r="E3076" s="407">
        <f t="shared" si="90"/>
        <v>1</v>
      </c>
      <c r="F3076" s="268" t="s">
        <v>1625</v>
      </c>
      <c r="G3076" s="269" t="s">
        <v>1625</v>
      </c>
      <c r="H3076" s="1018"/>
      <c r="I3076" s="1019"/>
      <c r="J3076" s="1019"/>
      <c r="K3076" s="1019"/>
      <c r="L3076" s="1019"/>
      <c r="M3076" s="1019"/>
    </row>
    <row r="3077" spans="1:13" s="567" customFormat="1">
      <c r="A3077" s="299" t="s">
        <v>354</v>
      </c>
      <c r="B3077" s="299" t="s">
        <v>11689</v>
      </c>
      <c r="C3077" s="858">
        <v>1</v>
      </c>
      <c r="D3077" s="453">
        <v>0</v>
      </c>
      <c r="E3077" s="407">
        <f t="shared" si="90"/>
        <v>1</v>
      </c>
      <c r="F3077" s="268" t="s">
        <v>1625</v>
      </c>
      <c r="G3077" s="269" t="s">
        <v>1625</v>
      </c>
      <c r="H3077" s="1018"/>
      <c r="I3077" s="1019"/>
      <c r="J3077" s="1019"/>
      <c r="K3077" s="1019"/>
      <c r="L3077" s="1019"/>
      <c r="M3077" s="1019"/>
    </row>
    <row r="3078" spans="1:13" s="567" customFormat="1">
      <c r="A3078" s="299" t="s">
        <v>355</v>
      </c>
      <c r="B3078" s="299" t="s">
        <v>11690</v>
      </c>
      <c r="C3078" s="858">
        <v>1</v>
      </c>
      <c r="D3078" s="453">
        <v>0</v>
      </c>
      <c r="E3078" s="407">
        <f t="shared" si="90"/>
        <v>1</v>
      </c>
      <c r="F3078" s="268" t="s">
        <v>1625</v>
      </c>
      <c r="G3078" s="269" t="s">
        <v>1625</v>
      </c>
      <c r="H3078" s="1018"/>
      <c r="I3078" s="1019"/>
      <c r="J3078" s="1019"/>
      <c r="K3078" s="1019"/>
      <c r="L3078" s="1019"/>
      <c r="M3078" s="1019"/>
    </row>
    <row r="3079" spans="1:13" s="567" customFormat="1">
      <c r="A3079" s="299" t="s">
        <v>356</v>
      </c>
      <c r="B3079" s="299" t="s">
        <v>11691</v>
      </c>
      <c r="C3079" s="858">
        <v>1</v>
      </c>
      <c r="D3079" s="453">
        <v>0</v>
      </c>
      <c r="E3079" s="407">
        <f t="shared" si="90"/>
        <v>1</v>
      </c>
      <c r="F3079" s="268" t="s">
        <v>1625</v>
      </c>
      <c r="G3079" s="269" t="s">
        <v>1625</v>
      </c>
      <c r="H3079" s="1018"/>
      <c r="I3079" s="1019"/>
      <c r="J3079" s="1019"/>
      <c r="K3079" s="1019"/>
      <c r="L3079" s="1019"/>
      <c r="M3079" s="1019"/>
    </row>
    <row r="3080" spans="1:13" s="567" customFormat="1">
      <c r="A3080" s="299" t="s">
        <v>357</v>
      </c>
      <c r="B3080" s="299" t="s">
        <v>11692</v>
      </c>
      <c r="C3080" s="858">
        <v>1</v>
      </c>
      <c r="D3080" s="453">
        <v>0</v>
      </c>
      <c r="E3080" s="407">
        <f t="shared" si="90"/>
        <v>1</v>
      </c>
      <c r="F3080" s="268" t="s">
        <v>1625</v>
      </c>
      <c r="G3080" s="269" t="s">
        <v>1625</v>
      </c>
      <c r="H3080" s="1018"/>
      <c r="I3080" s="1019"/>
      <c r="J3080" s="1019"/>
      <c r="K3080" s="1019"/>
      <c r="L3080" s="1019"/>
      <c r="M3080" s="1019"/>
    </row>
    <row r="3081" spans="1:13" s="567" customFormat="1">
      <c r="A3081" s="299" t="s">
        <v>358</v>
      </c>
      <c r="B3081" s="299" t="s">
        <v>11693</v>
      </c>
      <c r="C3081" s="858">
        <v>1</v>
      </c>
      <c r="D3081" s="453">
        <v>0</v>
      </c>
      <c r="E3081" s="407">
        <f t="shared" si="90"/>
        <v>1</v>
      </c>
      <c r="F3081" s="268" t="s">
        <v>1625</v>
      </c>
      <c r="G3081" s="269" t="s">
        <v>1625</v>
      </c>
      <c r="H3081" s="1018"/>
      <c r="I3081" s="1019"/>
      <c r="J3081" s="1019"/>
      <c r="K3081" s="1019"/>
      <c r="L3081" s="1019"/>
      <c r="M3081" s="1019"/>
    </row>
    <row r="3082" spans="1:13" s="567" customFormat="1">
      <c r="A3082" s="299" t="s">
        <v>359</v>
      </c>
      <c r="B3082" s="299" t="s">
        <v>11694</v>
      </c>
      <c r="C3082" s="858">
        <v>1</v>
      </c>
      <c r="D3082" s="453">
        <v>0</v>
      </c>
      <c r="E3082" s="407">
        <f t="shared" si="90"/>
        <v>1</v>
      </c>
      <c r="F3082" s="268" t="s">
        <v>1625</v>
      </c>
      <c r="G3082" s="269" t="s">
        <v>1625</v>
      </c>
      <c r="H3082" s="1018"/>
      <c r="I3082" s="1019"/>
      <c r="J3082" s="1019"/>
      <c r="K3082" s="1019"/>
      <c r="L3082" s="1019"/>
      <c r="M3082" s="1019"/>
    </row>
    <row r="3083" spans="1:13" s="567" customFormat="1">
      <c r="A3083" s="299" t="s">
        <v>360</v>
      </c>
      <c r="B3083" s="299" t="s">
        <v>11695</v>
      </c>
      <c r="C3083" s="858">
        <v>1</v>
      </c>
      <c r="D3083" s="453">
        <v>0</v>
      </c>
      <c r="E3083" s="407">
        <f t="shared" si="90"/>
        <v>1</v>
      </c>
      <c r="F3083" s="268" t="s">
        <v>1625</v>
      </c>
      <c r="G3083" s="269" t="s">
        <v>1625</v>
      </c>
      <c r="H3083" s="1018"/>
      <c r="I3083" s="1019"/>
      <c r="J3083" s="1019"/>
      <c r="K3083" s="1019"/>
      <c r="L3083" s="1019"/>
      <c r="M3083" s="1019"/>
    </row>
    <row r="3084" spans="1:13" s="567" customFormat="1">
      <c r="A3084" s="299" t="s">
        <v>361</v>
      </c>
      <c r="B3084" s="299" t="s">
        <v>11696</v>
      </c>
      <c r="C3084" s="858">
        <v>1</v>
      </c>
      <c r="D3084" s="453">
        <v>0</v>
      </c>
      <c r="E3084" s="407">
        <f t="shared" si="90"/>
        <v>1</v>
      </c>
      <c r="F3084" s="274" t="s">
        <v>1625</v>
      </c>
      <c r="G3084" s="278" t="s">
        <v>1625</v>
      </c>
      <c r="H3084" s="1018"/>
      <c r="I3084" s="1019"/>
      <c r="J3084" s="1019"/>
      <c r="K3084" s="1019"/>
      <c r="L3084" s="1019"/>
      <c r="M3084" s="1019"/>
    </row>
    <row r="3085" spans="1:13" s="567" customFormat="1">
      <c r="A3085" s="299" t="s">
        <v>362</v>
      </c>
      <c r="B3085" s="299" t="s">
        <v>11697</v>
      </c>
      <c r="C3085" s="858">
        <v>1</v>
      </c>
      <c r="D3085" s="453">
        <v>0</v>
      </c>
      <c r="E3085" s="407">
        <f t="shared" si="90"/>
        <v>1</v>
      </c>
      <c r="F3085" s="274" t="s">
        <v>1625</v>
      </c>
      <c r="G3085" s="278" t="s">
        <v>1625</v>
      </c>
      <c r="H3085" s="1018"/>
      <c r="I3085" s="1019"/>
      <c r="J3085" s="1019"/>
      <c r="K3085" s="1019"/>
      <c r="L3085" s="1019"/>
      <c r="M3085" s="1019"/>
    </row>
    <row r="3086" spans="1:13" s="567" customFormat="1">
      <c r="A3086" s="1339" t="s">
        <v>363</v>
      </c>
      <c r="B3086" s="298"/>
      <c r="C3086" s="857"/>
      <c r="D3086" s="857"/>
      <c r="E3086" s="857"/>
      <c r="F3086" s="857"/>
      <c r="G3086" s="857"/>
      <c r="H3086" s="1018"/>
      <c r="I3086" s="1019"/>
      <c r="J3086" s="1019"/>
      <c r="K3086" s="1019"/>
      <c r="L3086" s="1019"/>
      <c r="M3086" s="1019"/>
    </row>
    <row r="3087" spans="1:13" s="567" customFormat="1">
      <c r="A3087" s="864" t="s">
        <v>364</v>
      </c>
      <c r="B3087" s="821"/>
      <c r="C3087" s="865"/>
      <c r="D3087" s="453"/>
      <c r="E3087" s="407"/>
      <c r="F3087" s="274"/>
      <c r="G3087" s="278"/>
      <c r="H3087" s="1018"/>
      <c r="I3087" s="1019"/>
      <c r="J3087" s="1019"/>
      <c r="K3087" s="1019"/>
      <c r="L3087" s="1019"/>
      <c r="M3087" s="1019"/>
    </row>
    <row r="3088" spans="1:13" s="567" customFormat="1">
      <c r="A3088" s="864" t="s">
        <v>365</v>
      </c>
      <c r="B3088" s="821"/>
      <c r="C3088" s="865"/>
      <c r="D3088" s="453"/>
      <c r="E3088" s="407"/>
      <c r="F3088" s="274"/>
      <c r="G3088" s="278"/>
      <c r="H3088" s="1018"/>
      <c r="I3088" s="1019"/>
      <c r="J3088" s="1019"/>
      <c r="K3088" s="1019"/>
      <c r="L3088" s="1019"/>
      <c r="M3088" s="1019"/>
    </row>
    <row r="3089" spans="1:13" s="567" customFormat="1">
      <c r="A3089" s="864" t="s">
        <v>366</v>
      </c>
      <c r="B3089" s="821"/>
      <c r="C3089" s="865"/>
      <c r="D3089" s="453"/>
      <c r="E3089" s="407"/>
      <c r="F3089" s="274"/>
      <c r="G3089" s="278"/>
      <c r="H3089" s="1018"/>
      <c r="I3089" s="1019"/>
      <c r="J3089" s="1019"/>
      <c r="K3089" s="1019"/>
      <c r="L3089" s="1019"/>
      <c r="M3089" s="1019"/>
    </row>
    <row r="3090" spans="1:13" s="567" customFormat="1" ht="30">
      <c r="A3090" s="299" t="s">
        <v>367</v>
      </c>
      <c r="B3090" s="299" t="s">
        <v>368</v>
      </c>
      <c r="C3090" s="858">
        <v>300</v>
      </c>
      <c r="D3090" s="453">
        <v>0</v>
      </c>
      <c r="E3090" s="407">
        <f t="shared" si="90"/>
        <v>300</v>
      </c>
      <c r="F3090" s="274" t="s">
        <v>1625</v>
      </c>
      <c r="G3090" s="278" t="s">
        <v>1625</v>
      </c>
      <c r="H3090" s="1018"/>
      <c r="I3090" s="1019"/>
      <c r="J3090" s="1019"/>
      <c r="K3090" s="1019"/>
      <c r="L3090" s="1019"/>
      <c r="M3090" s="1019"/>
    </row>
    <row r="3091" spans="1:13" s="567" customFormat="1">
      <c r="A3091" s="299" t="s">
        <v>369</v>
      </c>
      <c r="B3091" s="299" t="s">
        <v>370</v>
      </c>
      <c r="C3091" s="858">
        <v>125</v>
      </c>
      <c r="D3091" s="453">
        <v>0</v>
      </c>
      <c r="E3091" s="407">
        <f t="shared" si="90"/>
        <v>125</v>
      </c>
      <c r="F3091" s="274" t="s">
        <v>1625</v>
      </c>
      <c r="G3091" s="278" t="s">
        <v>1625</v>
      </c>
      <c r="H3091" s="1018"/>
      <c r="I3091" s="1019"/>
      <c r="J3091" s="1019"/>
      <c r="K3091" s="1019"/>
      <c r="L3091" s="1019"/>
      <c r="M3091" s="1019"/>
    </row>
    <row r="3092" spans="1:13" s="567" customFormat="1">
      <c r="A3092" s="299" t="s">
        <v>371</v>
      </c>
      <c r="B3092" s="299" t="s">
        <v>372</v>
      </c>
      <c r="C3092" s="858">
        <v>125</v>
      </c>
      <c r="D3092" s="453">
        <v>0</v>
      </c>
      <c r="E3092" s="407">
        <f t="shared" si="90"/>
        <v>125</v>
      </c>
      <c r="F3092" s="274" t="s">
        <v>1625</v>
      </c>
      <c r="G3092" s="278" t="s">
        <v>1625</v>
      </c>
      <c r="H3092" s="1018"/>
      <c r="I3092" s="1019"/>
      <c r="J3092" s="1019"/>
      <c r="K3092" s="1019"/>
      <c r="L3092" s="1019"/>
      <c r="M3092" s="1019"/>
    </row>
    <row r="3093" spans="1:13" s="1221" customFormat="1">
      <c r="A3093" s="299" t="s">
        <v>373</v>
      </c>
      <c r="B3093" s="299" t="s">
        <v>374</v>
      </c>
      <c r="C3093" s="1215">
        <v>15500</v>
      </c>
      <c r="D3093" s="1216">
        <v>0</v>
      </c>
      <c r="E3093" s="1217">
        <f t="shared" si="90"/>
        <v>15500</v>
      </c>
      <c r="F3093" s="847" t="s">
        <v>1625</v>
      </c>
      <c r="G3093" s="1218" t="s">
        <v>1625</v>
      </c>
      <c r="H3093" s="1219"/>
      <c r="I3093" s="1220"/>
      <c r="J3093" s="1220"/>
      <c r="K3093" s="1220"/>
      <c r="L3093" s="1220"/>
      <c r="M3093" s="1220"/>
    </row>
    <row r="3094" spans="1:13" s="567" customFormat="1">
      <c r="A3094" s="299" t="s">
        <v>375</v>
      </c>
      <c r="B3094" s="299" t="s">
        <v>376</v>
      </c>
      <c r="C3094" s="858">
        <v>895</v>
      </c>
      <c r="D3094" s="453">
        <v>0</v>
      </c>
      <c r="E3094" s="407">
        <f t="shared" si="90"/>
        <v>895</v>
      </c>
      <c r="F3094" s="274" t="s">
        <v>1625</v>
      </c>
      <c r="G3094" s="278" t="s">
        <v>1625</v>
      </c>
      <c r="H3094" s="1018"/>
      <c r="I3094" s="1019"/>
      <c r="J3094" s="1019"/>
      <c r="K3094" s="1019"/>
      <c r="L3094" s="1019"/>
      <c r="M3094" s="1019"/>
    </row>
    <row r="3095" spans="1:13" s="567" customFormat="1">
      <c r="A3095" s="299" t="s">
        <v>11698</v>
      </c>
      <c r="B3095" s="299" t="s">
        <v>11699</v>
      </c>
      <c r="C3095" s="858">
        <v>210</v>
      </c>
      <c r="D3095" s="453">
        <v>0</v>
      </c>
      <c r="E3095" s="407">
        <f t="shared" si="90"/>
        <v>210</v>
      </c>
      <c r="F3095" s="274" t="s">
        <v>1625</v>
      </c>
      <c r="G3095" s="278" t="s">
        <v>1625</v>
      </c>
      <c r="H3095" s="1018"/>
      <c r="I3095" s="1019"/>
      <c r="J3095" s="1019"/>
      <c r="K3095" s="1019"/>
      <c r="L3095" s="1019"/>
      <c r="M3095" s="1019"/>
    </row>
    <row r="3096" spans="1:13" s="567" customFormat="1">
      <c r="A3096" s="299" t="s">
        <v>11700</v>
      </c>
      <c r="B3096" s="299" t="s">
        <v>11701</v>
      </c>
      <c r="C3096" s="858">
        <v>220</v>
      </c>
      <c r="D3096" s="453">
        <v>0</v>
      </c>
      <c r="E3096" s="407">
        <f t="shared" si="90"/>
        <v>220</v>
      </c>
      <c r="F3096" s="274" t="s">
        <v>1625</v>
      </c>
      <c r="G3096" s="278" t="s">
        <v>1625</v>
      </c>
      <c r="H3096" s="1018"/>
      <c r="I3096" s="1019"/>
      <c r="J3096" s="1019"/>
      <c r="K3096" s="1019"/>
      <c r="L3096" s="1019"/>
      <c r="M3096" s="1019"/>
    </row>
    <row r="3097" spans="1:13" s="567" customFormat="1">
      <c r="A3097" s="299" t="s">
        <v>11702</v>
      </c>
      <c r="B3097" s="299" t="s">
        <v>11703</v>
      </c>
      <c r="C3097" s="858">
        <v>155</v>
      </c>
      <c r="D3097" s="453">
        <v>0</v>
      </c>
      <c r="E3097" s="407">
        <f t="shared" si="90"/>
        <v>155</v>
      </c>
      <c r="F3097" s="274" t="s">
        <v>1625</v>
      </c>
      <c r="G3097" s="278" t="s">
        <v>1625</v>
      </c>
      <c r="H3097" s="1018"/>
      <c r="I3097" s="1019"/>
      <c r="J3097" s="1019"/>
      <c r="K3097" s="1019"/>
      <c r="L3097" s="1019"/>
      <c r="M3097" s="1019"/>
    </row>
    <row r="3098" spans="1:13" s="567" customFormat="1">
      <c r="A3098" s="299" t="s">
        <v>11704</v>
      </c>
      <c r="B3098" s="299" t="s">
        <v>11705</v>
      </c>
      <c r="C3098" s="858">
        <v>155</v>
      </c>
      <c r="D3098" s="453">
        <v>0</v>
      </c>
      <c r="E3098" s="407">
        <f t="shared" si="90"/>
        <v>155</v>
      </c>
      <c r="F3098" s="274" t="s">
        <v>1625</v>
      </c>
      <c r="G3098" s="278" t="s">
        <v>1625</v>
      </c>
      <c r="H3098" s="1018"/>
      <c r="I3098" s="1019"/>
      <c r="J3098" s="1019"/>
      <c r="K3098" s="1019"/>
      <c r="L3098" s="1019"/>
      <c r="M3098" s="1019"/>
    </row>
    <row r="3099" spans="1:13" s="567" customFormat="1">
      <c r="A3099" s="299" t="s">
        <v>2417</v>
      </c>
      <c r="B3099" s="299" t="s">
        <v>2418</v>
      </c>
      <c r="C3099" s="858">
        <v>10620</v>
      </c>
      <c r="D3099" s="453">
        <v>0</v>
      </c>
      <c r="E3099" s="407">
        <f t="shared" si="90"/>
        <v>10620</v>
      </c>
      <c r="F3099" s="274" t="s">
        <v>1625</v>
      </c>
      <c r="G3099" s="278" t="s">
        <v>1625</v>
      </c>
      <c r="H3099" s="1018"/>
      <c r="I3099" s="1019"/>
      <c r="J3099" s="1019"/>
      <c r="K3099" s="1019"/>
      <c r="L3099" s="1019"/>
      <c r="M3099" s="1019"/>
    </row>
    <row r="3100" spans="1:13" s="567" customFormat="1">
      <c r="A3100" s="299" t="s">
        <v>2419</v>
      </c>
      <c r="B3100" s="299" t="s">
        <v>2420</v>
      </c>
      <c r="C3100" s="858">
        <v>10620</v>
      </c>
      <c r="D3100" s="453">
        <v>0</v>
      </c>
      <c r="E3100" s="407">
        <f t="shared" si="90"/>
        <v>10620</v>
      </c>
      <c r="F3100" s="274" t="s">
        <v>1625</v>
      </c>
      <c r="G3100" s="278" t="s">
        <v>1625</v>
      </c>
      <c r="H3100" s="1018"/>
      <c r="I3100" s="1019"/>
      <c r="J3100" s="1019"/>
      <c r="K3100" s="1019"/>
      <c r="L3100" s="1019"/>
      <c r="M3100" s="1019"/>
    </row>
    <row r="3101" spans="1:13" s="567" customFormat="1">
      <c r="A3101" s="299" t="s">
        <v>2421</v>
      </c>
      <c r="B3101" s="299" t="s">
        <v>2422</v>
      </c>
      <c r="C3101" s="858">
        <v>10620</v>
      </c>
      <c r="D3101" s="453">
        <v>0</v>
      </c>
      <c r="E3101" s="407">
        <f t="shared" si="90"/>
        <v>10620</v>
      </c>
      <c r="F3101" s="274" t="s">
        <v>1625</v>
      </c>
      <c r="G3101" s="278" t="s">
        <v>1625</v>
      </c>
      <c r="H3101" s="1018"/>
      <c r="I3101" s="1019"/>
      <c r="J3101" s="1019"/>
      <c r="K3101" s="1019"/>
      <c r="L3101" s="1019"/>
      <c r="M3101" s="1019"/>
    </row>
    <row r="3102" spans="1:13" s="567" customFormat="1">
      <c r="A3102" s="299" t="s">
        <v>2423</v>
      </c>
      <c r="B3102" s="299" t="s">
        <v>2424</v>
      </c>
      <c r="C3102" s="858">
        <v>10620</v>
      </c>
      <c r="D3102" s="453">
        <v>0</v>
      </c>
      <c r="E3102" s="407">
        <f t="shared" si="90"/>
        <v>10620</v>
      </c>
      <c r="F3102" s="274" t="s">
        <v>1625</v>
      </c>
      <c r="G3102" s="278" t="s">
        <v>1625</v>
      </c>
      <c r="H3102" s="1018"/>
      <c r="I3102" s="1019"/>
      <c r="J3102" s="1019"/>
      <c r="K3102" s="1019"/>
      <c r="L3102" s="1019"/>
      <c r="M3102" s="1019"/>
    </row>
    <row r="3103" spans="1:13" s="567" customFormat="1">
      <c r="A3103" s="299" t="s">
        <v>11706</v>
      </c>
      <c r="B3103" s="299" t="s">
        <v>11707</v>
      </c>
      <c r="C3103" s="858">
        <v>300</v>
      </c>
      <c r="D3103" s="453">
        <v>0</v>
      </c>
      <c r="E3103" s="407">
        <f t="shared" si="90"/>
        <v>300</v>
      </c>
      <c r="F3103" s="274" t="s">
        <v>1625</v>
      </c>
      <c r="G3103" s="278" t="s">
        <v>1625</v>
      </c>
      <c r="H3103" s="1018"/>
      <c r="I3103" s="1019"/>
      <c r="J3103" s="1019"/>
      <c r="K3103" s="1019"/>
      <c r="L3103" s="1019"/>
      <c r="M3103" s="1019"/>
    </row>
    <row r="3104" spans="1:13" s="567" customFormat="1">
      <c r="A3104" s="299" t="s">
        <v>11708</v>
      </c>
      <c r="B3104" s="299" t="s">
        <v>11709</v>
      </c>
      <c r="C3104" s="858">
        <v>350</v>
      </c>
      <c r="D3104" s="453">
        <v>0</v>
      </c>
      <c r="E3104" s="407">
        <f t="shared" ref="E3104:E3157" si="91">C3104</f>
        <v>350</v>
      </c>
      <c r="F3104" s="274" t="s">
        <v>1625</v>
      </c>
      <c r="G3104" s="278" t="s">
        <v>1625</v>
      </c>
      <c r="H3104" s="1018"/>
      <c r="I3104" s="1019"/>
      <c r="J3104" s="1019"/>
      <c r="K3104" s="1019"/>
      <c r="L3104" s="1019"/>
      <c r="M3104" s="1019"/>
    </row>
    <row r="3105" spans="1:13" s="567" customFormat="1">
      <c r="A3105" s="1339" t="s">
        <v>377</v>
      </c>
      <c r="B3105" s="298"/>
      <c r="C3105" s="857"/>
      <c r="D3105" s="857"/>
      <c r="E3105" s="857"/>
      <c r="F3105" s="857"/>
      <c r="G3105" s="857"/>
      <c r="H3105" s="1018"/>
      <c r="I3105" s="1019"/>
      <c r="J3105" s="1019"/>
      <c r="K3105" s="1019"/>
      <c r="L3105" s="1019"/>
      <c r="M3105" s="1019"/>
    </row>
    <row r="3106" spans="1:13" s="567" customFormat="1">
      <c r="A3106" s="299" t="s">
        <v>378</v>
      </c>
      <c r="B3106" s="299" t="s">
        <v>2425</v>
      </c>
      <c r="C3106" s="858">
        <v>1</v>
      </c>
      <c r="D3106" s="453">
        <v>0</v>
      </c>
      <c r="E3106" s="407">
        <f t="shared" si="91"/>
        <v>1</v>
      </c>
      <c r="F3106" s="274" t="s">
        <v>1625</v>
      </c>
      <c r="G3106" s="278" t="s">
        <v>1625</v>
      </c>
      <c r="H3106" s="1018"/>
      <c r="I3106" s="1019"/>
      <c r="J3106" s="1019"/>
      <c r="K3106" s="1019"/>
      <c r="L3106" s="1019"/>
      <c r="M3106" s="1019"/>
    </row>
    <row r="3107" spans="1:13" s="567" customFormat="1">
      <c r="A3107" s="299" t="s">
        <v>379</v>
      </c>
      <c r="B3107" s="299" t="s">
        <v>2426</v>
      </c>
      <c r="C3107" s="858">
        <v>1</v>
      </c>
      <c r="D3107" s="453">
        <v>0</v>
      </c>
      <c r="E3107" s="407">
        <f t="shared" si="91"/>
        <v>1</v>
      </c>
      <c r="F3107" s="274" t="s">
        <v>1625</v>
      </c>
      <c r="G3107" s="278" t="s">
        <v>1625</v>
      </c>
      <c r="H3107" s="1018"/>
      <c r="I3107" s="1019"/>
      <c r="J3107" s="1019"/>
      <c r="K3107" s="1019"/>
      <c r="L3107" s="1019"/>
      <c r="M3107" s="1019"/>
    </row>
    <row r="3108" spans="1:13" s="567" customFormat="1">
      <c r="A3108" s="299" t="s">
        <v>380</v>
      </c>
      <c r="B3108" s="299" t="s">
        <v>2427</v>
      </c>
      <c r="C3108" s="858">
        <v>1</v>
      </c>
      <c r="D3108" s="453">
        <v>0</v>
      </c>
      <c r="E3108" s="407">
        <f t="shared" si="91"/>
        <v>1</v>
      </c>
      <c r="F3108" s="274" t="s">
        <v>1625</v>
      </c>
      <c r="G3108" s="278" t="s">
        <v>1625</v>
      </c>
      <c r="H3108" s="1018"/>
      <c r="I3108" s="1019"/>
      <c r="J3108" s="1019"/>
      <c r="K3108" s="1019"/>
      <c r="L3108" s="1019"/>
      <c r="M3108" s="1019"/>
    </row>
    <row r="3109" spans="1:13" s="567" customFormat="1">
      <c r="A3109" s="299" t="s">
        <v>381</v>
      </c>
      <c r="B3109" s="299" t="s">
        <v>2428</v>
      </c>
      <c r="C3109" s="858">
        <v>1</v>
      </c>
      <c r="D3109" s="453">
        <v>0</v>
      </c>
      <c r="E3109" s="407">
        <f t="shared" si="91"/>
        <v>1</v>
      </c>
      <c r="F3109" s="274" t="s">
        <v>1625</v>
      </c>
      <c r="G3109" s="278" t="s">
        <v>1625</v>
      </c>
      <c r="H3109" s="1018"/>
      <c r="I3109" s="1019"/>
      <c r="J3109" s="1019"/>
      <c r="K3109" s="1019"/>
      <c r="L3109" s="1019"/>
      <c r="M3109" s="1019"/>
    </row>
    <row r="3110" spans="1:13" s="567" customFormat="1">
      <c r="A3110" s="299" t="s">
        <v>382</v>
      </c>
      <c r="B3110" s="299" t="s">
        <v>2429</v>
      </c>
      <c r="C3110" s="858">
        <v>1</v>
      </c>
      <c r="D3110" s="453">
        <v>0</v>
      </c>
      <c r="E3110" s="407">
        <f t="shared" si="91"/>
        <v>1</v>
      </c>
      <c r="F3110" s="274" t="s">
        <v>1625</v>
      </c>
      <c r="G3110" s="278" t="s">
        <v>1625</v>
      </c>
      <c r="H3110" s="1018"/>
      <c r="I3110" s="1019"/>
      <c r="J3110" s="1019"/>
      <c r="K3110" s="1019"/>
      <c r="L3110" s="1019"/>
      <c r="M3110" s="1019"/>
    </row>
    <row r="3111" spans="1:13" s="567" customFormat="1">
      <c r="A3111" s="299" t="s">
        <v>383</v>
      </c>
      <c r="B3111" s="299" t="s">
        <v>2430</v>
      </c>
      <c r="C3111" s="858">
        <v>1</v>
      </c>
      <c r="D3111" s="453">
        <v>0</v>
      </c>
      <c r="E3111" s="407">
        <f t="shared" si="91"/>
        <v>1</v>
      </c>
      <c r="F3111" s="274" t="s">
        <v>1625</v>
      </c>
      <c r="G3111" s="278" t="s">
        <v>1625</v>
      </c>
      <c r="H3111" s="1018"/>
      <c r="I3111" s="1019"/>
      <c r="J3111" s="1019"/>
      <c r="K3111" s="1019"/>
      <c r="L3111" s="1019"/>
      <c r="M3111" s="1019"/>
    </row>
    <row r="3112" spans="1:13" s="567" customFormat="1">
      <c r="A3112" s="299" t="s">
        <v>384</v>
      </c>
      <c r="B3112" s="299" t="s">
        <v>2431</v>
      </c>
      <c r="C3112" s="858">
        <v>1</v>
      </c>
      <c r="D3112" s="453">
        <v>0</v>
      </c>
      <c r="E3112" s="407">
        <f t="shared" si="91"/>
        <v>1</v>
      </c>
      <c r="F3112" s="274" t="s">
        <v>1625</v>
      </c>
      <c r="G3112" s="278" t="s">
        <v>1625</v>
      </c>
      <c r="H3112" s="1018"/>
      <c r="I3112" s="1019"/>
      <c r="J3112" s="1019"/>
      <c r="K3112" s="1019"/>
      <c r="L3112" s="1019"/>
      <c r="M3112" s="1019"/>
    </row>
    <row r="3113" spans="1:13" s="567" customFormat="1">
      <c r="A3113" s="299" t="s">
        <v>385</v>
      </c>
      <c r="B3113" s="299" t="s">
        <v>2432</v>
      </c>
      <c r="C3113" s="858">
        <v>1</v>
      </c>
      <c r="D3113" s="453">
        <v>0</v>
      </c>
      <c r="E3113" s="407">
        <f t="shared" si="91"/>
        <v>1</v>
      </c>
      <c r="F3113" s="274" t="s">
        <v>1625</v>
      </c>
      <c r="G3113" s="278" t="s">
        <v>1625</v>
      </c>
      <c r="H3113" s="1018"/>
      <c r="I3113" s="1019"/>
      <c r="J3113" s="1019"/>
      <c r="K3113" s="1019"/>
      <c r="L3113" s="1019"/>
      <c r="M3113" s="1019"/>
    </row>
    <row r="3114" spans="1:13" s="567" customFormat="1">
      <c r="A3114" s="299" t="s">
        <v>11710</v>
      </c>
      <c r="B3114" s="299" t="s">
        <v>11711</v>
      </c>
      <c r="C3114" s="858">
        <v>1</v>
      </c>
      <c r="D3114" s="453">
        <v>0</v>
      </c>
      <c r="E3114" s="407">
        <f t="shared" si="91"/>
        <v>1</v>
      </c>
      <c r="F3114" s="274" t="s">
        <v>1625</v>
      </c>
      <c r="G3114" s="278" t="s">
        <v>1625</v>
      </c>
      <c r="H3114" s="1018"/>
      <c r="I3114" s="1019"/>
      <c r="J3114" s="1019"/>
      <c r="K3114" s="1019"/>
      <c r="L3114" s="1019"/>
      <c r="M3114" s="1019"/>
    </row>
    <row r="3115" spans="1:13" s="567" customFormat="1">
      <c r="A3115" s="299" t="s">
        <v>11712</v>
      </c>
      <c r="B3115" s="299" t="s">
        <v>11713</v>
      </c>
      <c r="C3115" s="858">
        <v>1</v>
      </c>
      <c r="D3115" s="453">
        <v>0</v>
      </c>
      <c r="E3115" s="407">
        <f t="shared" si="91"/>
        <v>1</v>
      </c>
      <c r="F3115" s="268" t="s">
        <v>1625</v>
      </c>
      <c r="G3115" s="269" t="s">
        <v>1625</v>
      </c>
      <c r="H3115" s="1018"/>
      <c r="I3115" s="1019"/>
      <c r="J3115" s="1019"/>
      <c r="K3115" s="1019"/>
      <c r="L3115" s="1019"/>
      <c r="M3115" s="1019"/>
    </row>
    <row r="3116" spans="1:13" s="567" customFormat="1">
      <c r="A3116" s="299" t="s">
        <v>11714</v>
      </c>
      <c r="B3116" s="299" t="s">
        <v>11715</v>
      </c>
      <c r="C3116" s="858">
        <v>1</v>
      </c>
      <c r="D3116" s="453">
        <v>0</v>
      </c>
      <c r="E3116" s="407">
        <f t="shared" si="91"/>
        <v>1</v>
      </c>
      <c r="F3116" s="268" t="s">
        <v>1625</v>
      </c>
      <c r="G3116" s="269" t="s">
        <v>1625</v>
      </c>
      <c r="H3116" s="1018"/>
      <c r="I3116" s="1019"/>
      <c r="J3116" s="1019"/>
      <c r="K3116" s="1019"/>
      <c r="L3116" s="1019"/>
      <c r="M3116" s="1019"/>
    </row>
    <row r="3117" spans="1:13" s="567" customFormat="1">
      <c r="A3117" s="299" t="s">
        <v>11716</v>
      </c>
      <c r="B3117" s="299" t="s">
        <v>11717</v>
      </c>
      <c r="C3117" s="858">
        <v>1</v>
      </c>
      <c r="D3117" s="453">
        <v>0</v>
      </c>
      <c r="E3117" s="407">
        <f t="shared" si="91"/>
        <v>1</v>
      </c>
      <c r="F3117" s="268" t="s">
        <v>1625</v>
      </c>
      <c r="G3117" s="269" t="s">
        <v>1625</v>
      </c>
      <c r="H3117" s="1018"/>
      <c r="I3117" s="1019"/>
      <c r="J3117" s="1019"/>
      <c r="K3117" s="1019"/>
      <c r="L3117" s="1019"/>
      <c r="M3117" s="1019"/>
    </row>
    <row r="3118" spans="1:13" s="567" customFormat="1">
      <c r="A3118" s="1339" t="s">
        <v>386</v>
      </c>
      <c r="B3118" s="298"/>
      <c r="C3118" s="857"/>
      <c r="D3118" s="857"/>
      <c r="E3118" s="857"/>
      <c r="F3118" s="857"/>
      <c r="G3118" s="857"/>
      <c r="H3118" s="1018"/>
      <c r="I3118" s="1019"/>
      <c r="J3118" s="1019"/>
      <c r="K3118" s="1019"/>
      <c r="L3118" s="1019"/>
      <c r="M3118" s="1019"/>
    </row>
    <row r="3119" spans="1:13" s="567" customFormat="1">
      <c r="A3119" s="299" t="s">
        <v>387</v>
      </c>
      <c r="B3119" s="299" t="s">
        <v>388</v>
      </c>
      <c r="C3119" s="858">
        <v>1</v>
      </c>
      <c r="D3119" s="453">
        <v>0</v>
      </c>
      <c r="E3119" s="407">
        <f t="shared" si="91"/>
        <v>1</v>
      </c>
      <c r="F3119" s="274" t="s">
        <v>1625</v>
      </c>
      <c r="G3119" s="278" t="s">
        <v>1625</v>
      </c>
      <c r="H3119" s="1018"/>
      <c r="I3119" s="1019"/>
      <c r="J3119" s="1019"/>
      <c r="K3119" s="1019"/>
      <c r="L3119" s="1019"/>
      <c r="M3119" s="1019"/>
    </row>
    <row r="3120" spans="1:13" s="567" customFormat="1">
      <c r="A3120" s="299" t="s">
        <v>389</v>
      </c>
      <c r="B3120" s="299" t="s">
        <v>390</v>
      </c>
      <c r="C3120" s="858">
        <v>1</v>
      </c>
      <c r="D3120" s="453">
        <v>0</v>
      </c>
      <c r="E3120" s="407">
        <f t="shared" si="91"/>
        <v>1</v>
      </c>
      <c r="F3120" s="268" t="s">
        <v>1625</v>
      </c>
      <c r="G3120" s="269" t="s">
        <v>1625</v>
      </c>
      <c r="H3120" s="1018"/>
      <c r="I3120" s="1019"/>
      <c r="J3120" s="1019"/>
      <c r="K3120" s="1019"/>
      <c r="L3120" s="1019"/>
      <c r="M3120" s="1019"/>
    </row>
    <row r="3121" spans="1:13" s="567" customFormat="1">
      <c r="A3121" s="299" t="s">
        <v>391</v>
      </c>
      <c r="B3121" s="299" t="s">
        <v>392</v>
      </c>
      <c r="C3121" s="858">
        <v>1</v>
      </c>
      <c r="D3121" s="453">
        <v>0</v>
      </c>
      <c r="E3121" s="407">
        <f t="shared" si="91"/>
        <v>1</v>
      </c>
      <c r="F3121" s="268" t="s">
        <v>1625</v>
      </c>
      <c r="G3121" s="269" t="s">
        <v>1625</v>
      </c>
      <c r="H3121" s="1018"/>
      <c r="I3121" s="1019"/>
      <c r="J3121" s="1019"/>
      <c r="K3121" s="1019"/>
      <c r="L3121" s="1019"/>
      <c r="M3121" s="1019"/>
    </row>
    <row r="3122" spans="1:13" s="567" customFormat="1">
      <c r="A3122" s="299" t="s">
        <v>393</v>
      </c>
      <c r="B3122" s="299" t="s">
        <v>394</v>
      </c>
      <c r="C3122" s="858">
        <v>1</v>
      </c>
      <c r="D3122" s="453">
        <v>0</v>
      </c>
      <c r="E3122" s="407">
        <f t="shared" si="91"/>
        <v>1</v>
      </c>
      <c r="F3122" s="268" t="s">
        <v>1625</v>
      </c>
      <c r="G3122" s="269" t="s">
        <v>1625</v>
      </c>
      <c r="H3122" s="1018"/>
      <c r="I3122" s="1019"/>
      <c r="J3122" s="1019"/>
      <c r="K3122" s="1019"/>
      <c r="L3122" s="1019"/>
      <c r="M3122" s="1019"/>
    </row>
    <row r="3123" spans="1:13" s="567" customFormat="1">
      <c r="A3123" s="299" t="s">
        <v>395</v>
      </c>
      <c r="B3123" s="299" t="s">
        <v>396</v>
      </c>
      <c r="C3123" s="858">
        <v>1</v>
      </c>
      <c r="D3123" s="453">
        <v>0</v>
      </c>
      <c r="E3123" s="407">
        <f t="shared" si="91"/>
        <v>1</v>
      </c>
      <c r="F3123" s="268" t="s">
        <v>1625</v>
      </c>
      <c r="G3123" s="269" t="s">
        <v>1625</v>
      </c>
      <c r="H3123" s="1018"/>
      <c r="I3123" s="1019"/>
      <c r="J3123" s="1019"/>
      <c r="K3123" s="1019"/>
      <c r="L3123" s="1019"/>
      <c r="M3123" s="1019"/>
    </row>
    <row r="3124" spans="1:13" s="567" customFormat="1">
      <c r="A3124" s="299" t="s">
        <v>397</v>
      </c>
      <c r="B3124" s="299" t="s">
        <v>398</v>
      </c>
      <c r="C3124" s="858">
        <v>1</v>
      </c>
      <c r="D3124" s="453">
        <v>0</v>
      </c>
      <c r="E3124" s="407">
        <f t="shared" si="91"/>
        <v>1</v>
      </c>
      <c r="F3124" s="268" t="s">
        <v>1625</v>
      </c>
      <c r="G3124" s="269" t="s">
        <v>1625</v>
      </c>
      <c r="H3124" s="1018"/>
      <c r="I3124" s="1019"/>
      <c r="J3124" s="1019"/>
      <c r="K3124" s="1019"/>
      <c r="L3124" s="1019"/>
      <c r="M3124" s="1019"/>
    </row>
    <row r="3125" spans="1:13" s="567" customFormat="1">
      <c r="A3125" s="299" t="s">
        <v>399</v>
      </c>
      <c r="B3125" s="299" t="s">
        <v>400</v>
      </c>
      <c r="C3125" s="858">
        <v>1</v>
      </c>
      <c r="D3125" s="453">
        <v>0</v>
      </c>
      <c r="E3125" s="407">
        <f t="shared" si="91"/>
        <v>1</v>
      </c>
      <c r="F3125" s="268" t="s">
        <v>1625</v>
      </c>
      <c r="G3125" s="269" t="s">
        <v>1625</v>
      </c>
      <c r="H3125" s="1018"/>
      <c r="I3125" s="1019"/>
      <c r="J3125" s="1019"/>
      <c r="K3125" s="1019"/>
      <c r="L3125" s="1019"/>
      <c r="M3125" s="1019"/>
    </row>
    <row r="3126" spans="1:13" s="567" customFormat="1">
      <c r="A3126" s="299" t="s">
        <v>401</v>
      </c>
      <c r="B3126" s="299" t="s">
        <v>402</v>
      </c>
      <c r="C3126" s="858">
        <v>1</v>
      </c>
      <c r="D3126" s="453">
        <v>0</v>
      </c>
      <c r="E3126" s="407">
        <f t="shared" si="91"/>
        <v>1</v>
      </c>
      <c r="F3126" s="274" t="s">
        <v>1625</v>
      </c>
      <c r="G3126" s="278" t="s">
        <v>1625</v>
      </c>
      <c r="H3126" s="1018"/>
      <c r="I3126" s="1019"/>
      <c r="J3126" s="1019"/>
      <c r="K3126" s="1019"/>
      <c r="L3126" s="1019"/>
      <c r="M3126" s="1019"/>
    </row>
    <row r="3127" spans="1:13" s="567" customFormat="1">
      <c r="A3127" s="299" t="s">
        <v>403</v>
      </c>
      <c r="B3127" s="299" t="s">
        <v>404</v>
      </c>
      <c r="C3127" s="858">
        <v>1</v>
      </c>
      <c r="D3127" s="453">
        <v>0</v>
      </c>
      <c r="E3127" s="407">
        <f t="shared" si="91"/>
        <v>1</v>
      </c>
      <c r="F3127" s="274" t="s">
        <v>1625</v>
      </c>
      <c r="G3127" s="278" t="s">
        <v>1625</v>
      </c>
      <c r="H3127" s="1018"/>
      <c r="I3127" s="1019"/>
      <c r="J3127" s="1019"/>
      <c r="K3127" s="1019"/>
      <c r="L3127" s="1019"/>
      <c r="M3127" s="1019"/>
    </row>
    <row r="3128" spans="1:13" s="567" customFormat="1">
      <c r="A3128" s="299" t="s">
        <v>405</v>
      </c>
      <c r="B3128" s="299" t="s">
        <v>406</v>
      </c>
      <c r="C3128" s="858">
        <v>1</v>
      </c>
      <c r="D3128" s="453">
        <v>0</v>
      </c>
      <c r="E3128" s="407">
        <f t="shared" si="91"/>
        <v>1</v>
      </c>
      <c r="F3128" s="274" t="s">
        <v>1625</v>
      </c>
      <c r="G3128" s="278" t="s">
        <v>1625</v>
      </c>
      <c r="H3128" s="1018"/>
      <c r="I3128" s="1019"/>
      <c r="J3128" s="1019"/>
      <c r="K3128" s="1019"/>
      <c r="L3128" s="1019"/>
      <c r="M3128" s="1019"/>
    </row>
    <row r="3129" spans="1:13" s="567" customFormat="1">
      <c r="A3129" s="299" t="s">
        <v>407</v>
      </c>
      <c r="B3129" s="299" t="s">
        <v>408</v>
      </c>
      <c r="C3129" s="858">
        <v>1</v>
      </c>
      <c r="D3129" s="453">
        <v>0</v>
      </c>
      <c r="E3129" s="407">
        <f t="shared" si="91"/>
        <v>1</v>
      </c>
      <c r="F3129" s="274" t="s">
        <v>1625</v>
      </c>
      <c r="G3129" s="278" t="s">
        <v>1625</v>
      </c>
      <c r="H3129" s="1018"/>
      <c r="I3129" s="1019"/>
      <c r="J3129" s="1019"/>
      <c r="K3129" s="1019"/>
      <c r="L3129" s="1019"/>
      <c r="M3129" s="1019"/>
    </row>
    <row r="3130" spans="1:13" s="567" customFormat="1">
      <c r="A3130" s="299" t="s">
        <v>409</v>
      </c>
      <c r="B3130" s="299" t="s">
        <v>410</v>
      </c>
      <c r="C3130" s="858">
        <v>1</v>
      </c>
      <c r="D3130" s="453">
        <v>0</v>
      </c>
      <c r="E3130" s="407">
        <f t="shared" si="91"/>
        <v>1</v>
      </c>
      <c r="F3130" s="274" t="s">
        <v>1625</v>
      </c>
      <c r="G3130" s="278" t="s">
        <v>1625</v>
      </c>
      <c r="H3130" s="1018"/>
      <c r="I3130" s="1019"/>
      <c r="J3130" s="1019"/>
      <c r="K3130" s="1019"/>
      <c r="L3130" s="1019"/>
      <c r="M3130" s="1019"/>
    </row>
    <row r="3131" spans="1:13" s="567" customFormat="1">
      <c r="A3131" s="299" t="s">
        <v>411</v>
      </c>
      <c r="B3131" s="299" t="s">
        <v>412</v>
      </c>
      <c r="C3131" s="858">
        <v>1</v>
      </c>
      <c r="D3131" s="453">
        <v>0</v>
      </c>
      <c r="E3131" s="407">
        <f t="shared" si="91"/>
        <v>1</v>
      </c>
      <c r="F3131" s="274" t="s">
        <v>1625</v>
      </c>
      <c r="G3131" s="278" t="s">
        <v>1625</v>
      </c>
      <c r="H3131" s="1018"/>
      <c r="I3131" s="1019"/>
      <c r="J3131" s="1019"/>
      <c r="K3131" s="1019"/>
      <c r="L3131" s="1019"/>
      <c r="M3131" s="1019"/>
    </row>
    <row r="3132" spans="1:13" s="567" customFormat="1">
      <c r="A3132" s="299" t="s">
        <v>413</v>
      </c>
      <c r="B3132" s="299" t="s">
        <v>414</v>
      </c>
      <c r="C3132" s="858">
        <v>1</v>
      </c>
      <c r="D3132" s="453">
        <v>0</v>
      </c>
      <c r="E3132" s="407">
        <f t="shared" si="91"/>
        <v>1</v>
      </c>
      <c r="F3132" s="274" t="s">
        <v>1625</v>
      </c>
      <c r="G3132" s="278" t="s">
        <v>1625</v>
      </c>
      <c r="H3132" s="1018"/>
      <c r="I3132" s="1019"/>
      <c r="J3132" s="1019"/>
      <c r="K3132" s="1019"/>
      <c r="L3132" s="1019"/>
      <c r="M3132" s="1019"/>
    </row>
    <row r="3133" spans="1:13" s="567" customFormat="1">
      <c r="A3133" s="299" t="s">
        <v>415</v>
      </c>
      <c r="B3133" s="299" t="s">
        <v>416</v>
      </c>
      <c r="C3133" s="858">
        <v>1</v>
      </c>
      <c r="D3133" s="453">
        <v>0</v>
      </c>
      <c r="E3133" s="407">
        <f t="shared" si="91"/>
        <v>1</v>
      </c>
      <c r="F3133" s="274" t="s">
        <v>1625</v>
      </c>
      <c r="G3133" s="278" t="s">
        <v>1625</v>
      </c>
      <c r="H3133" s="1018"/>
      <c r="I3133" s="1019"/>
      <c r="J3133" s="1019"/>
      <c r="K3133" s="1019"/>
      <c r="L3133" s="1019"/>
      <c r="M3133" s="1019"/>
    </row>
    <row r="3134" spans="1:13" s="567" customFormat="1">
      <c r="A3134" s="299" t="s">
        <v>417</v>
      </c>
      <c r="B3134" s="299" t="s">
        <v>418</v>
      </c>
      <c r="C3134" s="858">
        <v>1</v>
      </c>
      <c r="D3134" s="453">
        <v>0</v>
      </c>
      <c r="E3134" s="407">
        <f t="shared" si="91"/>
        <v>1</v>
      </c>
      <c r="F3134" s="268" t="s">
        <v>1625</v>
      </c>
      <c r="G3134" s="269" t="s">
        <v>1625</v>
      </c>
      <c r="H3134" s="1018"/>
      <c r="I3134" s="1019"/>
      <c r="J3134" s="1019"/>
      <c r="K3134" s="1019"/>
      <c r="L3134" s="1019"/>
      <c r="M3134" s="1019"/>
    </row>
    <row r="3135" spans="1:13" s="567" customFormat="1">
      <c r="A3135" s="299" t="s">
        <v>419</v>
      </c>
      <c r="B3135" s="299" t="s">
        <v>420</v>
      </c>
      <c r="C3135" s="858">
        <v>1</v>
      </c>
      <c r="D3135" s="453">
        <v>0</v>
      </c>
      <c r="E3135" s="407">
        <f t="shared" si="91"/>
        <v>1</v>
      </c>
      <c r="F3135" s="268" t="s">
        <v>1625</v>
      </c>
      <c r="G3135" s="269" t="s">
        <v>1625</v>
      </c>
      <c r="H3135" s="1018"/>
      <c r="I3135" s="1019"/>
      <c r="J3135" s="1019"/>
      <c r="K3135" s="1019"/>
      <c r="L3135" s="1019"/>
      <c r="M3135" s="1019"/>
    </row>
    <row r="3136" spans="1:13" s="567" customFormat="1">
      <c r="A3136" s="299" t="s">
        <v>421</v>
      </c>
      <c r="B3136" s="299" t="s">
        <v>422</v>
      </c>
      <c r="C3136" s="858">
        <v>1</v>
      </c>
      <c r="D3136" s="453">
        <v>0</v>
      </c>
      <c r="E3136" s="407">
        <f t="shared" si="91"/>
        <v>1</v>
      </c>
      <c r="F3136" s="268" t="s">
        <v>1625</v>
      </c>
      <c r="G3136" s="269" t="s">
        <v>1625</v>
      </c>
      <c r="H3136" s="1018"/>
      <c r="I3136" s="1019"/>
      <c r="J3136" s="1019"/>
      <c r="K3136" s="1019"/>
      <c r="L3136" s="1019"/>
      <c r="M3136" s="1019"/>
    </row>
    <row r="3137" spans="1:13" s="567" customFormat="1">
      <c r="A3137" s="299" t="s">
        <v>423</v>
      </c>
      <c r="B3137" s="299" t="s">
        <v>424</v>
      </c>
      <c r="C3137" s="858">
        <v>1</v>
      </c>
      <c r="D3137" s="453">
        <v>0</v>
      </c>
      <c r="E3137" s="407">
        <f t="shared" si="91"/>
        <v>1</v>
      </c>
      <c r="F3137" s="268" t="s">
        <v>1625</v>
      </c>
      <c r="G3137" s="269" t="s">
        <v>1625</v>
      </c>
      <c r="H3137" s="1018"/>
      <c r="I3137" s="1019"/>
      <c r="J3137" s="1019"/>
      <c r="K3137" s="1019"/>
      <c r="L3137" s="1019"/>
      <c r="M3137" s="1019"/>
    </row>
    <row r="3138" spans="1:13" s="567" customFormat="1">
      <c r="A3138" s="299" t="s">
        <v>425</v>
      </c>
      <c r="B3138" s="299" t="s">
        <v>426</v>
      </c>
      <c r="C3138" s="858">
        <v>1</v>
      </c>
      <c r="D3138" s="453">
        <v>0</v>
      </c>
      <c r="E3138" s="407">
        <f t="shared" si="91"/>
        <v>1</v>
      </c>
      <c r="F3138" s="268" t="s">
        <v>1625</v>
      </c>
      <c r="G3138" s="269" t="s">
        <v>1625</v>
      </c>
      <c r="H3138" s="1018"/>
      <c r="I3138" s="1019"/>
      <c r="J3138" s="1019"/>
      <c r="K3138" s="1019"/>
      <c r="L3138" s="1019"/>
      <c r="M3138" s="1019"/>
    </row>
    <row r="3139" spans="1:13" s="567" customFormat="1">
      <c r="A3139" s="1339" t="s">
        <v>427</v>
      </c>
      <c r="B3139" s="298"/>
      <c r="C3139" s="857"/>
      <c r="D3139" s="857"/>
      <c r="E3139" s="857"/>
      <c r="F3139" s="857"/>
      <c r="G3139" s="857"/>
      <c r="H3139" s="1018"/>
      <c r="I3139" s="1019"/>
      <c r="J3139" s="1019"/>
      <c r="K3139" s="1019"/>
      <c r="L3139" s="1019"/>
      <c r="M3139" s="1019"/>
    </row>
    <row r="3140" spans="1:13" s="567" customFormat="1">
      <c r="A3140" s="299" t="s">
        <v>428</v>
      </c>
      <c r="B3140" s="299" t="s">
        <v>429</v>
      </c>
      <c r="C3140" s="858">
        <v>2250</v>
      </c>
      <c r="D3140" s="453">
        <v>0</v>
      </c>
      <c r="E3140" s="407">
        <f t="shared" si="91"/>
        <v>2250</v>
      </c>
      <c r="F3140" s="268" t="s">
        <v>1625</v>
      </c>
      <c r="G3140" s="269" t="s">
        <v>1625</v>
      </c>
      <c r="H3140" s="1018"/>
      <c r="I3140" s="1019"/>
      <c r="J3140" s="1019"/>
      <c r="K3140" s="1019"/>
      <c r="L3140" s="1019"/>
      <c r="M3140" s="1019"/>
    </row>
    <row r="3141" spans="1:13" s="567" customFormat="1">
      <c r="A3141" s="299" t="s">
        <v>430</v>
      </c>
      <c r="B3141" s="299" t="s">
        <v>431</v>
      </c>
      <c r="C3141" s="858">
        <v>1750</v>
      </c>
      <c r="D3141" s="453">
        <v>0</v>
      </c>
      <c r="E3141" s="407">
        <f t="shared" si="91"/>
        <v>1750</v>
      </c>
      <c r="F3141" s="268" t="s">
        <v>1625</v>
      </c>
      <c r="G3141" s="269" t="s">
        <v>1625</v>
      </c>
      <c r="H3141" s="1018"/>
      <c r="I3141" s="1019"/>
      <c r="J3141" s="1019"/>
      <c r="K3141" s="1019"/>
      <c r="L3141" s="1019"/>
      <c r="M3141" s="1019"/>
    </row>
    <row r="3142" spans="1:13" s="567" customFormat="1">
      <c r="A3142" s="299" t="s">
        <v>432</v>
      </c>
      <c r="B3142" s="299" t="s">
        <v>433</v>
      </c>
      <c r="C3142" s="858">
        <v>1750</v>
      </c>
      <c r="D3142" s="453">
        <v>0</v>
      </c>
      <c r="E3142" s="407">
        <f t="shared" si="91"/>
        <v>1750</v>
      </c>
      <c r="F3142" s="268" t="s">
        <v>1625</v>
      </c>
      <c r="G3142" s="269" t="s">
        <v>1625</v>
      </c>
      <c r="H3142" s="1018"/>
      <c r="I3142" s="1019"/>
      <c r="J3142" s="1019"/>
      <c r="K3142" s="1019"/>
      <c r="L3142" s="1019"/>
      <c r="M3142" s="1019"/>
    </row>
    <row r="3143" spans="1:13" s="567" customFormat="1">
      <c r="A3143" s="299" t="s">
        <v>2433</v>
      </c>
      <c r="B3143" s="299" t="s">
        <v>2434</v>
      </c>
      <c r="C3143" s="858">
        <v>110</v>
      </c>
      <c r="D3143" s="453">
        <v>0</v>
      </c>
      <c r="E3143" s="407">
        <f t="shared" si="91"/>
        <v>110</v>
      </c>
      <c r="F3143" s="268" t="s">
        <v>1625</v>
      </c>
      <c r="G3143" s="269" t="s">
        <v>1625</v>
      </c>
      <c r="H3143" s="1018"/>
      <c r="I3143" s="1019"/>
      <c r="J3143" s="1019"/>
      <c r="K3143" s="1019"/>
      <c r="L3143" s="1019"/>
      <c r="M3143" s="1019"/>
    </row>
    <row r="3144" spans="1:13" s="567" customFormat="1">
      <c r="A3144" s="299" t="s">
        <v>11718</v>
      </c>
      <c r="B3144" s="299" t="s">
        <v>11719</v>
      </c>
      <c r="C3144" s="858">
        <v>2250</v>
      </c>
      <c r="D3144" s="453">
        <v>0</v>
      </c>
      <c r="E3144" s="407">
        <f t="shared" si="91"/>
        <v>2250</v>
      </c>
      <c r="F3144" s="268" t="s">
        <v>1625</v>
      </c>
      <c r="G3144" s="269" t="s">
        <v>1625</v>
      </c>
      <c r="H3144" s="1018"/>
      <c r="I3144" s="1019"/>
      <c r="J3144" s="1019"/>
      <c r="K3144" s="1019"/>
      <c r="L3144" s="1019"/>
      <c r="M3144" s="1019"/>
    </row>
    <row r="3145" spans="1:13">
      <c r="A3145" s="299" t="s">
        <v>11720</v>
      </c>
      <c r="B3145" s="299" t="s">
        <v>11721</v>
      </c>
      <c r="C3145" s="858">
        <v>1</v>
      </c>
      <c r="D3145" s="453">
        <v>0</v>
      </c>
      <c r="E3145" s="407">
        <f t="shared" si="91"/>
        <v>1</v>
      </c>
      <c r="F3145" s="268" t="s">
        <v>1625</v>
      </c>
      <c r="G3145" s="269" t="s">
        <v>1625</v>
      </c>
    </row>
    <row r="3146" spans="1:13">
      <c r="A3146" s="299" t="s">
        <v>11722</v>
      </c>
      <c r="B3146" s="299" t="s">
        <v>11723</v>
      </c>
      <c r="C3146" s="858">
        <v>1750</v>
      </c>
      <c r="D3146" s="453">
        <v>0</v>
      </c>
      <c r="E3146" s="407">
        <f t="shared" si="91"/>
        <v>1750</v>
      </c>
      <c r="F3146" s="268" t="s">
        <v>1625</v>
      </c>
      <c r="G3146" s="269" t="s">
        <v>1625</v>
      </c>
    </row>
    <row r="3147" spans="1:13">
      <c r="A3147" s="299" t="s">
        <v>11724</v>
      </c>
      <c r="B3147" s="299" t="s">
        <v>11725</v>
      </c>
      <c r="C3147" s="858">
        <v>1750</v>
      </c>
      <c r="D3147" s="453">
        <v>0</v>
      </c>
      <c r="E3147" s="407">
        <f t="shared" si="91"/>
        <v>1750</v>
      </c>
      <c r="F3147" s="268" t="s">
        <v>1625</v>
      </c>
      <c r="G3147" s="269" t="s">
        <v>1625</v>
      </c>
    </row>
    <row r="3148" spans="1:13">
      <c r="A3148" s="299" t="s">
        <v>11726</v>
      </c>
      <c r="B3148" s="299" t="s">
        <v>11727</v>
      </c>
      <c r="C3148" s="858">
        <v>1500</v>
      </c>
      <c r="D3148" s="453">
        <v>0</v>
      </c>
      <c r="E3148" s="407">
        <f t="shared" si="91"/>
        <v>1500</v>
      </c>
      <c r="F3148" s="268" t="s">
        <v>1625</v>
      </c>
      <c r="G3148" s="269" t="s">
        <v>1625</v>
      </c>
    </row>
    <row r="3149" spans="1:13">
      <c r="A3149" s="1339" t="s">
        <v>434</v>
      </c>
      <c r="B3149" s="298"/>
      <c r="C3149" s="857"/>
      <c r="D3149" s="857"/>
      <c r="E3149" s="857"/>
      <c r="F3149" s="857"/>
      <c r="G3149" s="645" t="s">
        <v>1625</v>
      </c>
    </row>
    <row r="3150" spans="1:13">
      <c r="A3150" s="299" t="s">
        <v>11728</v>
      </c>
      <c r="B3150" s="299" t="s">
        <v>435</v>
      </c>
      <c r="C3150" s="858">
        <v>250</v>
      </c>
      <c r="D3150" s="453">
        <v>0</v>
      </c>
      <c r="E3150" s="407">
        <f t="shared" si="91"/>
        <v>250</v>
      </c>
      <c r="F3150" s="268" t="s">
        <v>1625</v>
      </c>
      <c r="G3150" s="269" t="s">
        <v>1625</v>
      </c>
    </row>
    <row r="3151" spans="1:13">
      <c r="A3151" s="299" t="s">
        <v>11729</v>
      </c>
      <c r="B3151" s="299" t="s">
        <v>436</v>
      </c>
      <c r="C3151" s="858">
        <v>1</v>
      </c>
      <c r="D3151" s="453">
        <v>0</v>
      </c>
      <c r="E3151" s="407">
        <f t="shared" si="91"/>
        <v>1</v>
      </c>
      <c r="F3151" s="268" t="s">
        <v>1625</v>
      </c>
      <c r="G3151" s="269" t="s">
        <v>1625</v>
      </c>
    </row>
    <row r="3152" spans="1:13">
      <c r="A3152" s="299" t="s">
        <v>11730</v>
      </c>
      <c r="B3152" s="299" t="s">
        <v>437</v>
      </c>
      <c r="C3152" s="858">
        <v>1500</v>
      </c>
      <c r="D3152" s="453">
        <v>0</v>
      </c>
      <c r="E3152" s="407">
        <f t="shared" si="91"/>
        <v>1500</v>
      </c>
      <c r="F3152" s="268" t="s">
        <v>1625</v>
      </c>
      <c r="G3152" s="269" t="s">
        <v>1625</v>
      </c>
    </row>
    <row r="3153" spans="1:13">
      <c r="A3153" s="299" t="s">
        <v>11731</v>
      </c>
      <c r="B3153" s="299" t="s">
        <v>11732</v>
      </c>
      <c r="C3153" s="858">
        <v>1</v>
      </c>
      <c r="D3153" s="453">
        <v>0</v>
      </c>
      <c r="E3153" s="407">
        <f t="shared" si="91"/>
        <v>1</v>
      </c>
      <c r="F3153" s="268" t="s">
        <v>1625</v>
      </c>
      <c r="G3153" s="269" t="s">
        <v>1625</v>
      </c>
    </row>
    <row r="3154" spans="1:13">
      <c r="A3154" s="859" t="s">
        <v>892</v>
      </c>
      <c r="B3154" s="298"/>
      <c r="C3154" s="860"/>
      <c r="D3154" s="860"/>
      <c r="E3154" s="860"/>
      <c r="F3154" s="860"/>
      <c r="G3154" s="860"/>
    </row>
    <row r="3155" spans="1:13">
      <c r="A3155" s="861" t="s">
        <v>1621</v>
      </c>
      <c r="B3155" s="861" t="s">
        <v>1622</v>
      </c>
      <c r="C3155" s="862">
        <v>18</v>
      </c>
      <c r="D3155" s="453">
        <v>0</v>
      </c>
      <c r="E3155" s="407">
        <f t="shared" si="91"/>
        <v>18</v>
      </c>
      <c r="F3155" s="268" t="s">
        <v>1625</v>
      </c>
      <c r="G3155" s="269" t="s">
        <v>1625</v>
      </c>
    </row>
    <row r="3156" spans="1:13">
      <c r="A3156" s="863" t="s">
        <v>893</v>
      </c>
      <c r="B3156" s="861" t="s">
        <v>894</v>
      </c>
      <c r="C3156" s="862">
        <v>29</v>
      </c>
      <c r="D3156" s="453">
        <v>0</v>
      </c>
      <c r="E3156" s="407">
        <f t="shared" si="91"/>
        <v>29</v>
      </c>
      <c r="F3156" s="268" t="s">
        <v>1625</v>
      </c>
      <c r="G3156" s="269" t="s">
        <v>1625</v>
      </c>
    </row>
    <row r="3157" spans="1:13">
      <c r="A3157" s="863" t="s">
        <v>2435</v>
      </c>
      <c r="B3157" s="861" t="s">
        <v>2436</v>
      </c>
      <c r="C3157" s="862">
        <v>1</v>
      </c>
      <c r="D3157" s="453">
        <v>0</v>
      </c>
      <c r="E3157" s="407">
        <f t="shared" si="91"/>
        <v>1</v>
      </c>
      <c r="F3157" s="268" t="s">
        <v>1625</v>
      </c>
      <c r="G3157" s="269" t="s">
        <v>1625</v>
      </c>
    </row>
    <row r="3158" spans="1:13" s="673" customFormat="1" ht="16.5" customHeight="1" thickBot="1">
      <c r="A3158" s="1451"/>
      <c r="B3158" s="1452"/>
      <c r="C3158" s="1452"/>
      <c r="D3158" s="1452"/>
      <c r="E3158" s="1452"/>
      <c r="F3158" s="1452"/>
      <c r="G3158" s="1628"/>
      <c r="H3158" s="1026"/>
      <c r="I3158" s="1027"/>
      <c r="J3158" s="1027"/>
      <c r="K3158" s="1027"/>
      <c r="L3158" s="1027"/>
      <c r="M3158" s="1027"/>
    </row>
    <row r="3159" spans="1:13" s="567" customFormat="1">
      <c r="A3159" s="1456" t="s">
        <v>439</v>
      </c>
      <c r="B3159" s="1457"/>
      <c r="C3159" s="1457"/>
      <c r="D3159" s="1457"/>
      <c r="E3159" s="1457"/>
      <c r="F3159" s="1457"/>
      <c r="G3159" s="1458"/>
      <c r="H3159" s="1018"/>
      <c r="I3159" s="1019"/>
      <c r="J3159" s="1019"/>
      <c r="K3159" s="1019"/>
      <c r="L3159" s="1019"/>
      <c r="M3159" s="1019"/>
    </row>
    <row r="3160" spans="1:13" s="567" customFormat="1">
      <c r="A3160" s="294" t="s">
        <v>914</v>
      </c>
      <c r="B3160" s="236"/>
      <c r="C3160" s="240"/>
      <c r="D3160" s="450"/>
      <c r="E3160" s="518"/>
      <c r="F3160" s="519"/>
      <c r="G3160" s="674"/>
      <c r="H3160" s="1018"/>
      <c r="I3160" s="1019"/>
      <c r="J3160" s="1019"/>
      <c r="K3160" s="1019"/>
      <c r="L3160" s="1019"/>
      <c r="M3160" s="1019"/>
    </row>
    <row r="3161" spans="1:13" s="567" customFormat="1" ht="45">
      <c r="A3161" s="1055" t="s">
        <v>440</v>
      </c>
      <c r="B3161" s="237" t="s">
        <v>441</v>
      </c>
      <c r="C3161" s="445">
        <v>4200</v>
      </c>
      <c r="D3161" s="453">
        <v>0</v>
      </c>
      <c r="E3161" s="407">
        <f t="shared" ref="E3161:E3168" si="92">C3161</f>
        <v>4200</v>
      </c>
      <c r="F3161" s="268" t="s">
        <v>1623</v>
      </c>
      <c r="G3161" s="475" t="s">
        <v>1650</v>
      </c>
      <c r="H3161" s="1018"/>
      <c r="I3161" s="1019"/>
      <c r="J3161" s="1019"/>
      <c r="K3161" s="1019"/>
      <c r="L3161" s="1019"/>
      <c r="M3161" s="1019"/>
    </row>
    <row r="3162" spans="1:13" s="567" customFormat="1">
      <c r="A3162" s="1055" t="s">
        <v>442</v>
      </c>
      <c r="B3162" s="237" t="s">
        <v>443</v>
      </c>
      <c r="C3162" s="445">
        <v>3200</v>
      </c>
      <c r="D3162" s="453">
        <v>0</v>
      </c>
      <c r="E3162" s="407">
        <f t="shared" si="92"/>
        <v>3200</v>
      </c>
      <c r="F3162" s="268" t="s">
        <v>1625</v>
      </c>
      <c r="G3162" s="269" t="s">
        <v>1625</v>
      </c>
      <c r="H3162" s="1018"/>
      <c r="I3162" s="1019"/>
      <c r="J3162" s="1019"/>
      <c r="K3162" s="1019"/>
      <c r="L3162" s="1019"/>
      <c r="M3162" s="1019"/>
    </row>
    <row r="3163" spans="1:13" s="567" customFormat="1">
      <c r="A3163" s="1055" t="s">
        <v>444</v>
      </c>
      <c r="B3163" s="237" t="s">
        <v>445</v>
      </c>
      <c r="C3163" s="445">
        <v>9100</v>
      </c>
      <c r="D3163" s="453">
        <v>0</v>
      </c>
      <c r="E3163" s="407">
        <f t="shared" si="92"/>
        <v>9100</v>
      </c>
      <c r="F3163" s="268" t="s">
        <v>1625</v>
      </c>
      <c r="G3163" s="269" t="s">
        <v>1625</v>
      </c>
      <c r="H3163" s="1018"/>
      <c r="I3163" s="1019"/>
      <c r="J3163" s="1019"/>
      <c r="K3163" s="1019"/>
      <c r="L3163" s="1019"/>
      <c r="M3163" s="1019"/>
    </row>
    <row r="3164" spans="1:13" s="567" customFormat="1">
      <c r="A3164" s="1055" t="s">
        <v>446</v>
      </c>
      <c r="B3164" s="237" t="s">
        <v>447</v>
      </c>
      <c r="C3164" s="445">
        <v>6800</v>
      </c>
      <c r="D3164" s="453">
        <v>0</v>
      </c>
      <c r="E3164" s="407">
        <f t="shared" si="92"/>
        <v>6800</v>
      </c>
      <c r="F3164" s="268" t="s">
        <v>1625</v>
      </c>
      <c r="G3164" s="269" t="s">
        <v>1625</v>
      </c>
      <c r="H3164" s="1018"/>
      <c r="I3164" s="1019"/>
      <c r="J3164" s="1019"/>
      <c r="K3164" s="1019"/>
      <c r="L3164" s="1019"/>
      <c r="M3164" s="1019"/>
    </row>
    <row r="3165" spans="1:13" s="567" customFormat="1">
      <c r="A3165" s="1055" t="s">
        <v>448</v>
      </c>
      <c r="B3165" s="237" t="s">
        <v>449</v>
      </c>
      <c r="C3165" s="445">
        <v>15100</v>
      </c>
      <c r="D3165" s="453">
        <v>0</v>
      </c>
      <c r="E3165" s="407">
        <f t="shared" si="92"/>
        <v>15100</v>
      </c>
      <c r="F3165" s="268" t="s">
        <v>1625</v>
      </c>
      <c r="G3165" s="269" t="s">
        <v>1625</v>
      </c>
      <c r="H3165" s="1018"/>
      <c r="I3165" s="1019"/>
      <c r="J3165" s="1019"/>
      <c r="K3165" s="1019"/>
      <c r="L3165" s="1019"/>
      <c r="M3165" s="1019"/>
    </row>
    <row r="3166" spans="1:13" s="567" customFormat="1">
      <c r="A3166" s="1055" t="s">
        <v>450</v>
      </c>
      <c r="B3166" s="237" t="s">
        <v>451</v>
      </c>
      <c r="C3166" s="445">
        <v>11300</v>
      </c>
      <c r="D3166" s="453">
        <v>0</v>
      </c>
      <c r="E3166" s="407">
        <f t="shared" si="92"/>
        <v>11300</v>
      </c>
      <c r="F3166" s="268" t="s">
        <v>1625</v>
      </c>
      <c r="G3166" s="269" t="s">
        <v>1625</v>
      </c>
      <c r="H3166" s="1018"/>
      <c r="I3166" s="1019"/>
      <c r="J3166" s="1019"/>
      <c r="K3166" s="1019"/>
      <c r="L3166" s="1019"/>
      <c r="M3166" s="1019"/>
    </row>
    <row r="3167" spans="1:13" s="567" customFormat="1">
      <c r="A3167" s="1055" t="s">
        <v>452</v>
      </c>
      <c r="B3167" s="237" t="s">
        <v>453</v>
      </c>
      <c r="C3167" s="445">
        <v>4800</v>
      </c>
      <c r="D3167" s="453">
        <v>0</v>
      </c>
      <c r="E3167" s="407">
        <f t="shared" si="92"/>
        <v>4800</v>
      </c>
      <c r="F3167" s="268" t="s">
        <v>1625</v>
      </c>
      <c r="G3167" s="269" t="s">
        <v>1625</v>
      </c>
      <c r="H3167" s="1018"/>
      <c r="I3167" s="1019"/>
      <c r="J3167" s="1019"/>
      <c r="K3167" s="1019"/>
      <c r="L3167" s="1019"/>
      <c r="M3167" s="1019"/>
    </row>
    <row r="3168" spans="1:13" s="567" customFormat="1">
      <c r="A3168" s="1055" t="s">
        <v>454</v>
      </c>
      <c r="B3168" s="237" t="s">
        <v>455</v>
      </c>
      <c r="C3168" s="445">
        <v>3600</v>
      </c>
      <c r="D3168" s="453">
        <v>0</v>
      </c>
      <c r="E3168" s="407">
        <f t="shared" si="92"/>
        <v>3600</v>
      </c>
      <c r="F3168" s="268" t="s">
        <v>1625</v>
      </c>
      <c r="G3168" s="269" t="s">
        <v>1625</v>
      </c>
      <c r="H3168" s="1018"/>
      <c r="I3168" s="1019"/>
      <c r="J3168" s="1019"/>
      <c r="K3168" s="1019"/>
      <c r="L3168" s="1019"/>
      <c r="M3168" s="1019"/>
    </row>
    <row r="3169" spans="1:13" s="567" customFormat="1">
      <c r="A3169" s="294" t="s">
        <v>456</v>
      </c>
      <c r="B3169" s="236"/>
      <c r="C3169" s="446"/>
      <c r="D3169" s="450"/>
      <c r="E3169" s="518"/>
      <c r="F3169" s="519"/>
      <c r="G3169" s="674"/>
      <c r="H3169" s="1018"/>
      <c r="I3169" s="1019"/>
      <c r="J3169" s="1019"/>
      <c r="K3169" s="1019"/>
      <c r="L3169" s="1019"/>
      <c r="M3169" s="1019"/>
    </row>
    <row r="3170" spans="1:13" s="567" customFormat="1">
      <c r="A3170" s="1336" t="s">
        <v>457</v>
      </c>
      <c r="B3170" s="301"/>
      <c r="C3170" s="457"/>
      <c r="D3170" s="453"/>
      <c r="E3170" s="407"/>
      <c r="F3170" s="268"/>
      <c r="G3170" s="672"/>
      <c r="H3170" s="1018"/>
      <c r="I3170" s="1019"/>
      <c r="J3170" s="1019"/>
      <c r="K3170" s="1019"/>
      <c r="L3170" s="1019"/>
      <c r="M3170" s="1019"/>
    </row>
    <row r="3171" spans="1:13" s="567" customFormat="1">
      <c r="A3171" s="1055" t="s">
        <v>458</v>
      </c>
      <c r="B3171" s="237" t="s">
        <v>459</v>
      </c>
      <c r="C3171" s="445">
        <v>595</v>
      </c>
      <c r="D3171" s="453">
        <v>0</v>
      </c>
      <c r="E3171" s="407">
        <f t="shared" ref="E3171:E3178" si="93">C3171</f>
        <v>595</v>
      </c>
      <c r="F3171" s="268" t="s">
        <v>1625</v>
      </c>
      <c r="G3171" s="269" t="s">
        <v>1625</v>
      </c>
      <c r="H3171" s="1018"/>
      <c r="I3171" s="1019"/>
      <c r="J3171" s="1019"/>
      <c r="K3171" s="1019"/>
      <c r="L3171" s="1019"/>
      <c r="M3171" s="1019"/>
    </row>
    <row r="3172" spans="1:13" s="567" customFormat="1">
      <c r="A3172" s="1055" t="s">
        <v>460</v>
      </c>
      <c r="B3172" s="237" t="s">
        <v>461</v>
      </c>
      <c r="C3172" s="445">
        <v>447</v>
      </c>
      <c r="D3172" s="453">
        <v>0</v>
      </c>
      <c r="E3172" s="407">
        <f t="shared" si="93"/>
        <v>447</v>
      </c>
      <c r="F3172" s="268" t="s">
        <v>1625</v>
      </c>
      <c r="G3172" s="269" t="s">
        <v>1625</v>
      </c>
      <c r="H3172" s="1018"/>
      <c r="I3172" s="1019"/>
      <c r="J3172" s="1019"/>
      <c r="K3172" s="1019"/>
      <c r="L3172" s="1019"/>
      <c r="M3172" s="1019"/>
    </row>
    <row r="3173" spans="1:13" s="567" customFormat="1">
      <c r="A3173" s="1055" t="s">
        <v>0</v>
      </c>
      <c r="B3173" s="237" t="s">
        <v>1</v>
      </c>
      <c r="C3173" s="445">
        <v>1820</v>
      </c>
      <c r="D3173" s="453">
        <v>0</v>
      </c>
      <c r="E3173" s="407">
        <f t="shared" si="93"/>
        <v>1820</v>
      </c>
      <c r="F3173" s="268" t="s">
        <v>1625</v>
      </c>
      <c r="G3173" s="269" t="s">
        <v>1625</v>
      </c>
      <c r="H3173" s="1018"/>
      <c r="I3173" s="1019"/>
      <c r="J3173" s="1019"/>
      <c r="K3173" s="1019"/>
      <c r="L3173" s="1019"/>
      <c r="M3173" s="1019"/>
    </row>
    <row r="3174" spans="1:13" s="567" customFormat="1">
      <c r="A3174" s="1055" t="s">
        <v>2</v>
      </c>
      <c r="B3174" s="237" t="s">
        <v>3</v>
      </c>
      <c r="C3174" s="445">
        <v>1360</v>
      </c>
      <c r="D3174" s="453">
        <v>0</v>
      </c>
      <c r="E3174" s="407">
        <f t="shared" si="93"/>
        <v>1360</v>
      </c>
      <c r="F3174" s="268" t="s">
        <v>1625</v>
      </c>
      <c r="G3174" s="269" t="s">
        <v>1625</v>
      </c>
      <c r="H3174" s="1018"/>
      <c r="I3174" s="1019"/>
      <c r="J3174" s="1019"/>
      <c r="K3174" s="1019"/>
      <c r="L3174" s="1019"/>
      <c r="M3174" s="1019"/>
    </row>
    <row r="3175" spans="1:13" s="567" customFormat="1">
      <c r="A3175" s="1055" t="s">
        <v>4</v>
      </c>
      <c r="B3175" s="237" t="s">
        <v>5</v>
      </c>
      <c r="C3175" s="445">
        <v>3020</v>
      </c>
      <c r="D3175" s="453">
        <v>0</v>
      </c>
      <c r="E3175" s="407">
        <f t="shared" si="93"/>
        <v>3020</v>
      </c>
      <c r="F3175" s="268" t="s">
        <v>1625</v>
      </c>
      <c r="G3175" s="269" t="s">
        <v>1625</v>
      </c>
      <c r="H3175" s="1018"/>
      <c r="I3175" s="1019"/>
      <c r="J3175" s="1019"/>
      <c r="K3175" s="1019"/>
      <c r="L3175" s="1019"/>
      <c r="M3175" s="1019"/>
    </row>
    <row r="3176" spans="1:13" s="567" customFormat="1">
      <c r="A3176" s="1055" t="s">
        <v>6</v>
      </c>
      <c r="B3176" s="237" t="s">
        <v>7</v>
      </c>
      <c r="C3176" s="445">
        <v>2260</v>
      </c>
      <c r="D3176" s="453">
        <v>0</v>
      </c>
      <c r="E3176" s="407">
        <f t="shared" si="93"/>
        <v>2260</v>
      </c>
      <c r="F3176" s="268" t="s">
        <v>1625</v>
      </c>
      <c r="G3176" s="269" t="s">
        <v>1625</v>
      </c>
      <c r="H3176" s="1018"/>
      <c r="I3176" s="1019"/>
      <c r="J3176" s="1019"/>
      <c r="K3176" s="1019"/>
      <c r="L3176" s="1019"/>
      <c r="M3176" s="1019"/>
    </row>
    <row r="3177" spans="1:13" s="567" customFormat="1">
      <c r="A3177" s="1055" t="s">
        <v>8</v>
      </c>
      <c r="B3177" s="237" t="s">
        <v>9</v>
      </c>
      <c r="C3177" s="445">
        <v>960</v>
      </c>
      <c r="D3177" s="453">
        <v>0</v>
      </c>
      <c r="E3177" s="407">
        <f t="shared" si="93"/>
        <v>960</v>
      </c>
      <c r="F3177" s="268" t="s">
        <v>1625</v>
      </c>
      <c r="G3177" s="269" t="s">
        <v>1625</v>
      </c>
      <c r="H3177" s="1018"/>
      <c r="I3177" s="1019"/>
      <c r="J3177" s="1019"/>
      <c r="K3177" s="1019"/>
      <c r="L3177" s="1019"/>
      <c r="M3177" s="1019"/>
    </row>
    <row r="3178" spans="1:13" s="567" customFormat="1">
      <c r="A3178" s="1055" t="s">
        <v>10</v>
      </c>
      <c r="B3178" s="237" t="s">
        <v>11</v>
      </c>
      <c r="C3178" s="445">
        <v>720</v>
      </c>
      <c r="D3178" s="453">
        <v>0</v>
      </c>
      <c r="E3178" s="407">
        <f t="shared" si="93"/>
        <v>720</v>
      </c>
      <c r="F3178" s="268" t="s">
        <v>1625</v>
      </c>
      <c r="G3178" s="269" t="s">
        <v>1625</v>
      </c>
      <c r="H3178" s="1018"/>
      <c r="I3178" s="1019"/>
      <c r="J3178" s="1019"/>
      <c r="K3178" s="1019"/>
      <c r="L3178" s="1019"/>
      <c r="M3178" s="1019"/>
    </row>
    <row r="3179" spans="1:13" s="567" customFormat="1">
      <c r="A3179" s="294" t="s">
        <v>12</v>
      </c>
      <c r="B3179" s="236"/>
      <c r="C3179" s="446"/>
      <c r="D3179" s="450"/>
      <c r="E3179" s="518"/>
      <c r="F3179" s="519"/>
      <c r="G3179" s="674"/>
      <c r="H3179" s="1018"/>
      <c r="I3179" s="1019"/>
      <c r="J3179" s="1019"/>
      <c r="K3179" s="1019"/>
      <c r="L3179" s="1019"/>
      <c r="M3179" s="1019"/>
    </row>
    <row r="3180" spans="1:13" s="567" customFormat="1">
      <c r="A3180" s="1055" t="s">
        <v>13</v>
      </c>
      <c r="B3180" s="237" t="s">
        <v>14</v>
      </c>
      <c r="C3180" s="445">
        <v>595</v>
      </c>
      <c r="D3180" s="453">
        <v>0</v>
      </c>
      <c r="E3180" s="407">
        <f t="shared" ref="E3180:E3187" si="94">C3180</f>
        <v>595</v>
      </c>
      <c r="F3180" s="268" t="s">
        <v>1625</v>
      </c>
      <c r="G3180" s="269" t="s">
        <v>1625</v>
      </c>
      <c r="H3180" s="1018"/>
      <c r="I3180" s="1019"/>
      <c r="J3180" s="1019"/>
      <c r="K3180" s="1019"/>
      <c r="L3180" s="1019"/>
      <c r="M3180" s="1019"/>
    </row>
    <row r="3181" spans="1:13" s="567" customFormat="1">
      <c r="A3181" s="1055" t="s">
        <v>15</v>
      </c>
      <c r="B3181" s="237" t="s">
        <v>16</v>
      </c>
      <c r="C3181" s="445">
        <v>447</v>
      </c>
      <c r="D3181" s="453">
        <v>0</v>
      </c>
      <c r="E3181" s="407">
        <f t="shared" si="94"/>
        <v>447</v>
      </c>
      <c r="F3181" s="268" t="s">
        <v>1625</v>
      </c>
      <c r="G3181" s="269" t="s">
        <v>1625</v>
      </c>
      <c r="H3181" s="1018"/>
      <c r="I3181" s="1019"/>
      <c r="J3181" s="1019"/>
      <c r="K3181" s="1019"/>
      <c r="L3181" s="1019"/>
      <c r="M3181" s="1019"/>
    </row>
    <row r="3182" spans="1:13" s="567" customFormat="1">
      <c r="A3182" s="1055" t="s">
        <v>17</v>
      </c>
      <c r="B3182" s="237" t="s">
        <v>18</v>
      </c>
      <c r="C3182" s="445">
        <v>1820</v>
      </c>
      <c r="D3182" s="453">
        <v>0</v>
      </c>
      <c r="E3182" s="407">
        <f t="shared" si="94"/>
        <v>1820</v>
      </c>
      <c r="F3182" s="268" t="s">
        <v>1625</v>
      </c>
      <c r="G3182" s="269" t="s">
        <v>1625</v>
      </c>
      <c r="H3182" s="1018"/>
      <c r="I3182" s="1019"/>
      <c r="J3182" s="1019"/>
      <c r="K3182" s="1019"/>
      <c r="L3182" s="1019"/>
      <c r="M3182" s="1019"/>
    </row>
    <row r="3183" spans="1:13" s="567" customFormat="1">
      <c r="A3183" s="1055" t="s">
        <v>19</v>
      </c>
      <c r="B3183" s="237" t="s">
        <v>20</v>
      </c>
      <c r="C3183" s="445">
        <v>1360</v>
      </c>
      <c r="D3183" s="453">
        <v>0</v>
      </c>
      <c r="E3183" s="407">
        <f t="shared" si="94"/>
        <v>1360</v>
      </c>
      <c r="F3183" s="268" t="s">
        <v>1625</v>
      </c>
      <c r="G3183" s="269" t="s">
        <v>1625</v>
      </c>
      <c r="H3183" s="1018"/>
      <c r="I3183" s="1019"/>
      <c r="J3183" s="1019"/>
      <c r="K3183" s="1019"/>
      <c r="L3183" s="1019"/>
      <c r="M3183" s="1019"/>
    </row>
    <row r="3184" spans="1:13" s="567" customFormat="1">
      <c r="A3184" s="1055" t="s">
        <v>21</v>
      </c>
      <c r="B3184" s="237" t="s">
        <v>22</v>
      </c>
      <c r="C3184" s="445">
        <v>3020</v>
      </c>
      <c r="D3184" s="453">
        <v>0</v>
      </c>
      <c r="E3184" s="407">
        <f t="shared" si="94"/>
        <v>3020</v>
      </c>
      <c r="F3184" s="268" t="s">
        <v>1625</v>
      </c>
      <c r="G3184" s="269" t="s">
        <v>1625</v>
      </c>
      <c r="H3184" s="1018"/>
      <c r="I3184" s="1019"/>
      <c r="J3184" s="1019"/>
      <c r="K3184" s="1019"/>
      <c r="L3184" s="1019"/>
      <c r="M3184" s="1019"/>
    </row>
    <row r="3185" spans="1:13" s="567" customFormat="1">
      <c r="A3185" s="1055" t="s">
        <v>23</v>
      </c>
      <c r="B3185" s="237" t="s">
        <v>24</v>
      </c>
      <c r="C3185" s="445">
        <v>2260</v>
      </c>
      <c r="D3185" s="453">
        <v>0</v>
      </c>
      <c r="E3185" s="407">
        <f t="shared" si="94"/>
        <v>2260</v>
      </c>
      <c r="F3185" s="268" t="s">
        <v>1625</v>
      </c>
      <c r="G3185" s="269" t="s">
        <v>1625</v>
      </c>
      <c r="H3185" s="1018"/>
      <c r="I3185" s="1019"/>
      <c r="J3185" s="1019"/>
      <c r="K3185" s="1019"/>
      <c r="L3185" s="1019"/>
      <c r="M3185" s="1019"/>
    </row>
    <row r="3186" spans="1:13" s="567" customFormat="1">
      <c r="A3186" s="1055" t="s">
        <v>25</v>
      </c>
      <c r="B3186" s="237" t="s">
        <v>26</v>
      </c>
      <c r="C3186" s="445">
        <v>960</v>
      </c>
      <c r="D3186" s="453">
        <v>0</v>
      </c>
      <c r="E3186" s="407">
        <f t="shared" si="94"/>
        <v>960</v>
      </c>
      <c r="F3186" s="268" t="s">
        <v>1625</v>
      </c>
      <c r="G3186" s="269" t="s">
        <v>1625</v>
      </c>
      <c r="H3186" s="1018"/>
      <c r="I3186" s="1019"/>
      <c r="J3186" s="1019"/>
      <c r="K3186" s="1019"/>
      <c r="L3186" s="1019"/>
      <c r="M3186" s="1019"/>
    </row>
    <row r="3187" spans="1:13" s="567" customFormat="1">
      <c r="A3187" s="1055" t="s">
        <v>27</v>
      </c>
      <c r="B3187" s="237" t="s">
        <v>28</v>
      </c>
      <c r="C3187" s="445">
        <v>720</v>
      </c>
      <c r="D3187" s="453">
        <v>0</v>
      </c>
      <c r="E3187" s="407">
        <f t="shared" si="94"/>
        <v>720</v>
      </c>
      <c r="F3187" s="268" t="s">
        <v>1625</v>
      </c>
      <c r="G3187" s="269" t="s">
        <v>1625</v>
      </c>
      <c r="H3187" s="1018"/>
      <c r="I3187" s="1019"/>
      <c r="J3187" s="1019"/>
      <c r="K3187" s="1019"/>
      <c r="L3187" s="1019"/>
      <c r="M3187" s="1019"/>
    </row>
    <row r="3188" spans="1:13" s="567" customFormat="1">
      <c r="A3188" s="294" t="s">
        <v>29</v>
      </c>
      <c r="B3188" s="236"/>
      <c r="C3188" s="446"/>
      <c r="D3188" s="450"/>
      <c r="E3188" s="518"/>
      <c r="F3188" s="519"/>
      <c r="G3188" s="674"/>
      <c r="H3188" s="1018"/>
      <c r="I3188" s="1019"/>
      <c r="J3188" s="1019"/>
      <c r="K3188" s="1019"/>
      <c r="L3188" s="1019"/>
      <c r="M3188" s="1019"/>
    </row>
    <row r="3189" spans="1:13" s="567" customFormat="1">
      <c r="A3189" s="1055" t="s">
        <v>30</v>
      </c>
      <c r="B3189" s="237" t="s">
        <v>31</v>
      </c>
      <c r="C3189" s="445">
        <v>1225</v>
      </c>
      <c r="D3189" s="453">
        <v>0</v>
      </c>
      <c r="E3189" s="407">
        <f t="shared" ref="E3189:E3196" si="95">C3189</f>
        <v>1225</v>
      </c>
      <c r="F3189" s="268" t="s">
        <v>1625</v>
      </c>
      <c r="G3189" s="269" t="s">
        <v>1625</v>
      </c>
      <c r="H3189" s="1018"/>
      <c r="I3189" s="1019"/>
      <c r="J3189" s="1019"/>
      <c r="K3189" s="1019"/>
      <c r="L3189" s="1019"/>
      <c r="M3189" s="1019"/>
    </row>
    <row r="3190" spans="1:13" s="567" customFormat="1">
      <c r="A3190" s="1055" t="s">
        <v>32</v>
      </c>
      <c r="B3190" s="237" t="s">
        <v>33</v>
      </c>
      <c r="C3190" s="445">
        <v>919</v>
      </c>
      <c r="D3190" s="453">
        <v>0</v>
      </c>
      <c r="E3190" s="407">
        <f t="shared" si="95"/>
        <v>919</v>
      </c>
      <c r="F3190" s="268" t="s">
        <v>1625</v>
      </c>
      <c r="G3190" s="269" t="s">
        <v>1625</v>
      </c>
      <c r="H3190" s="1018"/>
      <c r="I3190" s="1019"/>
      <c r="J3190" s="1019"/>
      <c r="K3190" s="1019"/>
      <c r="L3190" s="1019"/>
      <c r="M3190" s="1019"/>
    </row>
    <row r="3191" spans="1:13" s="567" customFormat="1">
      <c r="A3191" s="1055" t="s">
        <v>34</v>
      </c>
      <c r="B3191" s="237" t="s">
        <v>35</v>
      </c>
      <c r="C3191" s="445">
        <v>3640</v>
      </c>
      <c r="D3191" s="453">
        <v>0</v>
      </c>
      <c r="E3191" s="407">
        <f t="shared" si="95"/>
        <v>3640</v>
      </c>
      <c r="F3191" s="268" t="s">
        <v>1625</v>
      </c>
      <c r="G3191" s="269" t="s">
        <v>1625</v>
      </c>
      <c r="H3191" s="1018"/>
      <c r="I3191" s="1019"/>
      <c r="J3191" s="1019"/>
      <c r="K3191" s="1019"/>
      <c r="L3191" s="1019"/>
      <c r="M3191" s="1019"/>
    </row>
    <row r="3192" spans="1:13" s="567" customFormat="1">
      <c r="A3192" s="1055" t="s">
        <v>36</v>
      </c>
      <c r="B3192" s="237" t="s">
        <v>37</v>
      </c>
      <c r="C3192" s="445">
        <v>2720</v>
      </c>
      <c r="D3192" s="453">
        <v>0</v>
      </c>
      <c r="E3192" s="407">
        <f t="shared" si="95"/>
        <v>2720</v>
      </c>
      <c r="F3192" s="268" t="s">
        <v>1625</v>
      </c>
      <c r="G3192" s="269" t="s">
        <v>1625</v>
      </c>
      <c r="H3192" s="1018"/>
      <c r="I3192" s="1019"/>
      <c r="J3192" s="1019"/>
      <c r="K3192" s="1019"/>
      <c r="L3192" s="1019"/>
      <c r="M3192" s="1019"/>
    </row>
    <row r="3193" spans="1:13" s="567" customFormat="1">
      <c r="A3193" s="1055" t="s">
        <v>38</v>
      </c>
      <c r="B3193" s="237" t="s">
        <v>39</v>
      </c>
      <c r="C3193" s="445">
        <v>6040</v>
      </c>
      <c r="D3193" s="453">
        <v>0</v>
      </c>
      <c r="E3193" s="407">
        <f t="shared" si="95"/>
        <v>6040</v>
      </c>
      <c r="F3193" s="268" t="s">
        <v>1625</v>
      </c>
      <c r="G3193" s="269" t="s">
        <v>1625</v>
      </c>
      <c r="H3193" s="1018"/>
      <c r="I3193" s="1019"/>
      <c r="J3193" s="1019"/>
      <c r="K3193" s="1019"/>
      <c r="L3193" s="1019"/>
      <c r="M3193" s="1019"/>
    </row>
    <row r="3194" spans="1:13" s="567" customFormat="1">
      <c r="A3194" s="1055" t="s">
        <v>40</v>
      </c>
      <c r="B3194" s="237" t="s">
        <v>41</v>
      </c>
      <c r="C3194" s="445">
        <v>4520</v>
      </c>
      <c r="D3194" s="453">
        <v>0</v>
      </c>
      <c r="E3194" s="407">
        <f t="shared" si="95"/>
        <v>4520</v>
      </c>
      <c r="F3194" s="268" t="s">
        <v>1625</v>
      </c>
      <c r="G3194" s="269" t="s">
        <v>1625</v>
      </c>
      <c r="H3194" s="1018"/>
      <c r="I3194" s="1019"/>
      <c r="J3194" s="1019"/>
      <c r="K3194" s="1019"/>
      <c r="L3194" s="1019"/>
      <c r="M3194" s="1019"/>
    </row>
    <row r="3195" spans="1:13" s="567" customFormat="1">
      <c r="A3195" s="1055" t="s">
        <v>42</v>
      </c>
      <c r="B3195" s="237" t="s">
        <v>43</v>
      </c>
      <c r="C3195" s="445">
        <v>1920</v>
      </c>
      <c r="D3195" s="453">
        <v>0</v>
      </c>
      <c r="E3195" s="407">
        <f t="shared" si="95"/>
        <v>1920</v>
      </c>
      <c r="F3195" s="268" t="s">
        <v>1625</v>
      </c>
      <c r="G3195" s="269" t="s">
        <v>1625</v>
      </c>
      <c r="H3195" s="1018"/>
      <c r="I3195" s="1019"/>
      <c r="J3195" s="1019"/>
      <c r="K3195" s="1019"/>
      <c r="L3195" s="1019"/>
      <c r="M3195" s="1019"/>
    </row>
    <row r="3196" spans="1:13" s="567" customFormat="1">
      <c r="A3196" s="1055" t="s">
        <v>44</v>
      </c>
      <c r="B3196" s="237" t="s">
        <v>45</v>
      </c>
      <c r="C3196" s="445">
        <v>1440</v>
      </c>
      <c r="D3196" s="453">
        <v>0</v>
      </c>
      <c r="E3196" s="407">
        <f t="shared" si="95"/>
        <v>1440</v>
      </c>
      <c r="F3196" s="268" t="s">
        <v>1625</v>
      </c>
      <c r="G3196" s="269" t="s">
        <v>1625</v>
      </c>
      <c r="H3196" s="1018"/>
      <c r="I3196" s="1019"/>
      <c r="J3196" s="1019"/>
      <c r="K3196" s="1019"/>
      <c r="L3196" s="1019"/>
      <c r="M3196" s="1019"/>
    </row>
    <row r="3197" spans="1:13" s="567" customFormat="1">
      <c r="A3197" s="294" t="s">
        <v>46</v>
      </c>
      <c r="B3197" s="236"/>
      <c r="C3197" s="446"/>
      <c r="D3197" s="450"/>
      <c r="E3197" s="518"/>
      <c r="F3197" s="519"/>
      <c r="G3197" s="674"/>
      <c r="H3197" s="1018"/>
      <c r="I3197" s="1019"/>
      <c r="J3197" s="1019"/>
      <c r="K3197" s="1019"/>
      <c r="L3197" s="1019"/>
      <c r="M3197" s="1019"/>
    </row>
    <row r="3198" spans="1:13" s="567" customFormat="1">
      <c r="A3198" s="1055" t="s">
        <v>47</v>
      </c>
      <c r="B3198" s="237" t="s">
        <v>48</v>
      </c>
      <c r="C3198" s="445">
        <v>1900</v>
      </c>
      <c r="D3198" s="453">
        <v>0</v>
      </c>
      <c r="E3198" s="407">
        <f t="shared" ref="E3198:E3212" si="96">C3198</f>
        <v>1900</v>
      </c>
      <c r="F3198" s="268" t="s">
        <v>1625</v>
      </c>
      <c r="G3198" s="269" t="s">
        <v>1625</v>
      </c>
      <c r="H3198" s="1018"/>
      <c r="I3198" s="1019"/>
      <c r="J3198" s="1019"/>
      <c r="K3198" s="1019"/>
      <c r="L3198" s="1019"/>
      <c r="M3198" s="1019"/>
    </row>
    <row r="3199" spans="1:13" s="567" customFormat="1">
      <c r="A3199" s="1055" t="s">
        <v>49</v>
      </c>
      <c r="B3199" s="237" t="s">
        <v>50</v>
      </c>
      <c r="C3199" s="445">
        <v>1100</v>
      </c>
      <c r="D3199" s="453">
        <v>0</v>
      </c>
      <c r="E3199" s="407">
        <f t="shared" si="96"/>
        <v>1100</v>
      </c>
      <c r="F3199" s="268" t="s">
        <v>1625</v>
      </c>
      <c r="G3199" s="269" t="s">
        <v>1625</v>
      </c>
      <c r="H3199" s="1018"/>
      <c r="I3199" s="1019"/>
      <c r="J3199" s="1019"/>
      <c r="K3199" s="1019"/>
      <c r="L3199" s="1019"/>
      <c r="M3199" s="1019"/>
    </row>
    <row r="3200" spans="1:13" s="567" customFormat="1">
      <c r="A3200" s="1055" t="s">
        <v>51</v>
      </c>
      <c r="B3200" s="237" t="s">
        <v>52</v>
      </c>
      <c r="C3200" s="445">
        <v>800</v>
      </c>
      <c r="D3200" s="453">
        <v>0</v>
      </c>
      <c r="E3200" s="407">
        <f t="shared" si="96"/>
        <v>800</v>
      </c>
      <c r="F3200" s="268" t="s">
        <v>1625</v>
      </c>
      <c r="G3200" s="269" t="s">
        <v>1625</v>
      </c>
      <c r="H3200" s="1018"/>
      <c r="I3200" s="1019"/>
      <c r="J3200" s="1019"/>
      <c r="K3200" s="1019"/>
      <c r="L3200" s="1019"/>
      <c r="M3200" s="1019"/>
    </row>
    <row r="3201" spans="1:13" s="567" customFormat="1">
      <c r="A3201" s="1055" t="s">
        <v>53</v>
      </c>
      <c r="B3201" s="237" t="s">
        <v>54</v>
      </c>
      <c r="C3201" s="445">
        <v>600</v>
      </c>
      <c r="D3201" s="453">
        <v>0</v>
      </c>
      <c r="E3201" s="407">
        <f t="shared" si="96"/>
        <v>600</v>
      </c>
      <c r="F3201" s="268" t="s">
        <v>1625</v>
      </c>
      <c r="G3201" s="269" t="s">
        <v>1625</v>
      </c>
      <c r="H3201" s="1018"/>
      <c r="I3201" s="1019"/>
      <c r="J3201" s="1019"/>
      <c r="K3201" s="1019"/>
      <c r="L3201" s="1019"/>
      <c r="M3201" s="1019"/>
    </row>
    <row r="3202" spans="1:13" s="567" customFormat="1">
      <c r="A3202" s="1055" t="s">
        <v>55</v>
      </c>
      <c r="B3202" s="237" t="s">
        <v>56</v>
      </c>
      <c r="C3202" s="445">
        <v>4200</v>
      </c>
      <c r="D3202" s="453">
        <v>0</v>
      </c>
      <c r="E3202" s="407">
        <f t="shared" si="96"/>
        <v>4200</v>
      </c>
      <c r="F3202" s="268" t="s">
        <v>1625</v>
      </c>
      <c r="G3202" s="269" t="s">
        <v>1625</v>
      </c>
      <c r="H3202" s="1018"/>
      <c r="I3202" s="1019"/>
      <c r="J3202" s="1019"/>
      <c r="K3202" s="1019"/>
      <c r="L3202" s="1019"/>
      <c r="M3202" s="1019"/>
    </row>
    <row r="3203" spans="1:13" s="567" customFormat="1">
      <c r="A3203" s="1055" t="s">
        <v>57</v>
      </c>
      <c r="B3203" s="237" t="s">
        <v>58</v>
      </c>
      <c r="C3203" s="445">
        <v>2900</v>
      </c>
      <c r="D3203" s="453">
        <v>0</v>
      </c>
      <c r="E3203" s="407">
        <f t="shared" si="96"/>
        <v>2900</v>
      </c>
      <c r="F3203" s="268" t="s">
        <v>1625</v>
      </c>
      <c r="G3203" s="269" t="s">
        <v>1625</v>
      </c>
      <c r="H3203" s="1018"/>
      <c r="I3203" s="1019"/>
      <c r="J3203" s="1019"/>
      <c r="K3203" s="1019"/>
      <c r="L3203" s="1019"/>
      <c r="M3203" s="1019"/>
    </row>
    <row r="3204" spans="1:13" s="567" customFormat="1">
      <c r="A3204" s="1055" t="s">
        <v>59</v>
      </c>
      <c r="B3204" s="237" t="s">
        <v>60</v>
      </c>
      <c r="C3204" s="445">
        <v>2300</v>
      </c>
      <c r="D3204" s="453">
        <v>0</v>
      </c>
      <c r="E3204" s="407">
        <f t="shared" si="96"/>
        <v>2300</v>
      </c>
      <c r="F3204" s="268" t="s">
        <v>1625</v>
      </c>
      <c r="G3204" s="269" t="s">
        <v>1625</v>
      </c>
      <c r="H3204" s="1018"/>
      <c r="I3204" s="1019"/>
      <c r="J3204" s="1019"/>
      <c r="K3204" s="1019"/>
      <c r="L3204" s="1019"/>
      <c r="M3204" s="1019"/>
    </row>
    <row r="3205" spans="1:13" s="567" customFormat="1">
      <c r="A3205" s="1055" t="s">
        <v>61</v>
      </c>
      <c r="B3205" s="237" t="s">
        <v>62</v>
      </c>
      <c r="C3205" s="445">
        <v>1900</v>
      </c>
      <c r="D3205" s="453">
        <v>0</v>
      </c>
      <c r="E3205" s="407">
        <f t="shared" si="96"/>
        <v>1900</v>
      </c>
      <c r="F3205" s="268" t="s">
        <v>1625</v>
      </c>
      <c r="G3205" s="269" t="s">
        <v>1625</v>
      </c>
      <c r="H3205" s="1018"/>
      <c r="I3205" s="1019"/>
      <c r="J3205" s="1019"/>
      <c r="K3205" s="1019"/>
      <c r="L3205" s="1019"/>
      <c r="M3205" s="1019"/>
    </row>
    <row r="3206" spans="1:13" s="567" customFormat="1">
      <c r="A3206" s="1055" t="s">
        <v>63</v>
      </c>
      <c r="B3206" s="237" t="s">
        <v>64</v>
      </c>
      <c r="C3206" s="445">
        <v>5700</v>
      </c>
      <c r="D3206" s="453">
        <v>0</v>
      </c>
      <c r="E3206" s="407">
        <f t="shared" si="96"/>
        <v>5700</v>
      </c>
      <c r="F3206" s="268" t="s">
        <v>1625</v>
      </c>
      <c r="G3206" s="269" t="s">
        <v>1625</v>
      </c>
      <c r="H3206" s="1018"/>
      <c r="I3206" s="1019"/>
      <c r="J3206" s="1019"/>
      <c r="K3206" s="1019"/>
      <c r="L3206" s="1019"/>
      <c r="M3206" s="1019"/>
    </row>
    <row r="3207" spans="1:13" s="567" customFormat="1">
      <c r="A3207" s="1055" t="s">
        <v>65</v>
      </c>
      <c r="B3207" s="237" t="s">
        <v>66</v>
      </c>
      <c r="C3207" s="445">
        <v>4500</v>
      </c>
      <c r="D3207" s="453">
        <v>0</v>
      </c>
      <c r="E3207" s="407">
        <f t="shared" si="96"/>
        <v>4500</v>
      </c>
      <c r="F3207" s="268" t="s">
        <v>1625</v>
      </c>
      <c r="G3207" s="269" t="s">
        <v>1625</v>
      </c>
      <c r="H3207" s="1018"/>
      <c r="I3207" s="1019"/>
      <c r="J3207" s="1019"/>
      <c r="K3207" s="1019"/>
      <c r="L3207" s="1019"/>
      <c r="M3207" s="1019"/>
    </row>
    <row r="3208" spans="1:13" s="567" customFormat="1">
      <c r="A3208" s="1055" t="s">
        <v>67</v>
      </c>
      <c r="B3208" s="237" t="s">
        <v>68</v>
      </c>
      <c r="C3208" s="445">
        <v>3600</v>
      </c>
      <c r="D3208" s="453">
        <v>0</v>
      </c>
      <c r="E3208" s="407">
        <f t="shared" si="96"/>
        <v>3600</v>
      </c>
      <c r="F3208" s="268" t="s">
        <v>1625</v>
      </c>
      <c r="G3208" s="269" t="s">
        <v>1625</v>
      </c>
      <c r="H3208" s="1018"/>
      <c r="I3208" s="1019"/>
      <c r="J3208" s="1019"/>
      <c r="K3208" s="1019"/>
      <c r="L3208" s="1019"/>
      <c r="M3208" s="1019"/>
    </row>
    <row r="3209" spans="1:13" s="567" customFormat="1">
      <c r="A3209" s="1055" t="s">
        <v>69</v>
      </c>
      <c r="B3209" s="237" t="s">
        <v>70</v>
      </c>
      <c r="C3209" s="445">
        <v>9000</v>
      </c>
      <c r="D3209" s="453">
        <v>0</v>
      </c>
      <c r="E3209" s="407">
        <f t="shared" si="96"/>
        <v>9000</v>
      </c>
      <c r="F3209" s="268" t="s">
        <v>1625</v>
      </c>
      <c r="G3209" s="269" t="s">
        <v>1625</v>
      </c>
      <c r="H3209" s="1018"/>
      <c r="I3209" s="1019"/>
      <c r="J3209" s="1019"/>
      <c r="K3209" s="1019"/>
      <c r="L3209" s="1019"/>
      <c r="M3209" s="1019"/>
    </row>
    <row r="3210" spans="1:13" s="567" customFormat="1">
      <c r="A3210" s="1055" t="s">
        <v>71</v>
      </c>
      <c r="B3210" s="237" t="s">
        <v>72</v>
      </c>
      <c r="C3210" s="445">
        <v>7200</v>
      </c>
      <c r="D3210" s="453">
        <v>0</v>
      </c>
      <c r="E3210" s="407">
        <f t="shared" si="96"/>
        <v>7200</v>
      </c>
      <c r="F3210" s="268" t="s">
        <v>1625</v>
      </c>
      <c r="G3210" s="269" t="s">
        <v>1625</v>
      </c>
      <c r="H3210" s="1018"/>
      <c r="I3210" s="1019"/>
      <c r="J3210" s="1019"/>
      <c r="K3210" s="1019"/>
      <c r="L3210" s="1019"/>
      <c r="M3210" s="1019"/>
    </row>
    <row r="3211" spans="1:13" s="567" customFormat="1">
      <c r="A3211" s="1055" t="s">
        <v>73</v>
      </c>
      <c r="B3211" s="237" t="s">
        <v>74</v>
      </c>
      <c r="C3211" s="445">
        <v>18200</v>
      </c>
      <c r="D3211" s="453">
        <v>0</v>
      </c>
      <c r="E3211" s="407">
        <f t="shared" si="96"/>
        <v>18200</v>
      </c>
      <c r="F3211" s="268" t="s">
        <v>1625</v>
      </c>
      <c r="G3211" s="269" t="s">
        <v>1625</v>
      </c>
      <c r="H3211" s="1018"/>
      <c r="I3211" s="1019"/>
      <c r="J3211" s="1019"/>
      <c r="K3211" s="1019"/>
      <c r="L3211" s="1019"/>
      <c r="M3211" s="1019"/>
    </row>
    <row r="3212" spans="1:13" s="567" customFormat="1">
      <c r="A3212" s="1055" t="s">
        <v>75</v>
      </c>
      <c r="B3212" s="237" t="s">
        <v>76</v>
      </c>
      <c r="C3212" s="445">
        <v>14500</v>
      </c>
      <c r="D3212" s="453">
        <v>0</v>
      </c>
      <c r="E3212" s="407">
        <f t="shared" si="96"/>
        <v>14500</v>
      </c>
      <c r="F3212" s="268" t="s">
        <v>1625</v>
      </c>
      <c r="G3212" s="269" t="s">
        <v>1625</v>
      </c>
      <c r="H3212" s="1018"/>
      <c r="I3212" s="1019"/>
      <c r="J3212" s="1019"/>
      <c r="K3212" s="1019"/>
      <c r="L3212" s="1019"/>
      <c r="M3212" s="1019"/>
    </row>
    <row r="3213" spans="1:13" s="567" customFormat="1">
      <c r="A3213" s="294" t="s">
        <v>77</v>
      </c>
      <c r="B3213" s="236"/>
      <c r="C3213" s="446"/>
      <c r="D3213" s="450"/>
      <c r="E3213" s="518"/>
      <c r="F3213" s="519"/>
      <c r="G3213" s="674"/>
      <c r="H3213" s="1018"/>
      <c r="I3213" s="1019"/>
      <c r="J3213" s="1019"/>
      <c r="K3213" s="1019"/>
      <c r="L3213" s="1019"/>
      <c r="M3213" s="1019"/>
    </row>
    <row r="3214" spans="1:13" s="567" customFormat="1">
      <c r="A3214" s="1336" t="s">
        <v>78</v>
      </c>
      <c r="B3214" s="301"/>
      <c r="C3214" s="457"/>
      <c r="D3214" s="453"/>
      <c r="E3214" s="407"/>
      <c r="F3214" s="268"/>
      <c r="G3214" s="672"/>
      <c r="H3214" s="1018"/>
      <c r="I3214" s="1019"/>
      <c r="J3214" s="1019"/>
      <c r="K3214" s="1019"/>
      <c r="L3214" s="1019"/>
      <c r="M3214" s="1019"/>
    </row>
    <row r="3215" spans="1:13" s="567" customFormat="1">
      <c r="A3215" s="1055" t="s">
        <v>79</v>
      </c>
      <c r="B3215" s="237" t="s">
        <v>80</v>
      </c>
      <c r="C3215" s="445">
        <v>262</v>
      </c>
      <c r="D3215" s="453">
        <v>0</v>
      </c>
      <c r="E3215" s="407">
        <f t="shared" ref="E3215:E3229" si="97">C3215</f>
        <v>262</v>
      </c>
      <c r="F3215" s="268" t="s">
        <v>1625</v>
      </c>
      <c r="G3215" s="269" t="s">
        <v>1625</v>
      </c>
      <c r="H3215" s="1018"/>
      <c r="I3215" s="1019"/>
      <c r="J3215" s="1019"/>
      <c r="K3215" s="1019"/>
      <c r="L3215" s="1019"/>
      <c r="M3215" s="1019"/>
    </row>
    <row r="3216" spans="1:13" s="567" customFormat="1">
      <c r="A3216" s="1055" t="s">
        <v>81</v>
      </c>
      <c r="B3216" s="237" t="s">
        <v>82</v>
      </c>
      <c r="C3216" s="445">
        <v>158</v>
      </c>
      <c r="D3216" s="453">
        <v>0</v>
      </c>
      <c r="E3216" s="407">
        <f t="shared" si="97"/>
        <v>158</v>
      </c>
      <c r="F3216" s="268" t="s">
        <v>1625</v>
      </c>
      <c r="G3216" s="269" t="s">
        <v>1625</v>
      </c>
      <c r="H3216" s="1018"/>
      <c r="I3216" s="1019"/>
      <c r="J3216" s="1019"/>
      <c r="K3216" s="1019"/>
      <c r="L3216" s="1019"/>
      <c r="M3216" s="1019"/>
    </row>
    <row r="3217" spans="1:13" s="567" customFormat="1">
      <c r="A3217" s="1055" t="s">
        <v>83</v>
      </c>
      <c r="B3217" s="237" t="s">
        <v>84</v>
      </c>
      <c r="C3217" s="445">
        <v>111</v>
      </c>
      <c r="D3217" s="453">
        <v>0</v>
      </c>
      <c r="E3217" s="407">
        <f t="shared" si="97"/>
        <v>111</v>
      </c>
      <c r="F3217" s="268" t="s">
        <v>1625</v>
      </c>
      <c r="G3217" s="269" t="s">
        <v>1625</v>
      </c>
      <c r="H3217" s="1018"/>
      <c r="I3217" s="1019"/>
      <c r="J3217" s="1019"/>
      <c r="K3217" s="1019"/>
      <c r="L3217" s="1019"/>
      <c r="M3217" s="1019"/>
    </row>
    <row r="3218" spans="1:13" s="567" customFormat="1" ht="30">
      <c r="A3218" s="1055" t="s">
        <v>85</v>
      </c>
      <c r="B3218" s="237" t="s">
        <v>86</v>
      </c>
      <c r="C3218" s="445">
        <v>85</v>
      </c>
      <c r="D3218" s="453">
        <v>0</v>
      </c>
      <c r="E3218" s="407">
        <f t="shared" si="97"/>
        <v>85</v>
      </c>
      <c r="F3218" s="268" t="s">
        <v>1625</v>
      </c>
      <c r="G3218" s="269" t="s">
        <v>1625</v>
      </c>
      <c r="H3218" s="1018"/>
      <c r="I3218" s="1019"/>
      <c r="J3218" s="1019"/>
      <c r="K3218" s="1019"/>
      <c r="L3218" s="1019"/>
      <c r="M3218" s="1019"/>
    </row>
    <row r="3219" spans="1:13" s="567" customFormat="1" ht="30">
      <c r="A3219" s="1055" t="s">
        <v>87</v>
      </c>
      <c r="B3219" s="237" t="s">
        <v>88</v>
      </c>
      <c r="C3219" s="445">
        <v>590</v>
      </c>
      <c r="D3219" s="453">
        <v>0</v>
      </c>
      <c r="E3219" s="407">
        <f t="shared" si="97"/>
        <v>590</v>
      </c>
      <c r="F3219" s="268" t="s">
        <v>1625</v>
      </c>
      <c r="G3219" s="269" t="s">
        <v>1625</v>
      </c>
      <c r="H3219" s="1018"/>
      <c r="I3219" s="1019"/>
      <c r="J3219" s="1019"/>
      <c r="K3219" s="1019"/>
      <c r="L3219" s="1019"/>
      <c r="M3219" s="1019"/>
    </row>
    <row r="3220" spans="1:13" s="567" customFormat="1">
      <c r="A3220" s="1055" t="s">
        <v>89</v>
      </c>
      <c r="B3220" s="237" t="s">
        <v>90</v>
      </c>
      <c r="C3220" s="445">
        <v>412</v>
      </c>
      <c r="D3220" s="453">
        <v>0</v>
      </c>
      <c r="E3220" s="407">
        <f t="shared" si="97"/>
        <v>412</v>
      </c>
      <c r="F3220" s="268" t="s">
        <v>1625</v>
      </c>
      <c r="G3220" s="269" t="s">
        <v>1625</v>
      </c>
      <c r="H3220" s="1018"/>
      <c r="I3220" s="1019"/>
      <c r="J3220" s="1019"/>
      <c r="K3220" s="1019"/>
      <c r="L3220" s="1019"/>
      <c r="M3220" s="1019"/>
    </row>
    <row r="3221" spans="1:13" s="567" customFormat="1">
      <c r="A3221" s="1055" t="s">
        <v>91</v>
      </c>
      <c r="B3221" s="237" t="s">
        <v>90</v>
      </c>
      <c r="C3221" s="445">
        <v>328</v>
      </c>
      <c r="D3221" s="453">
        <v>0</v>
      </c>
      <c r="E3221" s="407">
        <f t="shared" si="97"/>
        <v>328</v>
      </c>
      <c r="F3221" s="268" t="s">
        <v>1625</v>
      </c>
      <c r="G3221" s="269" t="s">
        <v>1625</v>
      </c>
      <c r="H3221" s="1018"/>
      <c r="I3221" s="1019"/>
      <c r="J3221" s="1019"/>
      <c r="K3221" s="1019"/>
      <c r="L3221" s="1019"/>
      <c r="M3221" s="1019"/>
    </row>
    <row r="3222" spans="1:13" s="567" customFormat="1" ht="30">
      <c r="A3222" s="1055" t="s">
        <v>92</v>
      </c>
      <c r="B3222" s="237" t="s">
        <v>93</v>
      </c>
      <c r="C3222" s="445">
        <v>261</v>
      </c>
      <c r="D3222" s="453">
        <v>0</v>
      </c>
      <c r="E3222" s="407">
        <f t="shared" si="97"/>
        <v>261</v>
      </c>
      <c r="F3222" s="268" t="s">
        <v>1625</v>
      </c>
      <c r="G3222" s="269" t="s">
        <v>1625</v>
      </c>
      <c r="H3222" s="1018"/>
      <c r="I3222" s="1019"/>
      <c r="J3222" s="1019"/>
      <c r="K3222" s="1019"/>
      <c r="L3222" s="1019"/>
      <c r="M3222" s="1019"/>
    </row>
    <row r="3223" spans="1:13" s="567" customFormat="1">
      <c r="A3223" s="1055" t="s">
        <v>94</v>
      </c>
      <c r="B3223" s="237" t="s">
        <v>95</v>
      </c>
      <c r="C3223" s="445">
        <v>795</v>
      </c>
      <c r="D3223" s="453">
        <v>0</v>
      </c>
      <c r="E3223" s="407">
        <f t="shared" si="97"/>
        <v>795</v>
      </c>
      <c r="F3223" s="268" t="s">
        <v>1625</v>
      </c>
      <c r="G3223" s="269" t="s">
        <v>1625</v>
      </c>
      <c r="H3223" s="1018"/>
      <c r="I3223" s="1019"/>
      <c r="J3223" s="1019"/>
      <c r="K3223" s="1019"/>
      <c r="L3223" s="1019"/>
      <c r="M3223" s="1019"/>
    </row>
    <row r="3224" spans="1:13" s="567" customFormat="1">
      <c r="A3224" s="1055" t="s">
        <v>96</v>
      </c>
      <c r="B3224" s="237" t="s">
        <v>97</v>
      </c>
      <c r="C3224" s="445">
        <v>638</v>
      </c>
      <c r="D3224" s="453">
        <v>0</v>
      </c>
      <c r="E3224" s="407">
        <f t="shared" si="97"/>
        <v>638</v>
      </c>
      <c r="F3224" s="268" t="s">
        <v>1625</v>
      </c>
      <c r="G3224" s="269" t="s">
        <v>1625</v>
      </c>
      <c r="H3224" s="1018"/>
      <c r="I3224" s="1019"/>
      <c r="J3224" s="1019"/>
      <c r="K3224" s="1019"/>
      <c r="L3224" s="1019"/>
      <c r="M3224" s="1019"/>
    </row>
    <row r="3225" spans="1:13" s="567" customFormat="1" ht="30">
      <c r="A3225" s="1055" t="s">
        <v>98</v>
      </c>
      <c r="B3225" s="237" t="s">
        <v>99</v>
      </c>
      <c r="C3225" s="445">
        <v>510</v>
      </c>
      <c r="D3225" s="453">
        <v>0</v>
      </c>
      <c r="E3225" s="407">
        <f t="shared" si="97"/>
        <v>510</v>
      </c>
      <c r="F3225" s="268" t="s">
        <v>1625</v>
      </c>
      <c r="G3225" s="269" t="s">
        <v>1625</v>
      </c>
      <c r="H3225" s="1018"/>
      <c r="I3225" s="1019"/>
      <c r="J3225" s="1019"/>
      <c r="K3225" s="1019"/>
      <c r="L3225" s="1019"/>
      <c r="M3225" s="1019"/>
    </row>
    <row r="3226" spans="1:13" s="567" customFormat="1">
      <c r="A3226" s="1055" t="s">
        <v>100</v>
      </c>
      <c r="B3226" s="237" t="s">
        <v>101</v>
      </c>
      <c r="C3226" s="445">
        <v>1263</v>
      </c>
      <c r="D3226" s="453">
        <v>0</v>
      </c>
      <c r="E3226" s="407">
        <f t="shared" si="97"/>
        <v>1263</v>
      </c>
      <c r="F3226" s="268" t="s">
        <v>1625</v>
      </c>
      <c r="G3226" s="269" t="s">
        <v>1625</v>
      </c>
      <c r="H3226" s="1018"/>
      <c r="I3226" s="1019"/>
      <c r="J3226" s="1019"/>
      <c r="K3226" s="1019"/>
      <c r="L3226" s="1019"/>
      <c r="M3226" s="1019"/>
    </row>
    <row r="3227" spans="1:13" s="567" customFormat="1">
      <c r="A3227" s="1055" t="s">
        <v>102</v>
      </c>
      <c r="B3227" s="237" t="s">
        <v>103</v>
      </c>
      <c r="C3227" s="445">
        <v>1012</v>
      </c>
      <c r="D3227" s="453">
        <v>0</v>
      </c>
      <c r="E3227" s="407">
        <f t="shared" si="97"/>
        <v>1012</v>
      </c>
      <c r="F3227" s="268" t="s">
        <v>1625</v>
      </c>
      <c r="G3227" s="269" t="s">
        <v>1625</v>
      </c>
      <c r="H3227" s="1018"/>
      <c r="I3227" s="1019"/>
      <c r="J3227" s="1019"/>
      <c r="K3227" s="1019"/>
      <c r="L3227" s="1019"/>
      <c r="M3227" s="1019"/>
    </row>
    <row r="3228" spans="1:13" s="567" customFormat="1">
      <c r="A3228" s="1055" t="s">
        <v>104</v>
      </c>
      <c r="B3228" s="237" t="s">
        <v>105</v>
      </c>
      <c r="C3228" s="445">
        <v>2550</v>
      </c>
      <c r="D3228" s="453">
        <v>0</v>
      </c>
      <c r="E3228" s="407">
        <f t="shared" si="97"/>
        <v>2550</v>
      </c>
      <c r="F3228" s="268" t="s">
        <v>1625</v>
      </c>
      <c r="G3228" s="269" t="s">
        <v>1625</v>
      </c>
      <c r="H3228" s="1018"/>
      <c r="I3228" s="1019"/>
      <c r="J3228" s="1019"/>
      <c r="K3228" s="1019"/>
      <c r="L3228" s="1019"/>
      <c r="M3228" s="1019"/>
    </row>
    <row r="3229" spans="1:13" s="567" customFormat="1">
      <c r="A3229" s="1055" t="s">
        <v>106</v>
      </c>
      <c r="B3229" s="237" t="s">
        <v>107</v>
      </c>
      <c r="C3229" s="445">
        <v>2040</v>
      </c>
      <c r="D3229" s="453">
        <v>0</v>
      </c>
      <c r="E3229" s="407">
        <f t="shared" si="97"/>
        <v>2040</v>
      </c>
      <c r="F3229" s="268" t="s">
        <v>1625</v>
      </c>
      <c r="G3229" s="269" t="s">
        <v>1625</v>
      </c>
      <c r="H3229" s="1018"/>
      <c r="I3229" s="1019"/>
      <c r="J3229" s="1019"/>
      <c r="K3229" s="1019"/>
      <c r="L3229" s="1019"/>
      <c r="M3229" s="1019"/>
    </row>
    <row r="3230" spans="1:13" s="567" customFormat="1">
      <c r="A3230" s="294" t="s">
        <v>108</v>
      </c>
      <c r="B3230" s="236"/>
      <c r="C3230" s="446"/>
      <c r="D3230" s="450"/>
      <c r="E3230" s="518"/>
      <c r="F3230" s="519"/>
      <c r="G3230" s="674"/>
      <c r="H3230" s="1018"/>
      <c r="I3230" s="1019"/>
      <c r="J3230" s="1019"/>
      <c r="K3230" s="1019"/>
      <c r="L3230" s="1019"/>
      <c r="M3230" s="1019"/>
    </row>
    <row r="3231" spans="1:13" s="567" customFormat="1">
      <c r="A3231" s="1055" t="s">
        <v>109</v>
      </c>
      <c r="B3231" s="237" t="s">
        <v>110</v>
      </c>
      <c r="C3231" s="445">
        <v>380</v>
      </c>
      <c r="D3231" s="453">
        <v>0</v>
      </c>
      <c r="E3231" s="407">
        <f t="shared" ref="E3231:E3245" si="98">C3231</f>
        <v>380</v>
      </c>
      <c r="F3231" s="268" t="s">
        <v>1625</v>
      </c>
      <c r="G3231" s="269" t="s">
        <v>1625</v>
      </c>
      <c r="H3231" s="1018"/>
      <c r="I3231" s="1019"/>
      <c r="J3231" s="1019"/>
      <c r="K3231" s="1019"/>
      <c r="L3231" s="1019"/>
      <c r="M3231" s="1019"/>
    </row>
    <row r="3232" spans="1:13" s="567" customFormat="1" ht="30">
      <c r="A3232" s="1055" t="s">
        <v>111</v>
      </c>
      <c r="B3232" s="237" t="s">
        <v>112</v>
      </c>
      <c r="C3232" s="445">
        <v>220</v>
      </c>
      <c r="D3232" s="453">
        <v>0</v>
      </c>
      <c r="E3232" s="407">
        <f t="shared" si="98"/>
        <v>220</v>
      </c>
      <c r="F3232" s="268" t="s">
        <v>1625</v>
      </c>
      <c r="G3232" s="269" t="s">
        <v>1625</v>
      </c>
      <c r="H3232" s="1018"/>
      <c r="I3232" s="1019"/>
      <c r="J3232" s="1019"/>
      <c r="K3232" s="1019"/>
      <c r="L3232" s="1019"/>
      <c r="M3232" s="1019"/>
    </row>
    <row r="3233" spans="1:13" s="567" customFormat="1" ht="30">
      <c r="A3233" s="1055" t="s">
        <v>113</v>
      </c>
      <c r="B3233" s="237" t="s">
        <v>114</v>
      </c>
      <c r="C3233" s="445">
        <v>160</v>
      </c>
      <c r="D3233" s="453">
        <v>0</v>
      </c>
      <c r="E3233" s="407">
        <f t="shared" si="98"/>
        <v>160</v>
      </c>
      <c r="F3233" s="268" t="s">
        <v>1625</v>
      </c>
      <c r="G3233" s="269" t="s">
        <v>1625</v>
      </c>
      <c r="H3233" s="1018"/>
      <c r="I3233" s="1019"/>
      <c r="J3233" s="1019"/>
      <c r="K3233" s="1019"/>
      <c r="L3233" s="1019"/>
      <c r="M3233" s="1019"/>
    </row>
    <row r="3234" spans="1:13" s="567" customFormat="1" ht="30">
      <c r="A3234" s="1055" t="s">
        <v>115</v>
      </c>
      <c r="B3234" s="237" t="s">
        <v>116</v>
      </c>
      <c r="C3234" s="445">
        <v>120</v>
      </c>
      <c r="D3234" s="453">
        <v>0</v>
      </c>
      <c r="E3234" s="407">
        <f t="shared" si="98"/>
        <v>120</v>
      </c>
      <c r="F3234" s="268" t="s">
        <v>1625</v>
      </c>
      <c r="G3234" s="269" t="s">
        <v>1625</v>
      </c>
      <c r="H3234" s="1018"/>
      <c r="I3234" s="1019"/>
      <c r="J3234" s="1019"/>
      <c r="K3234" s="1019"/>
      <c r="L3234" s="1019"/>
      <c r="M3234" s="1019"/>
    </row>
    <row r="3235" spans="1:13" s="567" customFormat="1">
      <c r="A3235" s="1055" t="s">
        <v>117</v>
      </c>
      <c r="B3235" s="237" t="s">
        <v>118</v>
      </c>
      <c r="C3235" s="445">
        <v>840</v>
      </c>
      <c r="D3235" s="453">
        <v>0</v>
      </c>
      <c r="E3235" s="407">
        <f t="shared" si="98"/>
        <v>840</v>
      </c>
      <c r="F3235" s="268" t="s">
        <v>1625</v>
      </c>
      <c r="G3235" s="269" t="s">
        <v>1625</v>
      </c>
      <c r="H3235" s="1018"/>
      <c r="I3235" s="1019"/>
      <c r="J3235" s="1019"/>
      <c r="K3235" s="1019"/>
      <c r="L3235" s="1019"/>
      <c r="M3235" s="1019"/>
    </row>
    <row r="3236" spans="1:13" s="567" customFormat="1" ht="30">
      <c r="A3236" s="1055" t="s">
        <v>119</v>
      </c>
      <c r="B3236" s="237" t="s">
        <v>120</v>
      </c>
      <c r="C3236" s="445">
        <v>580</v>
      </c>
      <c r="D3236" s="453">
        <v>0</v>
      </c>
      <c r="E3236" s="407">
        <f t="shared" si="98"/>
        <v>580</v>
      </c>
      <c r="F3236" s="268" t="s">
        <v>1625</v>
      </c>
      <c r="G3236" s="269" t="s">
        <v>1625</v>
      </c>
      <c r="H3236" s="1018"/>
      <c r="I3236" s="1019"/>
      <c r="J3236" s="1019"/>
      <c r="K3236" s="1019"/>
      <c r="L3236" s="1019"/>
      <c r="M3236" s="1019"/>
    </row>
    <row r="3237" spans="1:13" s="567" customFormat="1" ht="30">
      <c r="A3237" s="1055" t="s">
        <v>121</v>
      </c>
      <c r="B3237" s="237" t="s">
        <v>122</v>
      </c>
      <c r="C3237" s="445">
        <v>460</v>
      </c>
      <c r="D3237" s="453">
        <v>0</v>
      </c>
      <c r="E3237" s="407">
        <f t="shared" si="98"/>
        <v>460</v>
      </c>
      <c r="F3237" s="268" t="s">
        <v>1625</v>
      </c>
      <c r="G3237" s="269" t="s">
        <v>1625</v>
      </c>
      <c r="H3237" s="1018"/>
      <c r="I3237" s="1019"/>
      <c r="J3237" s="1019"/>
      <c r="K3237" s="1019"/>
      <c r="L3237" s="1019"/>
      <c r="M3237" s="1019"/>
    </row>
    <row r="3238" spans="1:13" s="567" customFormat="1" ht="30">
      <c r="A3238" s="1055" t="s">
        <v>123</v>
      </c>
      <c r="B3238" s="237" t="s">
        <v>506</v>
      </c>
      <c r="C3238" s="445">
        <v>380</v>
      </c>
      <c r="D3238" s="453">
        <v>0</v>
      </c>
      <c r="E3238" s="407">
        <f t="shared" si="98"/>
        <v>380</v>
      </c>
      <c r="F3238" s="268" t="s">
        <v>1625</v>
      </c>
      <c r="G3238" s="269" t="s">
        <v>1625</v>
      </c>
      <c r="H3238" s="1018"/>
      <c r="I3238" s="1019"/>
      <c r="J3238" s="1019"/>
      <c r="K3238" s="1019"/>
      <c r="L3238" s="1019"/>
      <c r="M3238" s="1019"/>
    </row>
    <row r="3239" spans="1:13" s="567" customFormat="1">
      <c r="A3239" s="1055" t="s">
        <v>507</v>
      </c>
      <c r="B3239" s="237" t="s">
        <v>508</v>
      </c>
      <c r="C3239" s="445">
        <v>1140</v>
      </c>
      <c r="D3239" s="453">
        <v>0</v>
      </c>
      <c r="E3239" s="407">
        <f t="shared" si="98"/>
        <v>1140</v>
      </c>
      <c r="F3239" s="268" t="s">
        <v>1625</v>
      </c>
      <c r="G3239" s="269" t="s">
        <v>1625</v>
      </c>
      <c r="H3239" s="1018"/>
      <c r="I3239" s="1019"/>
      <c r="J3239" s="1019"/>
      <c r="K3239" s="1019"/>
      <c r="L3239" s="1019"/>
      <c r="M3239" s="1019"/>
    </row>
    <row r="3240" spans="1:13" s="567" customFormat="1" ht="30">
      <c r="A3240" s="1055" t="s">
        <v>509</v>
      </c>
      <c r="B3240" s="237" t="s">
        <v>510</v>
      </c>
      <c r="C3240" s="445">
        <v>900</v>
      </c>
      <c r="D3240" s="453">
        <v>0</v>
      </c>
      <c r="E3240" s="407">
        <f t="shared" si="98"/>
        <v>900</v>
      </c>
      <c r="F3240" s="268" t="s">
        <v>1625</v>
      </c>
      <c r="G3240" s="269" t="s">
        <v>1625</v>
      </c>
      <c r="H3240" s="1018"/>
      <c r="I3240" s="1019"/>
      <c r="J3240" s="1019"/>
      <c r="K3240" s="1019"/>
      <c r="L3240" s="1019"/>
      <c r="M3240" s="1019"/>
    </row>
    <row r="3241" spans="1:13" s="567" customFormat="1" ht="30">
      <c r="A3241" s="1055" t="s">
        <v>511</v>
      </c>
      <c r="B3241" s="237" t="s">
        <v>512</v>
      </c>
      <c r="C3241" s="445">
        <v>720</v>
      </c>
      <c r="D3241" s="453">
        <v>0</v>
      </c>
      <c r="E3241" s="407">
        <f t="shared" si="98"/>
        <v>720</v>
      </c>
      <c r="F3241" s="268" t="s">
        <v>1625</v>
      </c>
      <c r="G3241" s="269" t="s">
        <v>1625</v>
      </c>
      <c r="H3241" s="1018"/>
      <c r="I3241" s="1019"/>
      <c r="J3241" s="1019"/>
      <c r="K3241" s="1019"/>
      <c r="L3241" s="1019"/>
      <c r="M3241" s="1019"/>
    </row>
    <row r="3242" spans="1:13" s="567" customFormat="1" ht="30">
      <c r="A3242" s="1055" t="s">
        <v>513</v>
      </c>
      <c r="B3242" s="237" t="s">
        <v>514</v>
      </c>
      <c r="C3242" s="445">
        <v>1800</v>
      </c>
      <c r="D3242" s="453">
        <v>0</v>
      </c>
      <c r="E3242" s="407">
        <f t="shared" si="98"/>
        <v>1800</v>
      </c>
      <c r="F3242" s="268" t="s">
        <v>1625</v>
      </c>
      <c r="G3242" s="269" t="s">
        <v>1625</v>
      </c>
      <c r="H3242" s="1018"/>
      <c r="I3242" s="1019"/>
      <c r="J3242" s="1019"/>
      <c r="K3242" s="1019"/>
      <c r="L3242" s="1019"/>
      <c r="M3242" s="1019"/>
    </row>
    <row r="3243" spans="1:13" s="567" customFormat="1" ht="30">
      <c r="A3243" s="1055" t="s">
        <v>515</v>
      </c>
      <c r="B3243" s="237" t="s">
        <v>516</v>
      </c>
      <c r="C3243" s="445">
        <v>1440</v>
      </c>
      <c r="D3243" s="453">
        <v>0</v>
      </c>
      <c r="E3243" s="407">
        <f t="shared" si="98"/>
        <v>1440</v>
      </c>
      <c r="F3243" s="268" t="s">
        <v>1625</v>
      </c>
      <c r="G3243" s="269" t="s">
        <v>1625</v>
      </c>
      <c r="H3243" s="1018"/>
      <c r="I3243" s="1019"/>
      <c r="J3243" s="1019"/>
      <c r="K3243" s="1019"/>
      <c r="L3243" s="1019"/>
      <c r="M3243" s="1019"/>
    </row>
    <row r="3244" spans="1:13" s="567" customFormat="1">
      <c r="A3244" s="1055" t="s">
        <v>517</v>
      </c>
      <c r="B3244" s="237" t="s">
        <v>518</v>
      </c>
      <c r="C3244" s="445">
        <v>3640</v>
      </c>
      <c r="D3244" s="453">
        <v>0</v>
      </c>
      <c r="E3244" s="407">
        <f t="shared" si="98"/>
        <v>3640</v>
      </c>
      <c r="F3244" s="268" t="s">
        <v>1625</v>
      </c>
      <c r="G3244" s="269" t="s">
        <v>1625</v>
      </c>
      <c r="H3244" s="1018"/>
      <c r="I3244" s="1019"/>
      <c r="J3244" s="1019"/>
      <c r="K3244" s="1019"/>
      <c r="L3244" s="1019"/>
      <c r="M3244" s="1019"/>
    </row>
    <row r="3245" spans="1:13" s="567" customFormat="1">
      <c r="A3245" s="1055" t="s">
        <v>519</v>
      </c>
      <c r="B3245" s="237" t="s">
        <v>520</v>
      </c>
      <c r="C3245" s="445">
        <v>2900</v>
      </c>
      <c r="D3245" s="453">
        <v>0</v>
      </c>
      <c r="E3245" s="407">
        <f t="shared" si="98"/>
        <v>2900</v>
      </c>
      <c r="F3245" s="268" t="s">
        <v>1625</v>
      </c>
      <c r="G3245" s="269" t="s">
        <v>1625</v>
      </c>
      <c r="H3245" s="1018"/>
      <c r="I3245" s="1019"/>
      <c r="J3245" s="1019"/>
      <c r="K3245" s="1019"/>
      <c r="L3245" s="1019"/>
      <c r="M3245" s="1019"/>
    </row>
    <row r="3246" spans="1:13" s="567" customFormat="1">
      <c r="A3246" s="294" t="s">
        <v>521</v>
      </c>
      <c r="B3246" s="236"/>
      <c r="C3246" s="446"/>
      <c r="D3246" s="450"/>
      <c r="E3246" s="518"/>
      <c r="F3246" s="519"/>
      <c r="G3246" s="674"/>
      <c r="H3246" s="1018"/>
      <c r="I3246" s="1019"/>
      <c r="J3246" s="1019"/>
      <c r="K3246" s="1019"/>
      <c r="L3246" s="1019"/>
      <c r="M3246" s="1019"/>
    </row>
    <row r="3247" spans="1:13" s="567" customFormat="1">
      <c r="A3247" s="1055" t="s">
        <v>522</v>
      </c>
      <c r="B3247" s="237" t="s">
        <v>523</v>
      </c>
      <c r="C3247" s="445">
        <v>760</v>
      </c>
      <c r="D3247" s="453">
        <v>0</v>
      </c>
      <c r="E3247" s="407">
        <f t="shared" ref="E3247:E3261" si="99">C3247</f>
        <v>760</v>
      </c>
      <c r="F3247" s="268" t="s">
        <v>1625</v>
      </c>
      <c r="G3247" s="269" t="s">
        <v>1625</v>
      </c>
      <c r="H3247" s="1018"/>
      <c r="I3247" s="1019"/>
      <c r="J3247" s="1019"/>
      <c r="K3247" s="1019"/>
      <c r="L3247" s="1019"/>
      <c r="M3247" s="1019"/>
    </row>
    <row r="3248" spans="1:13" s="567" customFormat="1" ht="30">
      <c r="A3248" s="1055" t="s">
        <v>524</v>
      </c>
      <c r="B3248" s="237" t="s">
        <v>525</v>
      </c>
      <c r="C3248" s="445">
        <v>440</v>
      </c>
      <c r="D3248" s="453">
        <v>0</v>
      </c>
      <c r="E3248" s="407">
        <f t="shared" si="99"/>
        <v>440</v>
      </c>
      <c r="F3248" s="268" t="s">
        <v>1625</v>
      </c>
      <c r="G3248" s="269" t="s">
        <v>1625</v>
      </c>
      <c r="H3248" s="1018"/>
      <c r="I3248" s="1019"/>
      <c r="J3248" s="1019"/>
      <c r="K3248" s="1019"/>
      <c r="L3248" s="1019"/>
      <c r="M3248" s="1019"/>
    </row>
    <row r="3249" spans="1:13" s="567" customFormat="1" ht="30">
      <c r="A3249" s="1055" t="s">
        <v>526</v>
      </c>
      <c r="B3249" s="237" t="s">
        <v>527</v>
      </c>
      <c r="C3249" s="445">
        <v>320</v>
      </c>
      <c r="D3249" s="453">
        <v>0</v>
      </c>
      <c r="E3249" s="407">
        <f t="shared" si="99"/>
        <v>320</v>
      </c>
      <c r="F3249" s="268" t="s">
        <v>1625</v>
      </c>
      <c r="G3249" s="269" t="s">
        <v>1625</v>
      </c>
      <c r="H3249" s="1018"/>
      <c r="I3249" s="1019"/>
      <c r="J3249" s="1019"/>
      <c r="K3249" s="1019"/>
      <c r="L3249" s="1019"/>
      <c r="M3249" s="1019"/>
    </row>
    <row r="3250" spans="1:13" s="567" customFormat="1" ht="30">
      <c r="A3250" s="1055" t="s">
        <v>528</v>
      </c>
      <c r="B3250" s="237" t="s">
        <v>529</v>
      </c>
      <c r="C3250" s="445">
        <v>240</v>
      </c>
      <c r="D3250" s="453">
        <v>0</v>
      </c>
      <c r="E3250" s="407">
        <f t="shared" si="99"/>
        <v>240</v>
      </c>
      <c r="F3250" s="268" t="s">
        <v>1625</v>
      </c>
      <c r="G3250" s="269" t="s">
        <v>1625</v>
      </c>
      <c r="H3250" s="1018"/>
      <c r="I3250" s="1019"/>
      <c r="J3250" s="1019"/>
      <c r="K3250" s="1019"/>
      <c r="L3250" s="1019"/>
      <c r="M3250" s="1019"/>
    </row>
    <row r="3251" spans="1:13" s="567" customFormat="1">
      <c r="A3251" s="1055" t="s">
        <v>530</v>
      </c>
      <c r="B3251" s="237" t="s">
        <v>531</v>
      </c>
      <c r="C3251" s="445">
        <v>1680</v>
      </c>
      <c r="D3251" s="453">
        <v>0</v>
      </c>
      <c r="E3251" s="407">
        <f t="shared" si="99"/>
        <v>1680</v>
      </c>
      <c r="F3251" s="268" t="s">
        <v>1625</v>
      </c>
      <c r="G3251" s="269" t="s">
        <v>1625</v>
      </c>
      <c r="H3251" s="1018"/>
      <c r="I3251" s="1019"/>
      <c r="J3251" s="1019"/>
      <c r="K3251" s="1019"/>
      <c r="L3251" s="1019"/>
      <c r="M3251" s="1019"/>
    </row>
    <row r="3252" spans="1:13" s="567" customFormat="1" ht="30">
      <c r="A3252" s="1055" t="s">
        <v>532</v>
      </c>
      <c r="B3252" s="237" t="s">
        <v>533</v>
      </c>
      <c r="C3252" s="445">
        <v>1160</v>
      </c>
      <c r="D3252" s="453">
        <v>0</v>
      </c>
      <c r="E3252" s="407">
        <f t="shared" si="99"/>
        <v>1160</v>
      </c>
      <c r="F3252" s="268" t="s">
        <v>1625</v>
      </c>
      <c r="G3252" s="269" t="s">
        <v>1625</v>
      </c>
      <c r="H3252" s="1018"/>
      <c r="I3252" s="1019"/>
      <c r="J3252" s="1019"/>
      <c r="K3252" s="1019"/>
      <c r="L3252" s="1019"/>
      <c r="M3252" s="1019"/>
    </row>
    <row r="3253" spans="1:13" s="567" customFormat="1" ht="30">
      <c r="A3253" s="1055" t="s">
        <v>534</v>
      </c>
      <c r="B3253" s="237" t="s">
        <v>535</v>
      </c>
      <c r="C3253" s="445">
        <v>920</v>
      </c>
      <c r="D3253" s="453">
        <v>0</v>
      </c>
      <c r="E3253" s="407">
        <f t="shared" si="99"/>
        <v>920</v>
      </c>
      <c r="F3253" s="268" t="s">
        <v>1625</v>
      </c>
      <c r="G3253" s="269" t="s">
        <v>1625</v>
      </c>
      <c r="H3253" s="1018"/>
      <c r="I3253" s="1019"/>
      <c r="J3253" s="1019"/>
      <c r="K3253" s="1019"/>
      <c r="L3253" s="1019"/>
      <c r="M3253" s="1019"/>
    </row>
    <row r="3254" spans="1:13" s="567" customFormat="1" ht="30">
      <c r="A3254" s="1055" t="s">
        <v>536</v>
      </c>
      <c r="B3254" s="237" t="s">
        <v>537</v>
      </c>
      <c r="C3254" s="445">
        <v>760</v>
      </c>
      <c r="D3254" s="453">
        <v>0</v>
      </c>
      <c r="E3254" s="407">
        <f t="shared" si="99"/>
        <v>760</v>
      </c>
      <c r="F3254" s="268" t="s">
        <v>1625</v>
      </c>
      <c r="G3254" s="269" t="s">
        <v>1625</v>
      </c>
      <c r="H3254" s="1018"/>
      <c r="I3254" s="1019"/>
      <c r="J3254" s="1019"/>
      <c r="K3254" s="1019"/>
      <c r="L3254" s="1019"/>
      <c r="M3254" s="1019"/>
    </row>
    <row r="3255" spans="1:13" s="567" customFormat="1">
      <c r="A3255" s="1055" t="s">
        <v>538</v>
      </c>
      <c r="B3255" s="237" t="s">
        <v>539</v>
      </c>
      <c r="C3255" s="445">
        <v>2280</v>
      </c>
      <c r="D3255" s="453">
        <v>0</v>
      </c>
      <c r="E3255" s="407">
        <f t="shared" si="99"/>
        <v>2280</v>
      </c>
      <c r="F3255" s="268" t="s">
        <v>1625</v>
      </c>
      <c r="G3255" s="269" t="s">
        <v>1625</v>
      </c>
      <c r="H3255" s="1018"/>
      <c r="I3255" s="1019"/>
      <c r="J3255" s="1019"/>
      <c r="K3255" s="1019"/>
      <c r="L3255" s="1019"/>
      <c r="M3255" s="1019"/>
    </row>
    <row r="3256" spans="1:13" s="567" customFormat="1" ht="30">
      <c r="A3256" s="1055" t="s">
        <v>540</v>
      </c>
      <c r="B3256" s="237" t="s">
        <v>541</v>
      </c>
      <c r="C3256" s="445">
        <v>1800</v>
      </c>
      <c r="D3256" s="453">
        <v>0</v>
      </c>
      <c r="E3256" s="407">
        <f t="shared" si="99"/>
        <v>1800</v>
      </c>
      <c r="F3256" s="268" t="s">
        <v>1625</v>
      </c>
      <c r="G3256" s="269" t="s">
        <v>1625</v>
      </c>
      <c r="H3256" s="1018"/>
      <c r="I3256" s="1019"/>
      <c r="J3256" s="1019"/>
      <c r="K3256" s="1019"/>
      <c r="L3256" s="1019"/>
      <c r="M3256" s="1019"/>
    </row>
    <row r="3257" spans="1:13" s="567" customFormat="1" ht="30">
      <c r="A3257" s="1055" t="s">
        <v>542</v>
      </c>
      <c r="B3257" s="237" t="s">
        <v>543</v>
      </c>
      <c r="C3257" s="445">
        <v>1440</v>
      </c>
      <c r="D3257" s="453">
        <v>0</v>
      </c>
      <c r="E3257" s="407">
        <f t="shared" si="99"/>
        <v>1440</v>
      </c>
      <c r="F3257" s="268" t="s">
        <v>1625</v>
      </c>
      <c r="G3257" s="269" t="s">
        <v>1625</v>
      </c>
      <c r="H3257" s="1018"/>
      <c r="I3257" s="1019"/>
      <c r="J3257" s="1019"/>
      <c r="K3257" s="1019"/>
      <c r="L3257" s="1019"/>
      <c r="M3257" s="1019"/>
    </row>
    <row r="3258" spans="1:13" s="567" customFormat="1" ht="30">
      <c r="A3258" s="1055" t="s">
        <v>544</v>
      </c>
      <c r="B3258" s="237" t="s">
        <v>545</v>
      </c>
      <c r="C3258" s="445">
        <v>3600</v>
      </c>
      <c r="D3258" s="453">
        <v>0</v>
      </c>
      <c r="E3258" s="407">
        <f t="shared" si="99"/>
        <v>3600</v>
      </c>
      <c r="F3258" s="268" t="s">
        <v>1625</v>
      </c>
      <c r="G3258" s="269" t="s">
        <v>1625</v>
      </c>
      <c r="H3258" s="1018"/>
      <c r="I3258" s="1019"/>
      <c r="J3258" s="1019"/>
      <c r="K3258" s="1019"/>
      <c r="L3258" s="1019"/>
      <c r="M3258" s="1019"/>
    </row>
    <row r="3259" spans="1:13" s="567" customFormat="1" ht="30">
      <c r="A3259" s="1055" t="s">
        <v>546</v>
      </c>
      <c r="B3259" s="237" t="s">
        <v>547</v>
      </c>
      <c r="C3259" s="445">
        <v>2880</v>
      </c>
      <c r="D3259" s="453">
        <v>0</v>
      </c>
      <c r="E3259" s="407">
        <f t="shared" si="99"/>
        <v>2880</v>
      </c>
      <c r="F3259" s="268" t="s">
        <v>1625</v>
      </c>
      <c r="G3259" s="269" t="s">
        <v>1625</v>
      </c>
      <c r="H3259" s="1018"/>
      <c r="I3259" s="1019"/>
      <c r="J3259" s="1019"/>
      <c r="K3259" s="1019"/>
      <c r="L3259" s="1019"/>
      <c r="M3259" s="1019"/>
    </row>
    <row r="3260" spans="1:13" s="567" customFormat="1">
      <c r="A3260" s="1055" t="s">
        <v>548</v>
      </c>
      <c r="B3260" s="237" t="s">
        <v>549</v>
      </c>
      <c r="C3260" s="445">
        <v>7280</v>
      </c>
      <c r="D3260" s="453">
        <v>0</v>
      </c>
      <c r="E3260" s="407">
        <f t="shared" si="99"/>
        <v>7280</v>
      </c>
      <c r="F3260" s="268" t="s">
        <v>1625</v>
      </c>
      <c r="G3260" s="269" t="s">
        <v>1625</v>
      </c>
      <c r="H3260" s="1018"/>
      <c r="I3260" s="1019"/>
      <c r="J3260" s="1019"/>
      <c r="K3260" s="1019"/>
      <c r="L3260" s="1019"/>
      <c r="M3260" s="1019"/>
    </row>
    <row r="3261" spans="1:13" s="567" customFormat="1" ht="30">
      <c r="A3261" s="1055" t="s">
        <v>550</v>
      </c>
      <c r="B3261" s="237" t="s">
        <v>551</v>
      </c>
      <c r="C3261" s="445">
        <v>5800</v>
      </c>
      <c r="D3261" s="453">
        <v>0</v>
      </c>
      <c r="E3261" s="407">
        <f t="shared" si="99"/>
        <v>5800</v>
      </c>
      <c r="F3261" s="268" t="s">
        <v>1625</v>
      </c>
      <c r="G3261" s="269" t="s">
        <v>1625</v>
      </c>
      <c r="H3261" s="1018"/>
      <c r="I3261" s="1019"/>
      <c r="J3261" s="1019"/>
      <c r="K3261" s="1019"/>
      <c r="L3261" s="1019"/>
      <c r="M3261" s="1019"/>
    </row>
    <row r="3262" spans="1:13" s="567" customFormat="1">
      <c r="A3262" s="294" t="s">
        <v>504</v>
      </c>
      <c r="B3262" s="236"/>
      <c r="C3262" s="446"/>
      <c r="D3262" s="450"/>
      <c r="E3262" s="518"/>
      <c r="F3262" s="519"/>
      <c r="G3262" s="674"/>
      <c r="H3262" s="1018"/>
      <c r="I3262" s="1019"/>
      <c r="J3262" s="1019"/>
      <c r="K3262" s="1019"/>
      <c r="L3262" s="1019"/>
      <c r="M3262" s="1019"/>
    </row>
    <row r="3263" spans="1:13" s="567" customFormat="1">
      <c r="A3263" s="1055" t="s">
        <v>552</v>
      </c>
      <c r="B3263" s="237" t="s">
        <v>553</v>
      </c>
      <c r="C3263" s="445">
        <v>6300</v>
      </c>
      <c r="D3263" s="453">
        <v>0</v>
      </c>
      <c r="E3263" s="407">
        <f t="shared" ref="E3263:E3267" si="100">C3263</f>
        <v>6300</v>
      </c>
      <c r="F3263" s="268" t="s">
        <v>1625</v>
      </c>
      <c r="G3263" s="269" t="s">
        <v>1625</v>
      </c>
      <c r="H3263" s="1018"/>
      <c r="I3263" s="1019"/>
      <c r="J3263" s="1019"/>
      <c r="K3263" s="1019"/>
      <c r="L3263" s="1019"/>
      <c r="M3263" s="1019"/>
    </row>
    <row r="3264" spans="1:13" s="567" customFormat="1">
      <c r="A3264" s="1055" t="s">
        <v>554</v>
      </c>
      <c r="B3264" s="237" t="s">
        <v>555</v>
      </c>
      <c r="C3264" s="445">
        <v>4700</v>
      </c>
      <c r="D3264" s="453">
        <v>0</v>
      </c>
      <c r="E3264" s="407">
        <f t="shared" si="100"/>
        <v>4700</v>
      </c>
      <c r="F3264" s="268" t="s">
        <v>1625</v>
      </c>
      <c r="G3264" s="269" t="s">
        <v>1625</v>
      </c>
      <c r="H3264" s="1018"/>
      <c r="I3264" s="1019"/>
      <c r="J3264" s="1019"/>
      <c r="K3264" s="1019"/>
      <c r="L3264" s="1019"/>
      <c r="M3264" s="1019"/>
    </row>
    <row r="3265" spans="1:13" s="567" customFormat="1">
      <c r="A3265" s="1055" t="s">
        <v>556</v>
      </c>
      <c r="B3265" s="237" t="s">
        <v>557</v>
      </c>
      <c r="C3265" s="445">
        <v>14200</v>
      </c>
      <c r="D3265" s="453">
        <v>0</v>
      </c>
      <c r="E3265" s="407">
        <f t="shared" si="100"/>
        <v>14200</v>
      </c>
      <c r="F3265" s="268" t="s">
        <v>1625</v>
      </c>
      <c r="G3265" s="269" t="s">
        <v>1625</v>
      </c>
      <c r="H3265" s="1018"/>
      <c r="I3265" s="1019"/>
      <c r="J3265" s="1019"/>
      <c r="K3265" s="1019"/>
      <c r="L3265" s="1019"/>
      <c r="M3265" s="1019"/>
    </row>
    <row r="3266" spans="1:13" s="567" customFormat="1">
      <c r="A3266" s="1055" t="s">
        <v>558</v>
      </c>
      <c r="B3266" s="237" t="s">
        <v>559</v>
      </c>
      <c r="C3266" s="445">
        <v>7900</v>
      </c>
      <c r="D3266" s="453">
        <v>0</v>
      </c>
      <c r="E3266" s="407">
        <f t="shared" si="100"/>
        <v>7900</v>
      </c>
      <c r="F3266" s="268" t="s">
        <v>1625</v>
      </c>
      <c r="G3266" s="269" t="s">
        <v>1625</v>
      </c>
      <c r="H3266" s="1018"/>
      <c r="I3266" s="1019"/>
      <c r="J3266" s="1019"/>
      <c r="K3266" s="1019"/>
      <c r="L3266" s="1019"/>
      <c r="M3266" s="1019"/>
    </row>
    <row r="3267" spans="1:13" s="567" customFormat="1" ht="30">
      <c r="A3267" s="1055" t="s">
        <v>560</v>
      </c>
      <c r="B3267" s="237" t="s">
        <v>561</v>
      </c>
      <c r="C3267" s="445">
        <v>5900</v>
      </c>
      <c r="D3267" s="453">
        <v>0</v>
      </c>
      <c r="E3267" s="407">
        <f t="shared" si="100"/>
        <v>5900</v>
      </c>
      <c r="F3267" s="268" t="s">
        <v>1625</v>
      </c>
      <c r="G3267" s="269" t="s">
        <v>1625</v>
      </c>
      <c r="H3267" s="1018"/>
      <c r="I3267" s="1019"/>
      <c r="J3267" s="1019"/>
      <c r="K3267" s="1019"/>
      <c r="L3267" s="1019"/>
      <c r="M3267" s="1019"/>
    </row>
    <row r="3268" spans="1:13" s="567" customFormat="1">
      <c r="A3268" s="294" t="s">
        <v>562</v>
      </c>
      <c r="B3268" s="236"/>
      <c r="C3268" s="446"/>
      <c r="D3268" s="450"/>
      <c r="E3268" s="518"/>
      <c r="F3268" s="519"/>
      <c r="G3268" s="674"/>
      <c r="H3268" s="1018"/>
      <c r="I3268" s="1019"/>
      <c r="J3268" s="1019"/>
      <c r="K3268" s="1019"/>
      <c r="L3268" s="1019"/>
      <c r="M3268" s="1019"/>
    </row>
    <row r="3269" spans="1:13" s="567" customFormat="1">
      <c r="A3269" s="1336" t="s">
        <v>563</v>
      </c>
      <c r="B3269" s="301"/>
      <c r="C3269" s="457"/>
      <c r="D3269" s="453"/>
      <c r="E3269" s="407"/>
      <c r="F3269" s="268"/>
      <c r="G3269" s="672"/>
      <c r="H3269" s="1018"/>
      <c r="I3269" s="1019"/>
      <c r="J3269" s="1019"/>
      <c r="K3269" s="1019"/>
      <c r="L3269" s="1019"/>
      <c r="M3269" s="1019"/>
    </row>
    <row r="3270" spans="1:13" s="567" customFormat="1">
      <c r="A3270" s="1055" t="s">
        <v>564</v>
      </c>
      <c r="B3270" s="237" t="s">
        <v>565</v>
      </c>
      <c r="C3270" s="445">
        <v>1260</v>
      </c>
      <c r="D3270" s="453">
        <v>0</v>
      </c>
      <c r="E3270" s="407">
        <f t="shared" ref="E3270:E3275" si="101">C3270</f>
        <v>1260</v>
      </c>
      <c r="F3270" s="268" t="s">
        <v>1625</v>
      </c>
      <c r="G3270" s="269" t="s">
        <v>1625</v>
      </c>
      <c r="H3270" s="1018"/>
      <c r="I3270" s="1019"/>
      <c r="J3270" s="1019"/>
      <c r="K3270" s="1019"/>
      <c r="L3270" s="1019"/>
      <c r="M3270" s="1019"/>
    </row>
    <row r="3271" spans="1:13" s="567" customFormat="1" ht="30">
      <c r="A3271" s="1055" t="s">
        <v>566</v>
      </c>
      <c r="B3271" s="237" t="s">
        <v>567</v>
      </c>
      <c r="C3271" s="445">
        <v>940</v>
      </c>
      <c r="D3271" s="453">
        <v>0</v>
      </c>
      <c r="E3271" s="407">
        <f t="shared" si="101"/>
        <v>940</v>
      </c>
      <c r="F3271" s="268" t="s">
        <v>1625</v>
      </c>
      <c r="G3271" s="269" t="s">
        <v>1625</v>
      </c>
      <c r="H3271" s="1018"/>
      <c r="I3271" s="1019"/>
      <c r="J3271" s="1019"/>
      <c r="K3271" s="1019"/>
      <c r="L3271" s="1019"/>
      <c r="M3271" s="1019"/>
    </row>
    <row r="3272" spans="1:13" s="567" customFormat="1">
      <c r="A3272" s="1055" t="s">
        <v>568</v>
      </c>
      <c r="B3272" s="237" t="s">
        <v>569</v>
      </c>
      <c r="C3272" s="445">
        <v>2840</v>
      </c>
      <c r="D3272" s="453">
        <v>0</v>
      </c>
      <c r="E3272" s="407">
        <f t="shared" si="101"/>
        <v>2840</v>
      </c>
      <c r="F3272" s="268" t="s">
        <v>1625</v>
      </c>
      <c r="G3272" s="269" t="s">
        <v>1625</v>
      </c>
      <c r="H3272" s="1018"/>
      <c r="I3272" s="1019"/>
      <c r="J3272" s="1019"/>
      <c r="K3272" s="1019"/>
      <c r="L3272" s="1019"/>
      <c r="M3272" s="1019"/>
    </row>
    <row r="3273" spans="1:13" s="567" customFormat="1" ht="30">
      <c r="A3273" s="1055" t="s">
        <v>570</v>
      </c>
      <c r="B3273" s="237" t="s">
        <v>571</v>
      </c>
      <c r="C3273" s="445">
        <v>2120</v>
      </c>
      <c r="D3273" s="453">
        <v>0</v>
      </c>
      <c r="E3273" s="407">
        <f t="shared" si="101"/>
        <v>2120</v>
      </c>
      <c r="F3273" s="268" t="s">
        <v>1625</v>
      </c>
      <c r="G3273" s="269" t="s">
        <v>1625</v>
      </c>
      <c r="H3273" s="1018"/>
      <c r="I3273" s="1019"/>
      <c r="J3273" s="1019"/>
      <c r="K3273" s="1019"/>
      <c r="L3273" s="1019"/>
      <c r="M3273" s="1019"/>
    </row>
    <row r="3274" spans="1:13" s="567" customFormat="1">
      <c r="A3274" s="1055" t="s">
        <v>572</v>
      </c>
      <c r="B3274" s="237" t="s">
        <v>573</v>
      </c>
      <c r="C3274" s="445">
        <v>1580</v>
      </c>
      <c r="D3274" s="453">
        <v>0</v>
      </c>
      <c r="E3274" s="407">
        <f t="shared" si="101"/>
        <v>1580</v>
      </c>
      <c r="F3274" s="268" t="s">
        <v>1625</v>
      </c>
      <c r="G3274" s="269" t="s">
        <v>1625</v>
      </c>
      <c r="H3274" s="1018"/>
      <c r="I3274" s="1019"/>
      <c r="J3274" s="1019"/>
      <c r="K3274" s="1019"/>
      <c r="L3274" s="1019"/>
      <c r="M3274" s="1019"/>
    </row>
    <row r="3275" spans="1:13" s="567" customFormat="1" ht="30">
      <c r="A3275" s="1055" t="s">
        <v>574</v>
      </c>
      <c r="B3275" s="237" t="s">
        <v>575</v>
      </c>
      <c r="C3275" s="445">
        <v>1180</v>
      </c>
      <c r="D3275" s="453">
        <v>0</v>
      </c>
      <c r="E3275" s="407">
        <f t="shared" si="101"/>
        <v>1180</v>
      </c>
      <c r="F3275" s="268" t="s">
        <v>1625</v>
      </c>
      <c r="G3275" s="269" t="s">
        <v>1625</v>
      </c>
      <c r="H3275" s="1018"/>
      <c r="I3275" s="1019"/>
      <c r="J3275" s="1019"/>
      <c r="K3275" s="1019"/>
      <c r="L3275" s="1019"/>
      <c r="M3275" s="1019"/>
    </row>
    <row r="3276" spans="1:13" s="567" customFormat="1">
      <c r="A3276" s="294" t="s">
        <v>576</v>
      </c>
      <c r="B3276" s="236"/>
      <c r="C3276" s="446"/>
      <c r="D3276" s="450"/>
      <c r="E3276" s="518"/>
      <c r="F3276" s="519"/>
      <c r="G3276" s="674"/>
      <c r="H3276" s="1018"/>
      <c r="I3276" s="1019"/>
      <c r="J3276" s="1019"/>
      <c r="K3276" s="1019"/>
      <c r="L3276" s="1019"/>
      <c r="M3276" s="1019"/>
    </row>
    <row r="3277" spans="1:13" s="567" customFormat="1" ht="30">
      <c r="A3277" s="1055" t="s">
        <v>577</v>
      </c>
      <c r="B3277" s="237" t="s">
        <v>578</v>
      </c>
      <c r="C3277" s="445">
        <v>884</v>
      </c>
      <c r="D3277" s="453">
        <v>0</v>
      </c>
      <c r="E3277" s="407">
        <f t="shared" ref="E3277:E3282" si="102">C3277</f>
        <v>884</v>
      </c>
      <c r="F3277" s="268" t="s">
        <v>1625</v>
      </c>
      <c r="G3277" s="269" t="s">
        <v>1625</v>
      </c>
      <c r="H3277" s="1018"/>
      <c r="I3277" s="1019"/>
      <c r="J3277" s="1019"/>
      <c r="K3277" s="1019"/>
      <c r="L3277" s="1019"/>
      <c r="M3277" s="1019"/>
    </row>
    <row r="3278" spans="1:13" s="567" customFormat="1" ht="30">
      <c r="A3278" s="1055" t="s">
        <v>579</v>
      </c>
      <c r="B3278" s="237" t="s">
        <v>580</v>
      </c>
      <c r="C3278" s="445">
        <v>663</v>
      </c>
      <c r="D3278" s="453">
        <v>0</v>
      </c>
      <c r="E3278" s="407">
        <f t="shared" si="102"/>
        <v>663</v>
      </c>
      <c r="F3278" s="268" t="s">
        <v>1625</v>
      </c>
      <c r="G3278" s="269" t="s">
        <v>1625</v>
      </c>
      <c r="H3278" s="1018"/>
      <c r="I3278" s="1019"/>
      <c r="J3278" s="1019"/>
      <c r="K3278" s="1019"/>
      <c r="L3278" s="1019"/>
      <c r="M3278" s="1019"/>
    </row>
    <row r="3279" spans="1:13" s="567" customFormat="1" ht="30">
      <c r="A3279" s="1055" t="s">
        <v>581</v>
      </c>
      <c r="B3279" s="237" t="s">
        <v>582</v>
      </c>
      <c r="C3279" s="445">
        <v>1989</v>
      </c>
      <c r="D3279" s="453">
        <v>0</v>
      </c>
      <c r="E3279" s="407">
        <f t="shared" si="102"/>
        <v>1989</v>
      </c>
      <c r="F3279" s="268" t="s">
        <v>1625</v>
      </c>
      <c r="G3279" s="269" t="s">
        <v>1625</v>
      </c>
      <c r="H3279" s="1018"/>
      <c r="I3279" s="1019"/>
      <c r="J3279" s="1019"/>
      <c r="K3279" s="1019"/>
      <c r="L3279" s="1019"/>
      <c r="M3279" s="1019"/>
    </row>
    <row r="3280" spans="1:13" s="567" customFormat="1" ht="30">
      <c r="A3280" s="1055" t="s">
        <v>583</v>
      </c>
      <c r="B3280" s="237" t="s">
        <v>584</v>
      </c>
      <c r="C3280" s="445">
        <v>1492</v>
      </c>
      <c r="D3280" s="453">
        <v>0</v>
      </c>
      <c r="E3280" s="407">
        <f t="shared" si="102"/>
        <v>1492</v>
      </c>
      <c r="F3280" s="268" t="s">
        <v>1625</v>
      </c>
      <c r="G3280" s="269" t="s">
        <v>1625</v>
      </c>
      <c r="H3280" s="1018"/>
      <c r="I3280" s="1019"/>
      <c r="J3280" s="1019"/>
      <c r="K3280" s="1019"/>
      <c r="L3280" s="1019"/>
      <c r="M3280" s="1019"/>
    </row>
    <row r="3281" spans="1:13" s="567" customFormat="1" ht="30">
      <c r="A3281" s="1055" t="s">
        <v>585</v>
      </c>
      <c r="B3281" s="237" t="s">
        <v>586</v>
      </c>
      <c r="C3281" s="445">
        <v>1105</v>
      </c>
      <c r="D3281" s="453">
        <v>0</v>
      </c>
      <c r="E3281" s="407">
        <f t="shared" si="102"/>
        <v>1105</v>
      </c>
      <c r="F3281" s="268" t="s">
        <v>1625</v>
      </c>
      <c r="G3281" s="269" t="s">
        <v>1625</v>
      </c>
      <c r="H3281" s="1018"/>
      <c r="I3281" s="1019"/>
      <c r="J3281" s="1019"/>
      <c r="K3281" s="1019"/>
      <c r="L3281" s="1019"/>
      <c r="M3281" s="1019"/>
    </row>
    <row r="3282" spans="1:13" s="567" customFormat="1" ht="30">
      <c r="A3282" s="1055" t="s">
        <v>587</v>
      </c>
      <c r="B3282" s="237" t="s">
        <v>588</v>
      </c>
      <c r="C3282" s="445">
        <v>829</v>
      </c>
      <c r="D3282" s="453">
        <v>0</v>
      </c>
      <c r="E3282" s="407">
        <f t="shared" si="102"/>
        <v>829</v>
      </c>
      <c r="F3282" s="268" t="s">
        <v>1625</v>
      </c>
      <c r="G3282" s="269" t="s">
        <v>1625</v>
      </c>
      <c r="H3282" s="1018"/>
      <c r="I3282" s="1019"/>
      <c r="J3282" s="1019"/>
      <c r="K3282" s="1019"/>
      <c r="L3282" s="1019"/>
      <c r="M3282" s="1019"/>
    </row>
    <row r="3283" spans="1:13" s="567" customFormat="1">
      <c r="A3283" s="294" t="s">
        <v>589</v>
      </c>
      <c r="B3283" s="236"/>
      <c r="C3283" s="446"/>
      <c r="D3283" s="450"/>
      <c r="E3283" s="518"/>
      <c r="F3283" s="519"/>
      <c r="G3283" s="674"/>
      <c r="H3283" s="1018"/>
      <c r="I3283" s="1019"/>
      <c r="J3283" s="1019"/>
      <c r="K3283" s="1019"/>
      <c r="L3283" s="1019"/>
      <c r="M3283" s="1019"/>
    </row>
    <row r="3284" spans="1:13" s="567" customFormat="1" ht="30">
      <c r="A3284" s="1055" t="s">
        <v>590</v>
      </c>
      <c r="B3284" s="237" t="s">
        <v>591</v>
      </c>
      <c r="C3284" s="445">
        <v>1300</v>
      </c>
      <c r="D3284" s="453">
        <v>0</v>
      </c>
      <c r="E3284" s="407">
        <f t="shared" ref="E3284:E3289" si="103">C3284</f>
        <v>1300</v>
      </c>
      <c r="F3284" s="268" t="s">
        <v>1625</v>
      </c>
      <c r="G3284" s="269" t="s">
        <v>1625</v>
      </c>
      <c r="H3284" s="1018"/>
      <c r="I3284" s="1019"/>
      <c r="J3284" s="1019"/>
      <c r="K3284" s="1019"/>
      <c r="L3284" s="1019"/>
      <c r="M3284" s="1019"/>
    </row>
    <row r="3285" spans="1:13" s="567" customFormat="1" ht="30">
      <c r="A3285" s="1055" t="s">
        <v>592</v>
      </c>
      <c r="B3285" s="237" t="s">
        <v>593</v>
      </c>
      <c r="C3285" s="445">
        <v>975</v>
      </c>
      <c r="D3285" s="453">
        <v>0</v>
      </c>
      <c r="E3285" s="407">
        <f t="shared" si="103"/>
        <v>975</v>
      </c>
      <c r="F3285" s="268" t="s">
        <v>1625</v>
      </c>
      <c r="G3285" s="269" t="s">
        <v>1625</v>
      </c>
      <c r="H3285" s="1018"/>
      <c r="I3285" s="1019"/>
      <c r="J3285" s="1019"/>
      <c r="K3285" s="1019"/>
      <c r="L3285" s="1019"/>
      <c r="M3285" s="1019"/>
    </row>
    <row r="3286" spans="1:13" s="567" customFormat="1" ht="30">
      <c r="A3286" s="1055" t="s">
        <v>594</v>
      </c>
      <c r="B3286" s="237" t="s">
        <v>595</v>
      </c>
      <c r="C3286" s="445">
        <v>2925</v>
      </c>
      <c r="D3286" s="453">
        <v>0</v>
      </c>
      <c r="E3286" s="407">
        <f t="shared" si="103"/>
        <v>2925</v>
      </c>
      <c r="F3286" s="268" t="s">
        <v>1625</v>
      </c>
      <c r="G3286" s="269" t="s">
        <v>1625</v>
      </c>
      <c r="H3286" s="1018"/>
      <c r="I3286" s="1019"/>
      <c r="J3286" s="1019"/>
      <c r="K3286" s="1019"/>
      <c r="L3286" s="1019"/>
      <c r="M3286" s="1019"/>
    </row>
    <row r="3287" spans="1:13" s="567" customFormat="1" ht="30">
      <c r="A3287" s="1055" t="s">
        <v>596</v>
      </c>
      <c r="B3287" s="237" t="s">
        <v>597</v>
      </c>
      <c r="C3287" s="445">
        <v>2194</v>
      </c>
      <c r="D3287" s="453">
        <v>0</v>
      </c>
      <c r="E3287" s="407">
        <f t="shared" si="103"/>
        <v>2194</v>
      </c>
      <c r="F3287" s="268" t="s">
        <v>1625</v>
      </c>
      <c r="G3287" s="269" t="s">
        <v>1625</v>
      </c>
      <c r="H3287" s="1018"/>
      <c r="I3287" s="1019"/>
      <c r="J3287" s="1019"/>
      <c r="K3287" s="1019"/>
      <c r="L3287" s="1019"/>
      <c r="M3287" s="1019"/>
    </row>
    <row r="3288" spans="1:13" s="567" customFormat="1" ht="30">
      <c r="A3288" s="1055" t="s">
        <v>598</v>
      </c>
      <c r="B3288" s="237" t="s">
        <v>599</v>
      </c>
      <c r="C3288" s="445">
        <v>1625</v>
      </c>
      <c r="D3288" s="453">
        <v>0</v>
      </c>
      <c r="E3288" s="407">
        <f t="shared" si="103"/>
        <v>1625</v>
      </c>
      <c r="F3288" s="268" t="s">
        <v>1625</v>
      </c>
      <c r="G3288" s="269" t="s">
        <v>1625</v>
      </c>
      <c r="H3288" s="1018"/>
      <c r="I3288" s="1019"/>
      <c r="J3288" s="1019"/>
      <c r="K3288" s="1019"/>
      <c r="L3288" s="1019"/>
      <c r="M3288" s="1019"/>
    </row>
    <row r="3289" spans="1:13" s="567" customFormat="1" ht="30">
      <c r="A3289" s="1055" t="s">
        <v>600</v>
      </c>
      <c r="B3289" s="237" t="s">
        <v>601</v>
      </c>
      <c r="C3289" s="445">
        <v>1219</v>
      </c>
      <c r="D3289" s="453">
        <v>0</v>
      </c>
      <c r="E3289" s="407">
        <f t="shared" si="103"/>
        <v>1219</v>
      </c>
      <c r="F3289" s="268" t="s">
        <v>1625</v>
      </c>
      <c r="G3289" s="269" t="s">
        <v>1625</v>
      </c>
      <c r="H3289" s="1018"/>
      <c r="I3289" s="1019"/>
      <c r="J3289" s="1019"/>
      <c r="K3289" s="1019"/>
      <c r="L3289" s="1019"/>
      <c r="M3289" s="1019"/>
    </row>
    <row r="3290" spans="1:13" s="567" customFormat="1">
      <c r="A3290" s="294" t="s">
        <v>2437</v>
      </c>
      <c r="B3290" s="236"/>
      <c r="C3290" s="446"/>
      <c r="D3290" s="450"/>
      <c r="E3290" s="518"/>
      <c r="F3290" s="519"/>
      <c r="G3290" s="674"/>
      <c r="H3290" s="1018"/>
      <c r="I3290" s="1019"/>
      <c r="J3290" s="1019"/>
      <c r="K3290" s="1019"/>
      <c r="L3290" s="1019"/>
      <c r="M3290" s="1019"/>
    </row>
    <row r="3291" spans="1:13" s="567" customFormat="1">
      <c r="A3291" s="287" t="s">
        <v>2438</v>
      </c>
      <c r="B3291" s="303"/>
      <c r="C3291" s="458"/>
      <c r="D3291" s="455"/>
      <c r="E3291" s="407"/>
      <c r="F3291" s="268"/>
      <c r="G3291" s="672"/>
      <c r="H3291" s="1018"/>
      <c r="I3291" s="1019"/>
      <c r="J3291" s="1019"/>
      <c r="K3291" s="1019"/>
      <c r="L3291" s="1019"/>
      <c r="M3291" s="1019"/>
    </row>
    <row r="3292" spans="1:13" s="567" customFormat="1">
      <c r="A3292" s="287" t="s">
        <v>2439</v>
      </c>
      <c r="B3292" s="303"/>
      <c r="C3292" s="458"/>
      <c r="D3292" s="455"/>
      <c r="E3292" s="407"/>
      <c r="F3292" s="268"/>
      <c r="G3292" s="672"/>
      <c r="H3292" s="1018"/>
      <c r="I3292" s="1019"/>
      <c r="J3292" s="1019"/>
      <c r="K3292" s="1019"/>
      <c r="L3292" s="1019"/>
      <c r="M3292" s="1019"/>
    </row>
    <row r="3293" spans="1:13" s="567" customFormat="1" ht="30">
      <c r="A3293" s="1055" t="s">
        <v>2440</v>
      </c>
      <c r="B3293" s="237" t="s">
        <v>2441</v>
      </c>
      <c r="C3293" s="445">
        <v>1925</v>
      </c>
      <c r="D3293" s="453">
        <v>0</v>
      </c>
      <c r="E3293" s="407">
        <f t="shared" ref="E3293:E3307" si="104">C3293</f>
        <v>1925</v>
      </c>
      <c r="F3293" s="268" t="s">
        <v>1625</v>
      </c>
      <c r="G3293" s="269" t="s">
        <v>1625</v>
      </c>
      <c r="H3293" s="1018"/>
      <c r="I3293" s="1019"/>
      <c r="J3293" s="1019"/>
      <c r="K3293" s="1019"/>
      <c r="L3293" s="1019"/>
      <c r="M3293" s="1019"/>
    </row>
    <row r="3294" spans="1:13" s="567" customFormat="1" ht="30">
      <c r="A3294" s="1055" t="s">
        <v>2442</v>
      </c>
      <c r="B3294" s="237" t="s">
        <v>2443</v>
      </c>
      <c r="C3294" s="445">
        <v>1495</v>
      </c>
      <c r="D3294" s="453">
        <v>0</v>
      </c>
      <c r="E3294" s="407">
        <f t="shared" si="104"/>
        <v>1495</v>
      </c>
      <c r="F3294" s="268" t="s">
        <v>1625</v>
      </c>
      <c r="G3294" s="269" t="s">
        <v>1625</v>
      </c>
      <c r="H3294" s="1018"/>
      <c r="I3294" s="1019"/>
      <c r="J3294" s="1019"/>
      <c r="K3294" s="1019"/>
      <c r="L3294" s="1019"/>
      <c r="M3294" s="1019"/>
    </row>
    <row r="3295" spans="1:13" s="567" customFormat="1" ht="30">
      <c r="A3295" s="1055" t="s">
        <v>2444</v>
      </c>
      <c r="B3295" s="237" t="s">
        <v>2445</v>
      </c>
      <c r="C3295" s="445">
        <v>3135</v>
      </c>
      <c r="D3295" s="453">
        <v>0</v>
      </c>
      <c r="E3295" s="407">
        <f t="shared" si="104"/>
        <v>3135</v>
      </c>
      <c r="F3295" s="268" t="s">
        <v>1625</v>
      </c>
      <c r="G3295" s="269" t="s">
        <v>1625</v>
      </c>
      <c r="H3295" s="1018"/>
      <c r="I3295" s="1019"/>
      <c r="J3295" s="1019"/>
      <c r="K3295" s="1019"/>
      <c r="L3295" s="1019"/>
      <c r="M3295" s="1019"/>
    </row>
    <row r="3296" spans="1:13" s="567" customFormat="1" ht="30">
      <c r="A3296" s="1055" t="s">
        <v>2446</v>
      </c>
      <c r="B3296" s="237" t="s">
        <v>2447</v>
      </c>
      <c r="C3296" s="445">
        <v>2825</v>
      </c>
      <c r="D3296" s="453">
        <v>0</v>
      </c>
      <c r="E3296" s="407">
        <f t="shared" si="104"/>
        <v>2825</v>
      </c>
      <c r="F3296" s="268" t="s">
        <v>1625</v>
      </c>
      <c r="G3296" s="269" t="s">
        <v>1625</v>
      </c>
      <c r="H3296" s="1018"/>
      <c r="I3296" s="1019"/>
      <c r="J3296" s="1019"/>
      <c r="K3296" s="1019"/>
      <c r="L3296" s="1019"/>
      <c r="M3296" s="1019"/>
    </row>
    <row r="3297" spans="1:13" s="567" customFormat="1" ht="30">
      <c r="A3297" s="1055" t="s">
        <v>2448</v>
      </c>
      <c r="B3297" s="237" t="s">
        <v>2449</v>
      </c>
      <c r="C3297" s="445">
        <v>5885</v>
      </c>
      <c r="D3297" s="453">
        <v>0</v>
      </c>
      <c r="E3297" s="407">
        <f t="shared" si="104"/>
        <v>5885</v>
      </c>
      <c r="F3297" s="268" t="s">
        <v>1625</v>
      </c>
      <c r="G3297" s="269" t="s">
        <v>1625</v>
      </c>
      <c r="H3297" s="1018"/>
      <c r="I3297" s="1019"/>
      <c r="J3297" s="1019"/>
      <c r="K3297" s="1019"/>
      <c r="L3297" s="1019"/>
      <c r="M3297" s="1019"/>
    </row>
    <row r="3298" spans="1:13" s="567" customFormat="1" ht="30">
      <c r="A3298" s="1055" t="s">
        <v>2450</v>
      </c>
      <c r="B3298" s="237" t="s">
        <v>2451</v>
      </c>
      <c r="C3298" s="445">
        <v>5025</v>
      </c>
      <c r="D3298" s="453">
        <v>0</v>
      </c>
      <c r="E3298" s="407">
        <f t="shared" si="104"/>
        <v>5025</v>
      </c>
      <c r="F3298" s="268" t="s">
        <v>1625</v>
      </c>
      <c r="G3298" s="269" t="s">
        <v>1625</v>
      </c>
      <c r="H3298" s="1018"/>
      <c r="I3298" s="1019"/>
      <c r="J3298" s="1019"/>
      <c r="K3298" s="1019"/>
      <c r="L3298" s="1019"/>
      <c r="M3298" s="1019"/>
    </row>
    <row r="3299" spans="1:13" s="567" customFormat="1" ht="30">
      <c r="A3299" s="1055" t="s">
        <v>2452</v>
      </c>
      <c r="B3299" s="237" t="s">
        <v>2453</v>
      </c>
      <c r="C3299" s="445">
        <v>1210</v>
      </c>
      <c r="D3299" s="453">
        <v>0</v>
      </c>
      <c r="E3299" s="407">
        <f t="shared" si="104"/>
        <v>1210</v>
      </c>
      <c r="F3299" s="268" t="s">
        <v>1625</v>
      </c>
      <c r="G3299" s="269" t="s">
        <v>1625</v>
      </c>
      <c r="H3299" s="1018"/>
      <c r="I3299" s="1019"/>
      <c r="J3299" s="1019"/>
      <c r="K3299" s="1019"/>
      <c r="L3299" s="1019"/>
      <c r="M3299" s="1019"/>
    </row>
    <row r="3300" spans="1:13" s="567" customFormat="1" ht="30">
      <c r="A3300" s="1055" t="s">
        <v>2454</v>
      </c>
      <c r="B3300" s="237" t="s">
        <v>2455</v>
      </c>
      <c r="C3300" s="445">
        <v>1330</v>
      </c>
      <c r="D3300" s="453">
        <v>0</v>
      </c>
      <c r="E3300" s="407">
        <f t="shared" si="104"/>
        <v>1330</v>
      </c>
      <c r="F3300" s="268" t="s">
        <v>1625</v>
      </c>
      <c r="G3300" s="269" t="s">
        <v>1625</v>
      </c>
      <c r="H3300" s="1018"/>
      <c r="I3300" s="1019"/>
      <c r="J3300" s="1019"/>
      <c r="K3300" s="1019"/>
      <c r="L3300" s="1019"/>
      <c r="M3300" s="1019"/>
    </row>
    <row r="3301" spans="1:13" s="567" customFormat="1" ht="30">
      <c r="A3301" s="1055" t="s">
        <v>2456</v>
      </c>
      <c r="B3301" s="237" t="s">
        <v>2457</v>
      </c>
      <c r="C3301" s="445">
        <v>3960</v>
      </c>
      <c r="D3301" s="453">
        <v>0</v>
      </c>
      <c r="E3301" s="407">
        <f t="shared" si="104"/>
        <v>3960</v>
      </c>
      <c r="F3301" s="268" t="s">
        <v>1625</v>
      </c>
      <c r="G3301" s="269" t="s">
        <v>1625</v>
      </c>
      <c r="H3301" s="1018"/>
      <c r="I3301" s="1019"/>
      <c r="J3301" s="1019"/>
      <c r="K3301" s="1019"/>
      <c r="L3301" s="1019"/>
      <c r="M3301" s="1019"/>
    </row>
    <row r="3302" spans="1:13" s="567" customFormat="1" ht="30">
      <c r="A3302" s="1055" t="s">
        <v>2458</v>
      </c>
      <c r="B3302" s="237" t="s">
        <v>2459</v>
      </c>
      <c r="C3302" s="445">
        <v>3530</v>
      </c>
      <c r="D3302" s="453">
        <v>0</v>
      </c>
      <c r="E3302" s="407">
        <f t="shared" si="104"/>
        <v>3530</v>
      </c>
      <c r="F3302" s="268" t="s">
        <v>1625</v>
      </c>
      <c r="G3302" s="269" t="s">
        <v>1625</v>
      </c>
      <c r="H3302" s="1018"/>
      <c r="I3302" s="1019"/>
      <c r="J3302" s="1019"/>
      <c r="K3302" s="1019"/>
      <c r="L3302" s="1019"/>
      <c r="M3302" s="1019"/>
    </row>
    <row r="3303" spans="1:13" s="567" customFormat="1" ht="30">
      <c r="A3303" s="1055" t="s">
        <v>2460</v>
      </c>
      <c r="B3303" s="237" t="s">
        <v>2461</v>
      </c>
      <c r="C3303" s="445">
        <v>2750</v>
      </c>
      <c r="D3303" s="453">
        <v>0</v>
      </c>
      <c r="E3303" s="407">
        <f t="shared" si="104"/>
        <v>2750</v>
      </c>
      <c r="F3303" s="268" t="s">
        <v>1625</v>
      </c>
      <c r="G3303" s="269" t="s">
        <v>1625</v>
      </c>
      <c r="H3303" s="1018"/>
      <c r="I3303" s="1019"/>
      <c r="J3303" s="1019"/>
      <c r="K3303" s="1019"/>
      <c r="L3303" s="1019"/>
      <c r="M3303" s="1019"/>
    </row>
    <row r="3304" spans="1:13" s="567" customFormat="1" ht="30">
      <c r="A3304" s="1055" t="s">
        <v>2462</v>
      </c>
      <c r="B3304" s="237" t="s">
        <v>2463</v>
      </c>
      <c r="C3304" s="445">
        <v>2200</v>
      </c>
      <c r="D3304" s="453">
        <v>0</v>
      </c>
      <c r="E3304" s="407">
        <f t="shared" si="104"/>
        <v>2200</v>
      </c>
      <c r="F3304" s="268" t="s">
        <v>1625</v>
      </c>
      <c r="G3304" s="269" t="s">
        <v>1625</v>
      </c>
      <c r="H3304" s="1018"/>
      <c r="I3304" s="1019"/>
      <c r="J3304" s="1019"/>
      <c r="K3304" s="1019"/>
      <c r="L3304" s="1019"/>
      <c r="M3304" s="1019"/>
    </row>
    <row r="3305" spans="1:13" s="567" customFormat="1" ht="30">
      <c r="A3305" s="1055" t="s">
        <v>2464</v>
      </c>
      <c r="B3305" s="237" t="s">
        <v>2465</v>
      </c>
      <c r="C3305" s="445">
        <v>10325</v>
      </c>
      <c r="D3305" s="453">
        <v>0</v>
      </c>
      <c r="E3305" s="407">
        <f t="shared" si="104"/>
        <v>10325</v>
      </c>
      <c r="F3305" s="268" t="s">
        <v>1625</v>
      </c>
      <c r="G3305" s="269" t="s">
        <v>1625</v>
      </c>
      <c r="H3305" s="1018"/>
      <c r="I3305" s="1019"/>
      <c r="J3305" s="1019"/>
      <c r="K3305" s="1019"/>
      <c r="L3305" s="1019"/>
      <c r="M3305" s="1019"/>
    </row>
    <row r="3306" spans="1:13" s="567" customFormat="1" ht="30">
      <c r="A3306" s="1055" t="s">
        <v>2466</v>
      </c>
      <c r="B3306" s="237" t="s">
        <v>2467</v>
      </c>
      <c r="C3306" s="445">
        <v>7575</v>
      </c>
      <c r="D3306" s="453">
        <v>0</v>
      </c>
      <c r="E3306" s="407">
        <f t="shared" si="104"/>
        <v>7575</v>
      </c>
      <c r="F3306" s="268" t="s">
        <v>1625</v>
      </c>
      <c r="G3306" s="269" t="s">
        <v>1625</v>
      </c>
      <c r="H3306" s="1018"/>
      <c r="I3306" s="1019"/>
      <c r="J3306" s="1019"/>
      <c r="K3306" s="1019"/>
      <c r="L3306" s="1019"/>
      <c r="M3306" s="1019"/>
    </row>
    <row r="3307" spans="1:13" s="567" customFormat="1" ht="30">
      <c r="A3307" s="1055" t="s">
        <v>2468</v>
      </c>
      <c r="B3307" s="237" t="s">
        <v>2469</v>
      </c>
      <c r="C3307" s="445">
        <v>6050</v>
      </c>
      <c r="D3307" s="453">
        <v>0</v>
      </c>
      <c r="E3307" s="407">
        <f t="shared" si="104"/>
        <v>6050</v>
      </c>
      <c r="F3307" s="268" t="s">
        <v>1625</v>
      </c>
      <c r="G3307" s="269" t="s">
        <v>1625</v>
      </c>
      <c r="H3307" s="1018"/>
      <c r="I3307" s="1019"/>
      <c r="J3307" s="1019"/>
      <c r="K3307" s="1019"/>
      <c r="L3307" s="1019"/>
      <c r="M3307" s="1019"/>
    </row>
    <row r="3308" spans="1:13" s="567" customFormat="1">
      <c r="A3308" s="294" t="s">
        <v>2470</v>
      </c>
      <c r="B3308" s="236"/>
      <c r="C3308" s="446"/>
      <c r="D3308" s="450"/>
      <c r="E3308" s="518"/>
      <c r="F3308" s="519"/>
      <c r="G3308" s="674"/>
      <c r="H3308" s="1018"/>
      <c r="I3308" s="1019"/>
      <c r="J3308" s="1019"/>
      <c r="K3308" s="1019"/>
      <c r="L3308" s="1019"/>
      <c r="M3308" s="1019"/>
    </row>
    <row r="3309" spans="1:13" s="567" customFormat="1">
      <c r="A3309" s="287" t="s">
        <v>2471</v>
      </c>
      <c r="B3309" s="302"/>
      <c r="C3309" s="459"/>
      <c r="D3309" s="590"/>
      <c r="E3309" s="407"/>
      <c r="F3309" s="268"/>
      <c r="G3309" s="672"/>
      <c r="H3309" s="1018"/>
      <c r="I3309" s="1019"/>
      <c r="J3309" s="1019"/>
      <c r="K3309" s="1019"/>
      <c r="L3309" s="1019"/>
      <c r="M3309" s="1019"/>
    </row>
    <row r="3310" spans="1:13" s="567" customFormat="1">
      <c r="A3310" s="1055" t="s">
        <v>2472</v>
      </c>
      <c r="B3310" s="237" t="s">
        <v>2473</v>
      </c>
      <c r="C3310" s="445">
        <v>1750</v>
      </c>
      <c r="D3310" s="453">
        <v>0</v>
      </c>
      <c r="E3310" s="407">
        <f>C3310</f>
        <v>1750</v>
      </c>
      <c r="F3310" s="268" t="s">
        <v>1625</v>
      </c>
      <c r="G3310" s="269" t="s">
        <v>1625</v>
      </c>
      <c r="H3310" s="1018"/>
      <c r="I3310" s="1019"/>
      <c r="J3310" s="1019"/>
      <c r="K3310" s="1019"/>
      <c r="L3310" s="1019"/>
      <c r="M3310" s="1019"/>
    </row>
    <row r="3311" spans="1:13" s="567" customFormat="1">
      <c r="A3311" s="1055" t="s">
        <v>2474</v>
      </c>
      <c r="B3311" s="237" t="s">
        <v>2475</v>
      </c>
      <c r="C3311" s="445">
        <v>3750</v>
      </c>
      <c r="D3311" s="453">
        <v>0</v>
      </c>
      <c r="E3311" s="407">
        <f>C3311</f>
        <v>3750</v>
      </c>
      <c r="F3311" s="268" t="s">
        <v>1625</v>
      </c>
      <c r="G3311" s="269" t="s">
        <v>1625</v>
      </c>
      <c r="H3311" s="1018"/>
      <c r="I3311" s="1019"/>
      <c r="J3311" s="1019"/>
      <c r="K3311" s="1019"/>
      <c r="L3311" s="1019"/>
      <c r="M3311" s="1019"/>
    </row>
    <row r="3312" spans="1:13" s="567" customFormat="1">
      <c r="A3312" s="1055" t="s">
        <v>2476</v>
      </c>
      <c r="B3312" s="237" t="s">
        <v>2477</v>
      </c>
      <c r="C3312" s="445">
        <v>6250</v>
      </c>
      <c r="D3312" s="453">
        <v>0</v>
      </c>
      <c r="E3312" s="407">
        <f>C3312</f>
        <v>6250</v>
      </c>
      <c r="F3312" s="268" t="s">
        <v>1625</v>
      </c>
      <c r="G3312" s="269" t="s">
        <v>1625</v>
      </c>
      <c r="H3312" s="1018"/>
      <c r="I3312" s="1019"/>
      <c r="J3312" s="1019"/>
      <c r="K3312" s="1019"/>
      <c r="L3312" s="1019"/>
      <c r="M3312" s="1019"/>
    </row>
    <row r="3313" spans="1:8">
      <c r="A3313" s="1055" t="s">
        <v>2478</v>
      </c>
      <c r="B3313" s="237" t="s">
        <v>2479</v>
      </c>
      <c r="C3313" s="445">
        <v>2000</v>
      </c>
      <c r="D3313" s="453">
        <v>0</v>
      </c>
      <c r="E3313" s="407">
        <f>C3313</f>
        <v>2000</v>
      </c>
      <c r="F3313" s="268" t="s">
        <v>1625</v>
      </c>
      <c r="G3313" s="269" t="s">
        <v>1625</v>
      </c>
    </row>
    <row r="3314" spans="1:8">
      <c r="A3314" s="294" t="s">
        <v>2480</v>
      </c>
      <c r="B3314" s="236"/>
      <c r="C3314" s="446"/>
      <c r="D3314" s="450"/>
      <c r="E3314" s="518"/>
      <c r="F3314" s="519"/>
      <c r="G3314" s="520"/>
    </row>
    <row r="3315" spans="1:8">
      <c r="A3315" s="312" t="s">
        <v>602</v>
      </c>
      <c r="B3315" s="821"/>
      <c r="C3315" s="460"/>
      <c r="D3315" s="451"/>
      <c r="E3315" s="407"/>
      <c r="F3315" s="268"/>
      <c r="G3315" s="475"/>
    </row>
    <row r="3316" spans="1:8">
      <c r="A3316" s="1055" t="s">
        <v>603</v>
      </c>
      <c r="B3316" s="237" t="s">
        <v>604</v>
      </c>
      <c r="C3316" s="445">
        <v>50</v>
      </c>
      <c r="D3316" s="453">
        <v>0</v>
      </c>
      <c r="E3316" s="407">
        <f>C3316</f>
        <v>50</v>
      </c>
      <c r="F3316" s="268" t="s">
        <v>1625</v>
      </c>
      <c r="G3316" s="269" t="s">
        <v>1625</v>
      </c>
    </row>
    <row r="3317" spans="1:8">
      <c r="A3317" s="294" t="s">
        <v>501</v>
      </c>
      <c r="B3317" s="236"/>
      <c r="C3317" s="446"/>
      <c r="D3317" s="450"/>
      <c r="E3317" s="518"/>
      <c r="F3317" s="519"/>
      <c r="G3317" s="520"/>
    </row>
    <row r="3318" spans="1:8" ht="31.5" customHeight="1">
      <c r="A3318" s="1439" t="s">
        <v>2481</v>
      </c>
      <c r="B3318" s="1440"/>
      <c r="C3318" s="1440"/>
      <c r="D3318" s="1440"/>
      <c r="E3318" s="1440"/>
      <c r="F3318" s="1440"/>
      <c r="G3318" s="1441"/>
      <c r="H3318" s="1007"/>
    </row>
    <row r="3319" spans="1:8">
      <c r="A3319" s="1055" t="s">
        <v>127</v>
      </c>
      <c r="B3319" s="237" t="s">
        <v>128</v>
      </c>
      <c r="C3319" s="445">
        <v>995</v>
      </c>
      <c r="D3319" s="453">
        <v>0</v>
      </c>
      <c r="E3319" s="407">
        <f t="shared" ref="E3319:E3329" si="105">C3319</f>
        <v>995</v>
      </c>
      <c r="F3319" s="268" t="s">
        <v>1625</v>
      </c>
      <c r="G3319" s="269" t="s">
        <v>1625</v>
      </c>
      <c r="H3319" s="1007"/>
    </row>
    <row r="3320" spans="1:8">
      <c r="A3320" s="1055" t="s">
        <v>129</v>
      </c>
      <c r="B3320" s="237" t="s">
        <v>130</v>
      </c>
      <c r="C3320" s="445">
        <v>1750</v>
      </c>
      <c r="D3320" s="453">
        <v>0</v>
      </c>
      <c r="E3320" s="407">
        <f t="shared" si="105"/>
        <v>1750</v>
      </c>
      <c r="F3320" s="268" t="s">
        <v>1625</v>
      </c>
      <c r="G3320" s="269" t="s">
        <v>1625</v>
      </c>
      <c r="H3320" s="1007"/>
    </row>
    <row r="3321" spans="1:8">
      <c r="A3321" s="1055" t="s">
        <v>131</v>
      </c>
      <c r="B3321" s="237" t="s">
        <v>132</v>
      </c>
      <c r="C3321" s="445">
        <v>1750</v>
      </c>
      <c r="D3321" s="453">
        <v>0</v>
      </c>
      <c r="E3321" s="407">
        <f t="shared" si="105"/>
        <v>1750</v>
      </c>
      <c r="F3321" s="268" t="s">
        <v>1625</v>
      </c>
      <c r="G3321" s="269" t="s">
        <v>1625</v>
      </c>
      <c r="H3321" s="1007"/>
    </row>
    <row r="3322" spans="1:8">
      <c r="A3322" s="1055" t="s">
        <v>133</v>
      </c>
      <c r="B3322" s="237" t="s">
        <v>134</v>
      </c>
      <c r="C3322" s="445">
        <v>2750</v>
      </c>
      <c r="D3322" s="453">
        <v>0</v>
      </c>
      <c r="E3322" s="407">
        <f t="shared" si="105"/>
        <v>2750</v>
      </c>
      <c r="F3322" s="268" t="s">
        <v>1625</v>
      </c>
      <c r="G3322" s="269" t="s">
        <v>1625</v>
      </c>
      <c r="H3322" s="1007"/>
    </row>
    <row r="3323" spans="1:8">
      <c r="A3323" s="1055" t="s">
        <v>135</v>
      </c>
      <c r="B3323" s="237" t="s">
        <v>136</v>
      </c>
      <c r="C3323" s="445">
        <v>1450</v>
      </c>
      <c r="D3323" s="453">
        <v>0</v>
      </c>
      <c r="E3323" s="407">
        <f t="shared" si="105"/>
        <v>1450</v>
      </c>
      <c r="F3323" s="268" t="s">
        <v>1625</v>
      </c>
      <c r="G3323" s="269" t="s">
        <v>1625</v>
      </c>
      <c r="H3323" s="1007"/>
    </row>
    <row r="3324" spans="1:8">
      <c r="A3324" s="1055" t="s">
        <v>137</v>
      </c>
      <c r="B3324" s="237" t="s">
        <v>138</v>
      </c>
      <c r="C3324" s="445">
        <v>1250</v>
      </c>
      <c r="D3324" s="453">
        <v>0</v>
      </c>
      <c r="E3324" s="407">
        <f t="shared" si="105"/>
        <v>1250</v>
      </c>
      <c r="F3324" s="268" t="s">
        <v>1625</v>
      </c>
      <c r="G3324" s="269" t="s">
        <v>1625</v>
      </c>
      <c r="H3324" s="1007"/>
    </row>
    <row r="3325" spans="1:8" ht="30">
      <c r="A3325" s="1055" t="s">
        <v>139</v>
      </c>
      <c r="B3325" s="237" t="s">
        <v>140</v>
      </c>
      <c r="C3325" s="445">
        <v>4000</v>
      </c>
      <c r="D3325" s="453">
        <v>0</v>
      </c>
      <c r="E3325" s="407">
        <f t="shared" si="105"/>
        <v>4000</v>
      </c>
      <c r="F3325" s="268" t="s">
        <v>1625</v>
      </c>
      <c r="G3325" s="269" t="s">
        <v>1625</v>
      </c>
      <c r="H3325" s="1007"/>
    </row>
    <row r="3326" spans="1:8">
      <c r="A3326" s="1055" t="s">
        <v>141</v>
      </c>
      <c r="B3326" s="237" t="s">
        <v>142</v>
      </c>
      <c r="C3326" s="445">
        <v>4000</v>
      </c>
      <c r="D3326" s="453">
        <v>0</v>
      </c>
      <c r="E3326" s="407">
        <f t="shared" si="105"/>
        <v>4000</v>
      </c>
      <c r="F3326" s="268" t="s">
        <v>1625</v>
      </c>
      <c r="G3326" s="269" t="s">
        <v>1625</v>
      </c>
      <c r="H3326" s="1007"/>
    </row>
    <row r="3327" spans="1:8" ht="30">
      <c r="A3327" s="1055" t="s">
        <v>143</v>
      </c>
      <c r="B3327" s="237" t="s">
        <v>144</v>
      </c>
      <c r="C3327" s="445">
        <v>8000</v>
      </c>
      <c r="D3327" s="453">
        <v>0</v>
      </c>
      <c r="E3327" s="407">
        <f t="shared" si="105"/>
        <v>8000</v>
      </c>
      <c r="F3327" s="268" t="s">
        <v>1625</v>
      </c>
      <c r="G3327" s="269" t="s">
        <v>1625</v>
      </c>
      <c r="H3327" s="1007"/>
    </row>
    <row r="3328" spans="1:8">
      <c r="A3328" s="1055" t="s">
        <v>145</v>
      </c>
      <c r="B3328" s="237" t="s">
        <v>146</v>
      </c>
      <c r="C3328" s="445">
        <v>2200</v>
      </c>
      <c r="D3328" s="453">
        <v>0</v>
      </c>
      <c r="E3328" s="407">
        <f t="shared" si="105"/>
        <v>2200</v>
      </c>
      <c r="F3328" s="268" t="s">
        <v>1625</v>
      </c>
      <c r="G3328" s="269" t="s">
        <v>1625</v>
      </c>
      <c r="H3328" s="1007"/>
    </row>
    <row r="3329" spans="1:13">
      <c r="A3329" s="1055" t="s">
        <v>147</v>
      </c>
      <c r="B3329" s="237" t="s">
        <v>148</v>
      </c>
      <c r="C3329" s="445">
        <v>2000</v>
      </c>
      <c r="D3329" s="453">
        <v>0</v>
      </c>
      <c r="E3329" s="407">
        <f t="shared" si="105"/>
        <v>2000</v>
      </c>
      <c r="F3329" s="268" t="s">
        <v>1625</v>
      </c>
      <c r="G3329" s="269" t="s">
        <v>1625</v>
      </c>
      <c r="H3329" s="1007"/>
    </row>
    <row r="3330" spans="1:13">
      <c r="A3330" s="294" t="s">
        <v>963</v>
      </c>
      <c r="B3330" s="236"/>
      <c r="C3330" s="446"/>
      <c r="D3330" s="450"/>
      <c r="E3330" s="518"/>
      <c r="F3330" s="519"/>
      <c r="G3330" s="520"/>
      <c r="H3330" s="1007"/>
    </row>
    <row r="3331" spans="1:13">
      <c r="A3331" s="1055" t="s">
        <v>149</v>
      </c>
      <c r="B3331" s="237" t="s">
        <v>150</v>
      </c>
      <c r="C3331" s="445">
        <v>250</v>
      </c>
      <c r="D3331" s="453">
        <v>0</v>
      </c>
      <c r="E3331" s="407">
        <f>C3331</f>
        <v>250</v>
      </c>
      <c r="F3331" s="268" t="s">
        <v>1625</v>
      </c>
      <c r="G3331" s="269" t="s">
        <v>1625</v>
      </c>
      <c r="H3331" s="1007"/>
    </row>
    <row r="3332" spans="1:13">
      <c r="A3332" s="1055" t="s">
        <v>151</v>
      </c>
      <c r="B3332" s="237" t="s">
        <v>152</v>
      </c>
      <c r="C3332" s="445">
        <v>250</v>
      </c>
      <c r="D3332" s="453">
        <v>0</v>
      </c>
      <c r="E3332" s="407">
        <f>C3332</f>
        <v>250</v>
      </c>
      <c r="F3332" s="268" t="s">
        <v>1625</v>
      </c>
      <c r="G3332" s="269" t="s">
        <v>1625</v>
      </c>
      <c r="H3332" s="1007"/>
    </row>
    <row r="3333" spans="1:13">
      <c r="A3333" s="1055" t="s">
        <v>153</v>
      </c>
      <c r="B3333" s="237" t="s">
        <v>154</v>
      </c>
      <c r="C3333" s="445">
        <v>2000</v>
      </c>
      <c r="D3333" s="453">
        <v>0</v>
      </c>
      <c r="E3333" s="407">
        <f>C3333</f>
        <v>2000</v>
      </c>
      <c r="F3333" s="268" t="s">
        <v>1625</v>
      </c>
      <c r="G3333" s="269" t="s">
        <v>1625</v>
      </c>
      <c r="H3333" s="1007"/>
    </row>
    <row r="3334" spans="1:13">
      <c r="A3334" s="1055" t="s">
        <v>155</v>
      </c>
      <c r="B3334" s="237" t="s">
        <v>156</v>
      </c>
      <c r="C3334" s="445">
        <v>335</v>
      </c>
      <c r="D3334" s="453">
        <v>0</v>
      </c>
      <c r="E3334" s="407">
        <f>C3334</f>
        <v>335</v>
      </c>
      <c r="F3334" s="268" t="s">
        <v>1625</v>
      </c>
      <c r="G3334" s="269" t="s">
        <v>1625</v>
      </c>
    </row>
    <row r="3335" spans="1:13">
      <c r="A3335" s="1055" t="s">
        <v>157</v>
      </c>
      <c r="B3335" s="237" t="s">
        <v>158</v>
      </c>
      <c r="C3335" s="445">
        <v>1</v>
      </c>
      <c r="D3335" s="453">
        <v>0</v>
      </c>
      <c r="E3335" s="407">
        <f>C3335</f>
        <v>1</v>
      </c>
      <c r="F3335" s="268" t="s">
        <v>1625</v>
      </c>
      <c r="G3335" s="269" t="s">
        <v>1625</v>
      </c>
    </row>
    <row r="3336" spans="1:13">
      <c r="A3336" s="294" t="s">
        <v>892</v>
      </c>
      <c r="B3336" s="236"/>
      <c r="C3336" s="446"/>
      <c r="D3336" s="450"/>
      <c r="E3336" s="518"/>
      <c r="F3336" s="519"/>
      <c r="G3336" s="520"/>
    </row>
    <row r="3337" spans="1:13" ht="15.75" thickBot="1">
      <c r="A3337" s="1070" t="s">
        <v>763</v>
      </c>
      <c r="B3337" s="1065" t="s">
        <v>764</v>
      </c>
      <c r="C3337" s="443">
        <v>41</v>
      </c>
      <c r="D3337" s="586">
        <v>0</v>
      </c>
      <c r="E3337" s="587">
        <f>C3337</f>
        <v>41</v>
      </c>
      <c r="F3337" s="289"/>
      <c r="G3337" s="483"/>
    </row>
    <row r="3338" spans="1:13" ht="15.75" thickBot="1">
      <c r="A3338" s="675"/>
      <c r="B3338" s="576"/>
      <c r="C3338" s="577"/>
      <c r="D3338" s="578"/>
      <c r="E3338" s="577"/>
      <c r="F3338" s="676"/>
      <c r="G3338" s="579"/>
    </row>
    <row r="3339" spans="1:13" s="567" customFormat="1">
      <c r="A3339" s="1456" t="s">
        <v>2482</v>
      </c>
      <c r="B3339" s="1457"/>
      <c r="C3339" s="1457"/>
      <c r="D3339" s="1457"/>
      <c r="E3339" s="1457"/>
      <c r="F3339" s="1457"/>
      <c r="G3339" s="1458"/>
      <c r="H3339" s="1018"/>
      <c r="I3339" s="1019"/>
      <c r="J3339" s="1019"/>
      <c r="K3339" s="1019"/>
      <c r="L3339" s="1019"/>
      <c r="M3339" s="1019"/>
    </row>
    <row r="3340" spans="1:13">
      <c r="A3340" s="294" t="s">
        <v>2483</v>
      </c>
      <c r="B3340" s="236"/>
      <c r="C3340" s="240"/>
      <c r="D3340" s="677"/>
      <c r="E3340" s="678"/>
      <c r="F3340" s="679"/>
      <c r="G3340" s="680"/>
    </row>
    <row r="3341" spans="1:13" ht="45">
      <c r="A3341" s="1055" t="s">
        <v>2484</v>
      </c>
      <c r="B3341" s="237" t="s">
        <v>2485</v>
      </c>
      <c r="C3341" s="239">
        <v>469</v>
      </c>
      <c r="D3341" s="453">
        <v>0</v>
      </c>
      <c r="E3341" s="407">
        <f t="shared" ref="E3341:E3373" si="106">C3341</f>
        <v>469</v>
      </c>
      <c r="F3341" s="268" t="s">
        <v>1623</v>
      </c>
      <c r="G3341" s="475" t="s">
        <v>1650</v>
      </c>
    </row>
    <row r="3342" spans="1:13" ht="30">
      <c r="A3342" s="1055" t="s">
        <v>2486</v>
      </c>
      <c r="B3342" s="237" t="s">
        <v>2487</v>
      </c>
      <c r="C3342" s="239">
        <v>439</v>
      </c>
      <c r="D3342" s="453">
        <v>0</v>
      </c>
      <c r="E3342" s="407">
        <f t="shared" si="106"/>
        <v>439</v>
      </c>
      <c r="F3342" s="268" t="s">
        <v>1625</v>
      </c>
      <c r="G3342" s="269" t="s">
        <v>1625</v>
      </c>
    </row>
    <row r="3343" spans="1:13" ht="30">
      <c r="A3343" s="1055" t="s">
        <v>2488</v>
      </c>
      <c r="B3343" s="237" t="s">
        <v>2489</v>
      </c>
      <c r="C3343" s="239">
        <v>399</v>
      </c>
      <c r="D3343" s="453">
        <v>0</v>
      </c>
      <c r="E3343" s="407">
        <f t="shared" si="106"/>
        <v>399</v>
      </c>
      <c r="F3343" s="268" t="s">
        <v>1625</v>
      </c>
      <c r="G3343" s="269" t="s">
        <v>1625</v>
      </c>
    </row>
    <row r="3344" spans="1:13" ht="30">
      <c r="A3344" s="1055" t="s">
        <v>2490</v>
      </c>
      <c r="B3344" s="237" t="s">
        <v>2491</v>
      </c>
      <c r="C3344" s="239">
        <v>379</v>
      </c>
      <c r="D3344" s="453">
        <v>0</v>
      </c>
      <c r="E3344" s="407">
        <f t="shared" si="106"/>
        <v>379</v>
      </c>
      <c r="F3344" s="268" t="s">
        <v>1625</v>
      </c>
      <c r="G3344" s="269" t="s">
        <v>1625</v>
      </c>
    </row>
    <row r="3345" spans="1:8">
      <c r="A3345" s="294" t="s">
        <v>2492</v>
      </c>
      <c r="B3345" s="304"/>
      <c r="C3345" s="240"/>
      <c r="D3345" s="450">
        <v>0</v>
      </c>
      <c r="E3345" s="518">
        <f t="shared" si="106"/>
        <v>0</v>
      </c>
      <c r="F3345" s="519" t="s">
        <v>1625</v>
      </c>
      <c r="G3345" s="645" t="s">
        <v>1625</v>
      </c>
    </row>
    <row r="3346" spans="1:8">
      <c r="A3346" s="1336" t="s">
        <v>457</v>
      </c>
      <c r="B3346" s="305"/>
      <c r="C3346" s="398"/>
      <c r="D3346" s="453"/>
      <c r="E3346" s="407"/>
      <c r="F3346" s="268"/>
      <c r="G3346" s="269"/>
    </row>
    <row r="3347" spans="1:8">
      <c r="A3347" s="1055" t="s">
        <v>2493</v>
      </c>
      <c r="B3347" s="237" t="s">
        <v>2494</v>
      </c>
      <c r="C3347" s="239">
        <v>80</v>
      </c>
      <c r="D3347" s="453">
        <v>0</v>
      </c>
      <c r="E3347" s="407">
        <f t="shared" si="106"/>
        <v>80</v>
      </c>
      <c r="F3347" s="268" t="s">
        <v>1625</v>
      </c>
      <c r="G3347" s="269" t="s">
        <v>1625</v>
      </c>
    </row>
    <row r="3348" spans="1:8">
      <c r="A3348" s="1055" t="s">
        <v>2495</v>
      </c>
      <c r="B3348" s="237" t="s">
        <v>2496</v>
      </c>
      <c r="C3348" s="239">
        <v>75</v>
      </c>
      <c r="D3348" s="453">
        <v>0</v>
      </c>
      <c r="E3348" s="407">
        <f t="shared" si="106"/>
        <v>75</v>
      </c>
      <c r="F3348" s="268" t="s">
        <v>1625</v>
      </c>
      <c r="G3348" s="269" t="s">
        <v>1625</v>
      </c>
    </row>
    <row r="3349" spans="1:8">
      <c r="A3349" s="1055" t="s">
        <v>2497</v>
      </c>
      <c r="B3349" s="237" t="s">
        <v>2498</v>
      </c>
      <c r="C3349" s="239">
        <v>68</v>
      </c>
      <c r="D3349" s="453">
        <v>0</v>
      </c>
      <c r="E3349" s="407">
        <f t="shared" si="106"/>
        <v>68</v>
      </c>
      <c r="F3349" s="268" t="s">
        <v>1625</v>
      </c>
      <c r="G3349" s="269" t="s">
        <v>1625</v>
      </c>
    </row>
    <row r="3350" spans="1:8">
      <c r="A3350" s="1055" t="s">
        <v>2499</v>
      </c>
      <c r="B3350" s="237" t="s">
        <v>2500</v>
      </c>
      <c r="C3350" s="239">
        <v>65</v>
      </c>
      <c r="D3350" s="453">
        <v>0</v>
      </c>
      <c r="E3350" s="407">
        <f t="shared" si="106"/>
        <v>65</v>
      </c>
      <c r="F3350" s="268" t="s">
        <v>1625</v>
      </c>
      <c r="G3350" s="269" t="s">
        <v>1625</v>
      </c>
      <c r="H3350" s="1007"/>
    </row>
    <row r="3351" spans="1:8">
      <c r="A3351" s="294" t="s">
        <v>2501</v>
      </c>
      <c r="B3351" s="236"/>
      <c r="C3351" s="240"/>
      <c r="D3351" s="450">
        <v>0</v>
      </c>
      <c r="E3351" s="518">
        <f t="shared" si="106"/>
        <v>0</v>
      </c>
      <c r="F3351" s="519"/>
      <c r="G3351" s="645"/>
      <c r="H3351" s="1007"/>
    </row>
    <row r="3352" spans="1:8">
      <c r="A3352" s="1055" t="s">
        <v>2502</v>
      </c>
      <c r="B3352" s="237" t="s">
        <v>2503</v>
      </c>
      <c r="C3352" s="239">
        <v>80</v>
      </c>
      <c r="D3352" s="453">
        <v>0</v>
      </c>
      <c r="E3352" s="407">
        <f t="shared" si="106"/>
        <v>80</v>
      </c>
      <c r="F3352" s="268" t="s">
        <v>1625</v>
      </c>
      <c r="G3352" s="269" t="s">
        <v>1625</v>
      </c>
      <c r="H3352" s="1007"/>
    </row>
    <row r="3353" spans="1:8">
      <c r="A3353" s="1055" t="s">
        <v>2504</v>
      </c>
      <c r="B3353" s="237" t="s">
        <v>2505</v>
      </c>
      <c r="C3353" s="239">
        <v>75</v>
      </c>
      <c r="D3353" s="453">
        <v>0</v>
      </c>
      <c r="E3353" s="407">
        <f t="shared" si="106"/>
        <v>75</v>
      </c>
      <c r="F3353" s="268" t="s">
        <v>1625</v>
      </c>
      <c r="G3353" s="269" t="s">
        <v>1625</v>
      </c>
      <c r="H3353" s="1007"/>
    </row>
    <row r="3354" spans="1:8">
      <c r="A3354" s="1055" t="s">
        <v>2506</v>
      </c>
      <c r="B3354" s="237" t="s">
        <v>2507</v>
      </c>
      <c r="C3354" s="239">
        <v>68</v>
      </c>
      <c r="D3354" s="453">
        <v>0</v>
      </c>
      <c r="E3354" s="407">
        <f t="shared" si="106"/>
        <v>68</v>
      </c>
      <c r="F3354" s="268" t="s">
        <v>1625</v>
      </c>
      <c r="G3354" s="269" t="s">
        <v>1625</v>
      </c>
      <c r="H3354" s="1007"/>
    </row>
    <row r="3355" spans="1:8">
      <c r="A3355" s="1055" t="s">
        <v>2508</v>
      </c>
      <c r="B3355" s="237" t="s">
        <v>2509</v>
      </c>
      <c r="C3355" s="239">
        <v>65</v>
      </c>
      <c r="D3355" s="453">
        <v>0</v>
      </c>
      <c r="E3355" s="407">
        <f t="shared" si="106"/>
        <v>65</v>
      </c>
      <c r="F3355" s="268" t="s">
        <v>1625</v>
      </c>
      <c r="G3355" s="269" t="s">
        <v>1625</v>
      </c>
      <c r="H3355" s="1007"/>
    </row>
    <row r="3356" spans="1:8">
      <c r="A3356" s="294" t="s">
        <v>2510</v>
      </c>
      <c r="B3356" s="236"/>
      <c r="C3356" s="240"/>
      <c r="D3356" s="450">
        <v>0</v>
      </c>
      <c r="E3356" s="518">
        <f t="shared" si="106"/>
        <v>0</v>
      </c>
      <c r="F3356" s="519" t="s">
        <v>1625</v>
      </c>
      <c r="G3356" s="645" t="s">
        <v>1625</v>
      </c>
      <c r="H3356" s="1007"/>
    </row>
    <row r="3357" spans="1:8">
      <c r="A3357" s="1055" t="s">
        <v>2511</v>
      </c>
      <c r="B3357" s="237" t="s">
        <v>2512</v>
      </c>
      <c r="C3357" s="239">
        <v>165</v>
      </c>
      <c r="D3357" s="453">
        <v>0</v>
      </c>
      <c r="E3357" s="407">
        <f t="shared" si="106"/>
        <v>165</v>
      </c>
      <c r="F3357" s="268" t="s">
        <v>1625</v>
      </c>
      <c r="G3357" s="269" t="s">
        <v>1625</v>
      </c>
      <c r="H3357" s="1007"/>
    </row>
    <row r="3358" spans="1:8">
      <c r="A3358" s="1055" t="s">
        <v>2513</v>
      </c>
      <c r="B3358" s="237" t="s">
        <v>2514</v>
      </c>
      <c r="C3358" s="239">
        <v>154</v>
      </c>
      <c r="D3358" s="453">
        <v>0</v>
      </c>
      <c r="E3358" s="407">
        <f t="shared" si="106"/>
        <v>154</v>
      </c>
      <c r="F3358" s="268" t="s">
        <v>1625</v>
      </c>
      <c r="G3358" s="269" t="s">
        <v>1625</v>
      </c>
      <c r="H3358" s="1007"/>
    </row>
    <row r="3359" spans="1:8">
      <c r="A3359" s="1055" t="s">
        <v>2515</v>
      </c>
      <c r="B3359" s="237" t="s">
        <v>2516</v>
      </c>
      <c r="C3359" s="239">
        <v>140</v>
      </c>
      <c r="D3359" s="453">
        <v>0</v>
      </c>
      <c r="E3359" s="407">
        <f t="shared" si="106"/>
        <v>140</v>
      </c>
      <c r="F3359" s="268" t="s">
        <v>1625</v>
      </c>
      <c r="G3359" s="269" t="s">
        <v>1625</v>
      </c>
      <c r="H3359" s="1007"/>
    </row>
    <row r="3360" spans="1:8">
      <c r="A3360" s="1055" t="s">
        <v>2517</v>
      </c>
      <c r="B3360" s="237" t="s">
        <v>2518</v>
      </c>
      <c r="C3360" s="239">
        <v>133</v>
      </c>
      <c r="D3360" s="453">
        <v>0</v>
      </c>
      <c r="E3360" s="407">
        <f t="shared" si="106"/>
        <v>133</v>
      </c>
      <c r="F3360" s="268" t="s">
        <v>1625</v>
      </c>
      <c r="G3360" s="269" t="s">
        <v>1625</v>
      </c>
      <c r="H3360" s="1007"/>
    </row>
    <row r="3361" spans="1:8">
      <c r="A3361" s="294" t="s">
        <v>2519</v>
      </c>
      <c r="B3361" s="236"/>
      <c r="C3361" s="240"/>
      <c r="D3361" s="450">
        <v>0</v>
      </c>
      <c r="E3361" s="518">
        <f t="shared" si="106"/>
        <v>0</v>
      </c>
      <c r="F3361" s="519" t="s">
        <v>1625</v>
      </c>
      <c r="G3361" s="645" t="s">
        <v>1625</v>
      </c>
      <c r="H3361" s="1007"/>
    </row>
    <row r="3362" spans="1:8">
      <c r="A3362" s="1055" t="s">
        <v>2520</v>
      </c>
      <c r="B3362" s="237" t="s">
        <v>2521</v>
      </c>
      <c r="C3362" s="239">
        <v>249</v>
      </c>
      <c r="D3362" s="453">
        <v>0</v>
      </c>
      <c r="E3362" s="407">
        <f t="shared" si="106"/>
        <v>249</v>
      </c>
      <c r="F3362" s="268" t="s">
        <v>1625</v>
      </c>
      <c r="G3362" s="269" t="s">
        <v>1625</v>
      </c>
      <c r="H3362" s="1007"/>
    </row>
    <row r="3363" spans="1:8">
      <c r="A3363" s="294" t="s">
        <v>2522</v>
      </c>
      <c r="B3363" s="236"/>
      <c r="C3363" s="240"/>
      <c r="D3363" s="450">
        <v>0</v>
      </c>
      <c r="E3363" s="518">
        <f t="shared" si="106"/>
        <v>0</v>
      </c>
      <c r="F3363" s="519" t="s">
        <v>1625</v>
      </c>
      <c r="G3363" s="645" t="s">
        <v>1625</v>
      </c>
      <c r="H3363" s="1007"/>
    </row>
    <row r="3364" spans="1:8">
      <c r="A3364" s="1055" t="s">
        <v>2523</v>
      </c>
      <c r="B3364" s="237" t="s">
        <v>2524</v>
      </c>
      <c r="C3364" s="239">
        <v>155</v>
      </c>
      <c r="D3364" s="453">
        <v>0</v>
      </c>
      <c r="E3364" s="407">
        <f t="shared" si="106"/>
        <v>155</v>
      </c>
      <c r="F3364" s="268" t="s">
        <v>1625</v>
      </c>
      <c r="G3364" s="269" t="s">
        <v>1625</v>
      </c>
      <c r="H3364" s="1007"/>
    </row>
    <row r="3365" spans="1:8">
      <c r="A3365" s="1055" t="s">
        <v>2525</v>
      </c>
      <c r="B3365" s="237" t="s">
        <v>2526</v>
      </c>
      <c r="C3365" s="239">
        <v>155</v>
      </c>
      <c r="D3365" s="453">
        <v>0</v>
      </c>
      <c r="E3365" s="407">
        <f t="shared" si="106"/>
        <v>155</v>
      </c>
      <c r="F3365" s="268" t="s">
        <v>1625</v>
      </c>
      <c r="G3365" s="269" t="s">
        <v>1625</v>
      </c>
      <c r="H3365" s="1007"/>
    </row>
    <row r="3366" spans="1:8">
      <c r="A3366" s="1055" t="s">
        <v>2527</v>
      </c>
      <c r="B3366" s="237" t="s">
        <v>2528</v>
      </c>
      <c r="C3366" s="239">
        <v>55</v>
      </c>
      <c r="D3366" s="453">
        <v>0</v>
      </c>
      <c r="E3366" s="407">
        <f t="shared" si="106"/>
        <v>55</v>
      </c>
      <c r="F3366" s="268" t="s">
        <v>1625</v>
      </c>
      <c r="G3366" s="269" t="s">
        <v>1625</v>
      </c>
      <c r="H3366" s="1007"/>
    </row>
    <row r="3367" spans="1:8">
      <c r="A3367" s="294" t="s">
        <v>963</v>
      </c>
      <c r="B3367" s="236"/>
      <c r="C3367" s="240"/>
      <c r="D3367" s="450">
        <v>0</v>
      </c>
      <c r="E3367" s="518">
        <f t="shared" si="106"/>
        <v>0</v>
      </c>
      <c r="F3367" s="519" t="s">
        <v>1625</v>
      </c>
      <c r="G3367" s="645" t="s">
        <v>1625</v>
      </c>
      <c r="H3367" s="1007"/>
    </row>
    <row r="3368" spans="1:8">
      <c r="A3368" s="1055" t="s">
        <v>149</v>
      </c>
      <c r="B3368" s="237" t="s">
        <v>150</v>
      </c>
      <c r="C3368" s="239">
        <v>250</v>
      </c>
      <c r="D3368" s="453">
        <v>0</v>
      </c>
      <c r="E3368" s="407">
        <f t="shared" si="106"/>
        <v>250</v>
      </c>
      <c r="F3368" s="268" t="s">
        <v>1625</v>
      </c>
      <c r="G3368" s="269" t="s">
        <v>1625</v>
      </c>
      <c r="H3368" s="1007"/>
    </row>
    <row r="3369" spans="1:8">
      <c r="A3369" s="1055" t="s">
        <v>151</v>
      </c>
      <c r="B3369" s="237" t="s">
        <v>152</v>
      </c>
      <c r="C3369" s="239">
        <v>250</v>
      </c>
      <c r="D3369" s="453">
        <v>0</v>
      </c>
      <c r="E3369" s="407">
        <f t="shared" si="106"/>
        <v>250</v>
      </c>
      <c r="F3369" s="268" t="s">
        <v>1625</v>
      </c>
      <c r="G3369" s="269" t="s">
        <v>1625</v>
      </c>
      <c r="H3369" s="1007"/>
    </row>
    <row r="3370" spans="1:8">
      <c r="A3370" s="1055" t="s">
        <v>153</v>
      </c>
      <c r="B3370" s="237" t="s">
        <v>154</v>
      </c>
      <c r="C3370" s="239">
        <v>2000</v>
      </c>
      <c r="D3370" s="453">
        <v>0</v>
      </c>
      <c r="E3370" s="407">
        <f t="shared" si="106"/>
        <v>2000</v>
      </c>
      <c r="F3370" s="268" t="s">
        <v>1625</v>
      </c>
      <c r="G3370" s="269" t="s">
        <v>1625</v>
      </c>
      <c r="H3370" s="1007"/>
    </row>
    <row r="3371" spans="1:8">
      <c r="A3371" s="1055" t="s">
        <v>155</v>
      </c>
      <c r="B3371" s="237" t="s">
        <v>156</v>
      </c>
      <c r="C3371" s="239">
        <v>335</v>
      </c>
      <c r="D3371" s="453">
        <v>0</v>
      </c>
      <c r="E3371" s="407">
        <f t="shared" si="106"/>
        <v>335</v>
      </c>
      <c r="F3371" s="268" t="s">
        <v>1625</v>
      </c>
      <c r="G3371" s="269" t="s">
        <v>1625</v>
      </c>
      <c r="H3371" s="1007"/>
    </row>
    <row r="3372" spans="1:8">
      <c r="A3372" s="1055" t="s">
        <v>157</v>
      </c>
      <c r="B3372" s="237" t="s">
        <v>158</v>
      </c>
      <c r="C3372" s="239">
        <v>1</v>
      </c>
      <c r="D3372" s="453">
        <v>0</v>
      </c>
      <c r="E3372" s="407">
        <f t="shared" si="106"/>
        <v>1</v>
      </c>
      <c r="F3372" s="268" t="s">
        <v>1625</v>
      </c>
      <c r="G3372" s="269" t="s">
        <v>1625</v>
      </c>
      <c r="H3372" s="1007"/>
    </row>
    <row r="3373" spans="1:8">
      <c r="A3373" s="294" t="s">
        <v>892</v>
      </c>
      <c r="B3373" s="236"/>
      <c r="C3373" s="240"/>
      <c r="D3373" s="450">
        <v>0</v>
      </c>
      <c r="E3373" s="518">
        <f t="shared" si="106"/>
        <v>0</v>
      </c>
      <c r="F3373" s="519" t="s">
        <v>1625</v>
      </c>
      <c r="G3373" s="645" t="s">
        <v>1625</v>
      </c>
      <c r="H3373" s="1007"/>
    </row>
    <row r="3374" spans="1:8">
      <c r="A3374" s="287" t="s">
        <v>2532</v>
      </c>
      <c r="B3374" s="822"/>
      <c r="C3374" s="399"/>
      <c r="D3374" s="453"/>
      <c r="E3374" s="407"/>
      <c r="F3374" s="268"/>
      <c r="G3374" s="269"/>
      <c r="H3374" s="1007"/>
    </row>
    <row r="3375" spans="1:8">
      <c r="A3375" s="287" t="s">
        <v>2529</v>
      </c>
      <c r="B3375" s="822"/>
      <c r="C3375" s="399"/>
      <c r="D3375" s="453"/>
      <c r="E3375" s="407"/>
      <c r="F3375" s="268"/>
      <c r="G3375" s="269"/>
      <c r="H3375" s="1007"/>
    </row>
    <row r="3376" spans="1:8">
      <c r="A3376" s="287" t="s">
        <v>2530</v>
      </c>
      <c r="B3376" s="822"/>
      <c r="C3376" s="399"/>
      <c r="D3376" s="453"/>
      <c r="E3376" s="407"/>
      <c r="F3376" s="268"/>
      <c r="G3376" s="269"/>
      <c r="H3376" s="1007"/>
    </row>
    <row r="3377" spans="1:8">
      <c r="A3377" s="287" t="s">
        <v>2531</v>
      </c>
      <c r="B3377" s="822"/>
      <c r="C3377" s="399"/>
      <c r="D3377" s="453"/>
      <c r="E3377" s="407"/>
      <c r="F3377" s="268"/>
      <c r="G3377" s="269"/>
      <c r="H3377" s="1007"/>
    </row>
    <row r="3378" spans="1:8">
      <c r="A3378" s="306" t="s">
        <v>893</v>
      </c>
      <c r="B3378" s="224" t="s">
        <v>894</v>
      </c>
      <c r="C3378" s="326">
        <v>29</v>
      </c>
      <c r="D3378" s="453">
        <v>0</v>
      </c>
      <c r="E3378" s="407">
        <f>C3378</f>
        <v>29</v>
      </c>
      <c r="F3378" s="268" t="s">
        <v>1625</v>
      </c>
      <c r="G3378" s="269" t="s">
        <v>1625</v>
      </c>
      <c r="H3378" s="1007"/>
    </row>
    <row r="3379" spans="1:8">
      <c r="A3379" s="306" t="s">
        <v>895</v>
      </c>
      <c r="B3379" s="224" t="s">
        <v>896</v>
      </c>
      <c r="C3379" s="326">
        <v>58</v>
      </c>
      <c r="D3379" s="453">
        <v>0</v>
      </c>
      <c r="E3379" s="407">
        <f>C3379</f>
        <v>58</v>
      </c>
      <c r="F3379" s="268" t="s">
        <v>1625</v>
      </c>
      <c r="G3379" s="269" t="s">
        <v>1625</v>
      </c>
      <c r="H3379" s="1007"/>
    </row>
    <row r="3380" spans="1:8" ht="15.75" thickBot="1">
      <c r="A3380" s="1070" t="s">
        <v>765</v>
      </c>
      <c r="B3380" s="1065" t="s">
        <v>766</v>
      </c>
      <c r="C3380" s="327">
        <v>87</v>
      </c>
      <c r="D3380" s="512">
        <v>0</v>
      </c>
      <c r="E3380" s="513">
        <f>C3380</f>
        <v>87</v>
      </c>
      <c r="F3380" s="289" t="s">
        <v>1625</v>
      </c>
      <c r="G3380" s="290" t="s">
        <v>1625</v>
      </c>
      <c r="H3380" s="1007"/>
    </row>
    <row r="3381" spans="1:8" ht="15.75" thickBot="1">
      <c r="A3381" s="552"/>
      <c r="B3381" s="553"/>
      <c r="C3381" s="554"/>
      <c r="D3381" s="452"/>
      <c r="E3381" s="265"/>
      <c r="F3381" s="266"/>
      <c r="G3381" s="531"/>
      <c r="H3381" s="1007"/>
    </row>
    <row r="3382" spans="1:8" ht="16.5" customHeight="1" thickBot="1">
      <c r="A3382" s="1383"/>
      <c r="B3382" s="1384"/>
      <c r="C3382" s="1384"/>
      <c r="D3382" s="1384"/>
      <c r="E3382" s="1384"/>
      <c r="F3382" s="1384"/>
      <c r="G3382" s="1385"/>
      <c r="H3382" s="1007"/>
    </row>
    <row r="3383" spans="1:8">
      <c r="A3383" s="1629" t="s">
        <v>2717</v>
      </c>
      <c r="B3383" s="1630"/>
      <c r="C3383" s="1630"/>
      <c r="D3383" s="1630"/>
      <c r="E3383" s="1630"/>
      <c r="F3383" s="1630"/>
      <c r="G3383" s="1631"/>
      <c r="H3383" s="1007"/>
    </row>
    <row r="3384" spans="1:8">
      <c r="A3384" s="294" t="s">
        <v>2483</v>
      </c>
      <c r="B3384" s="236"/>
      <c r="C3384" s="240"/>
      <c r="D3384" s="450"/>
      <c r="E3384" s="518"/>
      <c r="F3384" s="519"/>
      <c r="G3384" s="520"/>
      <c r="H3384" s="1007"/>
    </row>
    <row r="3385" spans="1:8">
      <c r="A3385" s="287" t="s">
        <v>2718</v>
      </c>
      <c r="B3385" s="314"/>
      <c r="C3385" s="400"/>
      <c r="D3385" s="451"/>
      <c r="E3385" s="407"/>
      <c r="F3385" s="268"/>
      <c r="G3385" s="475"/>
      <c r="H3385" s="1007"/>
    </row>
    <row r="3386" spans="1:8">
      <c r="A3386" s="287" t="s">
        <v>2775</v>
      </c>
      <c r="B3386" s="314"/>
      <c r="C3386" s="400"/>
      <c r="D3386" s="451"/>
      <c r="E3386" s="407"/>
      <c r="F3386" s="268"/>
      <c r="G3386" s="475"/>
      <c r="H3386" s="1007"/>
    </row>
    <row r="3387" spans="1:8">
      <c r="A3387" s="287" t="s">
        <v>2719</v>
      </c>
      <c r="B3387" s="314"/>
      <c r="C3387" s="400"/>
      <c r="D3387" s="451"/>
      <c r="E3387" s="407"/>
      <c r="F3387" s="268"/>
      <c r="G3387" s="475"/>
      <c r="H3387" s="1007"/>
    </row>
    <row r="3388" spans="1:8">
      <c r="A3388" s="277" t="s">
        <v>2776</v>
      </c>
      <c r="B3388" s="314"/>
      <c r="C3388" s="400"/>
      <c r="D3388" s="451"/>
      <c r="E3388" s="407"/>
      <c r="F3388" s="268"/>
      <c r="G3388" s="475"/>
      <c r="H3388" s="1007"/>
    </row>
    <row r="3389" spans="1:8" ht="45">
      <c r="A3389" s="1055" t="s">
        <v>2720</v>
      </c>
      <c r="B3389" s="237" t="s">
        <v>2721</v>
      </c>
      <c r="C3389" s="239">
        <v>1100</v>
      </c>
      <c r="D3389" s="453">
        <v>0</v>
      </c>
      <c r="E3389" s="407">
        <f>C3389</f>
        <v>1100</v>
      </c>
      <c r="F3389" s="268" t="s">
        <v>1623</v>
      </c>
      <c r="G3389" s="475" t="s">
        <v>1650</v>
      </c>
      <c r="H3389" s="1007"/>
    </row>
    <row r="3390" spans="1:8">
      <c r="A3390" s="1055" t="s">
        <v>2722</v>
      </c>
      <c r="B3390" s="237" t="s">
        <v>2723</v>
      </c>
      <c r="C3390" s="239">
        <v>6000</v>
      </c>
      <c r="D3390" s="453">
        <v>0</v>
      </c>
      <c r="E3390" s="407">
        <f t="shared" ref="E3390:E3429" si="107">C3390</f>
        <v>6000</v>
      </c>
      <c r="F3390" s="268" t="s">
        <v>1625</v>
      </c>
      <c r="G3390" s="269" t="s">
        <v>1625</v>
      </c>
      <c r="H3390" s="1007"/>
    </row>
    <row r="3391" spans="1:8">
      <c r="A3391" s="1055" t="s">
        <v>2724</v>
      </c>
      <c r="B3391" s="237" t="s">
        <v>2725</v>
      </c>
      <c r="C3391" s="239">
        <v>7995</v>
      </c>
      <c r="D3391" s="453">
        <v>0</v>
      </c>
      <c r="E3391" s="407">
        <f t="shared" si="107"/>
        <v>7995</v>
      </c>
      <c r="F3391" s="268" t="s">
        <v>1625</v>
      </c>
      <c r="G3391" s="269" t="s">
        <v>1625</v>
      </c>
      <c r="H3391" s="1007"/>
    </row>
    <row r="3392" spans="1:8">
      <c r="A3392" s="294" t="s">
        <v>2492</v>
      </c>
      <c r="B3392" s="304"/>
      <c r="C3392" s="240"/>
      <c r="D3392" s="450"/>
      <c r="E3392" s="518"/>
      <c r="F3392" s="519" t="s">
        <v>1625</v>
      </c>
      <c r="G3392" s="645" t="s">
        <v>1625</v>
      </c>
      <c r="H3392" s="1007"/>
    </row>
    <row r="3393" spans="1:8">
      <c r="A3393" s="325" t="s">
        <v>2718</v>
      </c>
      <c r="B3393" s="305"/>
      <c r="C3393" s="398"/>
      <c r="D3393" s="453"/>
      <c r="E3393" s="407"/>
      <c r="F3393" s="268" t="s">
        <v>1625</v>
      </c>
      <c r="G3393" s="269" t="s">
        <v>1625</v>
      </c>
      <c r="H3393" s="1007"/>
    </row>
    <row r="3394" spans="1:8">
      <c r="A3394" s="1055" t="s">
        <v>2726</v>
      </c>
      <c r="B3394" s="237" t="s">
        <v>2727</v>
      </c>
      <c r="C3394" s="239">
        <v>220</v>
      </c>
      <c r="D3394" s="453">
        <v>0</v>
      </c>
      <c r="E3394" s="407">
        <f t="shared" si="107"/>
        <v>220</v>
      </c>
      <c r="F3394" s="268" t="s">
        <v>1625</v>
      </c>
      <c r="G3394" s="269" t="s">
        <v>1625</v>
      </c>
      <c r="H3394" s="1007"/>
    </row>
    <row r="3395" spans="1:8">
      <c r="A3395" s="1055" t="s">
        <v>2728</v>
      </c>
      <c r="B3395" s="237" t="s">
        <v>2729</v>
      </c>
      <c r="C3395" s="239">
        <v>1200</v>
      </c>
      <c r="D3395" s="453">
        <v>0</v>
      </c>
      <c r="E3395" s="407">
        <f t="shared" si="107"/>
        <v>1200</v>
      </c>
      <c r="F3395" s="268" t="s">
        <v>1625</v>
      </c>
      <c r="G3395" s="269" t="s">
        <v>1625</v>
      </c>
      <c r="H3395" s="1007"/>
    </row>
    <row r="3396" spans="1:8">
      <c r="A3396" s="1055" t="s">
        <v>2730</v>
      </c>
      <c r="B3396" s="237" t="s">
        <v>2731</v>
      </c>
      <c r="C3396" s="239">
        <v>1360</v>
      </c>
      <c r="D3396" s="453">
        <v>0</v>
      </c>
      <c r="E3396" s="407">
        <f t="shared" si="107"/>
        <v>1360</v>
      </c>
      <c r="F3396" s="268" t="s">
        <v>1625</v>
      </c>
      <c r="G3396" s="269" t="s">
        <v>1625</v>
      </c>
      <c r="H3396" s="1007"/>
    </row>
    <row r="3397" spans="1:8">
      <c r="A3397" s="294" t="s">
        <v>2501</v>
      </c>
      <c r="B3397" s="236"/>
      <c r="C3397" s="240"/>
      <c r="D3397" s="450"/>
      <c r="E3397" s="518"/>
      <c r="F3397" s="519" t="s">
        <v>1625</v>
      </c>
      <c r="G3397" s="645" t="s">
        <v>1625</v>
      </c>
      <c r="H3397" s="1007"/>
    </row>
    <row r="3398" spans="1:8">
      <c r="A3398" s="1055" t="s">
        <v>2732</v>
      </c>
      <c r="B3398" s="237" t="s">
        <v>2733</v>
      </c>
      <c r="C3398" s="239">
        <v>220</v>
      </c>
      <c r="D3398" s="453">
        <v>0</v>
      </c>
      <c r="E3398" s="407">
        <f t="shared" si="107"/>
        <v>220</v>
      </c>
      <c r="F3398" s="268" t="s">
        <v>1625</v>
      </c>
      <c r="G3398" s="269" t="s">
        <v>1625</v>
      </c>
      <c r="H3398" s="1007"/>
    </row>
    <row r="3399" spans="1:8">
      <c r="A3399" s="1055" t="s">
        <v>2734</v>
      </c>
      <c r="B3399" s="237" t="s">
        <v>2735</v>
      </c>
      <c r="C3399" s="239">
        <v>1200</v>
      </c>
      <c r="D3399" s="453">
        <v>0</v>
      </c>
      <c r="E3399" s="407">
        <f t="shared" si="107"/>
        <v>1200</v>
      </c>
      <c r="F3399" s="268" t="s">
        <v>1625</v>
      </c>
      <c r="G3399" s="269" t="s">
        <v>1625</v>
      </c>
      <c r="H3399" s="1007"/>
    </row>
    <row r="3400" spans="1:8">
      <c r="A3400" s="1055" t="s">
        <v>2736</v>
      </c>
      <c r="B3400" s="237" t="s">
        <v>2737</v>
      </c>
      <c r="C3400" s="239">
        <v>1360</v>
      </c>
      <c r="D3400" s="453">
        <v>0</v>
      </c>
      <c r="E3400" s="407">
        <f t="shared" si="107"/>
        <v>1360</v>
      </c>
      <c r="F3400" s="268" t="s">
        <v>1625</v>
      </c>
      <c r="G3400" s="269" t="s">
        <v>1625</v>
      </c>
      <c r="H3400" s="1007"/>
    </row>
    <row r="3401" spans="1:8">
      <c r="A3401" s="294" t="s">
        <v>2510</v>
      </c>
      <c r="B3401" s="236"/>
      <c r="C3401" s="240"/>
      <c r="D3401" s="450"/>
      <c r="E3401" s="518"/>
      <c r="F3401" s="519" t="s">
        <v>1625</v>
      </c>
      <c r="G3401" s="645" t="s">
        <v>1625</v>
      </c>
      <c r="H3401" s="1007"/>
    </row>
    <row r="3402" spans="1:8">
      <c r="A3402" s="1055" t="s">
        <v>2738</v>
      </c>
      <c r="B3402" s="237" t="s">
        <v>2739</v>
      </c>
      <c r="C3402" s="239">
        <v>440</v>
      </c>
      <c r="D3402" s="453">
        <v>0</v>
      </c>
      <c r="E3402" s="407">
        <f t="shared" si="107"/>
        <v>440</v>
      </c>
      <c r="F3402" s="268" t="s">
        <v>1625</v>
      </c>
      <c r="G3402" s="269" t="s">
        <v>1625</v>
      </c>
      <c r="H3402" s="1007"/>
    </row>
    <row r="3403" spans="1:8">
      <c r="A3403" s="1055" t="s">
        <v>2740</v>
      </c>
      <c r="B3403" s="237" t="s">
        <v>2741</v>
      </c>
      <c r="C3403" s="239">
        <v>2400</v>
      </c>
      <c r="D3403" s="453">
        <v>0</v>
      </c>
      <c r="E3403" s="407">
        <f t="shared" si="107"/>
        <v>2400</v>
      </c>
      <c r="F3403" s="268" t="s">
        <v>1625</v>
      </c>
      <c r="G3403" s="269" t="s">
        <v>1625</v>
      </c>
      <c r="H3403" s="1007"/>
    </row>
    <row r="3404" spans="1:8">
      <c r="A3404" s="1055" t="s">
        <v>2742</v>
      </c>
      <c r="B3404" s="237" t="s">
        <v>2743</v>
      </c>
      <c r="C3404" s="239">
        <v>2799</v>
      </c>
      <c r="D3404" s="453">
        <v>0</v>
      </c>
      <c r="E3404" s="407">
        <f t="shared" si="107"/>
        <v>2799</v>
      </c>
      <c r="F3404" s="268" t="s">
        <v>1625</v>
      </c>
      <c r="G3404" s="269" t="s">
        <v>1625</v>
      </c>
      <c r="H3404" s="1007"/>
    </row>
    <row r="3405" spans="1:8">
      <c r="A3405" s="294" t="s">
        <v>2744</v>
      </c>
      <c r="B3405" s="236"/>
      <c r="C3405" s="240"/>
      <c r="D3405" s="450"/>
      <c r="E3405" s="518"/>
      <c r="F3405" s="519" t="s">
        <v>1625</v>
      </c>
      <c r="G3405" s="645" t="s">
        <v>1625</v>
      </c>
      <c r="H3405" s="1007"/>
    </row>
    <row r="3406" spans="1:8">
      <c r="A3406" s="1055" t="s">
        <v>2745</v>
      </c>
      <c r="B3406" s="237" t="s">
        <v>2746</v>
      </c>
      <c r="C3406" s="239">
        <v>5400</v>
      </c>
      <c r="D3406" s="453">
        <v>0</v>
      </c>
      <c r="E3406" s="407">
        <f t="shared" si="107"/>
        <v>5400</v>
      </c>
      <c r="F3406" s="268" t="s">
        <v>1625</v>
      </c>
      <c r="G3406" s="269" t="s">
        <v>1625</v>
      </c>
      <c r="H3406" s="1007"/>
    </row>
    <row r="3407" spans="1:8">
      <c r="A3407" s="1055" t="s">
        <v>2747</v>
      </c>
      <c r="B3407" s="237" t="s">
        <v>2748</v>
      </c>
      <c r="C3407" s="239">
        <v>7495</v>
      </c>
      <c r="D3407" s="453">
        <v>0</v>
      </c>
      <c r="E3407" s="407">
        <f t="shared" si="107"/>
        <v>7495</v>
      </c>
      <c r="F3407" s="268" t="s">
        <v>1625</v>
      </c>
      <c r="G3407" s="269" t="s">
        <v>1625</v>
      </c>
      <c r="H3407" s="1007"/>
    </row>
    <row r="3408" spans="1:8">
      <c r="A3408" s="1055" t="s">
        <v>2749</v>
      </c>
      <c r="B3408" s="237" t="s">
        <v>2750</v>
      </c>
      <c r="C3408" s="239">
        <v>4375</v>
      </c>
      <c r="D3408" s="453">
        <v>0</v>
      </c>
      <c r="E3408" s="407">
        <f t="shared" si="107"/>
        <v>4375</v>
      </c>
      <c r="F3408" s="268" t="s">
        <v>1625</v>
      </c>
      <c r="G3408" s="269" t="s">
        <v>1625</v>
      </c>
      <c r="H3408" s="1007"/>
    </row>
    <row r="3409" spans="1:8">
      <c r="A3409" s="294" t="s">
        <v>2751</v>
      </c>
      <c r="B3409" s="236"/>
      <c r="C3409" s="240"/>
      <c r="D3409" s="450"/>
      <c r="E3409" s="518"/>
      <c r="F3409" s="519" t="s">
        <v>1625</v>
      </c>
      <c r="G3409" s="645" t="s">
        <v>1625</v>
      </c>
      <c r="H3409" s="1007"/>
    </row>
    <row r="3410" spans="1:8" ht="30">
      <c r="A3410" s="1055" t="s">
        <v>2752</v>
      </c>
      <c r="B3410" s="237" t="s">
        <v>2753</v>
      </c>
      <c r="C3410" s="239">
        <v>1080</v>
      </c>
      <c r="D3410" s="453">
        <v>0</v>
      </c>
      <c r="E3410" s="407">
        <f t="shared" si="107"/>
        <v>1080</v>
      </c>
      <c r="F3410" s="268" t="s">
        <v>1625</v>
      </c>
      <c r="G3410" s="269" t="s">
        <v>1625</v>
      </c>
      <c r="H3410" s="1007"/>
    </row>
    <row r="3411" spans="1:8">
      <c r="A3411" s="1055" t="s">
        <v>2754</v>
      </c>
      <c r="B3411" s="237" t="s">
        <v>2755</v>
      </c>
      <c r="C3411" s="239">
        <v>1275</v>
      </c>
      <c r="D3411" s="453">
        <v>0</v>
      </c>
      <c r="E3411" s="407">
        <f t="shared" si="107"/>
        <v>1275</v>
      </c>
      <c r="F3411" s="268" t="s">
        <v>1625</v>
      </c>
      <c r="G3411" s="269" t="s">
        <v>1625</v>
      </c>
      <c r="H3411" s="1007"/>
    </row>
    <row r="3412" spans="1:8">
      <c r="A3412" s="1055" t="s">
        <v>2756</v>
      </c>
      <c r="B3412" s="237" t="s">
        <v>2757</v>
      </c>
      <c r="C3412" s="239">
        <v>744</v>
      </c>
      <c r="D3412" s="453">
        <v>0</v>
      </c>
      <c r="E3412" s="407">
        <f t="shared" si="107"/>
        <v>744</v>
      </c>
      <c r="F3412" s="268" t="s">
        <v>1625</v>
      </c>
      <c r="G3412" s="269" t="s">
        <v>1625</v>
      </c>
      <c r="H3412" s="1007"/>
    </row>
    <row r="3413" spans="1:8">
      <c r="A3413" s="294" t="s">
        <v>2758</v>
      </c>
      <c r="B3413" s="236"/>
      <c r="C3413" s="240"/>
      <c r="D3413" s="450"/>
      <c r="E3413" s="518"/>
      <c r="F3413" s="519" t="s">
        <v>1625</v>
      </c>
      <c r="G3413" s="645" t="s">
        <v>1625</v>
      </c>
      <c r="H3413" s="1007"/>
    </row>
    <row r="3414" spans="1:8">
      <c r="A3414" s="310" t="s">
        <v>2759</v>
      </c>
      <c r="B3414" s="313"/>
      <c r="C3414" s="401"/>
      <c r="D3414" s="453"/>
      <c r="E3414" s="407"/>
      <c r="F3414" s="268"/>
      <c r="G3414" s="269"/>
      <c r="H3414" s="1007"/>
    </row>
    <row r="3415" spans="1:8">
      <c r="A3415" s="310" t="s">
        <v>2760</v>
      </c>
      <c r="B3415" s="313"/>
      <c r="C3415" s="401"/>
      <c r="D3415" s="453">
        <v>0</v>
      </c>
      <c r="E3415" s="407">
        <f t="shared" si="107"/>
        <v>0</v>
      </c>
      <c r="F3415" s="268" t="s">
        <v>1625</v>
      </c>
      <c r="G3415" s="269" t="s">
        <v>1625</v>
      </c>
      <c r="H3415" s="1007"/>
    </row>
    <row r="3416" spans="1:8" ht="30">
      <c r="A3416" s="1055" t="s">
        <v>2761</v>
      </c>
      <c r="B3416" s="237" t="s">
        <v>2762</v>
      </c>
      <c r="C3416" s="239">
        <v>795</v>
      </c>
      <c r="D3416" s="453">
        <v>0</v>
      </c>
      <c r="E3416" s="407">
        <f t="shared" si="107"/>
        <v>795</v>
      </c>
      <c r="F3416" s="268" t="s">
        <v>1625</v>
      </c>
      <c r="G3416" s="269" t="s">
        <v>1625</v>
      </c>
      <c r="H3416" s="1007"/>
    </row>
    <row r="3417" spans="1:8">
      <c r="A3417" s="1055" t="s">
        <v>2763</v>
      </c>
      <c r="B3417" s="237" t="s">
        <v>2764</v>
      </c>
      <c r="C3417" s="239">
        <v>3000</v>
      </c>
      <c r="D3417" s="453">
        <v>0</v>
      </c>
      <c r="E3417" s="407">
        <f t="shared" si="107"/>
        <v>3000</v>
      </c>
      <c r="F3417" s="268" t="s">
        <v>1625</v>
      </c>
      <c r="G3417" s="269" t="s">
        <v>1625</v>
      </c>
      <c r="H3417" s="1007"/>
    </row>
    <row r="3418" spans="1:8" ht="30">
      <c r="A3418" s="1055" t="s">
        <v>2765</v>
      </c>
      <c r="B3418" s="237" t="s">
        <v>2766</v>
      </c>
      <c r="C3418" s="239">
        <v>1599</v>
      </c>
      <c r="D3418" s="453">
        <v>0</v>
      </c>
      <c r="E3418" s="407">
        <f t="shared" si="107"/>
        <v>1599</v>
      </c>
      <c r="F3418" s="268" t="s">
        <v>1625</v>
      </c>
      <c r="G3418" s="269" t="s">
        <v>1625</v>
      </c>
      <c r="H3418" s="1007"/>
    </row>
    <row r="3419" spans="1:8">
      <c r="A3419" s="294" t="s">
        <v>2767</v>
      </c>
      <c r="B3419" s="236"/>
      <c r="C3419" s="240"/>
      <c r="D3419" s="450"/>
      <c r="E3419" s="518"/>
      <c r="F3419" s="519" t="s">
        <v>1625</v>
      </c>
      <c r="G3419" s="645" t="s">
        <v>1625</v>
      </c>
      <c r="H3419" s="1007"/>
    </row>
    <row r="3420" spans="1:8" ht="30">
      <c r="A3420" s="1055" t="s">
        <v>2768</v>
      </c>
      <c r="B3420" s="237" t="s">
        <v>2769</v>
      </c>
      <c r="C3420" s="239">
        <v>272</v>
      </c>
      <c r="D3420" s="453">
        <v>0</v>
      </c>
      <c r="E3420" s="407">
        <f t="shared" si="107"/>
        <v>272</v>
      </c>
      <c r="F3420" s="268" t="s">
        <v>1625</v>
      </c>
      <c r="G3420" s="269" t="s">
        <v>1625</v>
      </c>
      <c r="H3420" s="1007"/>
    </row>
    <row r="3421" spans="1:8">
      <c r="A3421" s="294" t="s">
        <v>2770</v>
      </c>
      <c r="B3421" s="236"/>
      <c r="C3421" s="240"/>
      <c r="D3421" s="450"/>
      <c r="E3421" s="518"/>
      <c r="F3421" s="519" t="s">
        <v>1625</v>
      </c>
      <c r="G3421" s="645" t="s">
        <v>1625</v>
      </c>
      <c r="H3421" s="1007"/>
    </row>
    <row r="3422" spans="1:8" ht="30">
      <c r="A3422" s="1055" t="s">
        <v>2771</v>
      </c>
      <c r="B3422" s="237" t="s">
        <v>2772</v>
      </c>
      <c r="C3422" s="239">
        <v>272</v>
      </c>
      <c r="D3422" s="453">
        <v>0</v>
      </c>
      <c r="E3422" s="407">
        <f t="shared" si="107"/>
        <v>272</v>
      </c>
      <c r="F3422" s="268" t="s">
        <v>1625</v>
      </c>
      <c r="G3422" s="269" t="s">
        <v>1625</v>
      </c>
      <c r="H3422" s="1007"/>
    </row>
    <row r="3423" spans="1:8">
      <c r="A3423" s="294" t="s">
        <v>501</v>
      </c>
      <c r="B3423" s="236"/>
      <c r="C3423" s="240"/>
      <c r="D3423" s="450"/>
      <c r="E3423" s="518"/>
      <c r="F3423" s="519"/>
      <c r="G3423" s="520"/>
      <c r="H3423" s="1007"/>
    </row>
    <row r="3424" spans="1:8" ht="27.75" customHeight="1">
      <c r="A3424" s="1439" t="s">
        <v>2777</v>
      </c>
      <c r="B3424" s="1440"/>
      <c r="C3424" s="1440"/>
      <c r="D3424" s="1440"/>
      <c r="E3424" s="1440"/>
      <c r="F3424" s="1440"/>
      <c r="G3424" s="1441"/>
      <c r="H3424" s="1007"/>
    </row>
    <row r="3425" spans="1:13">
      <c r="A3425" s="1459" t="s">
        <v>2778</v>
      </c>
      <c r="B3425" s="1460"/>
      <c r="C3425" s="1460"/>
      <c r="D3425" s="1460"/>
      <c r="E3425" s="1460"/>
      <c r="F3425" s="1460"/>
      <c r="G3425" s="1461"/>
      <c r="H3425" s="1007"/>
    </row>
    <row r="3426" spans="1:13">
      <c r="A3426" s="294" t="s">
        <v>963</v>
      </c>
      <c r="B3426" s="236"/>
      <c r="C3426" s="240"/>
      <c r="D3426" s="450"/>
      <c r="E3426" s="518"/>
      <c r="F3426" s="519"/>
      <c r="G3426" s="520"/>
      <c r="H3426" s="1007"/>
    </row>
    <row r="3427" spans="1:13" ht="30">
      <c r="A3427" s="1055" t="s">
        <v>2773</v>
      </c>
      <c r="B3427" s="237" t="s">
        <v>2774</v>
      </c>
      <c r="C3427" s="239">
        <v>200</v>
      </c>
      <c r="D3427" s="453">
        <v>0</v>
      </c>
      <c r="E3427" s="407">
        <f t="shared" si="107"/>
        <v>200</v>
      </c>
      <c r="F3427" s="268" t="s">
        <v>1625</v>
      </c>
      <c r="G3427" s="475" t="s">
        <v>1625</v>
      </c>
      <c r="H3427" s="1007"/>
    </row>
    <row r="3428" spans="1:13">
      <c r="A3428" s="294" t="s">
        <v>892</v>
      </c>
      <c r="B3428" s="236"/>
      <c r="C3428" s="240"/>
      <c r="D3428" s="450"/>
      <c r="E3428" s="518"/>
      <c r="F3428" s="519"/>
      <c r="G3428" s="520"/>
      <c r="H3428" s="1007"/>
    </row>
    <row r="3429" spans="1:13" ht="15.75" thickBot="1">
      <c r="A3429" s="213" t="s">
        <v>763</v>
      </c>
      <c r="B3429" s="214" t="s">
        <v>764</v>
      </c>
      <c r="C3429" s="402">
        <v>41</v>
      </c>
      <c r="D3429" s="637">
        <v>0</v>
      </c>
      <c r="E3429" s="484">
        <f t="shared" si="107"/>
        <v>41</v>
      </c>
      <c r="F3429" s="485"/>
      <c r="G3429" s="486"/>
      <c r="H3429" s="1007"/>
    </row>
    <row r="3430" spans="1:13" ht="15.75" thickBot="1">
      <c r="A3430" s="681"/>
      <c r="B3430" s="682"/>
      <c r="C3430" s="683"/>
      <c r="D3430" s="561"/>
      <c r="E3430" s="560"/>
      <c r="F3430" s="684"/>
      <c r="G3430" s="562"/>
    </row>
    <row r="3431" spans="1:13" ht="16.5" customHeight="1" thickBot="1">
      <c r="A3431" s="1383"/>
      <c r="B3431" s="1384"/>
      <c r="C3431" s="1384"/>
      <c r="D3431" s="1384"/>
      <c r="E3431" s="1384"/>
      <c r="F3431" s="1384"/>
      <c r="G3431" s="1385"/>
    </row>
    <row r="3432" spans="1:13" s="567" customFormat="1">
      <c r="A3432" s="1568" t="s">
        <v>605</v>
      </c>
      <c r="B3432" s="1569"/>
      <c r="C3432" s="1569"/>
      <c r="D3432" s="1569"/>
      <c r="E3432" s="1569"/>
      <c r="F3432" s="1569"/>
      <c r="G3432" s="1570"/>
      <c r="H3432" s="1018"/>
      <c r="I3432" s="1019"/>
      <c r="J3432" s="1019"/>
      <c r="K3432" s="1019"/>
      <c r="L3432" s="1019"/>
      <c r="M3432" s="1019"/>
    </row>
    <row r="3433" spans="1:13" s="567" customFormat="1" ht="15" customHeight="1">
      <c r="A3433" s="1482" t="s">
        <v>2534</v>
      </c>
      <c r="B3433" s="1483"/>
      <c r="C3433" s="1483"/>
      <c r="D3433" s="1483"/>
      <c r="E3433" s="1483"/>
      <c r="F3433" s="1483"/>
      <c r="G3433" s="1484"/>
      <c r="H3433" s="884"/>
      <c r="I3433" s="1019"/>
      <c r="J3433" s="1019"/>
      <c r="K3433" s="1019"/>
      <c r="L3433" s="1019"/>
      <c r="M3433" s="1019"/>
    </row>
    <row r="3434" spans="1:13" s="567" customFormat="1" ht="35.25" customHeight="1">
      <c r="A3434" s="1482" t="s">
        <v>2533</v>
      </c>
      <c r="B3434" s="1483"/>
      <c r="C3434" s="1483"/>
      <c r="D3434" s="1483"/>
      <c r="E3434" s="1483"/>
      <c r="F3434" s="1483"/>
      <c r="G3434" s="1484"/>
      <c r="H3434" s="884"/>
      <c r="I3434" s="1019"/>
      <c r="J3434" s="1019"/>
      <c r="K3434" s="1019"/>
      <c r="L3434" s="1019"/>
      <c r="M3434" s="1019"/>
    </row>
    <row r="3435" spans="1:13" s="567" customFormat="1" ht="45">
      <c r="A3435" s="506" t="s">
        <v>606</v>
      </c>
      <c r="B3435" s="270" t="s">
        <v>607</v>
      </c>
      <c r="C3435" s="407">
        <v>2414</v>
      </c>
      <c r="D3435" s="453">
        <f t="shared" ref="D3435:D3448" si="108">100%-(E3435/C3435)</f>
        <v>0</v>
      </c>
      <c r="E3435" s="407">
        <f t="shared" ref="E3435:E3448" si="109">C3435</f>
        <v>2414</v>
      </c>
      <c r="F3435" s="268" t="s">
        <v>1623</v>
      </c>
      <c r="G3435" s="475" t="s">
        <v>1650</v>
      </c>
      <c r="H3435" s="884"/>
      <c r="I3435" s="1019"/>
      <c r="J3435" s="1019"/>
      <c r="K3435" s="1019"/>
      <c r="L3435" s="1019"/>
      <c r="M3435" s="1019"/>
    </row>
    <row r="3436" spans="1:13" s="567" customFormat="1" ht="45">
      <c r="A3436" s="506" t="s">
        <v>608</v>
      </c>
      <c r="B3436" s="270" t="s">
        <v>609</v>
      </c>
      <c r="C3436" s="407">
        <v>1523</v>
      </c>
      <c r="D3436" s="453">
        <f t="shared" si="108"/>
        <v>0</v>
      </c>
      <c r="E3436" s="407">
        <f t="shared" si="109"/>
        <v>1523</v>
      </c>
      <c r="F3436" s="268" t="s">
        <v>1625</v>
      </c>
      <c r="G3436" s="269" t="s">
        <v>1625</v>
      </c>
      <c r="H3436" s="884"/>
      <c r="I3436" s="1019"/>
      <c r="J3436" s="1019"/>
      <c r="K3436" s="1019"/>
      <c r="L3436" s="1019"/>
      <c r="M3436" s="1019"/>
    </row>
    <row r="3437" spans="1:13" s="567" customFormat="1" ht="60">
      <c r="A3437" s="506" t="s">
        <v>610</v>
      </c>
      <c r="B3437" s="270" t="s">
        <v>611</v>
      </c>
      <c r="C3437" s="407">
        <v>3433</v>
      </c>
      <c r="D3437" s="453">
        <f t="shared" si="108"/>
        <v>0</v>
      </c>
      <c r="E3437" s="407">
        <f t="shared" si="109"/>
        <v>3433</v>
      </c>
      <c r="F3437" s="268" t="s">
        <v>1625</v>
      </c>
      <c r="G3437" s="269" t="s">
        <v>1625</v>
      </c>
      <c r="H3437" s="884"/>
      <c r="I3437" s="1019"/>
      <c r="J3437" s="1019"/>
      <c r="K3437" s="1019"/>
      <c r="L3437" s="1019"/>
      <c r="M3437" s="1019"/>
    </row>
    <row r="3438" spans="1:13" s="567" customFormat="1" ht="45">
      <c r="A3438" s="506" t="s">
        <v>612</v>
      </c>
      <c r="B3438" s="270" t="s">
        <v>613</v>
      </c>
      <c r="C3438" s="407">
        <v>2535</v>
      </c>
      <c r="D3438" s="453">
        <f t="shared" si="108"/>
        <v>0</v>
      </c>
      <c r="E3438" s="407">
        <f t="shared" si="109"/>
        <v>2535</v>
      </c>
      <c r="F3438" s="268" t="s">
        <v>1625</v>
      </c>
      <c r="G3438" s="269" t="s">
        <v>1625</v>
      </c>
      <c r="H3438" s="884"/>
      <c r="I3438" s="1019"/>
      <c r="J3438" s="1019"/>
      <c r="K3438" s="1019"/>
      <c r="L3438" s="1019"/>
      <c r="M3438" s="1019"/>
    </row>
    <row r="3439" spans="1:13" s="567" customFormat="1" ht="45">
      <c r="A3439" s="506" t="s">
        <v>614</v>
      </c>
      <c r="B3439" s="270" t="s">
        <v>615</v>
      </c>
      <c r="C3439" s="407">
        <v>2105</v>
      </c>
      <c r="D3439" s="453">
        <f t="shared" si="108"/>
        <v>0</v>
      </c>
      <c r="E3439" s="407">
        <f t="shared" si="109"/>
        <v>2105</v>
      </c>
      <c r="F3439" s="268" t="s">
        <v>1625</v>
      </c>
      <c r="G3439" s="269" t="s">
        <v>1625</v>
      </c>
      <c r="H3439" s="884"/>
      <c r="I3439" s="1019"/>
      <c r="J3439" s="1019"/>
      <c r="K3439" s="1019"/>
      <c r="L3439" s="1019"/>
      <c r="M3439" s="1019"/>
    </row>
    <row r="3440" spans="1:13" s="567" customFormat="1" ht="45">
      <c r="A3440" s="506" t="s">
        <v>616</v>
      </c>
      <c r="B3440" s="270" t="s">
        <v>617</v>
      </c>
      <c r="C3440" s="407">
        <v>2995</v>
      </c>
      <c r="D3440" s="453">
        <f t="shared" si="108"/>
        <v>0</v>
      </c>
      <c r="E3440" s="407">
        <f t="shared" si="109"/>
        <v>2995</v>
      </c>
      <c r="F3440" s="268" t="s">
        <v>1625</v>
      </c>
      <c r="G3440" s="269" t="s">
        <v>1625</v>
      </c>
      <c r="H3440" s="884"/>
      <c r="I3440" s="1019"/>
      <c r="J3440" s="1019"/>
      <c r="K3440" s="1019"/>
      <c r="L3440" s="1019"/>
      <c r="M3440" s="1019"/>
    </row>
    <row r="3441" spans="1:13" s="567" customFormat="1">
      <c r="A3441" s="506" t="s">
        <v>618</v>
      </c>
      <c r="B3441" s="270" t="s">
        <v>619</v>
      </c>
      <c r="C3441" s="407">
        <v>1592</v>
      </c>
      <c r="D3441" s="453">
        <f t="shared" si="108"/>
        <v>0</v>
      </c>
      <c r="E3441" s="407">
        <f t="shared" si="109"/>
        <v>1592</v>
      </c>
      <c r="F3441" s="268" t="s">
        <v>1625</v>
      </c>
      <c r="G3441" s="269" t="s">
        <v>1625</v>
      </c>
      <c r="H3441" s="884"/>
      <c r="I3441" s="1019"/>
      <c r="J3441" s="1019"/>
      <c r="K3441" s="1019"/>
      <c r="L3441" s="1019"/>
      <c r="M3441" s="1019"/>
    </row>
    <row r="3442" spans="1:13" s="567" customFormat="1">
      <c r="A3442" s="506" t="s">
        <v>620</v>
      </c>
      <c r="B3442" s="270" t="s">
        <v>621</v>
      </c>
      <c r="C3442" s="407">
        <v>1992</v>
      </c>
      <c r="D3442" s="453">
        <f t="shared" si="108"/>
        <v>0</v>
      </c>
      <c r="E3442" s="407">
        <f t="shared" si="109"/>
        <v>1992</v>
      </c>
      <c r="F3442" s="268" t="s">
        <v>1625</v>
      </c>
      <c r="G3442" s="269" t="s">
        <v>1625</v>
      </c>
      <c r="H3442" s="884"/>
      <c r="I3442" s="1019"/>
      <c r="J3442" s="1019"/>
      <c r="K3442" s="1019"/>
      <c r="L3442" s="1019"/>
      <c r="M3442" s="1019"/>
    </row>
    <row r="3443" spans="1:13" s="567" customFormat="1">
      <c r="A3443" s="506" t="s">
        <v>622</v>
      </c>
      <c r="B3443" s="270" t="s">
        <v>623</v>
      </c>
      <c r="C3443" s="407">
        <v>349</v>
      </c>
      <c r="D3443" s="453">
        <f t="shared" si="108"/>
        <v>0</v>
      </c>
      <c r="E3443" s="407">
        <f t="shared" si="109"/>
        <v>349</v>
      </c>
      <c r="F3443" s="268" t="s">
        <v>1625</v>
      </c>
      <c r="G3443" s="269" t="s">
        <v>1625</v>
      </c>
      <c r="H3443" s="884"/>
      <c r="I3443" s="1019"/>
      <c r="J3443" s="1019"/>
      <c r="K3443" s="1019"/>
      <c r="L3443" s="1019"/>
      <c r="M3443" s="1019"/>
    </row>
    <row r="3444" spans="1:13" s="567" customFormat="1">
      <c r="A3444" s="506" t="s">
        <v>624</v>
      </c>
      <c r="B3444" s="270" t="s">
        <v>625</v>
      </c>
      <c r="C3444" s="407">
        <v>35</v>
      </c>
      <c r="D3444" s="453">
        <f t="shared" si="108"/>
        <v>0</v>
      </c>
      <c r="E3444" s="407">
        <f t="shared" si="109"/>
        <v>35</v>
      </c>
      <c r="F3444" s="268" t="s">
        <v>1625</v>
      </c>
      <c r="G3444" s="269" t="s">
        <v>1625</v>
      </c>
      <c r="H3444" s="884"/>
      <c r="I3444" s="1019"/>
      <c r="J3444" s="1019"/>
      <c r="K3444" s="1019"/>
      <c r="L3444" s="1019"/>
      <c r="M3444" s="1019"/>
    </row>
    <row r="3445" spans="1:13" s="567" customFormat="1">
      <c r="A3445" s="506" t="s">
        <v>626</v>
      </c>
      <c r="B3445" s="270" t="s">
        <v>627</v>
      </c>
      <c r="C3445" s="407">
        <v>60</v>
      </c>
      <c r="D3445" s="453">
        <f t="shared" si="108"/>
        <v>0</v>
      </c>
      <c r="E3445" s="407">
        <f t="shared" si="109"/>
        <v>60</v>
      </c>
      <c r="F3445" s="268" t="s">
        <v>1625</v>
      </c>
      <c r="G3445" s="269" t="s">
        <v>1625</v>
      </c>
      <c r="H3445" s="884"/>
      <c r="I3445" s="1019"/>
      <c r="J3445" s="1019"/>
      <c r="K3445" s="1019"/>
      <c r="L3445" s="1019"/>
      <c r="M3445" s="1019"/>
    </row>
    <row r="3446" spans="1:13" s="567" customFormat="1">
      <c r="A3446" s="506" t="s">
        <v>628</v>
      </c>
      <c r="B3446" s="270" t="s">
        <v>629</v>
      </c>
      <c r="C3446" s="407">
        <v>115</v>
      </c>
      <c r="D3446" s="453">
        <f t="shared" si="108"/>
        <v>0</v>
      </c>
      <c r="E3446" s="407">
        <f t="shared" si="109"/>
        <v>115</v>
      </c>
      <c r="F3446" s="268" t="s">
        <v>1625</v>
      </c>
      <c r="G3446" s="269" t="s">
        <v>1625</v>
      </c>
      <c r="H3446" s="884"/>
      <c r="I3446" s="1019"/>
      <c r="J3446" s="1019"/>
      <c r="K3446" s="1019"/>
      <c r="L3446" s="1019"/>
      <c r="M3446" s="1019"/>
    </row>
    <row r="3447" spans="1:13" s="567" customFormat="1">
      <c r="A3447" s="506" t="s">
        <v>630</v>
      </c>
      <c r="B3447" s="270" t="s">
        <v>631</v>
      </c>
      <c r="C3447" s="407">
        <v>35</v>
      </c>
      <c r="D3447" s="453">
        <f t="shared" si="108"/>
        <v>0</v>
      </c>
      <c r="E3447" s="407">
        <f t="shared" si="109"/>
        <v>35</v>
      </c>
      <c r="F3447" s="268" t="s">
        <v>1625</v>
      </c>
      <c r="G3447" s="269" t="s">
        <v>1625</v>
      </c>
      <c r="H3447" s="884"/>
      <c r="I3447" s="1019"/>
      <c r="J3447" s="1019"/>
      <c r="K3447" s="1019"/>
      <c r="L3447" s="1019"/>
      <c r="M3447" s="1019"/>
    </row>
    <row r="3448" spans="1:13" s="567" customFormat="1">
      <c r="A3448" s="506" t="s">
        <v>632</v>
      </c>
      <c r="B3448" s="270" t="s">
        <v>633</v>
      </c>
      <c r="C3448" s="407">
        <v>349</v>
      </c>
      <c r="D3448" s="453">
        <f t="shared" si="108"/>
        <v>0</v>
      </c>
      <c r="E3448" s="407">
        <f t="shared" si="109"/>
        <v>349</v>
      </c>
      <c r="F3448" s="268" t="s">
        <v>1625</v>
      </c>
      <c r="G3448" s="269" t="s">
        <v>1625</v>
      </c>
      <c r="H3448" s="884"/>
      <c r="I3448" s="1019"/>
      <c r="J3448" s="1019"/>
      <c r="K3448" s="1019"/>
      <c r="L3448" s="1019"/>
      <c r="M3448" s="1019"/>
    </row>
    <row r="3449" spans="1:13" s="567" customFormat="1" ht="15" customHeight="1">
      <c r="A3449" s="685" t="s">
        <v>634</v>
      </c>
      <c r="B3449" s="494"/>
      <c r="C3449" s="495"/>
      <c r="D3449" s="621"/>
      <c r="E3449" s="495"/>
      <c r="F3449" s="495"/>
      <c r="G3449" s="498"/>
      <c r="H3449" s="884"/>
      <c r="I3449" s="1019"/>
      <c r="J3449" s="1019"/>
      <c r="K3449" s="1019"/>
      <c r="L3449" s="1019"/>
      <c r="M3449" s="1019"/>
    </row>
    <row r="3450" spans="1:13" s="567" customFormat="1" ht="32.25" customHeight="1">
      <c r="A3450" s="1482" t="s">
        <v>2535</v>
      </c>
      <c r="B3450" s="1483"/>
      <c r="C3450" s="1483"/>
      <c r="D3450" s="1483"/>
      <c r="E3450" s="1483"/>
      <c r="F3450" s="1483"/>
      <c r="G3450" s="1484"/>
      <c r="H3450" s="884"/>
      <c r="I3450" s="1019"/>
      <c r="J3450" s="1019"/>
      <c r="K3450" s="1019"/>
      <c r="L3450" s="1019"/>
      <c r="M3450" s="1019"/>
    </row>
    <row r="3451" spans="1:13" s="567" customFormat="1" ht="15" customHeight="1">
      <c r="A3451" s="1482" t="s">
        <v>2536</v>
      </c>
      <c r="B3451" s="1483"/>
      <c r="C3451" s="1483"/>
      <c r="D3451" s="1483"/>
      <c r="E3451" s="1483"/>
      <c r="F3451" s="1483"/>
      <c r="G3451" s="1484"/>
      <c r="H3451" s="884"/>
      <c r="I3451" s="1019"/>
      <c r="J3451" s="1019"/>
      <c r="K3451" s="1019"/>
      <c r="L3451" s="1019"/>
      <c r="M3451" s="1019"/>
    </row>
    <row r="3452" spans="1:13" s="567" customFormat="1" ht="15" customHeight="1">
      <c r="A3452" s="1482" t="s">
        <v>635</v>
      </c>
      <c r="B3452" s="1483"/>
      <c r="C3452" s="1483"/>
      <c r="D3452" s="1483"/>
      <c r="E3452" s="1483"/>
      <c r="F3452" s="1483"/>
      <c r="G3452" s="1484"/>
      <c r="H3452" s="884"/>
      <c r="I3452" s="1019"/>
      <c r="J3452" s="1019"/>
      <c r="K3452" s="1019"/>
      <c r="L3452" s="1019"/>
      <c r="M3452" s="1019"/>
    </row>
    <row r="3453" spans="1:13" s="567" customFormat="1" ht="45">
      <c r="A3453" s="506" t="s">
        <v>636</v>
      </c>
      <c r="B3453" s="270" t="s">
        <v>637</v>
      </c>
      <c r="C3453" s="407">
        <v>827</v>
      </c>
      <c r="D3453" s="453">
        <f>100%-(E3453/C3453)</f>
        <v>0</v>
      </c>
      <c r="E3453" s="407">
        <f>C3453</f>
        <v>827</v>
      </c>
      <c r="F3453" s="268" t="s">
        <v>1625</v>
      </c>
      <c r="G3453" s="269" t="s">
        <v>1625</v>
      </c>
      <c r="H3453" s="884"/>
      <c r="I3453" s="1019"/>
      <c r="J3453" s="1019"/>
      <c r="K3453" s="1019"/>
      <c r="L3453" s="1019"/>
      <c r="M3453" s="1019"/>
    </row>
    <row r="3454" spans="1:13" s="567" customFormat="1" ht="30">
      <c r="A3454" s="506" t="s">
        <v>638</v>
      </c>
      <c r="B3454" s="270" t="s">
        <v>639</v>
      </c>
      <c r="C3454" s="407">
        <v>152</v>
      </c>
      <c r="D3454" s="453">
        <f>100%-(E3454/C3454)</f>
        <v>0</v>
      </c>
      <c r="E3454" s="407">
        <f>C3454</f>
        <v>152</v>
      </c>
      <c r="F3454" s="268" t="s">
        <v>1625</v>
      </c>
      <c r="G3454" s="269" t="s">
        <v>1625</v>
      </c>
      <c r="H3454" s="884"/>
      <c r="I3454" s="1019"/>
      <c r="J3454" s="1019"/>
      <c r="K3454" s="1019"/>
      <c r="L3454" s="1019"/>
      <c r="M3454" s="1019"/>
    </row>
    <row r="3455" spans="1:13" s="567" customFormat="1">
      <c r="A3455" s="506" t="s">
        <v>640</v>
      </c>
      <c r="B3455" s="270" t="s">
        <v>641</v>
      </c>
      <c r="C3455" s="407">
        <v>82</v>
      </c>
      <c r="D3455" s="453">
        <f>100%-(E3455/C3455)</f>
        <v>0</v>
      </c>
      <c r="E3455" s="407">
        <f>C3455</f>
        <v>82</v>
      </c>
      <c r="F3455" s="268" t="s">
        <v>1625</v>
      </c>
      <c r="G3455" s="269" t="s">
        <v>1625</v>
      </c>
      <c r="H3455" s="884"/>
      <c r="I3455" s="1019"/>
      <c r="J3455" s="1019"/>
      <c r="K3455" s="1019"/>
      <c r="L3455" s="1019"/>
      <c r="M3455" s="1019"/>
    </row>
    <row r="3456" spans="1:13" s="567" customFormat="1">
      <c r="A3456" s="506" t="s">
        <v>642</v>
      </c>
      <c r="B3456" s="270" t="s">
        <v>643</v>
      </c>
      <c r="C3456" s="407">
        <v>82</v>
      </c>
      <c r="D3456" s="453">
        <f>100%-(E3456/C3456)</f>
        <v>0</v>
      </c>
      <c r="E3456" s="407">
        <f>C3456</f>
        <v>82</v>
      </c>
      <c r="F3456" s="268" t="s">
        <v>1625</v>
      </c>
      <c r="G3456" s="269" t="s">
        <v>1625</v>
      </c>
      <c r="H3456" s="884"/>
      <c r="I3456" s="1019"/>
      <c r="J3456" s="1019"/>
      <c r="K3456" s="1019"/>
      <c r="L3456" s="1019"/>
      <c r="M3456" s="1019"/>
    </row>
    <row r="3457" spans="1:13" s="567" customFormat="1">
      <c r="A3457" s="506" t="s">
        <v>644</v>
      </c>
      <c r="B3457" s="270" t="s">
        <v>645</v>
      </c>
      <c r="C3457" s="407">
        <v>220</v>
      </c>
      <c r="D3457" s="453">
        <f>100%-(E3457/C3457)</f>
        <v>0</v>
      </c>
      <c r="E3457" s="407">
        <f>C3457</f>
        <v>220</v>
      </c>
      <c r="F3457" s="268" t="s">
        <v>1625</v>
      </c>
      <c r="G3457" s="269" t="s">
        <v>1625</v>
      </c>
      <c r="H3457" s="884"/>
      <c r="I3457" s="1019"/>
      <c r="J3457" s="1019"/>
      <c r="K3457" s="1019"/>
      <c r="L3457" s="1019"/>
      <c r="M3457" s="1019"/>
    </row>
    <row r="3458" spans="1:13" s="567" customFormat="1">
      <c r="A3458" s="507" t="s">
        <v>979</v>
      </c>
      <c r="B3458" s="568"/>
      <c r="C3458" s="476"/>
      <c r="D3458" s="563"/>
      <c r="E3458" s="476"/>
      <c r="F3458" s="476"/>
      <c r="G3458" s="478"/>
      <c r="H3458" s="884"/>
      <c r="I3458" s="1019"/>
      <c r="J3458" s="1019"/>
      <c r="K3458" s="1019"/>
      <c r="L3458" s="1019"/>
      <c r="M3458" s="1019"/>
    </row>
    <row r="3459" spans="1:13" s="567" customFormat="1" ht="15" customHeight="1">
      <c r="A3459" s="1482" t="s">
        <v>646</v>
      </c>
      <c r="B3459" s="1483"/>
      <c r="C3459" s="1483"/>
      <c r="D3459" s="1483"/>
      <c r="E3459" s="1483"/>
      <c r="F3459" s="1483"/>
      <c r="G3459" s="1484"/>
      <c r="H3459" s="884"/>
      <c r="I3459" s="1019"/>
      <c r="J3459" s="1019"/>
      <c r="K3459" s="1019"/>
      <c r="L3459" s="1019"/>
      <c r="M3459" s="1019"/>
    </row>
    <row r="3460" spans="1:13" s="567" customFormat="1" ht="15" customHeight="1">
      <c r="A3460" s="1482" t="s">
        <v>2537</v>
      </c>
      <c r="B3460" s="1483"/>
      <c r="C3460" s="1483"/>
      <c r="D3460" s="1483"/>
      <c r="E3460" s="1483"/>
      <c r="F3460" s="1483"/>
      <c r="G3460" s="1484"/>
      <c r="H3460" s="884"/>
      <c r="I3460" s="1019"/>
      <c r="J3460" s="1019"/>
      <c r="K3460" s="1019"/>
      <c r="L3460" s="1019"/>
      <c r="M3460" s="1019"/>
    </row>
    <row r="3461" spans="1:13" s="567" customFormat="1" ht="30">
      <c r="A3461" s="506" t="s">
        <v>647</v>
      </c>
      <c r="B3461" s="270" t="s">
        <v>648</v>
      </c>
      <c r="C3461" s="407">
        <v>1250</v>
      </c>
      <c r="D3461" s="453">
        <f t="shared" ref="D3461:D3467" si="110">100%-(E3461/C3461)</f>
        <v>0</v>
      </c>
      <c r="E3461" s="407">
        <f t="shared" ref="E3461:E3467" si="111">C3461</f>
        <v>1250</v>
      </c>
      <c r="F3461" s="268" t="s">
        <v>1625</v>
      </c>
      <c r="G3461" s="269" t="s">
        <v>1625</v>
      </c>
      <c r="H3461" s="884"/>
      <c r="I3461" s="1019"/>
      <c r="J3461" s="1019"/>
      <c r="K3461" s="1019"/>
      <c r="L3461" s="1019"/>
      <c r="M3461" s="1019"/>
    </row>
    <row r="3462" spans="1:13" s="567" customFormat="1" ht="30">
      <c r="A3462" s="506" t="s">
        <v>649</v>
      </c>
      <c r="B3462" s="270" t="s">
        <v>650</v>
      </c>
      <c r="C3462" s="407">
        <v>821</v>
      </c>
      <c r="D3462" s="453">
        <f t="shared" si="110"/>
        <v>0</v>
      </c>
      <c r="E3462" s="407">
        <f t="shared" si="111"/>
        <v>821</v>
      </c>
      <c r="F3462" s="268" t="s">
        <v>1625</v>
      </c>
      <c r="G3462" s="269" t="s">
        <v>1625</v>
      </c>
      <c r="H3462" s="884"/>
      <c r="I3462" s="1019"/>
      <c r="J3462" s="1019"/>
      <c r="K3462" s="1019"/>
      <c r="L3462" s="1019"/>
      <c r="M3462" s="1019"/>
    </row>
    <row r="3463" spans="1:13" s="567" customFormat="1" ht="45">
      <c r="A3463" s="506" t="s">
        <v>651</v>
      </c>
      <c r="B3463" s="270" t="s">
        <v>652</v>
      </c>
      <c r="C3463" s="407">
        <v>328</v>
      </c>
      <c r="D3463" s="453">
        <f t="shared" si="110"/>
        <v>0</v>
      </c>
      <c r="E3463" s="407">
        <f t="shared" si="111"/>
        <v>328</v>
      </c>
      <c r="F3463" s="268" t="s">
        <v>1625</v>
      </c>
      <c r="G3463" s="269" t="s">
        <v>1625</v>
      </c>
      <c r="H3463" s="884"/>
      <c r="I3463" s="1019"/>
      <c r="J3463" s="1019"/>
      <c r="K3463" s="1019"/>
      <c r="L3463" s="1019"/>
      <c r="M3463" s="1019"/>
    </row>
    <row r="3464" spans="1:13" s="567" customFormat="1" ht="45">
      <c r="A3464" s="506" t="s">
        <v>653</v>
      </c>
      <c r="B3464" s="270" t="s">
        <v>654</v>
      </c>
      <c r="C3464" s="407">
        <v>475</v>
      </c>
      <c r="D3464" s="453">
        <f t="shared" si="110"/>
        <v>0</v>
      </c>
      <c r="E3464" s="407">
        <f t="shared" si="111"/>
        <v>475</v>
      </c>
      <c r="F3464" s="268" t="s">
        <v>1625</v>
      </c>
      <c r="G3464" s="269" t="s">
        <v>1625</v>
      </c>
      <c r="H3464" s="884"/>
      <c r="I3464" s="1019"/>
      <c r="J3464" s="1019"/>
      <c r="K3464" s="1019"/>
      <c r="L3464" s="1019"/>
      <c r="M3464" s="1019"/>
    </row>
    <row r="3465" spans="1:13" s="567" customFormat="1" ht="30">
      <c r="A3465" s="506" t="s">
        <v>655</v>
      </c>
      <c r="B3465" s="270" t="s">
        <v>656</v>
      </c>
      <c r="C3465" s="407">
        <v>1016</v>
      </c>
      <c r="D3465" s="453">
        <f t="shared" si="110"/>
        <v>0</v>
      </c>
      <c r="E3465" s="407">
        <f t="shared" si="111"/>
        <v>1016</v>
      </c>
      <c r="F3465" s="268" t="s">
        <v>1625</v>
      </c>
      <c r="G3465" s="269" t="s">
        <v>1625</v>
      </c>
      <c r="H3465" s="884"/>
      <c r="I3465" s="1019"/>
      <c r="J3465" s="1019"/>
      <c r="K3465" s="1019"/>
      <c r="L3465" s="1019"/>
      <c r="M3465" s="1019"/>
    </row>
    <row r="3466" spans="1:13" s="567" customFormat="1" ht="60">
      <c r="A3466" s="506" t="s">
        <v>657</v>
      </c>
      <c r="B3466" s="270" t="s">
        <v>658</v>
      </c>
      <c r="C3466" s="407">
        <v>178</v>
      </c>
      <c r="D3466" s="453">
        <f t="shared" si="110"/>
        <v>0</v>
      </c>
      <c r="E3466" s="407">
        <f t="shared" si="111"/>
        <v>178</v>
      </c>
      <c r="F3466" s="268" t="s">
        <v>1625</v>
      </c>
      <c r="G3466" s="269" t="s">
        <v>1625</v>
      </c>
      <c r="H3466" s="884"/>
      <c r="I3466" s="1019"/>
      <c r="J3466" s="1019"/>
      <c r="K3466" s="1019"/>
      <c r="L3466" s="1019"/>
      <c r="M3466" s="1019"/>
    </row>
    <row r="3467" spans="1:13" s="567" customFormat="1" ht="60">
      <c r="A3467" s="506" t="s">
        <v>659</v>
      </c>
      <c r="B3467" s="270" t="s">
        <v>660</v>
      </c>
      <c r="C3467" s="407">
        <v>698</v>
      </c>
      <c r="D3467" s="453">
        <f t="shared" si="110"/>
        <v>0</v>
      </c>
      <c r="E3467" s="407">
        <f t="shared" si="111"/>
        <v>698</v>
      </c>
      <c r="F3467" s="268" t="s">
        <v>1625</v>
      </c>
      <c r="G3467" s="269" t="s">
        <v>1625</v>
      </c>
      <c r="H3467" s="884"/>
      <c r="I3467" s="1019"/>
      <c r="J3467" s="1019"/>
      <c r="K3467" s="1019"/>
      <c r="L3467" s="1019"/>
      <c r="M3467" s="1019"/>
    </row>
    <row r="3468" spans="1:13" s="567" customFormat="1">
      <c r="A3468" s="685" t="s">
        <v>661</v>
      </c>
      <c r="B3468" s="568"/>
      <c r="C3468" s="476"/>
      <c r="D3468" s="686"/>
      <c r="E3468" s="476"/>
      <c r="F3468" s="476"/>
      <c r="G3468" s="478"/>
      <c r="H3468" s="884"/>
      <c r="I3468" s="1019"/>
      <c r="J3468" s="1019"/>
      <c r="K3468" s="1019"/>
      <c r="L3468" s="1019"/>
      <c r="M3468" s="1019"/>
    </row>
    <row r="3469" spans="1:13" s="567" customFormat="1" ht="15" customHeight="1">
      <c r="A3469" s="1482" t="s">
        <v>2538</v>
      </c>
      <c r="B3469" s="1483"/>
      <c r="C3469" s="1483"/>
      <c r="D3469" s="1483"/>
      <c r="E3469" s="1483"/>
      <c r="F3469" s="1483"/>
      <c r="G3469" s="1484"/>
      <c r="H3469" s="884"/>
      <c r="I3469" s="1019"/>
      <c r="J3469" s="1019"/>
      <c r="K3469" s="1019"/>
      <c r="L3469" s="1019"/>
      <c r="M3469" s="1019"/>
    </row>
    <row r="3470" spans="1:13" s="567" customFormat="1" ht="15" customHeight="1">
      <c r="A3470" s="1482" t="s">
        <v>2539</v>
      </c>
      <c r="B3470" s="1483"/>
      <c r="C3470" s="1483"/>
      <c r="D3470" s="1483"/>
      <c r="E3470" s="1483"/>
      <c r="F3470" s="1483"/>
      <c r="G3470" s="1484"/>
      <c r="H3470" s="884"/>
      <c r="I3470" s="1019"/>
      <c r="J3470" s="1019"/>
      <c r="K3470" s="1019"/>
      <c r="L3470" s="1019"/>
      <c r="M3470" s="1019"/>
    </row>
    <row r="3471" spans="1:13" s="567" customFormat="1" ht="45">
      <c r="A3471" s="506" t="s">
        <v>662</v>
      </c>
      <c r="B3471" s="270" t="s">
        <v>663</v>
      </c>
      <c r="C3471" s="407">
        <v>623</v>
      </c>
      <c r="D3471" s="453">
        <f>100%-(E3471/C3471)</f>
        <v>0</v>
      </c>
      <c r="E3471" s="407">
        <f>C3471</f>
        <v>623</v>
      </c>
      <c r="F3471" s="407" t="s">
        <v>1625</v>
      </c>
      <c r="G3471" s="475" t="s">
        <v>1625</v>
      </c>
      <c r="H3471" s="884"/>
      <c r="I3471" s="1019"/>
      <c r="J3471" s="1019"/>
      <c r="K3471" s="1019"/>
      <c r="L3471" s="1019"/>
      <c r="M3471" s="1019"/>
    </row>
    <row r="3472" spans="1:13" s="567" customFormat="1" ht="30">
      <c r="A3472" s="506" t="s">
        <v>664</v>
      </c>
      <c r="B3472" s="270" t="s">
        <v>665</v>
      </c>
      <c r="C3472" s="407">
        <v>220</v>
      </c>
      <c r="D3472" s="453">
        <f>100%-(E3472/C3472)</f>
        <v>0</v>
      </c>
      <c r="E3472" s="407">
        <f>C3472</f>
        <v>220</v>
      </c>
      <c r="F3472" s="407" t="s">
        <v>1625</v>
      </c>
      <c r="G3472" s="475" t="s">
        <v>1625</v>
      </c>
      <c r="H3472" s="884"/>
      <c r="I3472" s="1019"/>
      <c r="J3472" s="1019"/>
      <c r="K3472" s="1019"/>
      <c r="L3472" s="1019"/>
      <c r="M3472" s="1019"/>
    </row>
    <row r="3473" spans="1:13" s="567" customFormat="1" ht="15" customHeight="1">
      <c r="A3473" s="685" t="s">
        <v>666</v>
      </c>
      <c r="B3473" s="494"/>
      <c r="C3473" s="495"/>
      <c r="D3473" s="621"/>
      <c r="E3473" s="495"/>
      <c r="F3473" s="476"/>
      <c r="G3473" s="478"/>
      <c r="H3473" s="884"/>
      <c r="I3473" s="1019"/>
      <c r="J3473" s="1019"/>
      <c r="K3473" s="1019"/>
      <c r="L3473" s="1019"/>
      <c r="M3473" s="1019"/>
    </row>
    <row r="3474" spans="1:13" s="567" customFormat="1" ht="15" customHeight="1">
      <c r="A3474" s="1482" t="s">
        <v>667</v>
      </c>
      <c r="B3474" s="1483"/>
      <c r="C3474" s="1483"/>
      <c r="D3474" s="1483"/>
      <c r="E3474" s="1483"/>
      <c r="F3474" s="1483"/>
      <c r="G3474" s="1484"/>
      <c r="H3474" s="884"/>
      <c r="I3474" s="1019"/>
      <c r="J3474" s="1019"/>
      <c r="K3474" s="1019"/>
      <c r="L3474" s="1019"/>
      <c r="M3474" s="1019"/>
    </row>
    <row r="3475" spans="1:13" s="567" customFormat="1" ht="15" customHeight="1">
      <c r="A3475" s="1482" t="s">
        <v>2540</v>
      </c>
      <c r="B3475" s="1483"/>
      <c r="C3475" s="1483"/>
      <c r="D3475" s="1483"/>
      <c r="E3475" s="1483"/>
      <c r="F3475" s="1483"/>
      <c r="G3475" s="1484"/>
      <c r="H3475" s="884"/>
      <c r="I3475" s="1019"/>
      <c r="J3475" s="1019"/>
      <c r="K3475" s="1019"/>
      <c r="L3475" s="1019"/>
      <c r="M3475" s="1019"/>
    </row>
    <row r="3476" spans="1:13" s="567" customFormat="1" ht="45">
      <c r="A3476" s="506" t="s">
        <v>668</v>
      </c>
      <c r="B3476" s="270" t="s">
        <v>669</v>
      </c>
      <c r="C3476" s="407">
        <v>1016</v>
      </c>
      <c r="D3476" s="453">
        <f>100%-(E3476/C3476)</f>
        <v>0</v>
      </c>
      <c r="E3476" s="407">
        <f>C3476</f>
        <v>1016</v>
      </c>
      <c r="F3476" s="268" t="s">
        <v>1625</v>
      </c>
      <c r="G3476" s="269" t="s">
        <v>1625</v>
      </c>
      <c r="H3476" s="884"/>
      <c r="I3476" s="1019"/>
      <c r="J3476" s="1019"/>
      <c r="K3476" s="1019"/>
      <c r="L3476" s="1019"/>
      <c r="M3476" s="1019"/>
    </row>
    <row r="3477" spans="1:13" s="567" customFormat="1" ht="45">
      <c r="A3477" s="506" t="s">
        <v>670</v>
      </c>
      <c r="B3477" s="270" t="s">
        <v>671</v>
      </c>
      <c r="C3477" s="407">
        <v>1187</v>
      </c>
      <c r="D3477" s="453">
        <f>100%-(E3477/C3477)</f>
        <v>0</v>
      </c>
      <c r="E3477" s="407">
        <f>C3477</f>
        <v>1187</v>
      </c>
      <c r="F3477" s="268" t="s">
        <v>1625</v>
      </c>
      <c r="G3477" s="269" t="s">
        <v>1625</v>
      </c>
      <c r="H3477" s="884"/>
      <c r="I3477" s="1019"/>
      <c r="J3477" s="1019"/>
      <c r="K3477" s="1019"/>
      <c r="L3477" s="1019"/>
      <c r="M3477" s="1019"/>
    </row>
    <row r="3478" spans="1:13" s="567" customFormat="1" ht="45">
      <c r="A3478" s="506" t="s">
        <v>672</v>
      </c>
      <c r="B3478" s="270" t="s">
        <v>673</v>
      </c>
      <c r="C3478" s="407">
        <v>1187</v>
      </c>
      <c r="D3478" s="453">
        <f>100%-(E3478/C3478)</f>
        <v>0</v>
      </c>
      <c r="E3478" s="407">
        <f>C3478</f>
        <v>1187</v>
      </c>
      <c r="F3478" s="268" t="s">
        <v>1625</v>
      </c>
      <c r="G3478" s="269" t="s">
        <v>1625</v>
      </c>
      <c r="H3478" s="884"/>
      <c r="I3478" s="1019"/>
      <c r="J3478" s="1019"/>
      <c r="K3478" s="1019"/>
      <c r="L3478" s="1019"/>
      <c r="M3478" s="1019"/>
    </row>
    <row r="3479" spans="1:13" s="567" customFormat="1" ht="45">
      <c r="A3479" s="506" t="s">
        <v>674</v>
      </c>
      <c r="B3479" s="270" t="s">
        <v>675</v>
      </c>
      <c r="C3479" s="407">
        <v>2211</v>
      </c>
      <c r="D3479" s="453">
        <f>100%-(E3479/C3479)</f>
        <v>0</v>
      </c>
      <c r="E3479" s="407">
        <f>C3479</f>
        <v>2211</v>
      </c>
      <c r="F3479" s="268" t="s">
        <v>1625</v>
      </c>
      <c r="G3479" s="269" t="s">
        <v>1625</v>
      </c>
      <c r="H3479" s="884"/>
      <c r="I3479" s="1019"/>
      <c r="J3479" s="1019"/>
      <c r="K3479" s="1019"/>
      <c r="L3479" s="1019"/>
      <c r="M3479" s="1019"/>
    </row>
    <row r="3480" spans="1:13" s="567" customFormat="1" ht="15" customHeight="1">
      <c r="A3480" s="685" t="s">
        <v>676</v>
      </c>
      <c r="B3480" s="494"/>
      <c r="C3480" s="495"/>
      <c r="D3480" s="621"/>
      <c r="E3480" s="495"/>
      <c r="F3480" s="476"/>
      <c r="G3480" s="478"/>
      <c r="H3480" s="884"/>
      <c r="I3480" s="1019"/>
      <c r="J3480" s="1019"/>
      <c r="K3480" s="1019"/>
      <c r="L3480" s="1019"/>
      <c r="M3480" s="1019"/>
    </row>
    <row r="3481" spans="1:13" s="567" customFormat="1" ht="15" customHeight="1">
      <c r="A3481" s="1482" t="s">
        <v>2541</v>
      </c>
      <c r="B3481" s="1483"/>
      <c r="C3481" s="1483"/>
      <c r="D3481" s="1483"/>
      <c r="E3481" s="1483"/>
      <c r="F3481" s="1483"/>
      <c r="G3481" s="1484"/>
      <c r="H3481" s="884"/>
      <c r="I3481" s="1019"/>
      <c r="J3481" s="1019"/>
      <c r="K3481" s="1019"/>
      <c r="L3481" s="1019"/>
      <c r="M3481" s="1019"/>
    </row>
    <row r="3482" spans="1:13" s="567" customFormat="1" ht="33.75" customHeight="1">
      <c r="A3482" s="1482" t="s">
        <v>2542</v>
      </c>
      <c r="B3482" s="1483"/>
      <c r="C3482" s="1483"/>
      <c r="D3482" s="1483"/>
      <c r="E3482" s="1483"/>
      <c r="F3482" s="1483"/>
      <c r="G3482" s="1484"/>
      <c r="H3482" s="884"/>
      <c r="I3482" s="1019"/>
      <c r="J3482" s="1019"/>
      <c r="K3482" s="1019"/>
      <c r="L3482" s="1019"/>
      <c r="M3482" s="1019"/>
    </row>
    <row r="3483" spans="1:13" s="567" customFormat="1" ht="30">
      <c r="A3483" s="506" t="s">
        <v>678</v>
      </c>
      <c r="B3483" s="270" t="s">
        <v>679</v>
      </c>
      <c r="C3483" s="407">
        <v>2894</v>
      </c>
      <c r="D3483" s="453">
        <f>100%-(E3483/C3483)</f>
        <v>0</v>
      </c>
      <c r="E3483" s="407">
        <f>C3483</f>
        <v>2894</v>
      </c>
      <c r="F3483" s="407" t="s">
        <v>1625</v>
      </c>
      <c r="G3483" s="475" t="s">
        <v>1625</v>
      </c>
      <c r="H3483" s="884"/>
      <c r="I3483" s="1019"/>
      <c r="J3483" s="1019"/>
      <c r="K3483" s="1019"/>
      <c r="L3483" s="1019"/>
      <c r="M3483" s="1019"/>
    </row>
    <row r="3484" spans="1:13" s="567" customFormat="1" ht="30">
      <c r="A3484" s="506" t="s">
        <v>680</v>
      </c>
      <c r="B3484" s="270" t="s">
        <v>681</v>
      </c>
      <c r="C3484" s="407">
        <v>3911</v>
      </c>
      <c r="D3484" s="453">
        <f>100%-(E3484/C3484)</f>
        <v>0</v>
      </c>
      <c r="E3484" s="407">
        <f>C3484</f>
        <v>3911</v>
      </c>
      <c r="F3484" s="407" t="s">
        <v>1625</v>
      </c>
      <c r="G3484" s="475" t="s">
        <v>1625</v>
      </c>
      <c r="H3484" s="884"/>
      <c r="I3484" s="1019"/>
      <c r="J3484" s="1019"/>
      <c r="K3484" s="1019"/>
      <c r="L3484" s="1019"/>
      <c r="M3484" s="1019"/>
    </row>
    <row r="3485" spans="1:13" s="567" customFormat="1" ht="30">
      <c r="A3485" s="506" t="s">
        <v>682</v>
      </c>
      <c r="B3485" s="270" t="s">
        <v>683</v>
      </c>
      <c r="C3485" s="407">
        <v>4935</v>
      </c>
      <c r="D3485" s="453">
        <f>100%-(E3485/C3485)</f>
        <v>0</v>
      </c>
      <c r="E3485" s="407">
        <f>C3485</f>
        <v>4935</v>
      </c>
      <c r="F3485" s="407" t="s">
        <v>1625</v>
      </c>
      <c r="G3485" s="475" t="s">
        <v>1625</v>
      </c>
      <c r="H3485" s="884"/>
      <c r="I3485" s="1019"/>
      <c r="J3485" s="1019"/>
      <c r="K3485" s="1019"/>
      <c r="L3485" s="1019"/>
      <c r="M3485" s="1019"/>
    </row>
    <row r="3486" spans="1:13" s="567" customFormat="1" ht="15" customHeight="1">
      <c r="A3486" s="685" t="s">
        <v>684</v>
      </c>
      <c r="B3486" s="494"/>
      <c r="C3486" s="495"/>
      <c r="D3486" s="621"/>
      <c r="E3486" s="495"/>
      <c r="F3486" s="476"/>
      <c r="G3486" s="478"/>
      <c r="H3486" s="884"/>
      <c r="I3486" s="1019"/>
      <c r="J3486" s="1019"/>
      <c r="K3486" s="1019"/>
      <c r="L3486" s="1019"/>
      <c r="M3486" s="1019"/>
    </row>
    <row r="3487" spans="1:13" s="567" customFormat="1" ht="15" customHeight="1">
      <c r="A3487" s="1482" t="s">
        <v>685</v>
      </c>
      <c r="B3487" s="1483"/>
      <c r="C3487" s="1483"/>
      <c r="D3487" s="1483"/>
      <c r="E3487" s="1483"/>
      <c r="F3487" s="1483"/>
      <c r="G3487" s="1484"/>
      <c r="H3487" s="884"/>
      <c r="I3487" s="1019"/>
      <c r="J3487" s="1019"/>
      <c r="K3487" s="1019"/>
      <c r="L3487" s="1019"/>
      <c r="M3487" s="1019"/>
    </row>
    <row r="3488" spans="1:13" s="567" customFormat="1" ht="15" customHeight="1">
      <c r="A3488" s="1482" t="s">
        <v>686</v>
      </c>
      <c r="B3488" s="1483"/>
      <c r="C3488" s="1483"/>
      <c r="D3488" s="1483"/>
      <c r="E3488" s="1483"/>
      <c r="F3488" s="1483"/>
      <c r="G3488" s="1484"/>
      <c r="H3488" s="884"/>
      <c r="I3488" s="1019"/>
      <c r="J3488" s="1019"/>
      <c r="K3488" s="1019"/>
      <c r="L3488" s="1019"/>
      <c r="M3488" s="1019"/>
    </row>
    <row r="3489" spans="1:13" s="567" customFormat="1" ht="30">
      <c r="A3489" s="506" t="s">
        <v>687</v>
      </c>
      <c r="B3489" s="270" t="s">
        <v>688</v>
      </c>
      <c r="C3489" s="407">
        <v>1</v>
      </c>
      <c r="D3489" s="453">
        <f t="shared" ref="D3489:D3494" si="112">100%-(E3489/C3489)</f>
        <v>0</v>
      </c>
      <c r="E3489" s="407">
        <f t="shared" ref="E3489:E3494" si="113">C3489</f>
        <v>1</v>
      </c>
      <c r="F3489" s="407" t="s">
        <v>1625</v>
      </c>
      <c r="G3489" s="475" t="s">
        <v>1625</v>
      </c>
      <c r="H3489" s="884"/>
      <c r="I3489" s="1019"/>
      <c r="J3489" s="1019"/>
      <c r="K3489" s="1019"/>
      <c r="L3489" s="1019"/>
      <c r="M3489" s="1019"/>
    </row>
    <row r="3490" spans="1:13" s="567" customFormat="1" ht="30">
      <c r="A3490" s="506" t="s">
        <v>689</v>
      </c>
      <c r="B3490" s="270" t="s">
        <v>690</v>
      </c>
      <c r="C3490" s="407">
        <v>80</v>
      </c>
      <c r="D3490" s="453">
        <f t="shared" si="112"/>
        <v>0</v>
      </c>
      <c r="E3490" s="407">
        <f t="shared" si="113"/>
        <v>80</v>
      </c>
      <c r="F3490" s="407" t="s">
        <v>1625</v>
      </c>
      <c r="G3490" s="475" t="s">
        <v>1625</v>
      </c>
      <c r="H3490" s="884"/>
      <c r="I3490" s="1019"/>
      <c r="J3490" s="1019"/>
      <c r="K3490" s="1019"/>
      <c r="L3490" s="1019"/>
      <c r="M3490" s="1019"/>
    </row>
    <row r="3491" spans="1:13" s="567" customFormat="1" ht="45">
      <c r="A3491" s="506" t="s">
        <v>691</v>
      </c>
      <c r="B3491" s="270" t="s">
        <v>692</v>
      </c>
      <c r="C3491" s="407">
        <v>262</v>
      </c>
      <c r="D3491" s="453">
        <f t="shared" si="112"/>
        <v>0</v>
      </c>
      <c r="E3491" s="407">
        <f t="shared" si="113"/>
        <v>262</v>
      </c>
      <c r="F3491" s="407" t="s">
        <v>1625</v>
      </c>
      <c r="G3491" s="475" t="s">
        <v>1625</v>
      </c>
      <c r="H3491" s="884"/>
      <c r="I3491" s="1019"/>
      <c r="J3491" s="1019"/>
      <c r="K3491" s="1019"/>
      <c r="L3491" s="1019"/>
      <c r="M3491" s="1019"/>
    </row>
    <row r="3492" spans="1:13" s="567" customFormat="1" ht="30">
      <c r="A3492" s="506" t="s">
        <v>693</v>
      </c>
      <c r="B3492" s="270" t="s">
        <v>694</v>
      </c>
      <c r="C3492" s="407">
        <v>220</v>
      </c>
      <c r="D3492" s="453">
        <f t="shared" si="112"/>
        <v>0</v>
      </c>
      <c r="E3492" s="407">
        <f t="shared" si="113"/>
        <v>220</v>
      </c>
      <c r="F3492" s="407" t="s">
        <v>1625</v>
      </c>
      <c r="G3492" s="475" t="s">
        <v>1625</v>
      </c>
      <c r="H3492" s="884"/>
      <c r="I3492" s="1019"/>
      <c r="J3492" s="1019"/>
      <c r="K3492" s="1019"/>
      <c r="L3492" s="1019"/>
      <c r="M3492" s="1019"/>
    </row>
    <row r="3493" spans="1:13" s="567" customFormat="1" ht="30">
      <c r="A3493" s="506" t="s">
        <v>695</v>
      </c>
      <c r="B3493" s="270" t="s">
        <v>696</v>
      </c>
      <c r="C3493" s="407">
        <v>62</v>
      </c>
      <c r="D3493" s="453">
        <f t="shared" si="112"/>
        <v>0</v>
      </c>
      <c r="E3493" s="407">
        <f t="shared" si="113"/>
        <v>62</v>
      </c>
      <c r="F3493" s="407" t="s">
        <v>1625</v>
      </c>
      <c r="G3493" s="475" t="s">
        <v>1625</v>
      </c>
      <c r="H3493" s="884"/>
      <c r="I3493" s="1019"/>
      <c r="J3493" s="1019"/>
      <c r="K3493" s="1019"/>
      <c r="L3493" s="1019"/>
      <c r="M3493" s="1019"/>
    </row>
    <row r="3494" spans="1:13" s="567" customFormat="1" ht="30">
      <c r="A3494" s="506" t="s">
        <v>647</v>
      </c>
      <c r="B3494" s="270" t="s">
        <v>648</v>
      </c>
      <c r="C3494" s="407">
        <v>1250</v>
      </c>
      <c r="D3494" s="453">
        <f t="shared" si="112"/>
        <v>0</v>
      </c>
      <c r="E3494" s="407">
        <f t="shared" si="113"/>
        <v>1250</v>
      </c>
      <c r="F3494" s="407" t="s">
        <v>1625</v>
      </c>
      <c r="G3494" s="475" t="s">
        <v>1625</v>
      </c>
      <c r="H3494" s="884"/>
      <c r="I3494" s="1019"/>
      <c r="J3494" s="1019"/>
      <c r="K3494" s="1019"/>
      <c r="L3494" s="1019"/>
      <c r="M3494" s="1019"/>
    </row>
    <row r="3495" spans="1:13" s="567" customFormat="1" ht="15" customHeight="1">
      <c r="A3495" s="685" t="s">
        <v>697</v>
      </c>
      <c r="B3495" s="494"/>
      <c r="C3495" s="495"/>
      <c r="D3495" s="621"/>
      <c r="E3495" s="495"/>
      <c r="F3495" s="476"/>
      <c r="G3495" s="478"/>
      <c r="H3495" s="884"/>
      <c r="I3495" s="1019"/>
      <c r="J3495" s="1019"/>
      <c r="K3495" s="1019"/>
      <c r="L3495" s="1019"/>
      <c r="M3495" s="1019"/>
    </row>
    <row r="3496" spans="1:13" s="567" customFormat="1" ht="15" customHeight="1">
      <c r="A3496" s="1482" t="s">
        <v>698</v>
      </c>
      <c r="B3496" s="1483"/>
      <c r="C3496" s="1483"/>
      <c r="D3496" s="1483"/>
      <c r="E3496" s="1483"/>
      <c r="F3496" s="1483"/>
      <c r="G3496" s="1484"/>
      <c r="H3496" s="884"/>
      <c r="I3496" s="1019"/>
      <c r="J3496" s="1019"/>
      <c r="K3496" s="1019"/>
      <c r="L3496" s="1019"/>
      <c r="M3496" s="1019"/>
    </row>
    <row r="3497" spans="1:13" s="567" customFormat="1">
      <c r="A3497" s="506" t="s">
        <v>699</v>
      </c>
      <c r="B3497" s="270" t="s">
        <v>700</v>
      </c>
      <c r="C3497" s="407">
        <v>315</v>
      </c>
      <c r="D3497" s="453">
        <f>100%-(E3497/C3497)</f>
        <v>0</v>
      </c>
      <c r="E3497" s="407">
        <f>C3497</f>
        <v>315</v>
      </c>
      <c r="F3497" s="407" t="s">
        <v>1625</v>
      </c>
      <c r="G3497" s="475" t="s">
        <v>1625</v>
      </c>
      <c r="H3497" s="884"/>
      <c r="I3497" s="1019"/>
      <c r="J3497" s="1019"/>
      <c r="K3497" s="1019"/>
      <c r="L3497" s="1019"/>
      <c r="M3497" s="1019"/>
    </row>
    <row r="3498" spans="1:13" s="567" customFormat="1">
      <c r="A3498" s="506" t="s">
        <v>701</v>
      </c>
      <c r="B3498" s="270" t="s">
        <v>702</v>
      </c>
      <c r="C3498" s="407">
        <v>50</v>
      </c>
      <c r="D3498" s="453">
        <f>100%-(E3498/C3498)</f>
        <v>0</v>
      </c>
      <c r="E3498" s="407">
        <f>C3498</f>
        <v>50</v>
      </c>
      <c r="F3498" s="407" t="s">
        <v>1625</v>
      </c>
      <c r="G3498" s="475" t="s">
        <v>1625</v>
      </c>
      <c r="H3498" s="884"/>
      <c r="I3498" s="1019"/>
      <c r="J3498" s="1019"/>
      <c r="K3498" s="1019"/>
      <c r="L3498" s="1019"/>
      <c r="M3498" s="1019"/>
    </row>
    <row r="3499" spans="1:13" s="567" customFormat="1" ht="15" customHeight="1">
      <c r="A3499" s="1482" t="s">
        <v>2543</v>
      </c>
      <c r="B3499" s="1483"/>
      <c r="C3499" s="1483"/>
      <c r="D3499" s="1483"/>
      <c r="E3499" s="1483"/>
      <c r="F3499" s="1483"/>
      <c r="G3499" s="1484"/>
      <c r="H3499" s="884"/>
      <c r="I3499" s="1019"/>
      <c r="J3499" s="1019"/>
      <c r="K3499" s="1019"/>
      <c r="L3499" s="1019"/>
      <c r="M3499" s="1019"/>
    </row>
    <row r="3500" spans="1:13" s="567" customFormat="1" ht="15" customHeight="1">
      <c r="A3500" s="685" t="s">
        <v>703</v>
      </c>
      <c r="B3500" s="494"/>
      <c r="C3500" s="495"/>
      <c r="D3500" s="621"/>
      <c r="E3500" s="495"/>
      <c r="F3500" s="476"/>
      <c r="G3500" s="478"/>
      <c r="H3500" s="884"/>
      <c r="I3500" s="1019"/>
      <c r="J3500" s="1019"/>
      <c r="K3500" s="1019"/>
      <c r="L3500" s="1019"/>
      <c r="M3500" s="1019"/>
    </row>
    <row r="3501" spans="1:13" s="567" customFormat="1" ht="15" customHeight="1">
      <c r="A3501" s="1482" t="s">
        <v>704</v>
      </c>
      <c r="B3501" s="1483"/>
      <c r="C3501" s="1483"/>
      <c r="D3501" s="1483"/>
      <c r="E3501" s="1483"/>
      <c r="F3501" s="1483"/>
      <c r="G3501" s="1484"/>
      <c r="H3501" s="884"/>
      <c r="I3501" s="1019"/>
      <c r="J3501" s="1019"/>
      <c r="K3501" s="1019"/>
      <c r="L3501" s="1019"/>
      <c r="M3501" s="1019"/>
    </row>
    <row r="3502" spans="1:13" s="567" customFormat="1" ht="60">
      <c r="A3502" s="506" t="s">
        <v>705</v>
      </c>
      <c r="B3502" s="270" t="s">
        <v>706</v>
      </c>
      <c r="C3502" s="407">
        <v>995</v>
      </c>
      <c r="D3502" s="453">
        <f>100%-(E3502/C3502)</f>
        <v>0</v>
      </c>
      <c r="E3502" s="407">
        <f>C3502</f>
        <v>995</v>
      </c>
      <c r="F3502" s="407" t="s">
        <v>1625</v>
      </c>
      <c r="G3502" s="475" t="s">
        <v>1625</v>
      </c>
      <c r="H3502" s="884"/>
      <c r="I3502" s="1019"/>
      <c r="J3502" s="1019"/>
      <c r="K3502" s="1019"/>
      <c r="L3502" s="1019"/>
      <c r="M3502" s="1019"/>
    </row>
    <row r="3503" spans="1:13" s="567" customFormat="1" ht="30">
      <c r="A3503" s="506" t="s">
        <v>707</v>
      </c>
      <c r="B3503" s="270" t="s">
        <v>708</v>
      </c>
      <c r="C3503" s="407">
        <v>295</v>
      </c>
      <c r="D3503" s="453">
        <f>100%-(E3503/C3503)</f>
        <v>0</v>
      </c>
      <c r="E3503" s="407">
        <f>C3503</f>
        <v>295</v>
      </c>
      <c r="F3503" s="407" t="s">
        <v>1625</v>
      </c>
      <c r="G3503" s="475" t="s">
        <v>1625</v>
      </c>
      <c r="H3503" s="884"/>
      <c r="I3503" s="1019"/>
      <c r="J3503" s="1019"/>
      <c r="K3503" s="1019"/>
      <c r="L3503" s="1019"/>
      <c r="M3503" s="1019"/>
    </row>
    <row r="3504" spans="1:13" s="567" customFormat="1" ht="15" customHeight="1">
      <c r="A3504" s="685" t="s">
        <v>709</v>
      </c>
      <c r="B3504" s="494"/>
      <c r="C3504" s="495"/>
      <c r="D3504" s="621"/>
      <c r="E3504" s="495"/>
      <c r="F3504" s="476"/>
      <c r="G3504" s="478"/>
      <c r="H3504" s="884"/>
      <c r="I3504" s="1019"/>
      <c r="J3504" s="1019"/>
      <c r="K3504" s="1019"/>
      <c r="L3504" s="1019"/>
      <c r="M3504" s="1019"/>
    </row>
    <row r="3505" spans="1:13" s="567" customFormat="1" ht="60">
      <c r="A3505" s="506" t="s">
        <v>710</v>
      </c>
      <c r="B3505" s="270" t="s">
        <v>711</v>
      </c>
      <c r="C3505" s="407">
        <v>495</v>
      </c>
      <c r="D3505" s="453">
        <f>100%-(E3505/C3505)</f>
        <v>0</v>
      </c>
      <c r="E3505" s="407">
        <f>C3505</f>
        <v>495</v>
      </c>
      <c r="F3505" s="407" t="s">
        <v>1625</v>
      </c>
      <c r="G3505" s="475" t="s">
        <v>1625</v>
      </c>
      <c r="H3505" s="884"/>
      <c r="I3505" s="1019"/>
      <c r="J3505" s="1019"/>
      <c r="K3505" s="1019"/>
      <c r="L3505" s="1019"/>
      <c r="M3505" s="1019"/>
    </row>
    <row r="3506" spans="1:13" s="567" customFormat="1" ht="60">
      <c r="A3506" s="506" t="s">
        <v>712</v>
      </c>
      <c r="B3506" s="270" t="s">
        <v>713</v>
      </c>
      <c r="C3506" s="407">
        <v>12375</v>
      </c>
      <c r="D3506" s="453">
        <f>100%-(E3506/C3506)</f>
        <v>0</v>
      </c>
      <c r="E3506" s="407">
        <f>C3506</f>
        <v>12375</v>
      </c>
      <c r="F3506" s="407" t="s">
        <v>1625</v>
      </c>
      <c r="G3506" s="475" t="s">
        <v>1625</v>
      </c>
      <c r="H3506" s="884"/>
      <c r="I3506" s="1019"/>
      <c r="J3506" s="1019"/>
      <c r="K3506" s="1019"/>
      <c r="L3506" s="1019"/>
      <c r="M3506" s="1019"/>
    </row>
    <row r="3507" spans="1:13" s="567" customFormat="1" ht="15" customHeight="1">
      <c r="A3507" s="685" t="s">
        <v>714</v>
      </c>
      <c r="B3507" s="494"/>
      <c r="C3507" s="495"/>
      <c r="D3507" s="621"/>
      <c r="E3507" s="495"/>
      <c r="F3507" s="476"/>
      <c r="G3507" s="478"/>
      <c r="H3507" s="884"/>
      <c r="I3507" s="1019"/>
      <c r="J3507" s="1019"/>
      <c r="K3507" s="1019"/>
      <c r="L3507" s="1019"/>
      <c r="M3507" s="1019"/>
    </row>
    <row r="3508" spans="1:13" s="567" customFormat="1" ht="45">
      <c r="A3508" s="506" t="s">
        <v>715</v>
      </c>
      <c r="B3508" s="270" t="s">
        <v>716</v>
      </c>
      <c r="C3508" s="407">
        <v>85</v>
      </c>
      <c r="D3508" s="453">
        <f>100%-(E3508/C3508)</f>
        <v>0</v>
      </c>
      <c r="E3508" s="407">
        <f>C3508</f>
        <v>85</v>
      </c>
      <c r="F3508" s="407" t="s">
        <v>1625</v>
      </c>
      <c r="G3508" s="475" t="s">
        <v>1625</v>
      </c>
      <c r="H3508" s="884"/>
      <c r="I3508" s="1019"/>
      <c r="J3508" s="1019"/>
      <c r="K3508" s="1019"/>
      <c r="L3508" s="1019"/>
      <c r="M3508" s="1019"/>
    </row>
    <row r="3509" spans="1:13" s="567" customFormat="1" ht="45">
      <c r="A3509" s="506" t="s">
        <v>717</v>
      </c>
      <c r="B3509" s="270" t="s">
        <v>718</v>
      </c>
      <c r="C3509" s="407">
        <v>74</v>
      </c>
      <c r="D3509" s="453">
        <f>100%-(E3509/C3509)</f>
        <v>0</v>
      </c>
      <c r="E3509" s="407">
        <f>C3509</f>
        <v>74</v>
      </c>
      <c r="F3509" s="407" t="s">
        <v>1625</v>
      </c>
      <c r="G3509" s="475" t="s">
        <v>1625</v>
      </c>
      <c r="H3509" s="884"/>
      <c r="I3509" s="1019"/>
      <c r="J3509" s="1019"/>
      <c r="K3509" s="1019"/>
      <c r="L3509" s="1019"/>
      <c r="M3509" s="1019"/>
    </row>
    <row r="3510" spans="1:13" s="567" customFormat="1" ht="45">
      <c r="A3510" s="506" t="s">
        <v>719</v>
      </c>
      <c r="B3510" s="270" t="s">
        <v>720</v>
      </c>
      <c r="C3510" s="407">
        <v>59</v>
      </c>
      <c r="D3510" s="453">
        <f>100%-(E3510/C3510)</f>
        <v>0</v>
      </c>
      <c r="E3510" s="407">
        <f>C3510</f>
        <v>59</v>
      </c>
      <c r="F3510" s="407" t="s">
        <v>1625</v>
      </c>
      <c r="G3510" s="475" t="s">
        <v>1625</v>
      </c>
      <c r="H3510" s="884"/>
      <c r="I3510" s="1019"/>
      <c r="J3510" s="1019"/>
      <c r="K3510" s="1019"/>
      <c r="L3510" s="1019"/>
      <c r="M3510" s="1019"/>
    </row>
    <row r="3511" spans="1:13" s="567" customFormat="1" ht="45">
      <c r="A3511" s="506" t="s">
        <v>721</v>
      </c>
      <c r="B3511" s="270" t="s">
        <v>722</v>
      </c>
      <c r="C3511" s="407">
        <v>48</v>
      </c>
      <c r="D3511" s="453">
        <f>100%-(E3511/C3511)</f>
        <v>0</v>
      </c>
      <c r="E3511" s="407">
        <f>C3511</f>
        <v>48</v>
      </c>
      <c r="F3511" s="407" t="s">
        <v>1625</v>
      </c>
      <c r="G3511" s="475" t="s">
        <v>1625</v>
      </c>
      <c r="H3511" s="884"/>
      <c r="I3511" s="1019"/>
      <c r="J3511" s="1019"/>
      <c r="K3511" s="1019"/>
      <c r="L3511" s="1019"/>
      <c r="M3511" s="1019"/>
    </row>
    <row r="3512" spans="1:13" s="567" customFormat="1" ht="45">
      <c r="A3512" s="506" t="s">
        <v>723</v>
      </c>
      <c r="B3512" s="270" t="s">
        <v>724</v>
      </c>
      <c r="C3512" s="407">
        <v>45</v>
      </c>
      <c r="D3512" s="453">
        <f>100%-(E3512/C3512)</f>
        <v>0</v>
      </c>
      <c r="E3512" s="407">
        <f>C3512</f>
        <v>45</v>
      </c>
      <c r="F3512" s="407" t="s">
        <v>1625</v>
      </c>
      <c r="G3512" s="475" t="s">
        <v>1625</v>
      </c>
      <c r="H3512" s="884"/>
      <c r="I3512" s="1019"/>
      <c r="J3512" s="1019"/>
      <c r="K3512" s="1019"/>
      <c r="L3512" s="1019"/>
      <c r="M3512" s="1019"/>
    </row>
    <row r="3513" spans="1:13" s="567" customFormat="1" ht="15" customHeight="1">
      <c r="A3513" s="685" t="s">
        <v>725</v>
      </c>
      <c r="B3513" s="494"/>
      <c r="C3513" s="495"/>
      <c r="D3513" s="621"/>
      <c r="E3513" s="495"/>
      <c r="F3513" s="476"/>
      <c r="G3513" s="478"/>
      <c r="H3513" s="884"/>
      <c r="I3513" s="1019"/>
      <c r="J3513" s="1019"/>
      <c r="K3513" s="1019"/>
      <c r="L3513" s="1019"/>
      <c r="M3513" s="1019"/>
    </row>
    <row r="3514" spans="1:13" s="567" customFormat="1" ht="45">
      <c r="A3514" s="506" t="s">
        <v>726</v>
      </c>
      <c r="B3514" s="270" t="s">
        <v>727</v>
      </c>
      <c r="C3514" s="407">
        <v>137</v>
      </c>
      <c r="D3514" s="453">
        <f>100%-(E3514/C3514)</f>
        <v>0</v>
      </c>
      <c r="E3514" s="407">
        <f>C3514</f>
        <v>137</v>
      </c>
      <c r="F3514" s="407" t="s">
        <v>1625</v>
      </c>
      <c r="G3514" s="475" t="s">
        <v>1625</v>
      </c>
      <c r="H3514" s="884"/>
      <c r="I3514" s="1019"/>
      <c r="J3514" s="1019"/>
      <c r="K3514" s="1019"/>
      <c r="L3514" s="1019"/>
      <c r="M3514" s="1019"/>
    </row>
    <row r="3515" spans="1:13" s="567" customFormat="1" ht="15" customHeight="1">
      <c r="A3515" s="687" t="s">
        <v>728</v>
      </c>
      <c r="B3515" s="494"/>
      <c r="C3515" s="495"/>
      <c r="D3515" s="621"/>
      <c r="E3515" s="495"/>
      <c r="F3515" s="476"/>
      <c r="G3515" s="478"/>
      <c r="H3515" s="884"/>
      <c r="I3515" s="1019"/>
      <c r="J3515" s="1019"/>
      <c r="K3515" s="1019"/>
      <c r="L3515" s="1019"/>
      <c r="M3515" s="1019"/>
    </row>
    <row r="3516" spans="1:13" s="567" customFormat="1">
      <c r="A3516" s="506" t="s">
        <v>729</v>
      </c>
      <c r="B3516" s="270" t="s">
        <v>730</v>
      </c>
      <c r="C3516" s="407">
        <v>3995</v>
      </c>
      <c r="D3516" s="453">
        <f>100%-(E3516/C3516)</f>
        <v>0</v>
      </c>
      <c r="E3516" s="407">
        <f>C3516</f>
        <v>3995</v>
      </c>
      <c r="F3516" s="407" t="s">
        <v>1625</v>
      </c>
      <c r="G3516" s="475" t="s">
        <v>1625</v>
      </c>
      <c r="H3516" s="884"/>
      <c r="I3516" s="1019"/>
      <c r="J3516" s="1019"/>
      <c r="K3516" s="1019"/>
      <c r="L3516" s="1019"/>
      <c r="M3516" s="1019"/>
    </row>
    <row r="3517" spans="1:13" s="567" customFormat="1" ht="15" customHeight="1">
      <c r="A3517" s="1482" t="s">
        <v>2543</v>
      </c>
      <c r="B3517" s="1483"/>
      <c r="C3517" s="1483"/>
      <c r="D3517" s="1483"/>
      <c r="E3517" s="1483"/>
      <c r="F3517" s="1483"/>
      <c r="G3517" s="1484"/>
      <c r="H3517" s="884"/>
      <c r="I3517" s="1019"/>
      <c r="J3517" s="1019"/>
      <c r="K3517" s="1019"/>
      <c r="L3517" s="1019"/>
      <c r="M3517" s="1019"/>
    </row>
    <row r="3518" spans="1:13" s="567" customFormat="1" ht="15" customHeight="1">
      <c r="A3518" s="687" t="s">
        <v>731</v>
      </c>
      <c r="B3518" s="494"/>
      <c r="C3518" s="534"/>
      <c r="D3518" s="688"/>
      <c r="E3518" s="534"/>
      <c r="F3518" s="689"/>
      <c r="G3518" s="690"/>
      <c r="H3518" s="884"/>
      <c r="I3518" s="1019"/>
      <c r="J3518" s="1019"/>
      <c r="K3518" s="1019"/>
      <c r="L3518" s="1019"/>
      <c r="M3518" s="1019"/>
    </row>
    <row r="3519" spans="1:13" s="567" customFormat="1" ht="30">
      <c r="A3519" s="506" t="s">
        <v>732</v>
      </c>
      <c r="B3519" s="270" t="s">
        <v>733</v>
      </c>
      <c r="C3519" s="407">
        <v>1995</v>
      </c>
      <c r="D3519" s="453">
        <f>100%-(E3519/C3519)</f>
        <v>0</v>
      </c>
      <c r="E3519" s="407">
        <f>C3519</f>
        <v>1995</v>
      </c>
      <c r="F3519" s="407" t="s">
        <v>1625</v>
      </c>
      <c r="G3519" s="475" t="s">
        <v>1625</v>
      </c>
      <c r="H3519" s="884"/>
      <c r="I3519" s="1019"/>
      <c r="J3519" s="1019"/>
      <c r="K3519" s="1019"/>
      <c r="L3519" s="1019"/>
      <c r="M3519" s="1019"/>
    </row>
    <row r="3520" spans="1:13" s="567" customFormat="1" ht="30">
      <c r="A3520" s="506" t="s">
        <v>734</v>
      </c>
      <c r="B3520" s="270" t="s">
        <v>735</v>
      </c>
      <c r="C3520" s="407">
        <v>500</v>
      </c>
      <c r="D3520" s="453">
        <f>100%-(E3520/C3520)</f>
        <v>0</v>
      </c>
      <c r="E3520" s="407">
        <f>C3520</f>
        <v>500</v>
      </c>
      <c r="F3520" s="407" t="s">
        <v>1625</v>
      </c>
      <c r="G3520" s="475" t="s">
        <v>1625</v>
      </c>
      <c r="H3520" s="884"/>
      <c r="I3520" s="1019"/>
      <c r="J3520" s="1019"/>
      <c r="K3520" s="1019"/>
      <c r="L3520" s="1019"/>
      <c r="M3520" s="1019"/>
    </row>
    <row r="3521" spans="1:13" s="567" customFormat="1" ht="15" customHeight="1">
      <c r="A3521" s="687" t="s">
        <v>736</v>
      </c>
      <c r="B3521" s="494"/>
      <c r="C3521" s="534"/>
      <c r="D3521" s="688"/>
      <c r="E3521" s="534"/>
      <c r="F3521" s="689"/>
      <c r="G3521" s="690"/>
      <c r="H3521" s="884"/>
      <c r="I3521" s="1019"/>
      <c r="J3521" s="1019"/>
      <c r="K3521" s="1019"/>
      <c r="L3521" s="1019"/>
      <c r="M3521" s="1019"/>
    </row>
    <row r="3522" spans="1:13" s="567" customFormat="1" ht="60">
      <c r="A3522" s="506" t="s">
        <v>737</v>
      </c>
      <c r="B3522" s="270" t="s">
        <v>738</v>
      </c>
      <c r="C3522" s="407">
        <v>85</v>
      </c>
      <c r="D3522" s="453">
        <f>100%-(E3522/C3522)</f>
        <v>0</v>
      </c>
      <c r="E3522" s="407">
        <f>C3522</f>
        <v>85</v>
      </c>
      <c r="F3522" s="407" t="s">
        <v>1625</v>
      </c>
      <c r="G3522" s="475" t="s">
        <v>1625</v>
      </c>
      <c r="H3522" s="884"/>
      <c r="I3522" s="1019"/>
      <c r="J3522" s="1019"/>
      <c r="K3522" s="1019"/>
      <c r="L3522" s="1019"/>
      <c r="M3522" s="1019"/>
    </row>
    <row r="3523" spans="1:13" s="567" customFormat="1" ht="60">
      <c r="A3523" s="506" t="s">
        <v>739</v>
      </c>
      <c r="B3523" s="270" t="s">
        <v>740</v>
      </c>
      <c r="C3523" s="407">
        <v>74</v>
      </c>
      <c r="D3523" s="453">
        <f>100%-(E3523/C3523)</f>
        <v>0</v>
      </c>
      <c r="E3523" s="407">
        <f>C3523</f>
        <v>74</v>
      </c>
      <c r="F3523" s="407" t="s">
        <v>1625</v>
      </c>
      <c r="G3523" s="475" t="s">
        <v>1625</v>
      </c>
      <c r="H3523" s="884"/>
      <c r="I3523" s="1019"/>
      <c r="J3523" s="1019"/>
      <c r="K3523" s="1019"/>
      <c r="L3523" s="1019"/>
      <c r="M3523" s="1019"/>
    </row>
    <row r="3524" spans="1:13" s="567" customFormat="1" ht="60">
      <c r="A3524" s="506" t="s">
        <v>741</v>
      </c>
      <c r="B3524" s="270" t="s">
        <v>742</v>
      </c>
      <c r="C3524" s="407">
        <v>59</v>
      </c>
      <c r="D3524" s="453">
        <f>100%-(E3524/C3524)</f>
        <v>0</v>
      </c>
      <c r="E3524" s="407">
        <f>C3524</f>
        <v>59</v>
      </c>
      <c r="F3524" s="407" t="s">
        <v>1625</v>
      </c>
      <c r="G3524" s="475" t="s">
        <v>1625</v>
      </c>
      <c r="H3524" s="884"/>
      <c r="I3524" s="1019"/>
      <c r="J3524" s="1019"/>
      <c r="K3524" s="1019"/>
      <c r="L3524" s="1019"/>
      <c r="M3524" s="1019"/>
    </row>
    <row r="3525" spans="1:13" s="567" customFormat="1" ht="60">
      <c r="A3525" s="506" t="s">
        <v>743</v>
      </c>
      <c r="B3525" s="270" t="s">
        <v>744</v>
      </c>
      <c r="C3525" s="407">
        <v>48</v>
      </c>
      <c r="D3525" s="453">
        <f>100%-(E3525/C3525)</f>
        <v>0</v>
      </c>
      <c r="E3525" s="407">
        <f>C3525</f>
        <v>48</v>
      </c>
      <c r="F3525" s="407" t="s">
        <v>1625</v>
      </c>
      <c r="G3525" s="475" t="s">
        <v>1625</v>
      </c>
      <c r="H3525" s="884"/>
      <c r="I3525" s="1019"/>
      <c r="J3525" s="1019"/>
      <c r="K3525" s="1019"/>
      <c r="L3525" s="1019"/>
      <c r="M3525" s="1019"/>
    </row>
    <row r="3526" spans="1:13" s="567" customFormat="1" ht="60">
      <c r="A3526" s="506" t="s">
        <v>745</v>
      </c>
      <c r="B3526" s="270" t="s">
        <v>746</v>
      </c>
      <c r="C3526" s="407">
        <v>31</v>
      </c>
      <c r="D3526" s="453">
        <f>100%-(E3526/C3526)</f>
        <v>0</v>
      </c>
      <c r="E3526" s="407">
        <f>C3526</f>
        <v>31</v>
      </c>
      <c r="F3526" s="407" t="s">
        <v>1625</v>
      </c>
      <c r="G3526" s="475" t="s">
        <v>1625</v>
      </c>
      <c r="H3526" s="884"/>
      <c r="I3526" s="1019"/>
      <c r="J3526" s="1019"/>
      <c r="K3526" s="1019"/>
      <c r="L3526" s="1019"/>
      <c r="M3526" s="1019"/>
    </row>
    <row r="3527" spans="1:13" s="567" customFormat="1" ht="15" customHeight="1">
      <c r="A3527" s="685" t="s">
        <v>499</v>
      </c>
      <c r="B3527" s="494"/>
      <c r="C3527" s="495"/>
      <c r="D3527" s="621"/>
      <c r="E3527" s="495"/>
      <c r="F3527" s="476"/>
      <c r="G3527" s="478"/>
      <c r="H3527" s="884"/>
      <c r="I3527" s="1019"/>
      <c r="J3527" s="1019"/>
      <c r="K3527" s="1019"/>
      <c r="L3527" s="1019"/>
      <c r="M3527" s="1019"/>
    </row>
    <row r="3528" spans="1:13" s="567" customFormat="1" ht="60">
      <c r="A3528" s="506" t="s">
        <v>747</v>
      </c>
      <c r="B3528" s="270" t="s">
        <v>748</v>
      </c>
      <c r="C3528" s="407">
        <v>1</v>
      </c>
      <c r="D3528" s="453">
        <f>100%-(E3528/C3528)</f>
        <v>0</v>
      </c>
      <c r="E3528" s="407">
        <f>C3528</f>
        <v>1</v>
      </c>
      <c r="F3528" s="407" t="s">
        <v>1625</v>
      </c>
      <c r="G3528" s="475" t="s">
        <v>1625</v>
      </c>
      <c r="H3528" s="884"/>
      <c r="I3528" s="1019"/>
      <c r="J3528" s="1019"/>
      <c r="K3528" s="1019"/>
      <c r="L3528" s="1019"/>
      <c r="M3528" s="1019"/>
    </row>
    <row r="3529" spans="1:13" s="567" customFormat="1" ht="45">
      <c r="A3529" s="506" t="s">
        <v>749</v>
      </c>
      <c r="B3529" s="270" t="s">
        <v>750</v>
      </c>
      <c r="C3529" s="407">
        <v>1</v>
      </c>
      <c r="D3529" s="453">
        <f>100%-(E3529/C3529)</f>
        <v>0</v>
      </c>
      <c r="E3529" s="407">
        <f>C3529</f>
        <v>1</v>
      </c>
      <c r="F3529" s="407" t="s">
        <v>1625</v>
      </c>
      <c r="G3529" s="475" t="s">
        <v>1625</v>
      </c>
      <c r="H3529" s="884"/>
      <c r="I3529" s="1019"/>
      <c r="J3529" s="1019"/>
      <c r="K3529" s="1019"/>
      <c r="L3529" s="1019"/>
      <c r="M3529" s="1019"/>
    </row>
    <row r="3530" spans="1:13" s="567" customFormat="1" ht="15" customHeight="1">
      <c r="A3530" s="685" t="s">
        <v>751</v>
      </c>
      <c r="B3530" s="494"/>
      <c r="C3530" s="495"/>
      <c r="D3530" s="621"/>
      <c r="E3530" s="495"/>
      <c r="F3530" s="476"/>
      <c r="G3530" s="478"/>
      <c r="H3530" s="884"/>
      <c r="I3530" s="1019"/>
      <c r="J3530" s="1019"/>
      <c r="K3530" s="1019"/>
      <c r="L3530" s="1019"/>
      <c r="M3530" s="1019"/>
    </row>
    <row r="3531" spans="1:13" s="567" customFormat="1" ht="30">
      <c r="A3531" s="506" t="s">
        <v>752</v>
      </c>
      <c r="B3531" s="270" t="s">
        <v>753</v>
      </c>
      <c r="C3531" s="407">
        <v>2295</v>
      </c>
      <c r="D3531" s="453">
        <f>100%-(E3531/C3531)</f>
        <v>0</v>
      </c>
      <c r="E3531" s="407">
        <f>C3531</f>
        <v>2295</v>
      </c>
      <c r="F3531" s="407" t="s">
        <v>1625</v>
      </c>
      <c r="G3531" s="475" t="s">
        <v>1625</v>
      </c>
      <c r="H3531" s="884"/>
      <c r="I3531" s="1019"/>
      <c r="J3531" s="1019"/>
      <c r="K3531" s="1019"/>
      <c r="L3531" s="1019"/>
      <c r="M3531" s="1019"/>
    </row>
    <row r="3532" spans="1:13" s="567" customFormat="1" ht="30">
      <c r="A3532" s="506" t="s">
        <v>754</v>
      </c>
      <c r="B3532" s="270" t="s">
        <v>755</v>
      </c>
      <c r="C3532" s="407">
        <v>1500</v>
      </c>
      <c r="D3532" s="453">
        <f>100%-(E3532/C3532)</f>
        <v>0</v>
      </c>
      <c r="E3532" s="407">
        <f>C3532</f>
        <v>1500</v>
      </c>
      <c r="F3532" s="407" t="s">
        <v>1625</v>
      </c>
      <c r="G3532" s="475" t="s">
        <v>1625</v>
      </c>
      <c r="H3532" s="884"/>
      <c r="I3532" s="1019"/>
      <c r="J3532" s="1019"/>
      <c r="K3532" s="1019"/>
      <c r="L3532" s="1019"/>
      <c r="M3532" s="1019"/>
    </row>
    <row r="3533" spans="1:13" s="567" customFormat="1">
      <c r="A3533" s="506" t="s">
        <v>756</v>
      </c>
      <c r="B3533" s="270" t="s">
        <v>757</v>
      </c>
      <c r="C3533" s="407">
        <v>800</v>
      </c>
      <c r="D3533" s="453">
        <f>100%-(E3533/C3533)</f>
        <v>0</v>
      </c>
      <c r="E3533" s="407">
        <f>C3533</f>
        <v>800</v>
      </c>
      <c r="F3533" s="407" t="s">
        <v>1625</v>
      </c>
      <c r="G3533" s="475" t="s">
        <v>1625</v>
      </c>
      <c r="H3533" s="884"/>
      <c r="I3533" s="1019"/>
      <c r="J3533" s="1019"/>
      <c r="K3533" s="1019"/>
      <c r="L3533" s="1019"/>
      <c r="M3533" s="1019"/>
    </row>
    <row r="3534" spans="1:13" s="567" customFormat="1" ht="30">
      <c r="A3534" s="506" t="s">
        <v>758</v>
      </c>
      <c r="B3534" s="270" t="s">
        <v>759</v>
      </c>
      <c r="C3534" s="407">
        <v>1200</v>
      </c>
      <c r="D3534" s="453">
        <f>100%-(E3534/C3534)</f>
        <v>0</v>
      </c>
      <c r="E3534" s="407">
        <f>C3534</f>
        <v>1200</v>
      </c>
      <c r="F3534" s="407" t="s">
        <v>1625</v>
      </c>
      <c r="G3534" s="475" t="s">
        <v>1625</v>
      </c>
      <c r="H3534" s="884"/>
      <c r="I3534" s="1019"/>
      <c r="J3534" s="1019"/>
      <c r="K3534" s="1019"/>
      <c r="L3534" s="1019"/>
      <c r="M3534" s="1019"/>
    </row>
    <row r="3535" spans="1:13" s="567" customFormat="1" ht="45">
      <c r="A3535" s="506" t="s">
        <v>749</v>
      </c>
      <c r="B3535" s="270" t="s">
        <v>750</v>
      </c>
      <c r="C3535" s="407">
        <v>1</v>
      </c>
      <c r="D3535" s="453">
        <f>100%-(E3535/C3535)</f>
        <v>0</v>
      </c>
      <c r="E3535" s="407">
        <f>C3535</f>
        <v>1</v>
      </c>
      <c r="F3535" s="407" t="s">
        <v>1625</v>
      </c>
      <c r="G3535" s="475" t="s">
        <v>1625</v>
      </c>
      <c r="H3535" s="884"/>
      <c r="I3535" s="1019"/>
      <c r="J3535" s="1019"/>
      <c r="K3535" s="1019"/>
      <c r="L3535" s="1019"/>
      <c r="M3535" s="1019"/>
    </row>
    <row r="3536" spans="1:13" s="567" customFormat="1" ht="15" customHeight="1">
      <c r="A3536" s="685" t="s">
        <v>760</v>
      </c>
      <c r="B3536" s="494"/>
      <c r="C3536" s="495"/>
      <c r="D3536" s="621"/>
      <c r="E3536" s="495"/>
      <c r="F3536" s="476"/>
      <c r="G3536" s="478"/>
      <c r="H3536" s="884"/>
      <c r="I3536" s="1019"/>
      <c r="J3536" s="1019"/>
      <c r="K3536" s="1019"/>
      <c r="L3536" s="1019"/>
      <c r="M3536" s="1019"/>
    </row>
    <row r="3537" spans="1:13" s="567" customFormat="1" ht="45">
      <c r="A3537" s="506" t="s">
        <v>761</v>
      </c>
      <c r="B3537" s="270" t="s">
        <v>762</v>
      </c>
      <c r="C3537" s="407">
        <v>579</v>
      </c>
      <c r="D3537" s="453">
        <f>100%-(E3537/C3537)</f>
        <v>0</v>
      </c>
      <c r="E3537" s="407">
        <f>C3537</f>
        <v>579</v>
      </c>
      <c r="F3537" s="407" t="s">
        <v>1625</v>
      </c>
      <c r="G3537" s="475" t="s">
        <v>1625</v>
      </c>
      <c r="H3537" s="884"/>
      <c r="I3537" s="1019"/>
      <c r="J3537" s="1019"/>
      <c r="K3537" s="1019"/>
      <c r="L3537" s="1019"/>
      <c r="M3537" s="1019"/>
    </row>
    <row r="3538" spans="1:13" s="567" customFormat="1">
      <c r="A3538" s="685" t="s">
        <v>892</v>
      </c>
      <c r="B3538" s="494"/>
      <c r="C3538" s="495"/>
      <c r="D3538" s="621"/>
      <c r="E3538" s="495"/>
      <c r="F3538" s="476"/>
      <c r="G3538" s="478"/>
      <c r="H3538" s="884"/>
      <c r="I3538" s="1019"/>
      <c r="J3538" s="1019"/>
      <c r="K3538" s="1019"/>
      <c r="L3538" s="1019"/>
      <c r="M3538" s="1019"/>
    </row>
    <row r="3539" spans="1:13" s="567" customFormat="1">
      <c r="A3539" s="506" t="s">
        <v>893</v>
      </c>
      <c r="B3539" s="270" t="s">
        <v>894</v>
      </c>
      <c r="C3539" s="407">
        <v>25</v>
      </c>
      <c r="D3539" s="453">
        <f>100%-(E3539/C3539)</f>
        <v>0</v>
      </c>
      <c r="E3539" s="407">
        <f>C3539</f>
        <v>25</v>
      </c>
      <c r="F3539" s="407" t="s">
        <v>1625</v>
      </c>
      <c r="G3539" s="475" t="s">
        <v>1625</v>
      </c>
      <c r="H3539" s="884"/>
      <c r="I3539" s="1019"/>
      <c r="J3539" s="1019"/>
      <c r="K3539" s="1019"/>
      <c r="L3539" s="1019"/>
      <c r="M3539" s="1019"/>
    </row>
    <row r="3540" spans="1:13" s="567" customFormat="1">
      <c r="A3540" s="506" t="s">
        <v>763</v>
      </c>
      <c r="B3540" s="270" t="s">
        <v>764</v>
      </c>
      <c r="C3540" s="407">
        <v>35</v>
      </c>
      <c r="D3540" s="453">
        <f>100%-(E3540/C3540)</f>
        <v>0</v>
      </c>
      <c r="E3540" s="407">
        <f>C3540</f>
        <v>35</v>
      </c>
      <c r="F3540" s="407" t="s">
        <v>1625</v>
      </c>
      <c r="G3540" s="475" t="s">
        <v>1625</v>
      </c>
      <c r="H3540" s="884"/>
      <c r="I3540" s="1019"/>
      <c r="J3540" s="1019"/>
      <c r="K3540" s="1019"/>
      <c r="L3540" s="1019"/>
      <c r="M3540" s="1019"/>
    </row>
    <row r="3541" spans="1:13" s="567" customFormat="1">
      <c r="A3541" s="506" t="s">
        <v>895</v>
      </c>
      <c r="B3541" s="270" t="s">
        <v>896</v>
      </c>
      <c r="C3541" s="407">
        <v>50</v>
      </c>
      <c r="D3541" s="453">
        <f>100%-(E3541/C3541)</f>
        <v>0</v>
      </c>
      <c r="E3541" s="407">
        <f>C3541</f>
        <v>50</v>
      </c>
      <c r="F3541" s="407" t="s">
        <v>1625</v>
      </c>
      <c r="G3541" s="475" t="s">
        <v>1625</v>
      </c>
      <c r="H3541" s="884"/>
      <c r="I3541" s="1019"/>
      <c r="J3541" s="1019"/>
      <c r="K3541" s="1019"/>
      <c r="L3541" s="1019"/>
      <c r="M3541" s="1019"/>
    </row>
    <row r="3542" spans="1:13" s="567" customFormat="1">
      <c r="A3542" s="506" t="s">
        <v>765</v>
      </c>
      <c r="B3542" s="270" t="s">
        <v>766</v>
      </c>
      <c r="C3542" s="407">
        <v>75</v>
      </c>
      <c r="D3542" s="453">
        <f>100%-(E3542/C3542)</f>
        <v>0</v>
      </c>
      <c r="E3542" s="407">
        <f>C3542</f>
        <v>75</v>
      </c>
      <c r="F3542" s="407" t="s">
        <v>1625</v>
      </c>
      <c r="G3542" s="475" t="s">
        <v>1625</v>
      </c>
      <c r="H3542" s="884"/>
      <c r="I3542" s="1019"/>
      <c r="J3542" s="1019"/>
      <c r="K3542" s="1019"/>
      <c r="L3542" s="1019"/>
      <c r="M3542" s="1019"/>
    </row>
    <row r="3543" spans="1:13" s="567" customFormat="1">
      <c r="A3543" s="506" t="s">
        <v>767</v>
      </c>
      <c r="B3543" s="270" t="s">
        <v>768</v>
      </c>
      <c r="C3543" s="407">
        <v>150</v>
      </c>
      <c r="D3543" s="453">
        <f>100%-(E3543/C3543)</f>
        <v>0</v>
      </c>
      <c r="E3543" s="407">
        <f>C3543</f>
        <v>150</v>
      </c>
      <c r="F3543" s="407" t="s">
        <v>1625</v>
      </c>
      <c r="G3543" s="475" t="s">
        <v>1625</v>
      </c>
      <c r="H3543" s="884"/>
      <c r="I3543" s="1019"/>
      <c r="J3543" s="1019"/>
      <c r="K3543" s="1019"/>
      <c r="L3543" s="1019"/>
      <c r="M3543" s="1019"/>
    </row>
    <row r="3544" spans="1:13" s="567" customFormat="1">
      <c r="A3544" s="685" t="s">
        <v>897</v>
      </c>
      <c r="B3544" s="494"/>
      <c r="C3544" s="495"/>
      <c r="D3544" s="621"/>
      <c r="E3544" s="495"/>
      <c r="F3544" s="476"/>
      <c r="G3544" s="478"/>
      <c r="H3544" s="884"/>
      <c r="I3544" s="1019"/>
      <c r="J3544" s="1019"/>
      <c r="K3544" s="1019"/>
      <c r="L3544" s="1019"/>
      <c r="M3544" s="1019"/>
    </row>
    <row r="3545" spans="1:13" s="567" customFormat="1" ht="15.75" thickBot="1">
      <c r="A3545" s="528" t="s">
        <v>769</v>
      </c>
      <c r="B3545" s="529" t="s">
        <v>770</v>
      </c>
      <c r="C3545" s="513">
        <v>100</v>
      </c>
      <c r="D3545" s="512">
        <f>100%-(E3545/C3545)</f>
        <v>0</v>
      </c>
      <c r="E3545" s="513">
        <f>C3545</f>
        <v>100</v>
      </c>
      <c r="F3545" s="513" t="s">
        <v>1625</v>
      </c>
      <c r="G3545" s="483" t="s">
        <v>1625</v>
      </c>
      <c r="H3545" s="884"/>
      <c r="I3545" s="1019"/>
      <c r="J3545" s="1019"/>
      <c r="K3545" s="1019"/>
      <c r="L3545" s="1019"/>
      <c r="M3545" s="1019"/>
    </row>
    <row r="3546" spans="1:13" ht="16.5" customHeight="1" thickBot="1">
      <c r="A3546" s="1383"/>
      <c r="B3546" s="1384"/>
      <c r="C3546" s="1384"/>
      <c r="D3546" s="1384"/>
      <c r="E3546" s="1384"/>
      <c r="F3546" s="1384"/>
      <c r="G3546" s="1385"/>
    </row>
    <row r="3547" spans="1:13">
      <c r="A3547" s="1568" t="s">
        <v>1446</v>
      </c>
      <c r="B3547" s="1569"/>
      <c r="C3547" s="1569"/>
      <c r="D3547" s="1569"/>
      <c r="E3547" s="1569"/>
      <c r="F3547" s="1569"/>
      <c r="G3547" s="1570"/>
    </row>
    <row r="3548" spans="1:13">
      <c r="A3548" s="296" t="s">
        <v>1447</v>
      </c>
      <c r="B3548" s="255"/>
      <c r="C3548" s="394"/>
      <c r="D3548" s="563"/>
      <c r="E3548" s="476"/>
      <c r="F3548" s="477"/>
      <c r="G3548" s="478"/>
    </row>
    <row r="3549" spans="1:13">
      <c r="A3549" s="307" t="s">
        <v>2586</v>
      </c>
      <c r="B3549" s="259"/>
      <c r="C3549" s="386"/>
      <c r="D3549" s="451"/>
      <c r="E3549" s="406"/>
      <c r="F3549" s="268"/>
      <c r="G3549" s="475"/>
    </row>
    <row r="3550" spans="1:13" ht="33" customHeight="1">
      <c r="A3550" s="1571" t="s">
        <v>2587</v>
      </c>
      <c r="B3550" s="1572"/>
      <c r="C3550" s="1572"/>
      <c r="D3550" s="1572"/>
      <c r="E3550" s="1572"/>
      <c r="F3550" s="1572"/>
      <c r="G3550" s="1573"/>
    </row>
    <row r="3551" spans="1:13" ht="45">
      <c r="A3551" s="1055" t="s">
        <v>1270</v>
      </c>
      <c r="B3551" s="252" t="s">
        <v>1271</v>
      </c>
      <c r="C3551" s="239">
        <v>693</v>
      </c>
      <c r="D3551" s="453">
        <v>0</v>
      </c>
      <c r="E3551" s="407">
        <f>C3551</f>
        <v>693</v>
      </c>
      <c r="F3551" s="268" t="s">
        <v>1623</v>
      </c>
      <c r="G3551" s="475" t="s">
        <v>1650</v>
      </c>
    </row>
    <row r="3552" spans="1:13">
      <c r="A3552" s="1055" t="s">
        <v>1272</v>
      </c>
      <c r="B3552" s="252" t="s">
        <v>1273</v>
      </c>
      <c r="C3552" s="239">
        <v>2629</v>
      </c>
      <c r="D3552" s="453">
        <v>0</v>
      </c>
      <c r="E3552" s="407">
        <f t="shared" ref="E3552:E3615" si="114">C3552</f>
        <v>2629</v>
      </c>
      <c r="F3552" s="268" t="s">
        <v>1625</v>
      </c>
      <c r="G3552" s="269" t="s">
        <v>1625</v>
      </c>
    </row>
    <row r="3553" spans="1:8">
      <c r="A3553" s="1055" t="s">
        <v>1274</v>
      </c>
      <c r="B3553" s="252" t="s">
        <v>1275</v>
      </c>
      <c r="C3553" s="239">
        <v>3156</v>
      </c>
      <c r="D3553" s="453">
        <v>0</v>
      </c>
      <c r="E3553" s="407">
        <f t="shared" si="114"/>
        <v>3156</v>
      </c>
      <c r="F3553" s="268" t="s">
        <v>1625</v>
      </c>
      <c r="G3553" s="269" t="s">
        <v>1625</v>
      </c>
    </row>
    <row r="3554" spans="1:8">
      <c r="A3554" s="1055" t="s">
        <v>1276</v>
      </c>
      <c r="B3554" s="252" t="s">
        <v>1277</v>
      </c>
      <c r="C3554" s="239">
        <v>1158</v>
      </c>
      <c r="D3554" s="453">
        <v>0</v>
      </c>
      <c r="E3554" s="407">
        <f t="shared" si="114"/>
        <v>1158</v>
      </c>
      <c r="F3554" s="268" t="s">
        <v>1625</v>
      </c>
      <c r="G3554" s="269" t="s">
        <v>1625</v>
      </c>
    </row>
    <row r="3555" spans="1:8" ht="30">
      <c r="A3555" s="1055" t="s">
        <v>1278</v>
      </c>
      <c r="B3555" s="252" t="s">
        <v>1279</v>
      </c>
      <c r="C3555" s="239">
        <v>1316</v>
      </c>
      <c r="D3555" s="453">
        <v>0</v>
      </c>
      <c r="E3555" s="407">
        <f t="shared" si="114"/>
        <v>1316</v>
      </c>
      <c r="F3555" s="268" t="s">
        <v>1625</v>
      </c>
      <c r="G3555" s="269" t="s">
        <v>1625</v>
      </c>
    </row>
    <row r="3556" spans="1:8">
      <c r="A3556" s="1055" t="s">
        <v>1280</v>
      </c>
      <c r="B3556" s="252" t="s">
        <v>1281</v>
      </c>
      <c r="C3556" s="239">
        <v>1632</v>
      </c>
      <c r="D3556" s="453">
        <v>0</v>
      </c>
      <c r="E3556" s="407">
        <f t="shared" si="114"/>
        <v>1632</v>
      </c>
      <c r="F3556" s="268" t="s">
        <v>1625</v>
      </c>
      <c r="G3556" s="269" t="s">
        <v>1625</v>
      </c>
    </row>
    <row r="3557" spans="1:8">
      <c r="A3557" s="1055" t="s">
        <v>1282</v>
      </c>
      <c r="B3557" s="252" t="s">
        <v>1283</v>
      </c>
      <c r="C3557" s="239">
        <v>4166</v>
      </c>
      <c r="D3557" s="453">
        <v>0</v>
      </c>
      <c r="E3557" s="407">
        <f t="shared" si="114"/>
        <v>4166</v>
      </c>
      <c r="F3557" s="268" t="s">
        <v>1625</v>
      </c>
      <c r="G3557" s="269" t="s">
        <v>1625</v>
      </c>
    </row>
    <row r="3558" spans="1:8">
      <c r="A3558" s="1055" t="s">
        <v>1284</v>
      </c>
      <c r="B3558" s="252" t="s">
        <v>1285</v>
      </c>
      <c r="C3558" s="239">
        <v>4903</v>
      </c>
      <c r="D3558" s="453">
        <v>0</v>
      </c>
      <c r="E3558" s="407">
        <f t="shared" si="114"/>
        <v>4903</v>
      </c>
      <c r="F3558" s="268" t="s">
        <v>1625</v>
      </c>
      <c r="G3558" s="269" t="s">
        <v>1625</v>
      </c>
      <c r="H3558" s="1007"/>
    </row>
    <row r="3559" spans="1:8">
      <c r="A3559" s="1055" t="s">
        <v>1286</v>
      </c>
      <c r="B3559" s="252" t="s">
        <v>1287</v>
      </c>
      <c r="C3559" s="239">
        <v>6051</v>
      </c>
      <c r="D3559" s="453">
        <v>0</v>
      </c>
      <c r="E3559" s="407">
        <f t="shared" si="114"/>
        <v>6051</v>
      </c>
      <c r="F3559" s="268" t="s">
        <v>1625</v>
      </c>
      <c r="G3559" s="269" t="s">
        <v>1625</v>
      </c>
      <c r="H3559" s="1007"/>
    </row>
    <row r="3560" spans="1:8" ht="30">
      <c r="A3560" s="1055" t="s">
        <v>1288</v>
      </c>
      <c r="B3560" s="252" t="s">
        <v>1289</v>
      </c>
      <c r="C3560" s="239">
        <v>6314</v>
      </c>
      <c r="D3560" s="453">
        <v>0</v>
      </c>
      <c r="E3560" s="407">
        <f t="shared" si="114"/>
        <v>6314</v>
      </c>
      <c r="F3560" s="268" t="s">
        <v>1625</v>
      </c>
      <c r="G3560" s="269" t="s">
        <v>1625</v>
      </c>
      <c r="H3560" s="1007"/>
    </row>
    <row r="3561" spans="1:8">
      <c r="A3561" s="1055" t="s">
        <v>1290</v>
      </c>
      <c r="B3561" s="252" t="s">
        <v>1291</v>
      </c>
      <c r="C3561" s="239">
        <v>3758</v>
      </c>
      <c r="D3561" s="453">
        <v>0</v>
      </c>
      <c r="E3561" s="407">
        <f t="shared" si="114"/>
        <v>3758</v>
      </c>
      <c r="F3561" s="268" t="s">
        <v>1625</v>
      </c>
      <c r="G3561" s="269" t="s">
        <v>1625</v>
      </c>
      <c r="H3561" s="1007"/>
    </row>
    <row r="3562" spans="1:8">
      <c r="A3562" s="1055" t="s">
        <v>1292</v>
      </c>
      <c r="B3562" s="252" t="s">
        <v>1293</v>
      </c>
      <c r="C3562" s="239">
        <v>267</v>
      </c>
      <c r="D3562" s="453">
        <v>0</v>
      </c>
      <c r="E3562" s="407">
        <f t="shared" si="114"/>
        <v>267</v>
      </c>
      <c r="F3562" s="268" t="s">
        <v>1625</v>
      </c>
      <c r="G3562" s="269" t="s">
        <v>1625</v>
      </c>
      <c r="H3562" s="1007"/>
    </row>
    <row r="3563" spans="1:8">
      <c r="A3563" s="296" t="s">
        <v>1294</v>
      </c>
      <c r="B3563" s="255"/>
      <c r="C3563" s="394"/>
      <c r="D3563" s="450"/>
      <c r="E3563" s="518"/>
      <c r="F3563" s="519"/>
      <c r="G3563" s="520"/>
      <c r="H3563" s="1007"/>
    </row>
    <row r="3564" spans="1:8">
      <c r="A3564" s="308" t="s">
        <v>2588</v>
      </c>
      <c r="B3564" s="260"/>
      <c r="C3564" s="388"/>
      <c r="D3564" s="455"/>
      <c r="E3564" s="407"/>
      <c r="F3564" s="274"/>
      <c r="G3564" s="566"/>
      <c r="H3564" s="1007"/>
    </row>
    <row r="3565" spans="1:8">
      <c r="A3565" s="308" t="s">
        <v>2589</v>
      </c>
      <c r="B3565" s="260"/>
      <c r="C3565" s="388"/>
      <c r="D3565" s="455"/>
      <c r="E3565" s="407"/>
      <c r="F3565" s="274"/>
      <c r="G3565" s="566"/>
      <c r="H3565" s="1007"/>
    </row>
    <row r="3566" spans="1:8">
      <c r="A3566" s="308" t="s">
        <v>2544</v>
      </c>
      <c r="B3566" s="260"/>
      <c r="C3566" s="388"/>
      <c r="D3566" s="455"/>
      <c r="E3566" s="407"/>
      <c r="F3566" s="661"/>
      <c r="G3566" s="662"/>
      <c r="H3566" s="1007"/>
    </row>
    <row r="3567" spans="1:8" ht="30">
      <c r="A3567" s="1055" t="s">
        <v>1295</v>
      </c>
      <c r="B3567" s="252" t="s">
        <v>1296</v>
      </c>
      <c r="C3567" s="239">
        <v>2365</v>
      </c>
      <c r="D3567" s="453">
        <v>0</v>
      </c>
      <c r="E3567" s="407">
        <f t="shared" si="114"/>
        <v>2365</v>
      </c>
      <c r="F3567" s="268" t="s">
        <v>1625</v>
      </c>
      <c r="G3567" s="269" t="s">
        <v>1625</v>
      </c>
      <c r="H3567" s="1007"/>
    </row>
    <row r="3568" spans="1:8">
      <c r="A3568" s="1055" t="s">
        <v>1297</v>
      </c>
      <c r="B3568" s="252" t="s">
        <v>1298</v>
      </c>
      <c r="C3568" s="239">
        <v>1635</v>
      </c>
      <c r="D3568" s="453">
        <v>0</v>
      </c>
      <c r="E3568" s="407">
        <f t="shared" si="114"/>
        <v>1635</v>
      </c>
      <c r="F3568" s="268" t="s">
        <v>1625</v>
      </c>
      <c r="G3568" s="269" t="s">
        <v>1625</v>
      </c>
      <c r="H3568" s="1007"/>
    </row>
    <row r="3569" spans="1:8" ht="30">
      <c r="A3569" s="1055" t="s">
        <v>1299</v>
      </c>
      <c r="B3569" s="252" t="s">
        <v>1300</v>
      </c>
      <c r="C3569" s="239">
        <v>3100</v>
      </c>
      <c r="D3569" s="453">
        <v>0</v>
      </c>
      <c r="E3569" s="407">
        <f t="shared" si="114"/>
        <v>3100</v>
      </c>
      <c r="F3569" s="268" t="s">
        <v>1625</v>
      </c>
      <c r="G3569" s="269" t="s">
        <v>1625</v>
      </c>
      <c r="H3569" s="1007"/>
    </row>
    <row r="3570" spans="1:8" ht="30">
      <c r="A3570" s="1055" t="s">
        <v>1301</v>
      </c>
      <c r="B3570" s="252" t="s">
        <v>1302</v>
      </c>
      <c r="C3570" s="239">
        <v>2235</v>
      </c>
      <c r="D3570" s="453">
        <v>0</v>
      </c>
      <c r="E3570" s="407">
        <f t="shared" si="114"/>
        <v>2235</v>
      </c>
      <c r="F3570" s="268" t="s">
        <v>1625</v>
      </c>
      <c r="G3570" s="269" t="s">
        <v>1625</v>
      </c>
      <c r="H3570" s="1007"/>
    </row>
    <row r="3571" spans="1:8" ht="30">
      <c r="A3571" s="1055" t="s">
        <v>1303</v>
      </c>
      <c r="B3571" s="252" t="s">
        <v>1304</v>
      </c>
      <c r="C3571" s="239">
        <v>3319</v>
      </c>
      <c r="D3571" s="453">
        <v>0</v>
      </c>
      <c r="E3571" s="407">
        <f t="shared" si="114"/>
        <v>3319</v>
      </c>
      <c r="F3571" s="268" t="s">
        <v>1625</v>
      </c>
      <c r="G3571" s="269" t="s">
        <v>1625</v>
      </c>
      <c r="H3571" s="1007"/>
    </row>
    <row r="3572" spans="1:8">
      <c r="A3572" s="296" t="s">
        <v>1305</v>
      </c>
      <c r="B3572" s="255"/>
      <c r="C3572" s="394"/>
      <c r="D3572" s="450"/>
      <c r="E3572" s="518"/>
      <c r="F3572" s="519"/>
      <c r="G3572" s="520"/>
      <c r="H3572" s="1007"/>
    </row>
    <row r="3573" spans="1:8">
      <c r="A3573" s="1055" t="s">
        <v>1306</v>
      </c>
      <c r="B3573" s="252" t="s">
        <v>1307</v>
      </c>
      <c r="C3573" s="239">
        <v>579</v>
      </c>
      <c r="D3573" s="453">
        <v>0</v>
      </c>
      <c r="E3573" s="407">
        <f t="shared" si="114"/>
        <v>579</v>
      </c>
      <c r="F3573" s="268" t="s">
        <v>1625</v>
      </c>
      <c r="G3573" s="269" t="s">
        <v>1625</v>
      </c>
      <c r="H3573" s="1007"/>
    </row>
    <row r="3574" spans="1:8">
      <c r="A3574" s="296" t="s">
        <v>1308</v>
      </c>
      <c r="B3574" s="255"/>
      <c r="C3574" s="394"/>
      <c r="D3574" s="450"/>
      <c r="E3574" s="518"/>
      <c r="F3574" s="519"/>
      <c r="G3574" s="520"/>
      <c r="H3574" s="1007"/>
    </row>
    <row r="3575" spans="1:8">
      <c r="A3575" s="287" t="s">
        <v>2545</v>
      </c>
      <c r="B3575" s="823"/>
      <c r="C3575" s="249"/>
      <c r="D3575" s="590"/>
      <c r="E3575" s="407"/>
      <c r="F3575" s="274"/>
      <c r="G3575" s="566"/>
      <c r="H3575" s="1007"/>
    </row>
    <row r="3576" spans="1:8">
      <c r="A3576" s="277" t="s">
        <v>2546</v>
      </c>
      <c r="B3576" s="260"/>
      <c r="C3576" s="388"/>
      <c r="D3576" s="590"/>
      <c r="E3576" s="407"/>
      <c r="F3576" s="274"/>
      <c r="G3576" s="566"/>
      <c r="H3576" s="1007"/>
    </row>
    <row r="3577" spans="1:8">
      <c r="A3577" s="1055" t="s">
        <v>1309</v>
      </c>
      <c r="B3577" s="252" t="s">
        <v>1310</v>
      </c>
      <c r="C3577" s="239">
        <v>3500</v>
      </c>
      <c r="D3577" s="453">
        <v>0</v>
      </c>
      <c r="E3577" s="407">
        <f t="shared" si="114"/>
        <v>3500</v>
      </c>
      <c r="F3577" s="268" t="s">
        <v>1625</v>
      </c>
      <c r="G3577" s="269" t="s">
        <v>1625</v>
      </c>
      <c r="H3577" s="1007"/>
    </row>
    <row r="3578" spans="1:8">
      <c r="A3578" s="1055" t="s">
        <v>1311</v>
      </c>
      <c r="B3578" s="252" t="s">
        <v>1312</v>
      </c>
      <c r="C3578" s="239">
        <v>400</v>
      </c>
      <c r="D3578" s="453">
        <v>0</v>
      </c>
      <c r="E3578" s="407">
        <f t="shared" si="114"/>
        <v>400</v>
      </c>
      <c r="F3578" s="268" t="s">
        <v>1625</v>
      </c>
      <c r="G3578" s="269" t="s">
        <v>1625</v>
      </c>
      <c r="H3578" s="1007"/>
    </row>
    <row r="3579" spans="1:8">
      <c r="A3579" s="1055" t="s">
        <v>1313</v>
      </c>
      <c r="B3579" s="252" t="s">
        <v>1314</v>
      </c>
      <c r="C3579" s="239">
        <v>3500</v>
      </c>
      <c r="D3579" s="453">
        <v>0</v>
      </c>
      <c r="E3579" s="407">
        <f t="shared" si="114"/>
        <v>3500</v>
      </c>
      <c r="F3579" s="268" t="s">
        <v>1625</v>
      </c>
      <c r="G3579" s="269" t="s">
        <v>1625</v>
      </c>
      <c r="H3579" s="1007"/>
    </row>
    <row r="3580" spans="1:8">
      <c r="A3580" s="1055" t="s">
        <v>1315</v>
      </c>
      <c r="B3580" s="252" t="s">
        <v>1316</v>
      </c>
      <c r="C3580" s="239">
        <v>1250</v>
      </c>
      <c r="D3580" s="453">
        <v>0</v>
      </c>
      <c r="E3580" s="407">
        <f t="shared" si="114"/>
        <v>1250</v>
      </c>
      <c r="F3580" s="268" t="s">
        <v>1625</v>
      </c>
      <c r="G3580" s="269" t="s">
        <v>1625</v>
      </c>
      <c r="H3580" s="1007"/>
    </row>
    <row r="3581" spans="1:8">
      <c r="A3581" s="1055" t="s">
        <v>1317</v>
      </c>
      <c r="B3581" s="252" t="s">
        <v>1318</v>
      </c>
      <c r="C3581" s="239">
        <v>3500</v>
      </c>
      <c r="D3581" s="453">
        <v>0</v>
      </c>
      <c r="E3581" s="407">
        <f t="shared" si="114"/>
        <v>3500</v>
      </c>
      <c r="F3581" s="268" t="s">
        <v>1625</v>
      </c>
      <c r="G3581" s="269" t="s">
        <v>1625</v>
      </c>
      <c r="H3581" s="1007"/>
    </row>
    <row r="3582" spans="1:8">
      <c r="A3582" s="1055" t="s">
        <v>1319</v>
      </c>
      <c r="B3582" s="252" t="s">
        <v>1320</v>
      </c>
      <c r="C3582" s="239">
        <v>750</v>
      </c>
      <c r="D3582" s="453">
        <v>0</v>
      </c>
      <c r="E3582" s="407">
        <f t="shared" si="114"/>
        <v>750</v>
      </c>
      <c r="F3582" s="268" t="s">
        <v>1625</v>
      </c>
      <c r="G3582" s="269" t="s">
        <v>1625</v>
      </c>
      <c r="H3582" s="1007"/>
    </row>
    <row r="3583" spans="1:8">
      <c r="A3583" s="1055" t="s">
        <v>1321</v>
      </c>
      <c r="B3583" s="252" t="s">
        <v>1322</v>
      </c>
      <c r="C3583" s="239">
        <v>400</v>
      </c>
      <c r="D3583" s="453">
        <v>0</v>
      </c>
      <c r="E3583" s="407">
        <f t="shared" si="114"/>
        <v>400</v>
      </c>
      <c r="F3583" s="268" t="s">
        <v>1625</v>
      </c>
      <c r="G3583" s="269" t="s">
        <v>1625</v>
      </c>
      <c r="H3583" s="1007"/>
    </row>
    <row r="3584" spans="1:8">
      <c r="A3584" s="1055" t="s">
        <v>1323</v>
      </c>
      <c r="B3584" s="252" t="s">
        <v>1324</v>
      </c>
      <c r="C3584" s="239">
        <v>1500</v>
      </c>
      <c r="D3584" s="453">
        <v>0</v>
      </c>
      <c r="E3584" s="407">
        <f t="shared" si="114"/>
        <v>1500</v>
      </c>
      <c r="F3584" s="268" t="s">
        <v>1625</v>
      </c>
      <c r="G3584" s="269" t="s">
        <v>1625</v>
      </c>
      <c r="H3584" s="1007"/>
    </row>
    <row r="3585" spans="1:8">
      <c r="A3585" s="1055" t="s">
        <v>1325</v>
      </c>
      <c r="B3585" s="252" t="s">
        <v>1326</v>
      </c>
      <c r="C3585" s="239">
        <v>25</v>
      </c>
      <c r="D3585" s="453">
        <v>0</v>
      </c>
      <c r="E3585" s="407">
        <f t="shared" si="114"/>
        <v>25</v>
      </c>
      <c r="F3585" s="268" t="s">
        <v>1625</v>
      </c>
      <c r="G3585" s="269" t="s">
        <v>1625</v>
      </c>
      <c r="H3585" s="1007"/>
    </row>
    <row r="3586" spans="1:8">
      <c r="A3586" s="1055" t="s">
        <v>1327</v>
      </c>
      <c r="B3586" s="252" t="s">
        <v>1328</v>
      </c>
      <c r="C3586" s="239">
        <v>100</v>
      </c>
      <c r="D3586" s="453">
        <v>0</v>
      </c>
      <c r="E3586" s="407">
        <f t="shared" si="114"/>
        <v>100</v>
      </c>
      <c r="F3586" s="268" t="s">
        <v>1625</v>
      </c>
      <c r="G3586" s="269" t="s">
        <v>1625</v>
      </c>
      <c r="H3586" s="1007"/>
    </row>
    <row r="3587" spans="1:8">
      <c r="A3587" s="1055" t="s">
        <v>1329</v>
      </c>
      <c r="B3587" s="252" t="s">
        <v>1330</v>
      </c>
      <c r="C3587" s="239">
        <v>1800</v>
      </c>
      <c r="D3587" s="453">
        <v>0</v>
      </c>
      <c r="E3587" s="407">
        <f t="shared" si="114"/>
        <v>1800</v>
      </c>
      <c r="F3587" s="268" t="s">
        <v>1625</v>
      </c>
      <c r="G3587" s="269" t="s">
        <v>1625</v>
      </c>
      <c r="H3587" s="1007"/>
    </row>
    <row r="3588" spans="1:8">
      <c r="A3588" s="1055" t="s">
        <v>1331</v>
      </c>
      <c r="B3588" s="252" t="s">
        <v>1332</v>
      </c>
      <c r="C3588" s="239">
        <v>4000</v>
      </c>
      <c r="D3588" s="453">
        <v>0</v>
      </c>
      <c r="E3588" s="407">
        <f t="shared" si="114"/>
        <v>4000</v>
      </c>
      <c r="F3588" s="268" t="s">
        <v>1625</v>
      </c>
      <c r="G3588" s="269" t="s">
        <v>1625</v>
      </c>
      <c r="H3588" s="1007"/>
    </row>
    <row r="3589" spans="1:8">
      <c r="A3589" s="1055" t="s">
        <v>1333</v>
      </c>
      <c r="B3589" s="252" t="s">
        <v>1334</v>
      </c>
      <c r="C3589" s="239">
        <v>3800</v>
      </c>
      <c r="D3589" s="453">
        <v>0</v>
      </c>
      <c r="E3589" s="407">
        <f t="shared" si="114"/>
        <v>3800</v>
      </c>
      <c r="F3589" s="268" t="s">
        <v>1625</v>
      </c>
      <c r="G3589" s="269" t="s">
        <v>1625</v>
      </c>
      <c r="H3589" s="1007"/>
    </row>
    <row r="3590" spans="1:8">
      <c r="A3590" s="1055" t="s">
        <v>1335</v>
      </c>
      <c r="B3590" s="252" t="s">
        <v>1336</v>
      </c>
      <c r="C3590" s="239">
        <v>667</v>
      </c>
      <c r="D3590" s="453">
        <v>0</v>
      </c>
      <c r="E3590" s="407">
        <f t="shared" si="114"/>
        <v>667</v>
      </c>
      <c r="F3590" s="268" t="s">
        <v>1625</v>
      </c>
      <c r="G3590" s="269" t="s">
        <v>1625</v>
      </c>
      <c r="H3590" s="1007"/>
    </row>
    <row r="3591" spans="1:8">
      <c r="A3591" s="1055" t="s">
        <v>1337</v>
      </c>
      <c r="B3591" s="252" t="s">
        <v>1338</v>
      </c>
      <c r="C3591" s="239">
        <v>2085</v>
      </c>
      <c r="D3591" s="453">
        <v>0</v>
      </c>
      <c r="E3591" s="407">
        <f t="shared" si="114"/>
        <v>2085</v>
      </c>
      <c r="F3591" s="268" t="s">
        <v>1625</v>
      </c>
      <c r="G3591" s="269" t="s">
        <v>1625</v>
      </c>
      <c r="H3591" s="1007"/>
    </row>
    <row r="3592" spans="1:8">
      <c r="A3592" s="1055" t="s">
        <v>1339</v>
      </c>
      <c r="B3592" s="252" t="s">
        <v>1340</v>
      </c>
      <c r="C3592" s="239">
        <v>833</v>
      </c>
      <c r="D3592" s="453">
        <v>0</v>
      </c>
      <c r="E3592" s="407">
        <f t="shared" si="114"/>
        <v>833</v>
      </c>
      <c r="F3592" s="268" t="s">
        <v>1625</v>
      </c>
      <c r="G3592" s="269" t="s">
        <v>1625</v>
      </c>
      <c r="H3592" s="1007"/>
    </row>
    <row r="3593" spans="1:8">
      <c r="A3593" s="1055" t="s">
        <v>1341</v>
      </c>
      <c r="B3593" s="252" t="s">
        <v>1342</v>
      </c>
      <c r="C3593" s="239">
        <v>1.8</v>
      </c>
      <c r="D3593" s="453">
        <v>0</v>
      </c>
      <c r="E3593" s="407">
        <f t="shared" si="114"/>
        <v>1.8</v>
      </c>
      <c r="F3593" s="268" t="s">
        <v>1625</v>
      </c>
      <c r="G3593" s="269" t="s">
        <v>1625</v>
      </c>
      <c r="H3593" s="1007"/>
    </row>
    <row r="3594" spans="1:8">
      <c r="A3594" s="1055" t="s">
        <v>2547</v>
      </c>
      <c r="B3594" s="252" t="s">
        <v>2548</v>
      </c>
      <c r="C3594" s="239">
        <v>833</v>
      </c>
      <c r="D3594" s="453">
        <v>0</v>
      </c>
      <c r="E3594" s="407">
        <f t="shared" si="114"/>
        <v>833</v>
      </c>
      <c r="F3594" s="268" t="s">
        <v>1625</v>
      </c>
      <c r="G3594" s="269" t="s">
        <v>1625</v>
      </c>
      <c r="H3594" s="1007"/>
    </row>
    <row r="3595" spans="1:8">
      <c r="A3595" s="1055" t="s">
        <v>2549</v>
      </c>
      <c r="B3595" s="252" t="s">
        <v>2550</v>
      </c>
      <c r="C3595" s="239">
        <v>695</v>
      </c>
      <c r="D3595" s="453">
        <v>0</v>
      </c>
      <c r="E3595" s="407">
        <f t="shared" si="114"/>
        <v>695</v>
      </c>
      <c r="F3595" s="268" t="s">
        <v>1625</v>
      </c>
      <c r="G3595" s="269" t="s">
        <v>1625</v>
      </c>
      <c r="H3595" s="1007"/>
    </row>
    <row r="3596" spans="1:8" ht="30">
      <c r="A3596" s="1055" t="s">
        <v>1343</v>
      </c>
      <c r="B3596" s="252" t="s">
        <v>1344</v>
      </c>
      <c r="C3596" s="239">
        <v>991</v>
      </c>
      <c r="D3596" s="453">
        <v>0</v>
      </c>
      <c r="E3596" s="407">
        <f t="shared" si="114"/>
        <v>991</v>
      </c>
      <c r="F3596" s="268" t="s">
        <v>1625</v>
      </c>
      <c r="G3596" s="269" t="s">
        <v>1625</v>
      </c>
      <c r="H3596" s="1007"/>
    </row>
    <row r="3597" spans="1:8" ht="30">
      <c r="A3597" s="1055" t="s">
        <v>1345</v>
      </c>
      <c r="B3597" s="252" t="s">
        <v>1346</v>
      </c>
      <c r="C3597" s="239">
        <v>615</v>
      </c>
      <c r="D3597" s="453">
        <v>0</v>
      </c>
      <c r="E3597" s="407">
        <f t="shared" si="114"/>
        <v>615</v>
      </c>
      <c r="F3597" s="268" t="s">
        <v>1625</v>
      </c>
      <c r="G3597" s="269" t="s">
        <v>1625</v>
      </c>
      <c r="H3597" s="1007"/>
    </row>
    <row r="3598" spans="1:8" ht="30">
      <c r="A3598" s="1055" t="s">
        <v>1347</v>
      </c>
      <c r="B3598" s="252" t="s">
        <v>1348</v>
      </c>
      <c r="C3598" s="239">
        <v>991</v>
      </c>
      <c r="D3598" s="453">
        <v>0</v>
      </c>
      <c r="E3598" s="407">
        <f t="shared" si="114"/>
        <v>991</v>
      </c>
      <c r="F3598" s="268" t="s">
        <v>1625</v>
      </c>
      <c r="G3598" s="269" t="s">
        <v>1625</v>
      </c>
      <c r="H3598" s="1007"/>
    </row>
    <row r="3599" spans="1:8" ht="30">
      <c r="A3599" s="1055" t="s">
        <v>1349</v>
      </c>
      <c r="B3599" s="252" t="s">
        <v>1350</v>
      </c>
      <c r="C3599" s="239">
        <v>615</v>
      </c>
      <c r="D3599" s="453">
        <v>0</v>
      </c>
      <c r="E3599" s="407">
        <f t="shared" si="114"/>
        <v>615</v>
      </c>
      <c r="F3599" s="268" t="s">
        <v>1625</v>
      </c>
      <c r="G3599" s="269" t="s">
        <v>1625</v>
      </c>
      <c r="H3599" s="1007"/>
    </row>
    <row r="3600" spans="1:8" ht="30">
      <c r="A3600" s="1055" t="s">
        <v>2551</v>
      </c>
      <c r="B3600" s="252" t="s">
        <v>2552</v>
      </c>
      <c r="C3600" s="239">
        <v>6000</v>
      </c>
      <c r="D3600" s="453">
        <v>0</v>
      </c>
      <c r="E3600" s="407">
        <f t="shared" si="114"/>
        <v>6000</v>
      </c>
      <c r="F3600" s="268" t="s">
        <v>1625</v>
      </c>
      <c r="G3600" s="269" t="s">
        <v>1625</v>
      </c>
      <c r="H3600" s="1007"/>
    </row>
    <row r="3601" spans="1:8">
      <c r="A3601" s="1055" t="s">
        <v>2553</v>
      </c>
      <c r="B3601" s="252" t="s">
        <v>2554</v>
      </c>
      <c r="C3601" s="239">
        <v>1000</v>
      </c>
      <c r="D3601" s="453">
        <v>0</v>
      </c>
      <c r="E3601" s="407">
        <f t="shared" si="114"/>
        <v>1000</v>
      </c>
      <c r="F3601" s="268" t="s">
        <v>1625</v>
      </c>
      <c r="G3601" s="269" t="s">
        <v>1625</v>
      </c>
      <c r="H3601" s="1007"/>
    </row>
    <row r="3602" spans="1:8">
      <c r="A3602" s="1055" t="s">
        <v>2555</v>
      </c>
      <c r="B3602" s="252" t="s">
        <v>2556</v>
      </c>
      <c r="C3602" s="239">
        <v>500</v>
      </c>
      <c r="D3602" s="453">
        <v>0</v>
      </c>
      <c r="E3602" s="407">
        <f t="shared" si="114"/>
        <v>500</v>
      </c>
      <c r="F3602" s="268" t="s">
        <v>1625</v>
      </c>
      <c r="G3602" s="269" t="s">
        <v>1625</v>
      </c>
      <c r="H3602" s="1007"/>
    </row>
    <row r="3603" spans="1:8">
      <c r="A3603" s="1055" t="s">
        <v>2557</v>
      </c>
      <c r="B3603" s="252" t="s">
        <v>2558</v>
      </c>
      <c r="C3603" s="239">
        <v>1000</v>
      </c>
      <c r="D3603" s="453">
        <v>0</v>
      </c>
      <c r="E3603" s="407">
        <f t="shared" si="114"/>
        <v>1000</v>
      </c>
      <c r="F3603" s="268" t="s">
        <v>1625</v>
      </c>
      <c r="G3603" s="269" t="s">
        <v>1625</v>
      </c>
      <c r="H3603" s="1007"/>
    </row>
    <row r="3604" spans="1:8">
      <c r="A3604" s="296" t="s">
        <v>1351</v>
      </c>
      <c r="B3604" s="255"/>
      <c r="C3604" s="394"/>
      <c r="D3604" s="450"/>
      <c r="E3604" s="518"/>
      <c r="F3604" s="519"/>
      <c r="G3604" s="520"/>
      <c r="H3604" s="1007"/>
    </row>
    <row r="3605" spans="1:8">
      <c r="A3605" s="287" t="s">
        <v>2559</v>
      </c>
      <c r="B3605" s="823"/>
      <c r="C3605" s="249"/>
      <c r="D3605" s="455"/>
      <c r="E3605" s="407"/>
      <c r="F3605" s="274"/>
      <c r="G3605" s="566"/>
      <c r="H3605" s="1007"/>
    </row>
    <row r="3606" spans="1:8">
      <c r="A3606" s="308" t="s">
        <v>2560</v>
      </c>
      <c r="B3606" s="260"/>
      <c r="C3606" s="388"/>
      <c r="D3606" s="455"/>
      <c r="E3606" s="407"/>
      <c r="F3606" s="274"/>
      <c r="G3606" s="566"/>
      <c r="H3606" s="1007"/>
    </row>
    <row r="3607" spans="1:8">
      <c r="A3607" s="308" t="s">
        <v>2561</v>
      </c>
      <c r="B3607" s="260"/>
      <c r="C3607" s="388"/>
      <c r="D3607" s="455"/>
      <c r="E3607" s="407"/>
      <c r="F3607" s="274"/>
      <c r="G3607" s="566"/>
      <c r="H3607" s="1007"/>
    </row>
    <row r="3608" spans="1:8">
      <c r="A3608" s="308" t="s">
        <v>677</v>
      </c>
      <c r="B3608" s="260"/>
      <c r="C3608" s="388"/>
      <c r="D3608" s="455"/>
      <c r="E3608" s="407"/>
      <c r="F3608" s="274"/>
      <c r="G3608" s="566"/>
      <c r="H3608" s="1007"/>
    </row>
    <row r="3609" spans="1:8">
      <c r="A3609" s="308" t="s">
        <v>2562</v>
      </c>
      <c r="B3609" s="260"/>
      <c r="C3609" s="388"/>
      <c r="D3609" s="455"/>
      <c r="E3609" s="407"/>
      <c r="F3609" s="274"/>
      <c r="G3609" s="566"/>
      <c r="H3609" s="1007"/>
    </row>
    <row r="3610" spans="1:8" ht="30">
      <c r="A3610" s="1055" t="s">
        <v>2563</v>
      </c>
      <c r="B3610" s="252" t="s">
        <v>2564</v>
      </c>
      <c r="C3610" s="239">
        <v>1435</v>
      </c>
      <c r="D3610" s="453">
        <v>0</v>
      </c>
      <c r="E3610" s="407">
        <f t="shared" si="114"/>
        <v>1435</v>
      </c>
      <c r="F3610" s="268" t="s">
        <v>1625</v>
      </c>
      <c r="G3610" s="269" t="s">
        <v>1625</v>
      </c>
      <c r="H3610" s="1007"/>
    </row>
    <row r="3611" spans="1:8" ht="30">
      <c r="A3611" s="1055" t="s">
        <v>2565</v>
      </c>
      <c r="B3611" s="252" t="s">
        <v>2566</v>
      </c>
      <c r="C3611" s="239">
        <v>5435</v>
      </c>
      <c r="D3611" s="453">
        <v>0</v>
      </c>
      <c r="E3611" s="407">
        <f t="shared" si="114"/>
        <v>5435</v>
      </c>
      <c r="F3611" s="268" t="s">
        <v>1625</v>
      </c>
      <c r="G3611" s="269" t="s">
        <v>1625</v>
      </c>
      <c r="H3611" s="1007"/>
    </row>
    <row r="3612" spans="1:8" ht="30">
      <c r="A3612" s="1055" t="s">
        <v>2567</v>
      </c>
      <c r="B3612" s="252" t="s">
        <v>2568</v>
      </c>
      <c r="C3612" s="239">
        <v>6100</v>
      </c>
      <c r="D3612" s="453">
        <v>0</v>
      </c>
      <c r="E3612" s="407">
        <f t="shared" si="114"/>
        <v>6100</v>
      </c>
      <c r="F3612" s="268" t="s">
        <v>1625</v>
      </c>
      <c r="G3612" s="269" t="s">
        <v>1625</v>
      </c>
      <c r="H3612" s="1007"/>
    </row>
    <row r="3613" spans="1:8" ht="30">
      <c r="A3613" s="1055" t="s">
        <v>1352</v>
      </c>
      <c r="B3613" s="252" t="s">
        <v>1353</v>
      </c>
      <c r="C3613" s="239">
        <v>1374</v>
      </c>
      <c r="D3613" s="453">
        <v>0</v>
      </c>
      <c r="E3613" s="407">
        <f t="shared" si="114"/>
        <v>1374</v>
      </c>
      <c r="F3613" s="268" t="s">
        <v>1625</v>
      </c>
      <c r="G3613" s="269" t="s">
        <v>1625</v>
      </c>
      <c r="H3613" s="1007"/>
    </row>
    <row r="3614" spans="1:8" ht="30">
      <c r="A3614" s="1055" t="s">
        <v>1354</v>
      </c>
      <c r="B3614" s="252" t="s">
        <v>1355</v>
      </c>
      <c r="C3614" s="239">
        <v>1153</v>
      </c>
      <c r="D3614" s="453">
        <v>0</v>
      </c>
      <c r="E3614" s="407">
        <f t="shared" si="114"/>
        <v>1153</v>
      </c>
      <c r="F3614" s="268" t="s">
        <v>1625</v>
      </c>
      <c r="G3614" s="269" t="s">
        <v>1625</v>
      </c>
      <c r="H3614" s="1007"/>
    </row>
    <row r="3615" spans="1:8">
      <c r="A3615" s="1055" t="s">
        <v>1356</v>
      </c>
      <c r="B3615" s="252" t="s">
        <v>1357</v>
      </c>
      <c r="C3615" s="239">
        <v>1051</v>
      </c>
      <c r="D3615" s="453">
        <v>0</v>
      </c>
      <c r="E3615" s="407">
        <f t="shared" si="114"/>
        <v>1051</v>
      </c>
      <c r="F3615" s="268" t="s">
        <v>1625</v>
      </c>
      <c r="G3615" s="269" t="s">
        <v>1625</v>
      </c>
      <c r="H3615" s="1007"/>
    </row>
    <row r="3616" spans="1:8">
      <c r="A3616" s="1055" t="s">
        <v>1358</v>
      </c>
      <c r="B3616" s="252" t="s">
        <v>1359</v>
      </c>
      <c r="C3616" s="239">
        <v>1153</v>
      </c>
      <c r="D3616" s="453">
        <v>0</v>
      </c>
      <c r="E3616" s="407">
        <f t="shared" ref="E3616:E3685" si="115">C3616</f>
        <v>1153</v>
      </c>
      <c r="F3616" s="268" t="s">
        <v>1625</v>
      </c>
      <c r="G3616" s="269" t="s">
        <v>1625</v>
      </c>
      <c r="H3616" s="1007"/>
    </row>
    <row r="3617" spans="1:8" ht="30">
      <c r="A3617" s="1055" t="s">
        <v>1360</v>
      </c>
      <c r="B3617" s="252" t="s">
        <v>1361</v>
      </c>
      <c r="C3617" s="239">
        <v>5261</v>
      </c>
      <c r="D3617" s="453">
        <v>0</v>
      </c>
      <c r="E3617" s="407">
        <f t="shared" si="115"/>
        <v>5261</v>
      </c>
      <c r="F3617" s="268" t="s">
        <v>1625</v>
      </c>
      <c r="G3617" s="269" t="s">
        <v>1625</v>
      </c>
      <c r="H3617" s="1007"/>
    </row>
    <row r="3618" spans="1:8" ht="30">
      <c r="A3618" s="1055" t="s">
        <v>1362</v>
      </c>
      <c r="B3618" s="252" t="s">
        <v>1363</v>
      </c>
      <c r="C3618" s="239">
        <v>4840</v>
      </c>
      <c r="D3618" s="453">
        <v>0</v>
      </c>
      <c r="E3618" s="407">
        <f t="shared" si="115"/>
        <v>4840</v>
      </c>
      <c r="F3618" s="268" t="s">
        <v>1625</v>
      </c>
      <c r="G3618" s="269" t="s">
        <v>1625</v>
      </c>
      <c r="H3618" s="1007"/>
    </row>
    <row r="3619" spans="1:8">
      <c r="A3619" s="1055" t="s">
        <v>1364</v>
      </c>
      <c r="B3619" s="252" t="s">
        <v>1365</v>
      </c>
      <c r="C3619" s="239">
        <v>4208</v>
      </c>
      <c r="D3619" s="453">
        <v>0</v>
      </c>
      <c r="E3619" s="407">
        <f t="shared" si="115"/>
        <v>4208</v>
      </c>
      <c r="F3619" s="268" t="s">
        <v>1625</v>
      </c>
      <c r="G3619" s="269" t="s">
        <v>1625</v>
      </c>
      <c r="H3619" s="1007"/>
    </row>
    <row r="3620" spans="1:8" ht="30">
      <c r="A3620" s="1055" t="s">
        <v>1366</v>
      </c>
      <c r="B3620" s="252" t="s">
        <v>1367</v>
      </c>
      <c r="C3620" s="239">
        <v>4500</v>
      </c>
      <c r="D3620" s="453">
        <v>0</v>
      </c>
      <c r="E3620" s="407">
        <f t="shared" si="115"/>
        <v>4500</v>
      </c>
      <c r="F3620" s="268" t="s">
        <v>1625</v>
      </c>
      <c r="G3620" s="269" t="s">
        <v>1625</v>
      </c>
      <c r="H3620" s="1007"/>
    </row>
    <row r="3621" spans="1:8" ht="30">
      <c r="A3621" s="1055" t="s">
        <v>1368</v>
      </c>
      <c r="B3621" s="252" t="s">
        <v>1369</v>
      </c>
      <c r="C3621" s="239">
        <v>5261</v>
      </c>
      <c r="D3621" s="453">
        <v>0</v>
      </c>
      <c r="E3621" s="407">
        <f t="shared" si="115"/>
        <v>5261</v>
      </c>
      <c r="F3621" s="268" t="s">
        <v>1625</v>
      </c>
      <c r="G3621" s="269" t="s">
        <v>1625</v>
      </c>
      <c r="H3621" s="1007"/>
    </row>
    <row r="3622" spans="1:8" ht="30">
      <c r="A3622" s="1055" t="s">
        <v>1370</v>
      </c>
      <c r="B3622" s="252" t="s">
        <v>1371</v>
      </c>
      <c r="C3622" s="239">
        <v>4500</v>
      </c>
      <c r="D3622" s="453">
        <v>0</v>
      </c>
      <c r="E3622" s="407">
        <f t="shared" si="115"/>
        <v>4500</v>
      </c>
      <c r="F3622" s="268" t="s">
        <v>1625</v>
      </c>
      <c r="G3622" s="269" t="s">
        <v>1625</v>
      </c>
      <c r="H3622" s="1007"/>
    </row>
    <row r="3623" spans="1:8">
      <c r="A3623" s="1055" t="s">
        <v>1372</v>
      </c>
      <c r="B3623" s="252" t="s">
        <v>1373</v>
      </c>
      <c r="C3623" s="239">
        <v>299</v>
      </c>
      <c r="D3623" s="453">
        <v>0</v>
      </c>
      <c r="E3623" s="407">
        <f t="shared" si="115"/>
        <v>299</v>
      </c>
      <c r="F3623" s="268" t="s">
        <v>1625</v>
      </c>
      <c r="G3623" s="269" t="s">
        <v>1625</v>
      </c>
      <c r="H3623" s="1007"/>
    </row>
    <row r="3624" spans="1:8">
      <c r="A3624" s="1055" t="s">
        <v>1374</v>
      </c>
      <c r="B3624" s="252" t="s">
        <v>1375</v>
      </c>
      <c r="C3624" s="239">
        <v>6135</v>
      </c>
      <c r="D3624" s="453">
        <v>0</v>
      </c>
      <c r="E3624" s="407">
        <f t="shared" si="115"/>
        <v>6135</v>
      </c>
      <c r="F3624" s="268" t="s">
        <v>1625</v>
      </c>
      <c r="G3624" s="269" t="s">
        <v>1625</v>
      </c>
      <c r="H3624" s="1007"/>
    </row>
    <row r="3625" spans="1:8">
      <c r="A3625" s="1055" t="s">
        <v>1376</v>
      </c>
      <c r="B3625" s="252" t="s">
        <v>1377</v>
      </c>
      <c r="C3625" s="239">
        <v>6635</v>
      </c>
      <c r="D3625" s="453">
        <v>0</v>
      </c>
      <c r="E3625" s="407">
        <f t="shared" si="115"/>
        <v>6635</v>
      </c>
      <c r="F3625" s="268" t="s">
        <v>1625</v>
      </c>
      <c r="G3625" s="269" t="s">
        <v>1625</v>
      </c>
      <c r="H3625" s="1007"/>
    </row>
    <row r="3626" spans="1:8">
      <c r="A3626" s="1055" t="s">
        <v>1378</v>
      </c>
      <c r="B3626" s="252" t="s">
        <v>1379</v>
      </c>
      <c r="C3626" s="239">
        <v>5450</v>
      </c>
      <c r="D3626" s="453">
        <v>0</v>
      </c>
      <c r="E3626" s="407">
        <f t="shared" si="115"/>
        <v>5450</v>
      </c>
      <c r="F3626" s="268" t="s">
        <v>1625</v>
      </c>
      <c r="G3626" s="269" t="s">
        <v>1625</v>
      </c>
      <c r="H3626" s="1007"/>
    </row>
    <row r="3627" spans="1:8">
      <c r="A3627" s="1055" t="s">
        <v>1380</v>
      </c>
      <c r="B3627" s="252" t="s">
        <v>1381</v>
      </c>
      <c r="C3627" s="239">
        <v>339</v>
      </c>
      <c r="D3627" s="453">
        <v>0</v>
      </c>
      <c r="E3627" s="407">
        <f t="shared" si="115"/>
        <v>339</v>
      </c>
      <c r="F3627" s="268" t="s">
        <v>1625</v>
      </c>
      <c r="G3627" s="269" t="s">
        <v>1625</v>
      </c>
      <c r="H3627" s="1007"/>
    </row>
    <row r="3628" spans="1:8" ht="30">
      <c r="A3628" s="1055" t="s">
        <v>1382</v>
      </c>
      <c r="B3628" s="252" t="s">
        <v>1383</v>
      </c>
      <c r="C3628" s="239">
        <v>1390</v>
      </c>
      <c r="D3628" s="453">
        <v>0</v>
      </c>
      <c r="E3628" s="407">
        <f t="shared" si="115"/>
        <v>1390</v>
      </c>
      <c r="F3628" s="268" t="s">
        <v>1625</v>
      </c>
      <c r="G3628" s="269" t="s">
        <v>1625</v>
      </c>
      <c r="H3628" s="1007"/>
    </row>
    <row r="3629" spans="1:8">
      <c r="A3629" s="1055" t="s">
        <v>1384</v>
      </c>
      <c r="B3629" s="252" t="s">
        <v>1385</v>
      </c>
      <c r="C3629" s="239">
        <v>945</v>
      </c>
      <c r="D3629" s="453">
        <v>0</v>
      </c>
      <c r="E3629" s="407">
        <f t="shared" si="115"/>
        <v>945</v>
      </c>
      <c r="F3629" s="268" t="s">
        <v>1625</v>
      </c>
      <c r="G3629" s="269" t="s">
        <v>1625</v>
      </c>
      <c r="H3629" s="1007"/>
    </row>
    <row r="3630" spans="1:8">
      <c r="A3630" s="1055" t="s">
        <v>1386</v>
      </c>
      <c r="B3630" s="252" t="s">
        <v>1387</v>
      </c>
      <c r="C3630" s="239">
        <v>6990</v>
      </c>
      <c r="D3630" s="453">
        <v>0</v>
      </c>
      <c r="E3630" s="407">
        <f t="shared" si="115"/>
        <v>6990</v>
      </c>
      <c r="F3630" s="268" t="s">
        <v>1625</v>
      </c>
      <c r="G3630" s="269" t="s">
        <v>1625</v>
      </c>
      <c r="H3630" s="1007"/>
    </row>
    <row r="3631" spans="1:8">
      <c r="A3631" s="1055" t="s">
        <v>1388</v>
      </c>
      <c r="B3631" s="252" t="s">
        <v>1389</v>
      </c>
      <c r="C3631" s="239">
        <v>1275</v>
      </c>
      <c r="D3631" s="453">
        <v>0</v>
      </c>
      <c r="E3631" s="407">
        <f t="shared" si="115"/>
        <v>1275</v>
      </c>
      <c r="F3631" s="268" t="s">
        <v>1625</v>
      </c>
      <c r="G3631" s="269" t="s">
        <v>1625</v>
      </c>
      <c r="H3631" s="1007"/>
    </row>
    <row r="3632" spans="1:8">
      <c r="A3632" s="1055" t="s">
        <v>1390</v>
      </c>
      <c r="B3632" s="252" t="s">
        <v>1391</v>
      </c>
      <c r="C3632" s="239">
        <v>600</v>
      </c>
      <c r="D3632" s="453">
        <v>0</v>
      </c>
      <c r="E3632" s="407">
        <f t="shared" si="115"/>
        <v>600</v>
      </c>
      <c r="F3632" s="268" t="s">
        <v>1625</v>
      </c>
      <c r="G3632" s="269" t="s">
        <v>1625</v>
      </c>
      <c r="H3632" s="1007"/>
    </row>
    <row r="3633" spans="1:8">
      <c r="A3633" s="1055" t="s">
        <v>1392</v>
      </c>
      <c r="B3633" s="252" t="s">
        <v>1393</v>
      </c>
      <c r="C3633" s="239">
        <v>700</v>
      </c>
      <c r="D3633" s="453">
        <v>0</v>
      </c>
      <c r="E3633" s="407">
        <f t="shared" si="115"/>
        <v>700</v>
      </c>
      <c r="F3633" s="268" t="s">
        <v>1625</v>
      </c>
      <c r="G3633" s="269" t="s">
        <v>1625</v>
      </c>
      <c r="H3633" s="1007"/>
    </row>
    <row r="3634" spans="1:8">
      <c r="A3634" s="1055" t="s">
        <v>1394</v>
      </c>
      <c r="B3634" s="252" t="s">
        <v>1395</v>
      </c>
      <c r="C3634" s="239">
        <v>700</v>
      </c>
      <c r="D3634" s="453">
        <v>0</v>
      </c>
      <c r="E3634" s="407">
        <f t="shared" si="115"/>
        <v>700</v>
      </c>
      <c r="F3634" s="268" t="s">
        <v>1625</v>
      </c>
      <c r="G3634" s="269" t="s">
        <v>1625</v>
      </c>
      <c r="H3634" s="1007"/>
    </row>
    <row r="3635" spans="1:8">
      <c r="A3635" s="1055" t="s">
        <v>1396</v>
      </c>
      <c r="B3635" s="252" t="s">
        <v>1397</v>
      </c>
      <c r="C3635" s="239">
        <v>675</v>
      </c>
      <c r="D3635" s="453">
        <v>0</v>
      </c>
      <c r="E3635" s="407">
        <f t="shared" si="115"/>
        <v>675</v>
      </c>
      <c r="F3635" s="268" t="s">
        <v>1625</v>
      </c>
      <c r="G3635" s="269" t="s">
        <v>1625</v>
      </c>
      <c r="H3635" s="1007"/>
    </row>
    <row r="3636" spans="1:8">
      <c r="A3636" s="1055" t="s">
        <v>1398</v>
      </c>
      <c r="B3636" s="252" t="s">
        <v>1399</v>
      </c>
      <c r="C3636" s="239">
        <v>975</v>
      </c>
      <c r="D3636" s="453">
        <v>0</v>
      </c>
      <c r="E3636" s="407">
        <f t="shared" si="115"/>
        <v>975</v>
      </c>
      <c r="F3636" s="268" t="s">
        <v>1625</v>
      </c>
      <c r="G3636" s="269" t="s">
        <v>1625</v>
      </c>
      <c r="H3636" s="1007"/>
    </row>
    <row r="3637" spans="1:8">
      <c r="A3637" s="1055" t="s">
        <v>1400</v>
      </c>
      <c r="B3637" s="252" t="s">
        <v>1401</v>
      </c>
      <c r="C3637" s="239">
        <v>670</v>
      </c>
      <c r="D3637" s="453">
        <v>0</v>
      </c>
      <c r="E3637" s="407">
        <f t="shared" si="115"/>
        <v>670</v>
      </c>
      <c r="F3637" s="268" t="s">
        <v>1625</v>
      </c>
      <c r="G3637" s="269" t="s">
        <v>1625</v>
      </c>
      <c r="H3637" s="1007"/>
    </row>
    <row r="3638" spans="1:8">
      <c r="A3638" s="1055" t="s">
        <v>1402</v>
      </c>
      <c r="B3638" s="252" t="s">
        <v>1403</v>
      </c>
      <c r="C3638" s="239">
        <v>525</v>
      </c>
      <c r="D3638" s="453">
        <v>0</v>
      </c>
      <c r="E3638" s="407">
        <f t="shared" si="115"/>
        <v>525</v>
      </c>
      <c r="F3638" s="268" t="s">
        <v>1625</v>
      </c>
      <c r="G3638" s="269" t="s">
        <v>1625</v>
      </c>
      <c r="H3638" s="1007"/>
    </row>
    <row r="3639" spans="1:8">
      <c r="A3639" s="1055" t="s">
        <v>6059</v>
      </c>
      <c r="B3639" s="252" t="s">
        <v>6060</v>
      </c>
      <c r="C3639" s="239">
        <v>998</v>
      </c>
      <c r="D3639" s="453">
        <v>0</v>
      </c>
      <c r="E3639" s="407">
        <f>C3639</f>
        <v>998</v>
      </c>
      <c r="F3639" s="268" t="s">
        <v>1625</v>
      </c>
      <c r="G3639" s="269" t="s">
        <v>1625</v>
      </c>
      <c r="H3639" s="1007"/>
    </row>
    <row r="3640" spans="1:8">
      <c r="A3640" s="1055" t="s">
        <v>6061</v>
      </c>
      <c r="B3640" s="252" t="s">
        <v>6062</v>
      </c>
      <c r="C3640" s="239">
        <v>1195</v>
      </c>
      <c r="D3640" s="453">
        <v>0</v>
      </c>
      <c r="E3640" s="407">
        <f t="shared" ref="E3640:E3645" si="116">C3640</f>
        <v>1195</v>
      </c>
      <c r="F3640" s="268" t="s">
        <v>1625</v>
      </c>
      <c r="G3640" s="269" t="s">
        <v>1625</v>
      </c>
      <c r="H3640" s="1007"/>
    </row>
    <row r="3641" spans="1:8">
      <c r="A3641" s="1055" t="s">
        <v>6063</v>
      </c>
      <c r="B3641" s="252" t="s">
        <v>6064</v>
      </c>
      <c r="C3641" s="239">
        <v>1195</v>
      </c>
      <c r="D3641" s="453">
        <v>0</v>
      </c>
      <c r="E3641" s="407">
        <f t="shared" si="116"/>
        <v>1195</v>
      </c>
      <c r="F3641" s="268" t="s">
        <v>1625</v>
      </c>
      <c r="G3641" s="269" t="s">
        <v>1625</v>
      </c>
      <c r="H3641" s="1007"/>
    </row>
    <row r="3642" spans="1:8">
      <c r="A3642" s="1055" t="s">
        <v>6065</v>
      </c>
      <c r="B3642" s="252" t="s">
        <v>6066</v>
      </c>
      <c r="C3642" s="239">
        <v>1315</v>
      </c>
      <c r="D3642" s="453">
        <v>0</v>
      </c>
      <c r="E3642" s="407">
        <f t="shared" si="116"/>
        <v>1315</v>
      </c>
      <c r="F3642" s="268" t="s">
        <v>1625</v>
      </c>
      <c r="G3642" s="269" t="s">
        <v>1625</v>
      </c>
      <c r="H3642" s="1007"/>
    </row>
    <row r="3643" spans="1:8" ht="30">
      <c r="A3643" s="1055" t="s">
        <v>6067</v>
      </c>
      <c r="B3643" s="252" t="s">
        <v>6068</v>
      </c>
      <c r="C3643" s="239">
        <v>1298</v>
      </c>
      <c r="D3643" s="453">
        <v>0</v>
      </c>
      <c r="E3643" s="407">
        <f t="shared" si="116"/>
        <v>1298</v>
      </c>
      <c r="F3643" s="268" t="s">
        <v>1625</v>
      </c>
      <c r="G3643" s="269" t="s">
        <v>1625</v>
      </c>
      <c r="H3643" s="1007"/>
    </row>
    <row r="3644" spans="1:8" ht="30">
      <c r="A3644" s="1055" t="s">
        <v>6069</v>
      </c>
      <c r="B3644" s="252" t="s">
        <v>6070</v>
      </c>
      <c r="C3644" s="239">
        <v>1418</v>
      </c>
      <c r="D3644" s="453">
        <v>0</v>
      </c>
      <c r="E3644" s="407">
        <f t="shared" si="116"/>
        <v>1418</v>
      </c>
      <c r="F3644" s="268" t="s">
        <v>1625</v>
      </c>
      <c r="G3644" s="269" t="s">
        <v>1625</v>
      </c>
      <c r="H3644" s="1007"/>
    </row>
    <row r="3645" spans="1:8" ht="30">
      <c r="A3645" s="1055" t="s">
        <v>6071</v>
      </c>
      <c r="B3645" s="252" t="s">
        <v>6072</v>
      </c>
      <c r="C3645" s="239">
        <v>1450</v>
      </c>
      <c r="D3645" s="453">
        <v>0</v>
      </c>
      <c r="E3645" s="407">
        <f t="shared" si="116"/>
        <v>1450</v>
      </c>
      <c r="F3645" s="268" t="s">
        <v>1625</v>
      </c>
      <c r="G3645" s="269" t="s">
        <v>1625</v>
      </c>
      <c r="H3645" s="1007"/>
    </row>
    <row r="3646" spans="1:8">
      <c r="A3646" s="296" t="s">
        <v>979</v>
      </c>
      <c r="B3646" s="255"/>
      <c r="C3646" s="394"/>
      <c r="D3646" s="450"/>
      <c r="E3646" s="518"/>
      <c r="F3646" s="519"/>
      <c r="G3646" s="520"/>
      <c r="H3646" s="1007"/>
    </row>
    <row r="3647" spans="1:8">
      <c r="A3647" s="307" t="s">
        <v>2569</v>
      </c>
      <c r="B3647" s="259"/>
      <c r="C3647" s="386"/>
      <c r="D3647" s="453"/>
      <c r="E3647" s="407"/>
      <c r="F3647" s="268"/>
      <c r="G3647" s="475"/>
      <c r="H3647" s="1007"/>
    </row>
    <row r="3648" spans="1:8">
      <c r="A3648" s="307" t="s">
        <v>2570</v>
      </c>
      <c r="B3648" s="259"/>
      <c r="C3648" s="386"/>
      <c r="D3648" s="453"/>
      <c r="E3648" s="407"/>
      <c r="F3648" s="268"/>
      <c r="G3648" s="475"/>
      <c r="H3648" s="1007"/>
    </row>
    <row r="3649" spans="1:8">
      <c r="A3649" s="307" t="s">
        <v>2590</v>
      </c>
      <c r="B3649" s="259"/>
      <c r="C3649" s="386"/>
      <c r="D3649" s="453"/>
      <c r="E3649" s="407"/>
      <c r="F3649" s="268"/>
      <c r="G3649" s="475"/>
      <c r="H3649" s="1007"/>
    </row>
    <row r="3650" spans="1:8">
      <c r="A3650" s="1055" t="s">
        <v>1404</v>
      </c>
      <c r="B3650" s="252" t="s">
        <v>1405</v>
      </c>
      <c r="C3650" s="239">
        <v>672</v>
      </c>
      <c r="D3650" s="453">
        <v>0</v>
      </c>
      <c r="E3650" s="407">
        <f t="shared" si="115"/>
        <v>672</v>
      </c>
      <c r="F3650" s="268" t="s">
        <v>1625</v>
      </c>
      <c r="G3650" s="269" t="s">
        <v>1625</v>
      </c>
      <c r="H3650" s="1007"/>
    </row>
    <row r="3651" spans="1:8">
      <c r="A3651" s="1055" t="s">
        <v>1406</v>
      </c>
      <c r="B3651" s="252" t="s">
        <v>1407</v>
      </c>
      <c r="C3651" s="239">
        <v>777</v>
      </c>
      <c r="D3651" s="453">
        <v>0</v>
      </c>
      <c r="E3651" s="407">
        <f t="shared" si="115"/>
        <v>777</v>
      </c>
      <c r="F3651" s="268" t="s">
        <v>1625</v>
      </c>
      <c r="G3651" s="269" t="s">
        <v>1625</v>
      </c>
      <c r="H3651" s="1007"/>
    </row>
    <row r="3652" spans="1:8">
      <c r="A3652" s="1055" t="s">
        <v>1408</v>
      </c>
      <c r="B3652" s="252" t="s">
        <v>1409</v>
      </c>
      <c r="C3652" s="239">
        <v>25</v>
      </c>
      <c r="D3652" s="453">
        <v>0</v>
      </c>
      <c r="E3652" s="407">
        <f t="shared" si="115"/>
        <v>25</v>
      </c>
      <c r="F3652" s="268" t="s">
        <v>1625</v>
      </c>
      <c r="G3652" s="269" t="s">
        <v>1625</v>
      </c>
      <c r="H3652" s="1007"/>
    </row>
    <row r="3653" spans="1:8" ht="30">
      <c r="A3653" s="1055" t="s">
        <v>1410</v>
      </c>
      <c r="B3653" s="252" t="s">
        <v>1411</v>
      </c>
      <c r="C3653" s="239">
        <v>132</v>
      </c>
      <c r="D3653" s="453">
        <v>0</v>
      </c>
      <c r="E3653" s="407">
        <f t="shared" si="115"/>
        <v>132</v>
      </c>
      <c r="F3653" s="268" t="s">
        <v>1625</v>
      </c>
      <c r="G3653" s="269" t="s">
        <v>1625</v>
      </c>
      <c r="H3653" s="1007"/>
    </row>
    <row r="3654" spans="1:8">
      <c r="A3654" s="1055" t="s">
        <v>1412</v>
      </c>
      <c r="B3654" s="252" t="s">
        <v>1413</v>
      </c>
      <c r="C3654" s="239">
        <v>110</v>
      </c>
      <c r="D3654" s="453">
        <v>0</v>
      </c>
      <c r="E3654" s="407">
        <f t="shared" si="115"/>
        <v>110</v>
      </c>
      <c r="F3654" s="268" t="s">
        <v>1625</v>
      </c>
      <c r="G3654" s="269" t="s">
        <v>1625</v>
      </c>
      <c r="H3654" s="1007"/>
    </row>
    <row r="3655" spans="1:8">
      <c r="A3655" s="1055" t="s">
        <v>1414</v>
      </c>
      <c r="B3655" s="252" t="s">
        <v>1415</v>
      </c>
      <c r="C3655" s="239">
        <v>110</v>
      </c>
      <c r="D3655" s="453">
        <v>0</v>
      </c>
      <c r="E3655" s="407">
        <f t="shared" si="115"/>
        <v>110</v>
      </c>
      <c r="F3655" s="268" t="s">
        <v>1625</v>
      </c>
      <c r="G3655" s="269" t="s">
        <v>1625</v>
      </c>
      <c r="H3655" s="1007"/>
    </row>
    <row r="3656" spans="1:8">
      <c r="A3656" s="1055" t="s">
        <v>1416</v>
      </c>
      <c r="B3656" s="252" t="s">
        <v>1417</v>
      </c>
      <c r="C3656" s="239">
        <v>110</v>
      </c>
      <c r="D3656" s="453">
        <v>0</v>
      </c>
      <c r="E3656" s="407">
        <f t="shared" si="115"/>
        <v>110</v>
      </c>
      <c r="F3656" s="268" t="s">
        <v>1625</v>
      </c>
      <c r="G3656" s="269" t="s">
        <v>1625</v>
      </c>
      <c r="H3656" s="1007"/>
    </row>
    <row r="3657" spans="1:8">
      <c r="A3657" s="1055" t="s">
        <v>1418</v>
      </c>
      <c r="B3657" s="252" t="s">
        <v>1419</v>
      </c>
      <c r="C3657" s="239">
        <v>0.56000000000000005</v>
      </c>
      <c r="D3657" s="453">
        <v>0</v>
      </c>
      <c r="E3657" s="407">
        <f t="shared" si="115"/>
        <v>0.56000000000000005</v>
      </c>
      <c r="F3657" s="268" t="s">
        <v>1625</v>
      </c>
      <c r="G3657" s="269" t="s">
        <v>1625</v>
      </c>
      <c r="H3657" s="1007"/>
    </row>
    <row r="3658" spans="1:8">
      <c r="A3658" s="1055" t="s">
        <v>1420</v>
      </c>
      <c r="B3658" s="252" t="s">
        <v>1421</v>
      </c>
      <c r="C3658" s="239">
        <v>110</v>
      </c>
      <c r="D3658" s="453">
        <v>0</v>
      </c>
      <c r="E3658" s="407">
        <f t="shared" si="115"/>
        <v>110</v>
      </c>
      <c r="F3658" s="268" t="s">
        <v>1625</v>
      </c>
      <c r="G3658" s="269" t="s">
        <v>1625</v>
      </c>
      <c r="H3658" s="1007"/>
    </row>
    <row r="3659" spans="1:8">
      <c r="A3659" s="1055" t="s">
        <v>1422</v>
      </c>
      <c r="B3659" s="252" t="s">
        <v>1423</v>
      </c>
      <c r="C3659" s="239">
        <v>42</v>
      </c>
      <c r="D3659" s="453">
        <v>0</v>
      </c>
      <c r="E3659" s="407">
        <f t="shared" si="115"/>
        <v>42</v>
      </c>
      <c r="F3659" s="268" t="s">
        <v>1625</v>
      </c>
      <c r="G3659" s="269" t="s">
        <v>1625</v>
      </c>
      <c r="H3659" s="1007"/>
    </row>
    <row r="3660" spans="1:8">
      <c r="A3660" s="1055" t="s">
        <v>1424</v>
      </c>
      <c r="B3660" s="252" t="s">
        <v>1425</v>
      </c>
      <c r="C3660" s="239">
        <v>707</v>
      </c>
      <c r="D3660" s="453">
        <v>0</v>
      </c>
      <c r="E3660" s="407">
        <f t="shared" si="115"/>
        <v>707</v>
      </c>
      <c r="F3660" s="268" t="s">
        <v>1625</v>
      </c>
      <c r="G3660" s="269" t="s">
        <v>1625</v>
      </c>
      <c r="H3660" s="1007"/>
    </row>
    <row r="3661" spans="1:8">
      <c r="A3661" s="1055" t="s">
        <v>1426</v>
      </c>
      <c r="B3661" s="252" t="s">
        <v>1427</v>
      </c>
      <c r="C3661" s="239">
        <v>289</v>
      </c>
      <c r="D3661" s="453">
        <v>0</v>
      </c>
      <c r="E3661" s="407">
        <f t="shared" si="115"/>
        <v>289</v>
      </c>
      <c r="F3661" s="268" t="s">
        <v>1625</v>
      </c>
      <c r="G3661" s="269" t="s">
        <v>1625</v>
      </c>
      <c r="H3661" s="1007"/>
    </row>
    <row r="3662" spans="1:8">
      <c r="A3662" s="1055" t="s">
        <v>1428</v>
      </c>
      <c r="B3662" s="252" t="s">
        <v>1429</v>
      </c>
      <c r="C3662" s="239">
        <v>0.22</v>
      </c>
      <c r="D3662" s="453">
        <v>0</v>
      </c>
      <c r="E3662" s="407">
        <f t="shared" si="115"/>
        <v>0.22</v>
      </c>
      <c r="F3662" s="268" t="s">
        <v>1625</v>
      </c>
      <c r="G3662" s="269" t="s">
        <v>1625</v>
      </c>
      <c r="H3662" s="1007"/>
    </row>
    <row r="3663" spans="1:8">
      <c r="A3663" s="1055" t="s">
        <v>1430</v>
      </c>
      <c r="B3663" s="252" t="s">
        <v>1431</v>
      </c>
      <c r="C3663" s="239">
        <v>0.16</v>
      </c>
      <c r="D3663" s="453">
        <v>0</v>
      </c>
      <c r="E3663" s="407">
        <f t="shared" si="115"/>
        <v>0.16</v>
      </c>
      <c r="F3663" s="268" t="s">
        <v>1625</v>
      </c>
      <c r="G3663" s="269" t="s">
        <v>1625</v>
      </c>
      <c r="H3663" s="1007"/>
    </row>
    <row r="3664" spans="1:8">
      <c r="A3664" s="1055" t="s">
        <v>1432</v>
      </c>
      <c r="B3664" s="252" t="s">
        <v>1433</v>
      </c>
      <c r="C3664" s="239">
        <v>0.16</v>
      </c>
      <c r="D3664" s="453">
        <v>0</v>
      </c>
      <c r="E3664" s="407">
        <f t="shared" si="115"/>
        <v>0.16</v>
      </c>
      <c r="F3664" s="268" t="s">
        <v>1625</v>
      </c>
      <c r="G3664" s="269" t="s">
        <v>1625</v>
      </c>
      <c r="H3664" s="1007"/>
    </row>
    <row r="3665" spans="1:8">
      <c r="A3665" s="1055" t="s">
        <v>1434</v>
      </c>
      <c r="B3665" s="252" t="s">
        <v>1435</v>
      </c>
      <c r="C3665" s="239">
        <v>0.16</v>
      </c>
      <c r="D3665" s="453">
        <v>0</v>
      </c>
      <c r="E3665" s="407">
        <f t="shared" si="115"/>
        <v>0.16</v>
      </c>
      <c r="F3665" s="268" t="s">
        <v>1625</v>
      </c>
      <c r="G3665" s="269" t="s">
        <v>1625</v>
      </c>
      <c r="H3665" s="1007"/>
    </row>
    <row r="3666" spans="1:8">
      <c r="A3666" s="1055" t="s">
        <v>1436</v>
      </c>
      <c r="B3666" s="252" t="s">
        <v>1437</v>
      </c>
      <c r="C3666" s="239">
        <v>0.16</v>
      </c>
      <c r="D3666" s="453">
        <v>0</v>
      </c>
      <c r="E3666" s="407">
        <f t="shared" si="115"/>
        <v>0.16</v>
      </c>
      <c r="F3666" s="268" t="s">
        <v>1625</v>
      </c>
      <c r="G3666" s="269" t="s">
        <v>1625</v>
      </c>
      <c r="H3666" s="1007"/>
    </row>
    <row r="3667" spans="1:8">
      <c r="A3667" s="1055" t="s">
        <v>1438</v>
      </c>
      <c r="B3667" s="252" t="s">
        <v>1439</v>
      </c>
      <c r="C3667" s="239">
        <v>0.16</v>
      </c>
      <c r="D3667" s="453">
        <v>0</v>
      </c>
      <c r="E3667" s="407">
        <f t="shared" si="115"/>
        <v>0.16</v>
      </c>
      <c r="F3667" s="268" t="s">
        <v>1625</v>
      </c>
      <c r="G3667" s="269" t="s">
        <v>1625</v>
      </c>
      <c r="H3667" s="1007"/>
    </row>
    <row r="3668" spans="1:8">
      <c r="A3668" s="1055" t="s">
        <v>1440</v>
      </c>
      <c r="B3668" s="252" t="s">
        <v>1441</v>
      </c>
      <c r="C3668" s="239">
        <v>0.25</v>
      </c>
      <c r="D3668" s="453">
        <v>0</v>
      </c>
      <c r="E3668" s="407">
        <f t="shared" si="115"/>
        <v>0.25</v>
      </c>
      <c r="F3668" s="268" t="s">
        <v>1625</v>
      </c>
      <c r="G3668" s="269" t="s">
        <v>1625</v>
      </c>
      <c r="H3668" s="1007"/>
    </row>
    <row r="3669" spans="1:8">
      <c r="A3669" s="1055" t="s">
        <v>1442</v>
      </c>
      <c r="B3669" s="252" t="s">
        <v>1443</v>
      </c>
      <c r="C3669" s="239">
        <v>375</v>
      </c>
      <c r="D3669" s="453">
        <v>0</v>
      </c>
      <c r="E3669" s="407">
        <f t="shared" si="115"/>
        <v>375</v>
      </c>
      <c r="F3669" s="268" t="s">
        <v>1625</v>
      </c>
      <c r="G3669" s="269" t="s">
        <v>1625</v>
      </c>
      <c r="H3669" s="1007"/>
    </row>
    <row r="3670" spans="1:8">
      <c r="A3670" s="1055" t="s">
        <v>1444</v>
      </c>
      <c r="B3670" s="252" t="s">
        <v>1445</v>
      </c>
      <c r="C3670" s="239">
        <v>1465</v>
      </c>
      <c r="D3670" s="453">
        <v>0</v>
      </c>
      <c r="E3670" s="407">
        <f t="shared" si="115"/>
        <v>1465</v>
      </c>
      <c r="F3670" s="268" t="s">
        <v>1625</v>
      </c>
      <c r="G3670" s="269" t="s">
        <v>1625</v>
      </c>
      <c r="H3670" s="1007"/>
    </row>
    <row r="3671" spans="1:8">
      <c r="A3671" s="296" t="s">
        <v>2571</v>
      </c>
      <c r="B3671" s="255"/>
      <c r="C3671" s="394"/>
      <c r="D3671" s="450"/>
      <c r="E3671" s="518"/>
      <c r="F3671" s="519" t="s">
        <v>1625</v>
      </c>
      <c r="G3671" s="645" t="s">
        <v>1625</v>
      </c>
      <c r="H3671" s="1007"/>
    </row>
    <row r="3672" spans="1:8">
      <c r="A3672" s="1055" t="s">
        <v>2572</v>
      </c>
      <c r="B3672" s="252" t="s">
        <v>2573</v>
      </c>
      <c r="C3672" s="239">
        <v>800</v>
      </c>
      <c r="D3672" s="453">
        <v>0</v>
      </c>
      <c r="E3672" s="407">
        <f t="shared" si="115"/>
        <v>800</v>
      </c>
      <c r="F3672" s="268" t="s">
        <v>1625</v>
      </c>
      <c r="G3672" s="269" t="s">
        <v>1625</v>
      </c>
      <c r="H3672" s="1007"/>
    </row>
    <row r="3673" spans="1:8">
      <c r="A3673" s="1055" t="s">
        <v>2574</v>
      </c>
      <c r="B3673" s="252" t="s">
        <v>2575</v>
      </c>
      <c r="C3673" s="239">
        <v>1</v>
      </c>
      <c r="D3673" s="453">
        <v>0</v>
      </c>
      <c r="E3673" s="407">
        <f t="shared" si="115"/>
        <v>1</v>
      </c>
      <c r="F3673" s="268" t="s">
        <v>1625</v>
      </c>
      <c r="G3673" s="269" t="s">
        <v>1625</v>
      </c>
      <c r="H3673" s="1007"/>
    </row>
    <row r="3674" spans="1:8">
      <c r="A3674" s="1055" t="s">
        <v>2576</v>
      </c>
      <c r="B3674" s="252" t="s">
        <v>2577</v>
      </c>
      <c r="C3674" s="239">
        <v>1</v>
      </c>
      <c r="D3674" s="453">
        <v>0</v>
      </c>
      <c r="E3674" s="407">
        <f t="shared" si="115"/>
        <v>1</v>
      </c>
      <c r="F3674" s="268" t="s">
        <v>1625</v>
      </c>
      <c r="G3674" s="269" t="s">
        <v>1625</v>
      </c>
      <c r="H3674" s="1007"/>
    </row>
    <row r="3675" spans="1:8" ht="30">
      <c r="A3675" s="1055" t="s">
        <v>2578</v>
      </c>
      <c r="B3675" s="252" t="s">
        <v>2579</v>
      </c>
      <c r="C3675" s="239">
        <v>1</v>
      </c>
      <c r="D3675" s="453">
        <v>0</v>
      </c>
      <c r="E3675" s="407">
        <f t="shared" si="115"/>
        <v>1</v>
      </c>
      <c r="F3675" s="268" t="s">
        <v>1625</v>
      </c>
      <c r="G3675" s="269" t="s">
        <v>1625</v>
      </c>
      <c r="H3675" s="1007"/>
    </row>
    <row r="3676" spans="1:8">
      <c r="A3676" s="1055" t="s">
        <v>2580</v>
      </c>
      <c r="B3676" s="252" t="s">
        <v>2581</v>
      </c>
      <c r="C3676" s="239">
        <v>700</v>
      </c>
      <c r="D3676" s="453">
        <v>0</v>
      </c>
      <c r="E3676" s="407">
        <f t="shared" si="115"/>
        <v>700</v>
      </c>
      <c r="F3676" s="268" t="s">
        <v>1625</v>
      </c>
      <c r="G3676" s="269" t="s">
        <v>1625</v>
      </c>
      <c r="H3676" s="1007"/>
    </row>
    <row r="3677" spans="1:8" ht="30">
      <c r="A3677" s="1055" t="s">
        <v>2582</v>
      </c>
      <c r="B3677" s="252" t="s">
        <v>2583</v>
      </c>
      <c r="C3677" s="239">
        <v>1</v>
      </c>
      <c r="D3677" s="453">
        <v>0</v>
      </c>
      <c r="E3677" s="407">
        <f t="shared" si="115"/>
        <v>1</v>
      </c>
      <c r="F3677" s="268" t="s">
        <v>1625</v>
      </c>
      <c r="G3677" s="269" t="s">
        <v>1625</v>
      </c>
      <c r="H3677" s="1007"/>
    </row>
    <row r="3678" spans="1:8">
      <c r="A3678" s="306" t="s">
        <v>2584</v>
      </c>
      <c r="B3678" s="291" t="s">
        <v>2585</v>
      </c>
      <c r="C3678" s="326">
        <v>100</v>
      </c>
      <c r="D3678" s="453">
        <v>0</v>
      </c>
      <c r="E3678" s="407">
        <f t="shared" si="115"/>
        <v>100</v>
      </c>
      <c r="F3678" s="268" t="s">
        <v>1625</v>
      </c>
      <c r="G3678" s="269" t="s">
        <v>1625</v>
      </c>
      <c r="H3678" s="1007"/>
    </row>
    <row r="3679" spans="1:8">
      <c r="A3679" s="296" t="s">
        <v>892</v>
      </c>
      <c r="B3679" s="255"/>
      <c r="C3679" s="394"/>
      <c r="D3679" s="450"/>
      <c r="E3679" s="518"/>
      <c r="F3679" s="519" t="s">
        <v>1625</v>
      </c>
      <c r="G3679" s="645" t="s">
        <v>1625</v>
      </c>
      <c r="H3679" s="1007"/>
    </row>
    <row r="3680" spans="1:8">
      <c r="A3680" s="306" t="s">
        <v>1621</v>
      </c>
      <c r="B3680" s="291" t="s">
        <v>1622</v>
      </c>
      <c r="C3680" s="326">
        <v>18</v>
      </c>
      <c r="D3680" s="453">
        <v>0</v>
      </c>
      <c r="E3680" s="407">
        <f t="shared" si="115"/>
        <v>18</v>
      </c>
      <c r="F3680" s="268" t="s">
        <v>1625</v>
      </c>
      <c r="G3680" s="269" t="s">
        <v>1625</v>
      </c>
      <c r="H3680" s="1007"/>
    </row>
    <row r="3681" spans="1:8">
      <c r="A3681" s="306" t="s">
        <v>893</v>
      </c>
      <c r="B3681" s="291" t="s">
        <v>894</v>
      </c>
      <c r="C3681" s="326">
        <v>29</v>
      </c>
      <c r="D3681" s="453">
        <v>0</v>
      </c>
      <c r="E3681" s="407">
        <f t="shared" si="115"/>
        <v>29</v>
      </c>
      <c r="F3681" s="268" t="s">
        <v>1625</v>
      </c>
      <c r="G3681" s="269" t="s">
        <v>1625</v>
      </c>
      <c r="H3681" s="1007"/>
    </row>
    <row r="3682" spans="1:8">
      <c r="A3682" s="306" t="s">
        <v>763</v>
      </c>
      <c r="B3682" s="291" t="s">
        <v>764</v>
      </c>
      <c r="C3682" s="326">
        <v>41</v>
      </c>
      <c r="D3682" s="453">
        <v>0</v>
      </c>
      <c r="E3682" s="407">
        <f t="shared" si="115"/>
        <v>41</v>
      </c>
      <c r="F3682" s="268" t="s">
        <v>1625</v>
      </c>
      <c r="G3682" s="269" t="s">
        <v>1625</v>
      </c>
      <c r="H3682" s="1007"/>
    </row>
    <row r="3683" spans="1:8">
      <c r="A3683" s="306" t="s">
        <v>895</v>
      </c>
      <c r="B3683" s="291" t="s">
        <v>896</v>
      </c>
      <c r="C3683" s="326">
        <v>58</v>
      </c>
      <c r="D3683" s="453">
        <v>0</v>
      </c>
      <c r="E3683" s="407">
        <f t="shared" si="115"/>
        <v>58</v>
      </c>
      <c r="F3683" s="268" t="s">
        <v>1625</v>
      </c>
      <c r="G3683" s="269" t="s">
        <v>1625</v>
      </c>
      <c r="H3683" s="1007"/>
    </row>
    <row r="3684" spans="1:8">
      <c r="A3684" s="306" t="s">
        <v>765</v>
      </c>
      <c r="B3684" s="291" t="s">
        <v>766</v>
      </c>
      <c r="C3684" s="326">
        <v>87</v>
      </c>
      <c r="D3684" s="453">
        <v>0</v>
      </c>
      <c r="E3684" s="407">
        <f t="shared" si="115"/>
        <v>87</v>
      </c>
      <c r="F3684" s="268" t="s">
        <v>1625</v>
      </c>
      <c r="G3684" s="269" t="s">
        <v>1625</v>
      </c>
      <c r="H3684" s="1007"/>
    </row>
    <row r="3685" spans="1:8" ht="15.75" thickBot="1">
      <c r="A3685" s="1070" t="s">
        <v>767</v>
      </c>
      <c r="B3685" s="297" t="s">
        <v>768</v>
      </c>
      <c r="C3685" s="327">
        <v>173</v>
      </c>
      <c r="D3685" s="512">
        <v>0</v>
      </c>
      <c r="E3685" s="513">
        <f t="shared" si="115"/>
        <v>173</v>
      </c>
      <c r="F3685" s="289" t="s">
        <v>1625</v>
      </c>
      <c r="G3685" s="290" t="s">
        <v>1625</v>
      </c>
      <c r="H3685" s="1007"/>
    </row>
    <row r="3686" spans="1:8" ht="15.75" thickBot="1">
      <c r="A3686" s="691"/>
      <c r="B3686" s="692"/>
      <c r="C3686" s="523"/>
      <c r="D3686" s="524"/>
      <c r="E3686" s="523"/>
      <c r="F3686" s="525"/>
      <c r="G3686" s="526"/>
      <c r="H3686" s="1007"/>
    </row>
    <row r="3687" spans="1:8" ht="16.5" customHeight="1" thickBot="1">
      <c r="A3687" s="1383"/>
      <c r="B3687" s="1384"/>
      <c r="C3687" s="1384"/>
      <c r="D3687" s="1384"/>
      <c r="E3687" s="1384"/>
      <c r="F3687" s="1384"/>
      <c r="G3687" s="1385"/>
      <c r="H3687" s="1007"/>
    </row>
    <row r="3688" spans="1:8">
      <c r="A3688" s="1565" t="s">
        <v>2591</v>
      </c>
      <c r="B3688" s="1566"/>
      <c r="C3688" s="1566"/>
      <c r="D3688" s="1566"/>
      <c r="E3688" s="1566"/>
      <c r="F3688" s="1566"/>
      <c r="G3688" s="1567"/>
      <c r="H3688" s="1007"/>
    </row>
    <row r="3689" spans="1:8">
      <c r="A3689" s="294" t="s">
        <v>2592</v>
      </c>
      <c r="B3689" s="255"/>
      <c r="C3689" s="394"/>
      <c r="D3689" s="450"/>
      <c r="E3689" s="518"/>
      <c r="F3689" s="519"/>
      <c r="G3689" s="520"/>
      <c r="H3689" s="1007"/>
    </row>
    <row r="3690" spans="1:8">
      <c r="A3690" s="310" t="s">
        <v>2593</v>
      </c>
      <c r="B3690" s="309"/>
      <c r="C3690" s="403"/>
      <c r="D3690" s="453"/>
      <c r="E3690" s="407"/>
      <c r="F3690" s="268"/>
      <c r="G3690" s="475"/>
      <c r="H3690" s="1007"/>
    </row>
    <row r="3691" spans="1:8">
      <c r="A3691" s="277" t="s">
        <v>2594</v>
      </c>
      <c r="B3691" s="824"/>
      <c r="C3691" s="404"/>
      <c r="D3691" s="453"/>
      <c r="E3691" s="407"/>
      <c r="F3691" s="268"/>
      <c r="G3691" s="475"/>
      <c r="H3691" s="1007"/>
    </row>
    <row r="3692" spans="1:8" ht="45">
      <c r="A3692" s="311" t="s">
        <v>2595</v>
      </c>
      <c r="B3692" s="252" t="s">
        <v>2596</v>
      </c>
      <c r="C3692" s="239">
        <v>399.99</v>
      </c>
      <c r="D3692" s="453">
        <v>0</v>
      </c>
      <c r="E3692" s="407">
        <f>C3692</f>
        <v>399.99</v>
      </c>
      <c r="F3692" s="268" t="s">
        <v>1623</v>
      </c>
      <c r="G3692" s="475" t="s">
        <v>1650</v>
      </c>
      <c r="H3692" s="1007"/>
    </row>
    <row r="3693" spans="1:8">
      <c r="A3693" s="311" t="s">
        <v>2597</v>
      </c>
      <c r="B3693" s="252" t="s">
        <v>2598</v>
      </c>
      <c r="C3693" s="239">
        <v>1699.99</v>
      </c>
      <c r="D3693" s="453">
        <v>0</v>
      </c>
      <c r="E3693" s="407">
        <f t="shared" ref="E3693:E3705" si="117">C3693</f>
        <v>1699.99</v>
      </c>
      <c r="F3693" s="268" t="s">
        <v>1625</v>
      </c>
      <c r="G3693" s="269" t="s">
        <v>1625</v>
      </c>
      <c r="H3693" s="1007"/>
    </row>
    <row r="3694" spans="1:8">
      <c r="A3694" s="311" t="s">
        <v>2599</v>
      </c>
      <c r="B3694" s="252" t="s">
        <v>2600</v>
      </c>
      <c r="C3694" s="239">
        <v>7999.99</v>
      </c>
      <c r="D3694" s="453">
        <v>0</v>
      </c>
      <c r="E3694" s="407">
        <f t="shared" si="117"/>
        <v>7999.99</v>
      </c>
      <c r="F3694" s="268" t="s">
        <v>1625</v>
      </c>
      <c r="G3694" s="269" t="s">
        <v>1625</v>
      </c>
      <c r="H3694" s="1007"/>
    </row>
    <row r="3695" spans="1:8">
      <c r="A3695" s="311" t="s">
        <v>2601</v>
      </c>
      <c r="B3695" s="252" t="s">
        <v>2602</v>
      </c>
      <c r="C3695" s="239">
        <v>24399.99</v>
      </c>
      <c r="D3695" s="453">
        <v>0</v>
      </c>
      <c r="E3695" s="407">
        <f t="shared" si="117"/>
        <v>24399.99</v>
      </c>
      <c r="F3695" s="268" t="s">
        <v>1625</v>
      </c>
      <c r="G3695" s="269" t="s">
        <v>1625</v>
      </c>
      <c r="H3695" s="1007"/>
    </row>
    <row r="3696" spans="1:8">
      <c r="A3696" s="311" t="s">
        <v>2603</v>
      </c>
      <c r="B3696" s="252" t="s">
        <v>2604</v>
      </c>
      <c r="C3696" s="239">
        <v>35</v>
      </c>
      <c r="D3696" s="453">
        <v>0</v>
      </c>
      <c r="E3696" s="407">
        <f t="shared" si="117"/>
        <v>35</v>
      </c>
      <c r="F3696" s="268" t="s">
        <v>1625</v>
      </c>
      <c r="G3696" s="269" t="s">
        <v>1625</v>
      </c>
      <c r="H3696" s="1007"/>
    </row>
    <row r="3697" spans="1:8">
      <c r="A3697" s="294" t="s">
        <v>2605</v>
      </c>
      <c r="B3697" s="255"/>
      <c r="C3697" s="394"/>
      <c r="D3697" s="450"/>
      <c r="E3697" s="518"/>
      <c r="F3697" s="519" t="s">
        <v>1625</v>
      </c>
      <c r="G3697" s="645" t="s">
        <v>1625</v>
      </c>
      <c r="H3697" s="1007"/>
    </row>
    <row r="3698" spans="1:8">
      <c r="A3698" s="311" t="s">
        <v>2606</v>
      </c>
      <c r="B3698" s="252" t="s">
        <v>2607</v>
      </c>
      <c r="C3698" s="239">
        <v>199</v>
      </c>
      <c r="D3698" s="453">
        <v>0</v>
      </c>
      <c r="E3698" s="407">
        <f t="shared" si="117"/>
        <v>199</v>
      </c>
      <c r="F3698" s="268" t="s">
        <v>1625</v>
      </c>
      <c r="G3698" s="269" t="s">
        <v>1625</v>
      </c>
      <c r="H3698" s="1007"/>
    </row>
    <row r="3699" spans="1:8">
      <c r="A3699" s="311" t="s">
        <v>2608</v>
      </c>
      <c r="B3699" s="252" t="s">
        <v>2609</v>
      </c>
      <c r="C3699" s="239">
        <v>599</v>
      </c>
      <c r="D3699" s="453">
        <v>0</v>
      </c>
      <c r="E3699" s="407">
        <f t="shared" si="117"/>
        <v>599</v>
      </c>
      <c r="F3699" s="268" t="s">
        <v>1625</v>
      </c>
      <c r="G3699" s="269" t="s">
        <v>1625</v>
      </c>
      <c r="H3699" s="1007"/>
    </row>
    <row r="3700" spans="1:8">
      <c r="A3700" s="311" t="s">
        <v>2610</v>
      </c>
      <c r="B3700" s="252" t="s">
        <v>2611</v>
      </c>
      <c r="C3700" s="239">
        <v>2250</v>
      </c>
      <c r="D3700" s="453">
        <v>0</v>
      </c>
      <c r="E3700" s="407">
        <f t="shared" si="117"/>
        <v>2250</v>
      </c>
      <c r="F3700" s="268" t="s">
        <v>1625</v>
      </c>
      <c r="G3700" s="269" t="s">
        <v>1625</v>
      </c>
      <c r="H3700" s="1007"/>
    </row>
    <row r="3701" spans="1:8">
      <c r="A3701" s="311" t="s">
        <v>2612</v>
      </c>
      <c r="B3701" s="252" t="s">
        <v>2613</v>
      </c>
      <c r="C3701" s="239">
        <v>7050</v>
      </c>
      <c r="D3701" s="453">
        <v>0</v>
      </c>
      <c r="E3701" s="407">
        <f t="shared" si="117"/>
        <v>7050</v>
      </c>
      <c r="F3701" s="268" t="s">
        <v>1625</v>
      </c>
      <c r="G3701" s="269" t="s">
        <v>1625</v>
      </c>
      <c r="H3701" s="1007"/>
    </row>
    <row r="3702" spans="1:8">
      <c r="A3702" s="294" t="s">
        <v>963</v>
      </c>
      <c r="B3702" s="255"/>
      <c r="C3702" s="394"/>
      <c r="D3702" s="450">
        <v>0</v>
      </c>
      <c r="E3702" s="518">
        <f t="shared" si="117"/>
        <v>0</v>
      </c>
      <c r="F3702" s="519" t="s">
        <v>1625</v>
      </c>
      <c r="G3702" s="645" t="s">
        <v>1625</v>
      </c>
      <c r="H3702" s="1007"/>
    </row>
    <row r="3703" spans="1:8">
      <c r="A3703" s="1055" t="s">
        <v>2614</v>
      </c>
      <c r="B3703" s="252" t="s">
        <v>2615</v>
      </c>
      <c r="C3703" s="239">
        <v>200</v>
      </c>
      <c r="D3703" s="453">
        <v>0</v>
      </c>
      <c r="E3703" s="407">
        <f t="shared" si="117"/>
        <v>200</v>
      </c>
      <c r="F3703" s="268" t="s">
        <v>1625</v>
      </c>
      <c r="G3703" s="269" t="s">
        <v>1625</v>
      </c>
      <c r="H3703" s="1007"/>
    </row>
    <row r="3704" spans="1:8">
      <c r="A3704" s="294" t="s">
        <v>892</v>
      </c>
      <c r="B3704" s="255"/>
      <c r="C3704" s="394"/>
      <c r="D3704" s="450"/>
      <c r="E3704" s="518"/>
      <c r="F3704" s="519" t="s">
        <v>1625</v>
      </c>
      <c r="G3704" s="645" t="s">
        <v>1625</v>
      </c>
      <c r="H3704" s="1007"/>
    </row>
    <row r="3705" spans="1:8" ht="15.75" thickBot="1">
      <c r="A3705" s="1070" t="s">
        <v>893</v>
      </c>
      <c r="B3705" s="297" t="s">
        <v>894</v>
      </c>
      <c r="C3705" s="327">
        <v>29</v>
      </c>
      <c r="D3705" s="586">
        <v>0</v>
      </c>
      <c r="E3705" s="513">
        <f t="shared" si="117"/>
        <v>29</v>
      </c>
      <c r="F3705" s="289" t="s">
        <v>1625</v>
      </c>
      <c r="G3705" s="290" t="s">
        <v>1625</v>
      </c>
      <c r="H3705" s="1007"/>
    </row>
    <row r="3706" spans="1:8" ht="15.75" thickBot="1">
      <c r="A3706" s="521"/>
      <c r="B3706" s="522"/>
      <c r="C3706" s="569"/>
      <c r="D3706" s="589"/>
      <c r="E3706" s="523"/>
      <c r="F3706" s="525"/>
      <c r="G3706" s="526"/>
      <c r="H3706" s="1007"/>
    </row>
    <row r="3707" spans="1:8" ht="16.5" customHeight="1" thickBot="1">
      <c r="A3707" s="1383"/>
      <c r="B3707" s="1384"/>
      <c r="C3707" s="1384"/>
      <c r="D3707" s="1384"/>
      <c r="E3707" s="1384"/>
      <c r="F3707" s="1384"/>
      <c r="G3707" s="1385"/>
      <c r="H3707" s="1007"/>
    </row>
    <row r="3708" spans="1:8" ht="15.75" thickBot="1">
      <c r="A3708" s="693"/>
      <c r="B3708" s="522"/>
      <c r="C3708" s="569"/>
      <c r="D3708" s="589"/>
      <c r="E3708" s="569"/>
      <c r="F3708" s="694"/>
      <c r="G3708" s="694"/>
      <c r="H3708" s="1007"/>
    </row>
    <row r="3709" spans="1:8">
      <c r="A3709" s="1565" t="s">
        <v>2842</v>
      </c>
      <c r="B3709" s="1566"/>
      <c r="C3709" s="1566"/>
      <c r="D3709" s="1566"/>
      <c r="E3709" s="1566"/>
      <c r="F3709" s="1566"/>
      <c r="G3709" s="1567"/>
      <c r="H3709" s="1007"/>
    </row>
    <row r="3710" spans="1:8">
      <c r="A3710" s="294" t="s">
        <v>2781</v>
      </c>
      <c r="B3710" s="255"/>
      <c r="C3710" s="394"/>
      <c r="D3710" s="450"/>
      <c r="E3710" s="518"/>
      <c r="F3710" s="519"/>
      <c r="G3710" s="520"/>
      <c r="H3710" s="1007"/>
    </row>
    <row r="3711" spans="1:8">
      <c r="A3711" s="312" t="s">
        <v>2782</v>
      </c>
      <c r="B3711" s="824"/>
      <c r="C3711" s="404"/>
      <c r="D3711" s="451"/>
      <c r="E3711" s="406"/>
      <c r="F3711" s="274"/>
      <c r="G3711" s="566"/>
      <c r="H3711" s="1007"/>
    </row>
    <row r="3712" spans="1:8">
      <c r="A3712" s="312" t="s">
        <v>2702</v>
      </c>
      <c r="B3712" s="824"/>
      <c r="C3712" s="404"/>
      <c r="D3712" s="451"/>
      <c r="E3712" s="406"/>
      <c r="F3712" s="274"/>
      <c r="G3712" s="566"/>
      <c r="H3712" s="1007"/>
    </row>
    <row r="3713" spans="1:8" ht="31.5" customHeight="1">
      <c r="A3713" s="1371" t="s">
        <v>2843</v>
      </c>
      <c r="B3713" s="1372"/>
      <c r="C3713" s="1372"/>
      <c r="D3713" s="1372"/>
      <c r="E3713" s="1372"/>
      <c r="F3713" s="1372"/>
      <c r="G3713" s="1373"/>
      <c r="H3713" s="1007"/>
    </row>
    <row r="3714" spans="1:8">
      <c r="A3714" s="1052" t="s">
        <v>2783</v>
      </c>
      <c r="B3714" s="252" t="s">
        <v>2784</v>
      </c>
      <c r="C3714" s="239">
        <v>500</v>
      </c>
      <c r="D3714" s="451">
        <v>0</v>
      </c>
      <c r="E3714" s="406">
        <f>C3714</f>
        <v>500</v>
      </c>
      <c r="F3714" s="274"/>
      <c r="G3714" s="566"/>
      <c r="H3714" s="1007"/>
    </row>
    <row r="3715" spans="1:8">
      <c r="A3715" s="1052" t="s">
        <v>2785</v>
      </c>
      <c r="B3715" s="252" t="s">
        <v>2786</v>
      </c>
      <c r="C3715" s="239">
        <v>500</v>
      </c>
      <c r="D3715" s="451">
        <v>0</v>
      </c>
      <c r="E3715" s="406">
        <f t="shared" ref="E3715:E3746" si="118">C3715</f>
        <v>500</v>
      </c>
      <c r="F3715" s="274"/>
      <c r="G3715" s="566"/>
      <c r="H3715" s="1007"/>
    </row>
    <row r="3716" spans="1:8">
      <c r="A3716" s="1052" t="s">
        <v>2787</v>
      </c>
      <c r="B3716" s="252" t="s">
        <v>2788</v>
      </c>
      <c r="C3716" s="239">
        <v>2375</v>
      </c>
      <c r="D3716" s="451">
        <v>0</v>
      </c>
      <c r="E3716" s="406">
        <f t="shared" si="118"/>
        <v>2375</v>
      </c>
      <c r="F3716" s="274"/>
      <c r="G3716" s="566"/>
      <c r="H3716" s="1007"/>
    </row>
    <row r="3717" spans="1:8">
      <c r="A3717" s="1052" t="s">
        <v>2789</v>
      </c>
      <c r="B3717" s="252" t="s">
        <v>2790</v>
      </c>
      <c r="C3717" s="239">
        <v>4499</v>
      </c>
      <c r="D3717" s="451">
        <v>0</v>
      </c>
      <c r="E3717" s="406">
        <f t="shared" si="118"/>
        <v>4499</v>
      </c>
      <c r="F3717" s="274"/>
      <c r="G3717" s="566"/>
      <c r="H3717" s="1007"/>
    </row>
    <row r="3718" spans="1:8">
      <c r="A3718" s="1052" t="s">
        <v>2791</v>
      </c>
      <c r="B3718" s="252" t="s">
        <v>2792</v>
      </c>
      <c r="C3718" s="239">
        <v>8499</v>
      </c>
      <c r="D3718" s="451">
        <v>0</v>
      </c>
      <c r="E3718" s="406">
        <f t="shared" si="118"/>
        <v>8499</v>
      </c>
      <c r="F3718" s="274"/>
      <c r="G3718" s="566"/>
      <c r="H3718" s="1007"/>
    </row>
    <row r="3719" spans="1:8">
      <c r="A3719" s="1052" t="s">
        <v>2793</v>
      </c>
      <c r="B3719" s="252" t="s">
        <v>2794</v>
      </c>
      <c r="C3719" s="239">
        <v>34999</v>
      </c>
      <c r="D3719" s="451">
        <v>0</v>
      </c>
      <c r="E3719" s="406">
        <f t="shared" si="118"/>
        <v>34999</v>
      </c>
      <c r="F3719" s="274"/>
      <c r="G3719" s="566"/>
      <c r="H3719" s="1007"/>
    </row>
    <row r="3720" spans="1:8">
      <c r="A3720" s="1052" t="s">
        <v>2795</v>
      </c>
      <c r="B3720" s="252" t="s">
        <v>2796</v>
      </c>
      <c r="C3720" s="239">
        <v>49999</v>
      </c>
      <c r="D3720" s="451">
        <v>0</v>
      </c>
      <c r="E3720" s="406">
        <f t="shared" si="118"/>
        <v>49999</v>
      </c>
      <c r="F3720" s="274"/>
      <c r="G3720" s="566"/>
      <c r="H3720" s="1007"/>
    </row>
    <row r="3721" spans="1:8">
      <c r="A3721" s="294" t="s">
        <v>2797</v>
      </c>
      <c r="B3721" s="255"/>
      <c r="C3721" s="394"/>
      <c r="D3721" s="450"/>
      <c r="E3721" s="518">
        <f t="shared" si="118"/>
        <v>0</v>
      </c>
      <c r="F3721" s="519"/>
      <c r="G3721" s="520"/>
      <c r="H3721" s="1007"/>
    </row>
    <row r="3722" spans="1:8">
      <c r="A3722" s="1052" t="s">
        <v>2798</v>
      </c>
      <c r="B3722" s="408" t="s">
        <v>2799</v>
      </c>
      <c r="C3722" s="239">
        <v>100</v>
      </c>
      <c r="D3722" s="451">
        <v>0</v>
      </c>
      <c r="E3722" s="406">
        <f t="shared" si="118"/>
        <v>100</v>
      </c>
      <c r="F3722" s="274"/>
      <c r="G3722" s="566"/>
      <c r="H3722" s="1007"/>
    </row>
    <row r="3723" spans="1:8">
      <c r="A3723" s="1052" t="s">
        <v>2800</v>
      </c>
      <c r="B3723" s="408" t="s">
        <v>2801</v>
      </c>
      <c r="C3723" s="239">
        <v>100</v>
      </c>
      <c r="D3723" s="451">
        <v>0</v>
      </c>
      <c r="E3723" s="406">
        <f t="shared" si="118"/>
        <v>100</v>
      </c>
      <c r="F3723" s="274"/>
      <c r="G3723" s="566"/>
      <c r="H3723" s="1007"/>
    </row>
    <row r="3724" spans="1:8">
      <c r="A3724" s="1052" t="s">
        <v>2802</v>
      </c>
      <c r="B3724" s="408" t="s">
        <v>2803</v>
      </c>
      <c r="C3724" s="239">
        <v>475</v>
      </c>
      <c r="D3724" s="451">
        <v>0</v>
      </c>
      <c r="E3724" s="406">
        <f t="shared" si="118"/>
        <v>475</v>
      </c>
      <c r="F3724" s="274"/>
      <c r="G3724" s="566"/>
      <c r="H3724" s="1007"/>
    </row>
    <row r="3725" spans="1:8">
      <c r="A3725" s="1052" t="s">
        <v>2804</v>
      </c>
      <c r="B3725" s="408" t="s">
        <v>2805</v>
      </c>
      <c r="C3725" s="239">
        <v>899.80000000000007</v>
      </c>
      <c r="D3725" s="451">
        <v>0</v>
      </c>
      <c r="E3725" s="406">
        <f t="shared" si="118"/>
        <v>899.80000000000007</v>
      </c>
      <c r="F3725" s="274"/>
      <c r="G3725" s="566"/>
      <c r="H3725" s="1007"/>
    </row>
    <row r="3726" spans="1:8">
      <c r="A3726" s="1052" t="s">
        <v>2806</v>
      </c>
      <c r="B3726" s="408" t="s">
        <v>2807</v>
      </c>
      <c r="C3726" s="239">
        <v>1699.8000000000002</v>
      </c>
      <c r="D3726" s="451">
        <v>0</v>
      </c>
      <c r="E3726" s="406">
        <f t="shared" si="118"/>
        <v>1699.8000000000002</v>
      </c>
      <c r="F3726" s="274"/>
      <c r="G3726" s="566"/>
      <c r="H3726" s="1007"/>
    </row>
    <row r="3727" spans="1:8">
      <c r="A3727" s="1052" t="s">
        <v>2808</v>
      </c>
      <c r="B3727" s="408" t="s">
        <v>2809</v>
      </c>
      <c r="C3727" s="239">
        <v>6999.8</v>
      </c>
      <c r="D3727" s="451">
        <v>0</v>
      </c>
      <c r="E3727" s="406">
        <f t="shared" si="118"/>
        <v>6999.8</v>
      </c>
      <c r="F3727" s="274"/>
      <c r="G3727" s="566"/>
      <c r="H3727" s="1007"/>
    </row>
    <row r="3728" spans="1:8">
      <c r="A3728" s="1052" t="s">
        <v>2810</v>
      </c>
      <c r="B3728" s="408" t="s">
        <v>2811</v>
      </c>
      <c r="C3728" s="239">
        <v>9999.8000000000011</v>
      </c>
      <c r="D3728" s="451">
        <v>0</v>
      </c>
      <c r="E3728" s="406">
        <f t="shared" si="118"/>
        <v>9999.8000000000011</v>
      </c>
      <c r="F3728" s="274"/>
      <c r="G3728" s="566"/>
      <c r="H3728" s="1007"/>
    </row>
    <row r="3729" spans="1:8">
      <c r="A3729" s="1052" t="s">
        <v>2812</v>
      </c>
      <c r="B3729" s="408" t="s">
        <v>2813</v>
      </c>
      <c r="C3729" s="239">
        <v>285</v>
      </c>
      <c r="D3729" s="451">
        <v>0</v>
      </c>
      <c r="E3729" s="406">
        <f t="shared" si="118"/>
        <v>285</v>
      </c>
      <c r="F3729" s="274"/>
      <c r="G3729" s="566"/>
      <c r="H3729" s="1007"/>
    </row>
    <row r="3730" spans="1:8">
      <c r="A3730" s="1052" t="s">
        <v>2814</v>
      </c>
      <c r="B3730" s="408" t="s">
        <v>2815</v>
      </c>
      <c r="C3730" s="239">
        <v>285</v>
      </c>
      <c r="D3730" s="451">
        <v>0</v>
      </c>
      <c r="E3730" s="406">
        <f t="shared" si="118"/>
        <v>285</v>
      </c>
      <c r="F3730" s="274"/>
      <c r="G3730" s="566"/>
      <c r="H3730" s="1007"/>
    </row>
    <row r="3731" spans="1:8">
      <c r="A3731" s="1052" t="s">
        <v>2816</v>
      </c>
      <c r="B3731" s="408" t="s">
        <v>2817</v>
      </c>
      <c r="C3731" s="239">
        <v>1353.75</v>
      </c>
      <c r="D3731" s="451">
        <v>0</v>
      </c>
      <c r="E3731" s="406">
        <f t="shared" si="118"/>
        <v>1353.75</v>
      </c>
      <c r="F3731" s="274"/>
      <c r="G3731" s="566"/>
      <c r="H3731" s="1007"/>
    </row>
    <row r="3732" spans="1:8">
      <c r="A3732" s="1052" t="s">
        <v>2818</v>
      </c>
      <c r="B3732" s="408" t="s">
        <v>2819</v>
      </c>
      <c r="C3732" s="239">
        <v>2564.4299999999998</v>
      </c>
      <c r="D3732" s="451">
        <v>0</v>
      </c>
      <c r="E3732" s="406">
        <f t="shared" si="118"/>
        <v>2564.4299999999998</v>
      </c>
      <c r="F3732" s="274"/>
      <c r="G3732" s="566"/>
      <c r="H3732" s="1007"/>
    </row>
    <row r="3733" spans="1:8">
      <c r="A3733" s="1052" t="s">
        <v>2820</v>
      </c>
      <c r="B3733" s="408" t="s">
        <v>2821</v>
      </c>
      <c r="C3733" s="239">
        <v>4844.43</v>
      </c>
      <c r="D3733" s="451">
        <v>0</v>
      </c>
      <c r="E3733" s="406">
        <f t="shared" si="118"/>
        <v>4844.43</v>
      </c>
      <c r="F3733" s="274"/>
      <c r="G3733" s="566"/>
      <c r="H3733" s="1007"/>
    </row>
    <row r="3734" spans="1:8">
      <c r="A3734" s="1052" t="s">
        <v>2822</v>
      </c>
      <c r="B3734" s="408" t="s">
        <v>2823</v>
      </c>
      <c r="C3734" s="239">
        <v>19949.43</v>
      </c>
      <c r="D3734" s="451">
        <v>0</v>
      </c>
      <c r="E3734" s="406">
        <f t="shared" si="118"/>
        <v>19949.43</v>
      </c>
      <c r="F3734" s="274"/>
      <c r="G3734" s="566"/>
      <c r="H3734" s="1007"/>
    </row>
    <row r="3735" spans="1:8">
      <c r="A3735" s="1052" t="s">
        <v>2824</v>
      </c>
      <c r="B3735" s="408" t="s">
        <v>2825</v>
      </c>
      <c r="C3735" s="239">
        <v>28499.43</v>
      </c>
      <c r="D3735" s="451">
        <v>0</v>
      </c>
      <c r="E3735" s="406">
        <f t="shared" si="118"/>
        <v>28499.43</v>
      </c>
      <c r="F3735" s="274"/>
      <c r="G3735" s="566"/>
      <c r="H3735" s="1007"/>
    </row>
    <row r="3736" spans="1:8">
      <c r="A3736" s="1052" t="s">
        <v>2826</v>
      </c>
      <c r="B3736" s="408" t="s">
        <v>2827</v>
      </c>
      <c r="C3736" s="239">
        <v>450</v>
      </c>
      <c r="D3736" s="451">
        <v>0</v>
      </c>
      <c r="E3736" s="406">
        <f t="shared" si="118"/>
        <v>450</v>
      </c>
      <c r="F3736" s="274"/>
      <c r="G3736" s="566"/>
      <c r="H3736" s="1007"/>
    </row>
    <row r="3737" spans="1:8">
      <c r="A3737" s="1052" t="s">
        <v>2828</v>
      </c>
      <c r="B3737" s="408" t="s">
        <v>2829</v>
      </c>
      <c r="C3737" s="239">
        <v>450</v>
      </c>
      <c r="D3737" s="451">
        <v>0</v>
      </c>
      <c r="E3737" s="406">
        <f t="shared" si="118"/>
        <v>450</v>
      </c>
      <c r="F3737" s="274"/>
      <c r="G3737" s="566"/>
      <c r="H3737" s="1007"/>
    </row>
    <row r="3738" spans="1:8">
      <c r="A3738" s="1052" t="s">
        <v>2830</v>
      </c>
      <c r="B3738" s="408" t="s">
        <v>2831</v>
      </c>
      <c r="C3738" s="239">
        <v>2137.5</v>
      </c>
      <c r="D3738" s="451">
        <v>0</v>
      </c>
      <c r="E3738" s="406">
        <f t="shared" si="118"/>
        <v>2137.5</v>
      </c>
      <c r="F3738" s="274"/>
      <c r="G3738" s="566"/>
      <c r="H3738" s="1007"/>
    </row>
    <row r="3739" spans="1:8">
      <c r="A3739" s="1052" t="s">
        <v>2832</v>
      </c>
      <c r="B3739" s="408" t="s">
        <v>2833</v>
      </c>
      <c r="C3739" s="239">
        <v>4049.1</v>
      </c>
      <c r="D3739" s="451">
        <v>0</v>
      </c>
      <c r="E3739" s="406">
        <f t="shared" si="118"/>
        <v>4049.1</v>
      </c>
      <c r="F3739" s="274"/>
      <c r="G3739" s="566"/>
      <c r="H3739" s="1007"/>
    </row>
    <row r="3740" spans="1:8">
      <c r="A3740" s="1052" t="s">
        <v>2834</v>
      </c>
      <c r="B3740" s="408" t="s">
        <v>2835</v>
      </c>
      <c r="C3740" s="239">
        <v>7649.0999999999995</v>
      </c>
      <c r="D3740" s="451">
        <v>0</v>
      </c>
      <c r="E3740" s="406">
        <f t="shared" si="118"/>
        <v>7649.0999999999995</v>
      </c>
      <c r="F3740" s="274"/>
      <c r="G3740" s="566"/>
      <c r="H3740" s="1007"/>
    </row>
    <row r="3741" spans="1:8">
      <c r="A3741" s="1052" t="s">
        <v>2836</v>
      </c>
      <c r="B3741" s="408" t="s">
        <v>2837</v>
      </c>
      <c r="C3741" s="239">
        <v>31499.1</v>
      </c>
      <c r="D3741" s="451">
        <v>0</v>
      </c>
      <c r="E3741" s="406">
        <f t="shared" si="118"/>
        <v>31499.1</v>
      </c>
      <c r="F3741" s="274"/>
      <c r="G3741" s="566"/>
      <c r="H3741" s="1007"/>
    </row>
    <row r="3742" spans="1:8">
      <c r="A3742" s="1052" t="s">
        <v>2838</v>
      </c>
      <c r="B3742" s="408" t="s">
        <v>2839</v>
      </c>
      <c r="C3742" s="239">
        <v>44999.1</v>
      </c>
      <c r="D3742" s="451">
        <v>0</v>
      </c>
      <c r="E3742" s="406">
        <f t="shared" si="118"/>
        <v>44999.1</v>
      </c>
      <c r="F3742" s="274"/>
      <c r="G3742" s="566"/>
      <c r="H3742" s="1007"/>
    </row>
    <row r="3743" spans="1:8">
      <c r="A3743" s="294" t="s">
        <v>963</v>
      </c>
      <c r="B3743" s="255"/>
      <c r="C3743" s="394"/>
      <c r="D3743" s="450"/>
      <c r="E3743" s="518">
        <f t="shared" si="118"/>
        <v>0</v>
      </c>
      <c r="F3743" s="519"/>
      <c r="G3743" s="520"/>
      <c r="H3743" s="1007"/>
    </row>
    <row r="3744" spans="1:8">
      <c r="A3744" s="1052" t="s">
        <v>2840</v>
      </c>
      <c r="B3744" s="252" t="s">
        <v>2841</v>
      </c>
      <c r="C3744" s="239">
        <v>200</v>
      </c>
      <c r="D3744" s="451">
        <v>0</v>
      </c>
      <c r="E3744" s="406">
        <f t="shared" si="118"/>
        <v>200</v>
      </c>
      <c r="F3744" s="274"/>
      <c r="G3744" s="566"/>
      <c r="H3744" s="1007"/>
    </row>
    <row r="3745" spans="1:13">
      <c r="A3745" s="294" t="s">
        <v>892</v>
      </c>
      <c r="B3745" s="255"/>
      <c r="C3745" s="394"/>
      <c r="D3745" s="450"/>
      <c r="E3745" s="518">
        <f t="shared" si="118"/>
        <v>0</v>
      </c>
      <c r="F3745" s="519"/>
      <c r="G3745" s="520"/>
      <c r="H3745" s="1007"/>
    </row>
    <row r="3746" spans="1:13" ht="15.75" thickBot="1">
      <c r="A3746" s="213" t="s">
        <v>1621</v>
      </c>
      <c r="B3746" s="328" t="s">
        <v>1622</v>
      </c>
      <c r="C3746" s="402">
        <v>18</v>
      </c>
      <c r="D3746" s="451">
        <v>0</v>
      </c>
      <c r="E3746" s="548">
        <f t="shared" si="118"/>
        <v>18</v>
      </c>
      <c r="F3746" s="549"/>
      <c r="G3746" s="550"/>
      <c r="H3746" s="1007"/>
    </row>
    <row r="3747" spans="1:13" ht="15.75" thickBot="1">
      <c r="A3747" s="695"/>
      <c r="B3747" s="593"/>
      <c r="C3747" s="594"/>
      <c r="D3747" s="595"/>
      <c r="E3747" s="594"/>
      <c r="F3747" s="696"/>
      <c r="G3747" s="697"/>
      <c r="H3747" s="1007"/>
    </row>
    <row r="3748" spans="1:13" ht="16.5" customHeight="1" thickBot="1">
      <c r="A3748" s="1383"/>
      <c r="B3748" s="1384"/>
      <c r="C3748" s="1384"/>
      <c r="D3748" s="1384"/>
      <c r="E3748" s="1384"/>
      <c r="F3748" s="1384"/>
      <c r="G3748" s="1385"/>
      <c r="H3748" s="1007"/>
    </row>
    <row r="3749" spans="1:13" ht="15.75" thickBot="1">
      <c r="A3749" s="1574" t="s">
        <v>5377</v>
      </c>
      <c r="B3749" s="1575"/>
      <c r="C3749" s="1575"/>
      <c r="D3749" s="1575"/>
      <c r="E3749" s="1575"/>
      <c r="F3749" s="1575"/>
      <c r="G3749" s="1576"/>
      <c r="H3749" s="1007"/>
    </row>
    <row r="3750" spans="1:13">
      <c r="A3750" s="734" t="s">
        <v>12019</v>
      </c>
      <c r="B3750" s="658"/>
      <c r="C3750" s="635"/>
      <c r="D3750" s="634"/>
      <c r="E3750" s="635"/>
      <c r="F3750" s="481"/>
      <c r="G3750" s="482"/>
      <c r="H3750" s="1007"/>
    </row>
    <row r="3751" spans="1:13" ht="210">
      <c r="A3751" s="1225" t="s">
        <v>12020</v>
      </c>
      <c r="B3751" s="1226" t="s">
        <v>12021</v>
      </c>
      <c r="C3751" s="1217">
        <v>10950</v>
      </c>
      <c r="D3751" s="1216">
        <v>0</v>
      </c>
      <c r="E3751" s="1217">
        <v>10950</v>
      </c>
      <c r="F3751" s="847"/>
      <c r="G3751" s="1227"/>
      <c r="H3751" s="1007"/>
    </row>
    <row r="3752" spans="1:13" ht="210">
      <c r="A3752" s="1225" t="s">
        <v>12022</v>
      </c>
      <c r="B3752" s="1226" t="s">
        <v>12023</v>
      </c>
      <c r="C3752" s="1217">
        <v>15050</v>
      </c>
      <c r="D3752" s="1216">
        <v>0</v>
      </c>
      <c r="E3752" s="1217">
        <v>15050</v>
      </c>
      <c r="F3752" s="847"/>
      <c r="G3752" s="1227"/>
      <c r="H3752" s="1007"/>
    </row>
    <row r="3753" spans="1:13">
      <c r="A3753" s="1229" t="s">
        <v>12024</v>
      </c>
      <c r="B3753" s="1226"/>
      <c r="C3753" s="1217"/>
      <c r="D3753" s="1216"/>
      <c r="E3753" s="1217"/>
      <c r="F3753" s="847"/>
      <c r="G3753" s="1227"/>
      <c r="H3753" s="1007"/>
    </row>
    <row r="3754" spans="1:13" s="673" customFormat="1" ht="240">
      <c r="A3754" s="1225" t="s">
        <v>12025</v>
      </c>
      <c r="B3754" s="1226" t="s">
        <v>12026</v>
      </c>
      <c r="C3754" s="1217">
        <v>11000</v>
      </c>
      <c r="D3754" s="1216">
        <v>0</v>
      </c>
      <c r="E3754" s="1217">
        <f t="shared" ref="E3754:E3790" si="119">C3754</f>
        <v>11000</v>
      </c>
      <c r="F3754" s="847"/>
      <c r="G3754" s="1227"/>
      <c r="H3754" s="1027"/>
      <c r="I3754" s="1027"/>
      <c r="J3754" s="1027"/>
      <c r="K3754" s="1027"/>
      <c r="L3754" s="1027"/>
      <c r="M3754" s="1027"/>
    </row>
    <row r="3755" spans="1:13" s="673" customFormat="1" ht="240">
      <c r="A3755" s="1225" t="s">
        <v>12027</v>
      </c>
      <c r="B3755" s="1226" t="s">
        <v>12028</v>
      </c>
      <c r="C3755" s="1217">
        <v>15000</v>
      </c>
      <c r="D3755" s="1216">
        <v>0</v>
      </c>
      <c r="E3755" s="1217">
        <f t="shared" si="119"/>
        <v>15000</v>
      </c>
      <c r="F3755" s="847"/>
      <c r="G3755" s="1227"/>
      <c r="H3755" s="1027"/>
      <c r="I3755" s="1027"/>
      <c r="J3755" s="1027"/>
      <c r="K3755" s="1027"/>
      <c r="L3755" s="1027"/>
      <c r="M3755" s="1027"/>
    </row>
    <row r="3756" spans="1:13" s="673" customFormat="1">
      <c r="A3756" s="1229" t="s">
        <v>12029</v>
      </c>
      <c r="B3756" s="1226"/>
      <c r="C3756" s="1217"/>
      <c r="D3756" s="1216"/>
      <c r="E3756" s="1217"/>
      <c r="F3756" s="847"/>
      <c r="G3756" s="1227"/>
      <c r="H3756" s="1027"/>
      <c r="I3756" s="1027"/>
      <c r="J3756" s="1027"/>
      <c r="K3756" s="1027"/>
      <c r="L3756" s="1027"/>
      <c r="M3756" s="1027"/>
    </row>
    <row r="3757" spans="1:13" s="673" customFormat="1" ht="210">
      <c r="A3757" s="1225" t="s">
        <v>12030</v>
      </c>
      <c r="B3757" s="1226" t="s">
        <v>12031</v>
      </c>
      <c r="C3757" s="1217">
        <v>9450</v>
      </c>
      <c r="D3757" s="1216">
        <v>0</v>
      </c>
      <c r="E3757" s="1217">
        <f t="shared" si="119"/>
        <v>9450</v>
      </c>
      <c r="F3757" s="847"/>
      <c r="G3757" s="1227"/>
      <c r="H3757" s="1027"/>
      <c r="I3757" s="1027"/>
      <c r="J3757" s="1027"/>
      <c r="K3757" s="1027"/>
      <c r="L3757" s="1027"/>
      <c r="M3757" s="1027"/>
    </row>
    <row r="3758" spans="1:13" ht="195">
      <c r="A3758" s="1225" t="s">
        <v>12032</v>
      </c>
      <c r="B3758" s="1226" t="s">
        <v>12033</v>
      </c>
      <c r="C3758" s="1217">
        <v>13550</v>
      </c>
      <c r="D3758" s="1216">
        <v>0</v>
      </c>
      <c r="E3758" s="1217">
        <f t="shared" si="119"/>
        <v>13550</v>
      </c>
      <c r="F3758" s="847"/>
      <c r="G3758" s="1227"/>
      <c r="H3758" s="1007"/>
    </row>
    <row r="3759" spans="1:13" s="673" customFormat="1" ht="195">
      <c r="A3759" s="1225" t="s">
        <v>12034</v>
      </c>
      <c r="B3759" s="1226" t="s">
        <v>12035</v>
      </c>
      <c r="C3759" s="1217">
        <v>9450</v>
      </c>
      <c r="D3759" s="1216">
        <v>0</v>
      </c>
      <c r="E3759" s="1217">
        <f t="shared" si="119"/>
        <v>9450</v>
      </c>
      <c r="F3759" s="847"/>
      <c r="G3759" s="1227"/>
      <c r="H3759" s="1027"/>
      <c r="I3759" s="1027"/>
      <c r="J3759" s="1027"/>
      <c r="K3759" s="1027"/>
      <c r="L3759" s="1027"/>
      <c r="M3759" s="1027"/>
    </row>
    <row r="3760" spans="1:13" s="673" customFormat="1" ht="210">
      <c r="A3760" s="1225" t="s">
        <v>12036</v>
      </c>
      <c r="B3760" s="1226" t="s">
        <v>12037</v>
      </c>
      <c r="C3760" s="1217">
        <v>13550</v>
      </c>
      <c r="D3760" s="1216">
        <v>0</v>
      </c>
      <c r="E3760" s="1217">
        <v>13550</v>
      </c>
      <c r="F3760" s="847"/>
      <c r="G3760" s="1227"/>
      <c r="H3760" s="1027"/>
      <c r="I3760" s="1027"/>
      <c r="J3760" s="1027"/>
      <c r="K3760" s="1027"/>
      <c r="L3760" s="1027"/>
      <c r="M3760" s="1027"/>
    </row>
    <row r="3761" spans="1:13" s="673" customFormat="1">
      <c r="A3761" s="1229" t="s">
        <v>5373</v>
      </c>
      <c r="B3761" s="1226"/>
      <c r="C3761" s="1217"/>
      <c r="D3761" s="1216"/>
      <c r="E3761" s="1217"/>
      <c r="F3761" s="847"/>
      <c r="G3761" s="1227"/>
      <c r="H3761" s="1027"/>
      <c r="I3761" s="1027"/>
      <c r="J3761" s="1027"/>
      <c r="K3761" s="1027"/>
      <c r="L3761" s="1027"/>
      <c r="M3761" s="1027"/>
    </row>
    <row r="3762" spans="1:13" s="673" customFormat="1">
      <c r="A3762" s="1228" t="s">
        <v>5374</v>
      </c>
      <c r="B3762" s="1226"/>
      <c r="C3762" s="1217"/>
      <c r="D3762" s="1216"/>
      <c r="E3762" s="1217"/>
      <c r="F3762" s="847"/>
      <c r="G3762" s="1227"/>
      <c r="H3762" s="1027"/>
      <c r="I3762" s="1027"/>
      <c r="J3762" s="1027"/>
      <c r="K3762" s="1027"/>
      <c r="L3762" s="1027"/>
      <c r="M3762" s="1027"/>
    </row>
    <row r="3763" spans="1:13" s="673" customFormat="1">
      <c r="A3763" s="1229" t="s">
        <v>5375</v>
      </c>
      <c r="B3763" s="1226"/>
      <c r="C3763" s="1217"/>
      <c r="D3763" s="1216"/>
      <c r="E3763" s="1217"/>
      <c r="F3763" s="847"/>
      <c r="G3763" s="1227"/>
      <c r="H3763" s="1027"/>
      <c r="I3763" s="1027"/>
      <c r="J3763" s="1027"/>
      <c r="K3763" s="1027"/>
      <c r="L3763" s="1027"/>
      <c r="M3763" s="1027"/>
    </row>
    <row r="3764" spans="1:13" s="673" customFormat="1">
      <c r="A3764" s="1225" t="s">
        <v>12038</v>
      </c>
      <c r="B3764" s="1226" t="s">
        <v>12039</v>
      </c>
      <c r="C3764" s="1217">
        <v>6300</v>
      </c>
      <c r="D3764" s="1216">
        <v>0</v>
      </c>
      <c r="E3764" s="1217">
        <f t="shared" si="119"/>
        <v>6300</v>
      </c>
      <c r="F3764" s="847"/>
      <c r="G3764" s="1227"/>
      <c r="H3764" s="1027"/>
      <c r="I3764" s="1027"/>
      <c r="J3764" s="1027"/>
      <c r="K3764" s="1027"/>
      <c r="L3764" s="1027"/>
      <c r="M3764" s="1027"/>
    </row>
    <row r="3765" spans="1:13" s="673" customFormat="1">
      <c r="A3765" s="1225" t="s">
        <v>12040</v>
      </c>
      <c r="B3765" s="1226" t="s">
        <v>12041</v>
      </c>
      <c r="C3765" s="1217">
        <v>12600</v>
      </c>
      <c r="D3765" s="1216">
        <v>0</v>
      </c>
      <c r="E3765" s="1217">
        <f t="shared" si="119"/>
        <v>12600</v>
      </c>
      <c r="F3765" s="847"/>
      <c r="G3765" s="1227"/>
      <c r="H3765" s="1027"/>
      <c r="I3765" s="1027"/>
      <c r="J3765" s="1027"/>
      <c r="K3765" s="1027"/>
      <c r="L3765" s="1027"/>
      <c r="M3765" s="1027"/>
    </row>
    <row r="3766" spans="1:13" s="673" customFormat="1">
      <c r="A3766" s="1225" t="s">
        <v>12042</v>
      </c>
      <c r="B3766" s="1226" t="s">
        <v>12043</v>
      </c>
      <c r="C3766" s="1217">
        <v>17955</v>
      </c>
      <c r="D3766" s="1216">
        <v>0</v>
      </c>
      <c r="E3766" s="1217">
        <f t="shared" si="119"/>
        <v>17955</v>
      </c>
      <c r="F3766" s="847"/>
      <c r="G3766" s="1227"/>
      <c r="H3766" s="1027"/>
      <c r="I3766" s="1027"/>
      <c r="J3766" s="1027"/>
      <c r="K3766" s="1027"/>
      <c r="L3766" s="1027"/>
      <c r="M3766" s="1027"/>
    </row>
    <row r="3767" spans="1:13" s="673" customFormat="1">
      <c r="A3767" s="1225" t="s">
        <v>12044</v>
      </c>
      <c r="B3767" s="1226" t="s">
        <v>12045</v>
      </c>
      <c r="C3767" s="1217">
        <v>22680</v>
      </c>
      <c r="D3767" s="1216">
        <v>0</v>
      </c>
      <c r="E3767" s="1217">
        <f t="shared" si="119"/>
        <v>22680</v>
      </c>
      <c r="F3767" s="847"/>
      <c r="G3767" s="1227"/>
      <c r="H3767" s="1027"/>
      <c r="I3767" s="1027"/>
      <c r="J3767" s="1027"/>
      <c r="K3767" s="1027"/>
      <c r="L3767" s="1027"/>
      <c r="M3767" s="1027"/>
    </row>
    <row r="3768" spans="1:13" s="673" customFormat="1">
      <c r="A3768" s="1225" t="s">
        <v>12046</v>
      </c>
      <c r="B3768" s="1226" t="s">
        <v>12047</v>
      </c>
      <c r="C3768" s="1217">
        <v>26775</v>
      </c>
      <c r="D3768" s="1216">
        <v>0</v>
      </c>
      <c r="E3768" s="1217">
        <f t="shared" si="119"/>
        <v>26775</v>
      </c>
      <c r="F3768" s="847"/>
      <c r="G3768" s="1227"/>
      <c r="H3768" s="1027"/>
      <c r="I3768" s="1027"/>
      <c r="J3768" s="1027"/>
      <c r="K3768" s="1027"/>
      <c r="L3768" s="1027"/>
      <c r="M3768" s="1027"/>
    </row>
    <row r="3769" spans="1:13" s="673" customFormat="1">
      <c r="A3769" s="1229" t="s">
        <v>12019</v>
      </c>
      <c r="B3769" s="1226"/>
      <c r="C3769" s="1217"/>
      <c r="D3769" s="1216"/>
      <c r="E3769" s="1217"/>
      <c r="F3769" s="847"/>
      <c r="G3769" s="1227"/>
      <c r="H3769" s="1027"/>
      <c r="I3769" s="1027"/>
      <c r="J3769" s="1027"/>
      <c r="K3769" s="1027"/>
      <c r="L3769" s="1027"/>
      <c r="M3769" s="1027"/>
    </row>
    <row r="3770" spans="1:13" s="673" customFormat="1">
      <c r="A3770" s="1225" t="s">
        <v>12068</v>
      </c>
      <c r="B3770" s="1226" t="s">
        <v>12069</v>
      </c>
      <c r="C3770" s="1217">
        <v>6300</v>
      </c>
      <c r="D3770" s="1216">
        <v>0</v>
      </c>
      <c r="E3770" s="1217">
        <v>6300</v>
      </c>
      <c r="F3770" s="847"/>
      <c r="G3770" s="1227"/>
      <c r="H3770" s="1027"/>
      <c r="I3770" s="1027"/>
      <c r="J3770" s="1027"/>
      <c r="K3770" s="1027"/>
      <c r="L3770" s="1027"/>
      <c r="M3770" s="1027"/>
    </row>
    <row r="3771" spans="1:13" s="673" customFormat="1">
      <c r="A3771" s="1225" t="s">
        <v>12070</v>
      </c>
      <c r="B3771" s="1226" t="s">
        <v>12071</v>
      </c>
      <c r="C3771" s="1217">
        <v>12600</v>
      </c>
      <c r="D3771" s="1216">
        <v>0</v>
      </c>
      <c r="E3771" s="1217">
        <v>12600</v>
      </c>
      <c r="F3771" s="847"/>
      <c r="G3771" s="1227"/>
      <c r="H3771" s="1027"/>
      <c r="I3771" s="1027"/>
      <c r="J3771" s="1027"/>
      <c r="K3771" s="1027"/>
      <c r="L3771" s="1027"/>
      <c r="M3771" s="1027"/>
    </row>
    <row r="3772" spans="1:13" s="673" customFormat="1">
      <c r="A3772" s="1225" t="s">
        <v>12072</v>
      </c>
      <c r="B3772" s="1226" t="s">
        <v>12073</v>
      </c>
      <c r="C3772" s="1217">
        <v>18000</v>
      </c>
      <c r="D3772" s="1216">
        <v>0</v>
      </c>
      <c r="E3772" s="1217">
        <v>18000</v>
      </c>
      <c r="F3772" s="847"/>
      <c r="G3772" s="1227"/>
      <c r="H3772" s="1027"/>
      <c r="I3772" s="1027"/>
      <c r="J3772" s="1027"/>
      <c r="K3772" s="1027"/>
      <c r="L3772" s="1027"/>
      <c r="M3772" s="1027"/>
    </row>
    <row r="3773" spans="1:13" s="673" customFormat="1">
      <c r="A3773" s="1225" t="s">
        <v>12074</v>
      </c>
      <c r="B3773" s="1226" t="s">
        <v>12075</v>
      </c>
      <c r="C3773" s="1217">
        <v>22800</v>
      </c>
      <c r="D3773" s="1216">
        <v>0</v>
      </c>
      <c r="E3773" s="1217">
        <v>22800</v>
      </c>
      <c r="F3773" s="847"/>
      <c r="G3773" s="1227"/>
      <c r="H3773" s="1027"/>
      <c r="I3773" s="1027"/>
      <c r="J3773" s="1027"/>
      <c r="K3773" s="1027"/>
      <c r="L3773" s="1027"/>
      <c r="M3773" s="1027"/>
    </row>
    <row r="3774" spans="1:13" s="673" customFormat="1">
      <c r="A3774" s="1225" t="s">
        <v>12076</v>
      </c>
      <c r="B3774" s="1226" t="s">
        <v>12077</v>
      </c>
      <c r="C3774" s="1217">
        <v>27000</v>
      </c>
      <c r="D3774" s="1216">
        <v>0</v>
      </c>
      <c r="E3774" s="1217">
        <v>27000</v>
      </c>
      <c r="F3774" s="847"/>
      <c r="G3774" s="1227"/>
      <c r="H3774" s="1027"/>
      <c r="I3774" s="1027"/>
      <c r="J3774" s="1027"/>
      <c r="K3774" s="1027"/>
      <c r="L3774" s="1027"/>
      <c r="M3774" s="1027"/>
    </row>
    <row r="3775" spans="1:13" s="673" customFormat="1">
      <c r="A3775" s="1229" t="s">
        <v>5376</v>
      </c>
      <c r="B3775" s="1226"/>
      <c r="C3775" s="1217"/>
      <c r="D3775" s="1216"/>
      <c r="E3775" s="1217"/>
      <c r="F3775" s="847"/>
      <c r="G3775" s="1227"/>
      <c r="H3775" s="1027"/>
      <c r="I3775" s="1027"/>
      <c r="J3775" s="1027"/>
      <c r="K3775" s="1027"/>
      <c r="L3775" s="1027"/>
      <c r="M3775" s="1027"/>
    </row>
    <row r="3776" spans="1:13" s="673" customFormat="1">
      <c r="A3776" s="1225" t="s">
        <v>12048</v>
      </c>
      <c r="B3776" s="1226" t="s">
        <v>12049</v>
      </c>
      <c r="C3776" s="1217">
        <v>6000</v>
      </c>
      <c r="D3776" s="1216">
        <v>0</v>
      </c>
      <c r="E3776" s="1217">
        <f t="shared" si="119"/>
        <v>6000</v>
      </c>
      <c r="F3776" s="847"/>
      <c r="G3776" s="1227"/>
      <c r="H3776" s="1027"/>
      <c r="I3776" s="1027"/>
      <c r="J3776" s="1027"/>
      <c r="K3776" s="1027"/>
      <c r="L3776" s="1027"/>
      <c r="M3776" s="1027"/>
    </row>
    <row r="3777" spans="1:13" s="673" customFormat="1">
      <c r="A3777" s="1225" t="s">
        <v>12050</v>
      </c>
      <c r="B3777" s="1226" t="s">
        <v>12051</v>
      </c>
      <c r="C3777" s="1217">
        <v>12000</v>
      </c>
      <c r="D3777" s="1216">
        <v>0</v>
      </c>
      <c r="E3777" s="1217">
        <f t="shared" si="119"/>
        <v>12000</v>
      </c>
      <c r="F3777" s="847"/>
      <c r="G3777" s="1227"/>
      <c r="H3777" s="1027"/>
      <c r="I3777" s="1027"/>
      <c r="J3777" s="1027"/>
      <c r="K3777" s="1027"/>
      <c r="L3777" s="1027"/>
      <c r="M3777" s="1027"/>
    </row>
    <row r="3778" spans="1:13" s="673" customFormat="1">
      <c r="A3778" s="1225" t="s">
        <v>12052</v>
      </c>
      <c r="B3778" s="1226" t="s">
        <v>12053</v>
      </c>
      <c r="C3778" s="1217">
        <v>17100</v>
      </c>
      <c r="D3778" s="1216">
        <v>0</v>
      </c>
      <c r="E3778" s="1217">
        <f t="shared" si="119"/>
        <v>17100</v>
      </c>
      <c r="F3778" s="847"/>
      <c r="G3778" s="1227"/>
      <c r="H3778" s="1027"/>
      <c r="I3778" s="1027"/>
      <c r="J3778" s="1027"/>
      <c r="K3778" s="1027"/>
      <c r="L3778" s="1027"/>
      <c r="M3778" s="1027"/>
    </row>
    <row r="3779" spans="1:13" s="673" customFormat="1">
      <c r="A3779" s="1225" t="s">
        <v>12054</v>
      </c>
      <c r="B3779" s="1226" t="s">
        <v>12055</v>
      </c>
      <c r="C3779" s="1217">
        <v>21600</v>
      </c>
      <c r="D3779" s="1216">
        <v>0</v>
      </c>
      <c r="E3779" s="1217">
        <f t="shared" si="119"/>
        <v>21600</v>
      </c>
      <c r="F3779" s="847"/>
      <c r="G3779" s="1227"/>
      <c r="H3779" s="1027"/>
      <c r="I3779" s="1027"/>
      <c r="J3779" s="1027"/>
      <c r="K3779" s="1027"/>
      <c r="L3779" s="1027"/>
      <c r="M3779" s="1027"/>
    </row>
    <row r="3780" spans="1:13" s="673" customFormat="1">
      <c r="A3780" s="1225" t="s">
        <v>12056</v>
      </c>
      <c r="B3780" s="1226" t="s">
        <v>12057</v>
      </c>
      <c r="C3780" s="1217">
        <v>25500</v>
      </c>
      <c r="D3780" s="1216">
        <v>0</v>
      </c>
      <c r="E3780" s="1217">
        <f t="shared" si="119"/>
        <v>25500</v>
      </c>
      <c r="F3780" s="847"/>
      <c r="G3780" s="1227"/>
      <c r="H3780" s="1027"/>
      <c r="I3780" s="1027"/>
      <c r="J3780" s="1027"/>
      <c r="K3780" s="1027"/>
      <c r="L3780" s="1027"/>
      <c r="M3780" s="1027"/>
    </row>
    <row r="3781" spans="1:13" s="673" customFormat="1">
      <c r="A3781" s="1225" t="s">
        <v>12058</v>
      </c>
      <c r="B3781" s="1226" t="s">
        <v>12059</v>
      </c>
      <c r="C3781" s="1217">
        <v>12000</v>
      </c>
      <c r="D3781" s="1216">
        <v>0</v>
      </c>
      <c r="E3781" s="1217">
        <f t="shared" si="119"/>
        <v>12000</v>
      </c>
      <c r="F3781" s="847"/>
      <c r="G3781" s="1227"/>
      <c r="H3781" s="1027"/>
      <c r="I3781" s="1027"/>
      <c r="J3781" s="1027"/>
      <c r="K3781" s="1027"/>
      <c r="L3781" s="1027"/>
      <c r="M3781" s="1027"/>
    </row>
    <row r="3782" spans="1:13" s="673" customFormat="1">
      <c r="A3782" s="1225" t="s">
        <v>12060</v>
      </c>
      <c r="B3782" s="1226" t="s">
        <v>12061</v>
      </c>
      <c r="C3782" s="1217">
        <v>24000</v>
      </c>
      <c r="D3782" s="1216">
        <v>0</v>
      </c>
      <c r="E3782" s="1217">
        <f t="shared" si="119"/>
        <v>24000</v>
      </c>
      <c r="F3782" s="847"/>
      <c r="G3782" s="1227"/>
      <c r="H3782" s="1027"/>
      <c r="I3782" s="1027"/>
      <c r="J3782" s="1027"/>
      <c r="K3782" s="1027"/>
      <c r="L3782" s="1027"/>
      <c r="M3782" s="1027"/>
    </row>
    <row r="3783" spans="1:13" s="673" customFormat="1">
      <c r="A3783" s="1225" t="s">
        <v>12062</v>
      </c>
      <c r="B3783" s="1226" t="s">
        <v>12063</v>
      </c>
      <c r="C3783" s="1217">
        <v>34200</v>
      </c>
      <c r="D3783" s="1216">
        <v>0</v>
      </c>
      <c r="E3783" s="1217">
        <f t="shared" si="119"/>
        <v>34200</v>
      </c>
      <c r="F3783" s="847"/>
      <c r="G3783" s="1227"/>
      <c r="H3783" s="1027"/>
      <c r="I3783" s="1027"/>
      <c r="J3783" s="1027"/>
      <c r="K3783" s="1027"/>
      <c r="L3783" s="1027"/>
      <c r="M3783" s="1027"/>
    </row>
    <row r="3784" spans="1:13" s="673" customFormat="1">
      <c r="A3784" s="1225" t="s">
        <v>12064</v>
      </c>
      <c r="B3784" s="1226" t="s">
        <v>12065</v>
      </c>
      <c r="C3784" s="1217">
        <v>43200</v>
      </c>
      <c r="D3784" s="1216">
        <v>0</v>
      </c>
      <c r="E3784" s="1217">
        <f t="shared" si="119"/>
        <v>43200</v>
      </c>
      <c r="F3784" s="847"/>
      <c r="G3784" s="1227"/>
      <c r="H3784" s="1027"/>
      <c r="I3784" s="1027"/>
      <c r="J3784" s="1027"/>
      <c r="K3784" s="1027"/>
      <c r="L3784" s="1027"/>
      <c r="M3784" s="1027"/>
    </row>
    <row r="3785" spans="1:13" s="673" customFormat="1">
      <c r="A3785" s="1225" t="s">
        <v>12066</v>
      </c>
      <c r="B3785" s="1226" t="s">
        <v>12067</v>
      </c>
      <c r="C3785" s="1217">
        <v>51000</v>
      </c>
      <c r="D3785" s="1216">
        <v>0</v>
      </c>
      <c r="E3785" s="1217">
        <f t="shared" si="119"/>
        <v>51000</v>
      </c>
      <c r="F3785" s="847"/>
      <c r="G3785" s="1227"/>
      <c r="H3785" s="1027"/>
      <c r="I3785" s="1027"/>
      <c r="J3785" s="1027"/>
      <c r="K3785" s="1027"/>
      <c r="L3785" s="1027"/>
      <c r="M3785" s="1027"/>
    </row>
    <row r="3786" spans="1:13" s="673" customFormat="1">
      <c r="A3786" s="1229" t="s">
        <v>963</v>
      </c>
      <c r="B3786" s="1226"/>
      <c r="C3786" s="1217"/>
      <c r="D3786" s="1216"/>
      <c r="E3786" s="1217"/>
      <c r="F3786" s="847"/>
      <c r="G3786" s="1227"/>
      <c r="H3786" s="1027"/>
      <c r="I3786" s="1027"/>
      <c r="J3786" s="1027"/>
      <c r="K3786" s="1027"/>
      <c r="L3786" s="1027"/>
      <c r="M3786" s="1027"/>
    </row>
    <row r="3787" spans="1:13">
      <c r="A3787" s="1225" t="s">
        <v>12078</v>
      </c>
      <c r="B3787" s="1226" t="s">
        <v>12079</v>
      </c>
      <c r="C3787" s="1217">
        <v>1</v>
      </c>
      <c r="D3787" s="1216">
        <v>0</v>
      </c>
      <c r="E3787" s="1217">
        <f t="shared" si="119"/>
        <v>1</v>
      </c>
      <c r="F3787" s="847"/>
      <c r="G3787" s="1227"/>
      <c r="H3787" s="1007"/>
    </row>
    <row r="3788" spans="1:13">
      <c r="A3788" s="1225" t="s">
        <v>12080</v>
      </c>
      <c r="B3788" s="1226" t="s">
        <v>12081</v>
      </c>
      <c r="C3788" s="1217">
        <v>2500</v>
      </c>
      <c r="D3788" s="1216">
        <v>0</v>
      </c>
      <c r="E3788" s="1217">
        <f t="shared" si="119"/>
        <v>2500</v>
      </c>
      <c r="F3788" s="847"/>
      <c r="G3788" s="1227"/>
      <c r="H3788" s="1007"/>
    </row>
    <row r="3789" spans="1:13">
      <c r="A3789" s="1225" t="s">
        <v>12082</v>
      </c>
      <c r="B3789" s="1226" t="s">
        <v>12083</v>
      </c>
      <c r="C3789" s="1217">
        <v>500</v>
      </c>
      <c r="D3789" s="1216">
        <v>0</v>
      </c>
      <c r="E3789" s="1217">
        <f t="shared" si="119"/>
        <v>500</v>
      </c>
      <c r="F3789" s="847"/>
      <c r="G3789" s="1227"/>
      <c r="H3789" s="1007"/>
    </row>
    <row r="3790" spans="1:13" ht="15.75" thickBot="1">
      <c r="A3790" s="1225" t="s">
        <v>12084</v>
      </c>
      <c r="B3790" s="1226" t="s">
        <v>12085</v>
      </c>
      <c r="C3790" s="1217">
        <v>2500</v>
      </c>
      <c r="D3790" s="1216">
        <v>0</v>
      </c>
      <c r="E3790" s="1217">
        <f t="shared" si="119"/>
        <v>2500</v>
      </c>
      <c r="F3790" s="847"/>
      <c r="G3790" s="1227"/>
      <c r="H3790" s="1007"/>
    </row>
    <row r="3791" spans="1:13" ht="16.5" customHeight="1" thickBot="1">
      <c r="A3791" s="1383"/>
      <c r="B3791" s="1384"/>
      <c r="C3791" s="1384"/>
      <c r="D3791" s="1384"/>
      <c r="E3791" s="1384"/>
      <c r="F3791" s="1384"/>
      <c r="G3791" s="1385"/>
      <c r="H3791" s="1007"/>
    </row>
    <row r="3792" spans="1:13" ht="15.75" thickBot="1">
      <c r="A3792" s="1521" t="s">
        <v>3983</v>
      </c>
      <c r="B3792" s="1522"/>
      <c r="C3792" s="1522"/>
      <c r="D3792" s="1522"/>
      <c r="E3792" s="1522"/>
      <c r="F3792" s="1522"/>
      <c r="G3792" s="1523"/>
      <c r="H3792" s="1007"/>
    </row>
    <row r="3793" spans="1:8">
      <c r="A3793" s="530" t="s">
        <v>3984</v>
      </c>
      <c r="B3793" s="275" t="s">
        <v>3985</v>
      </c>
      <c r="C3793" s="265">
        <v>5000</v>
      </c>
      <c r="D3793" s="453">
        <v>0</v>
      </c>
      <c r="E3793" s="407">
        <f t="shared" ref="E3793:E3856" si="120">C3793</f>
        <v>5000</v>
      </c>
      <c r="F3793" s="266" t="s">
        <v>1625</v>
      </c>
      <c r="G3793" s="531"/>
      <c r="H3793" s="1007"/>
    </row>
    <row r="3794" spans="1:8">
      <c r="A3794" s="506" t="s">
        <v>3986</v>
      </c>
      <c r="B3794" s="270" t="s">
        <v>3987</v>
      </c>
      <c r="C3794" s="407">
        <v>1000</v>
      </c>
      <c r="D3794" s="453">
        <v>0</v>
      </c>
      <c r="E3794" s="407">
        <f t="shared" si="120"/>
        <v>1000</v>
      </c>
      <c r="F3794" s="268" t="s">
        <v>1625</v>
      </c>
      <c r="G3794" s="475"/>
      <c r="H3794" s="1007"/>
    </row>
    <row r="3795" spans="1:8">
      <c r="A3795" s="506" t="s">
        <v>3988</v>
      </c>
      <c r="B3795" s="270" t="s">
        <v>3989</v>
      </c>
      <c r="C3795" s="407">
        <v>1200</v>
      </c>
      <c r="D3795" s="453">
        <v>0</v>
      </c>
      <c r="E3795" s="407">
        <f t="shared" si="120"/>
        <v>1200</v>
      </c>
      <c r="F3795" s="268" t="s">
        <v>1625</v>
      </c>
      <c r="G3795" s="475"/>
      <c r="H3795" s="1007"/>
    </row>
    <row r="3796" spans="1:8">
      <c r="A3796" s="506" t="s">
        <v>3990</v>
      </c>
      <c r="B3796" s="270" t="s">
        <v>3991</v>
      </c>
      <c r="C3796" s="407">
        <v>1000</v>
      </c>
      <c r="D3796" s="453">
        <v>0</v>
      </c>
      <c r="E3796" s="407">
        <f t="shared" si="120"/>
        <v>1000</v>
      </c>
      <c r="F3796" s="268" t="s">
        <v>1625</v>
      </c>
      <c r="G3796" s="475"/>
      <c r="H3796" s="1007"/>
    </row>
    <row r="3797" spans="1:8">
      <c r="A3797" s="506" t="s">
        <v>3992</v>
      </c>
      <c r="B3797" s="270" t="s">
        <v>3993</v>
      </c>
      <c r="C3797" s="407">
        <v>800</v>
      </c>
      <c r="D3797" s="453">
        <v>0</v>
      </c>
      <c r="E3797" s="407">
        <f t="shared" si="120"/>
        <v>800</v>
      </c>
      <c r="F3797" s="268" t="s">
        <v>1625</v>
      </c>
      <c r="G3797" s="475"/>
      <c r="H3797" s="1007"/>
    </row>
    <row r="3798" spans="1:8">
      <c r="A3798" s="506" t="s">
        <v>3994</v>
      </c>
      <c r="B3798" s="270" t="s">
        <v>3995</v>
      </c>
      <c r="C3798" s="407">
        <v>600</v>
      </c>
      <c r="D3798" s="453">
        <v>0</v>
      </c>
      <c r="E3798" s="407">
        <f t="shared" si="120"/>
        <v>600</v>
      </c>
      <c r="F3798" s="268" t="s">
        <v>1625</v>
      </c>
      <c r="G3798" s="475"/>
      <c r="H3798" s="1007"/>
    </row>
    <row r="3799" spans="1:8">
      <c r="A3799" s="506" t="s">
        <v>3996</v>
      </c>
      <c r="B3799" s="270" t="s">
        <v>3997</v>
      </c>
      <c r="C3799" s="407">
        <v>500</v>
      </c>
      <c r="D3799" s="453">
        <v>0</v>
      </c>
      <c r="E3799" s="407">
        <f t="shared" si="120"/>
        <v>500</v>
      </c>
      <c r="F3799" s="268" t="s">
        <v>1625</v>
      </c>
      <c r="G3799" s="475"/>
      <c r="H3799" s="1007"/>
    </row>
    <row r="3800" spans="1:8">
      <c r="A3800" s="506" t="s">
        <v>3998</v>
      </c>
      <c r="B3800" s="270" t="s">
        <v>3999</v>
      </c>
      <c r="C3800" s="407">
        <v>400</v>
      </c>
      <c r="D3800" s="453">
        <v>0</v>
      </c>
      <c r="E3800" s="407">
        <f t="shared" si="120"/>
        <v>400</v>
      </c>
      <c r="F3800" s="268" t="s">
        <v>1625</v>
      </c>
      <c r="G3800" s="475"/>
      <c r="H3800" s="1007"/>
    </row>
    <row r="3801" spans="1:8">
      <c r="A3801" s="506" t="s">
        <v>4000</v>
      </c>
      <c r="B3801" s="270" t="s">
        <v>4001</v>
      </c>
      <c r="C3801" s="407">
        <v>600</v>
      </c>
      <c r="D3801" s="453">
        <v>0</v>
      </c>
      <c r="E3801" s="407">
        <f t="shared" si="120"/>
        <v>600</v>
      </c>
      <c r="F3801" s="268" t="s">
        <v>1625</v>
      </c>
      <c r="G3801" s="475"/>
      <c r="H3801" s="1007"/>
    </row>
    <row r="3802" spans="1:8">
      <c r="A3802" s="506" t="s">
        <v>4002</v>
      </c>
      <c r="B3802" s="270" t="s">
        <v>4003</v>
      </c>
      <c r="C3802" s="407">
        <v>500</v>
      </c>
      <c r="D3802" s="453">
        <v>0</v>
      </c>
      <c r="E3802" s="407">
        <f t="shared" si="120"/>
        <v>500</v>
      </c>
      <c r="F3802" s="268" t="s">
        <v>1625</v>
      </c>
      <c r="G3802" s="475"/>
      <c r="H3802" s="1007"/>
    </row>
    <row r="3803" spans="1:8">
      <c r="A3803" s="506" t="s">
        <v>4004</v>
      </c>
      <c r="B3803" s="270" t="s">
        <v>4005</v>
      </c>
      <c r="C3803" s="407">
        <v>400</v>
      </c>
      <c r="D3803" s="453">
        <v>0</v>
      </c>
      <c r="E3803" s="407">
        <f t="shared" si="120"/>
        <v>400</v>
      </c>
      <c r="F3803" s="268" t="s">
        <v>1625</v>
      </c>
      <c r="G3803" s="475"/>
      <c r="H3803" s="1007"/>
    </row>
    <row r="3804" spans="1:8">
      <c r="A3804" s="506" t="s">
        <v>4006</v>
      </c>
      <c r="B3804" s="270" t="s">
        <v>4007</v>
      </c>
      <c r="C3804" s="407">
        <v>10000</v>
      </c>
      <c r="D3804" s="453">
        <v>0</v>
      </c>
      <c r="E3804" s="407">
        <f t="shared" si="120"/>
        <v>10000</v>
      </c>
      <c r="F3804" s="268" t="s">
        <v>1625</v>
      </c>
      <c r="G3804" s="475"/>
      <c r="H3804" s="1007"/>
    </row>
    <row r="3805" spans="1:8">
      <c r="A3805" s="506" t="s">
        <v>4008</v>
      </c>
      <c r="B3805" s="270" t="s">
        <v>4009</v>
      </c>
      <c r="C3805" s="407">
        <v>10000</v>
      </c>
      <c r="D3805" s="453">
        <v>0</v>
      </c>
      <c r="E3805" s="407">
        <f t="shared" si="120"/>
        <v>10000</v>
      </c>
      <c r="F3805" s="268" t="s">
        <v>1625</v>
      </c>
      <c r="G3805" s="475"/>
      <c r="H3805" s="1007"/>
    </row>
    <row r="3806" spans="1:8">
      <c r="A3806" s="506" t="s">
        <v>4010</v>
      </c>
      <c r="B3806" s="270" t="s">
        <v>4011</v>
      </c>
      <c r="C3806" s="407">
        <v>5000</v>
      </c>
      <c r="D3806" s="453">
        <v>0</v>
      </c>
      <c r="E3806" s="407">
        <f t="shared" si="120"/>
        <v>5000</v>
      </c>
      <c r="F3806" s="268" t="s">
        <v>1625</v>
      </c>
      <c r="G3806" s="475"/>
      <c r="H3806" s="1007"/>
    </row>
    <row r="3807" spans="1:8">
      <c r="A3807" s="506" t="s">
        <v>4012</v>
      </c>
      <c r="B3807" s="270" t="s">
        <v>4013</v>
      </c>
      <c r="C3807" s="407">
        <v>5000</v>
      </c>
      <c r="D3807" s="453">
        <v>0</v>
      </c>
      <c r="E3807" s="407">
        <f t="shared" si="120"/>
        <v>5000</v>
      </c>
      <c r="F3807" s="268" t="s">
        <v>1625</v>
      </c>
      <c r="G3807" s="475"/>
      <c r="H3807" s="1007"/>
    </row>
    <row r="3808" spans="1:8">
      <c r="A3808" s="506" t="s">
        <v>4014</v>
      </c>
      <c r="B3808" s="270" t="s">
        <v>4015</v>
      </c>
      <c r="C3808" s="407">
        <v>5000</v>
      </c>
      <c r="D3808" s="453">
        <v>0</v>
      </c>
      <c r="E3808" s="407">
        <f t="shared" si="120"/>
        <v>5000</v>
      </c>
      <c r="F3808" s="268" t="s">
        <v>1625</v>
      </c>
      <c r="G3808" s="475"/>
      <c r="H3808" s="1007"/>
    </row>
    <row r="3809" spans="1:8">
      <c r="A3809" s="506" t="s">
        <v>4016</v>
      </c>
      <c r="B3809" s="270" t="s">
        <v>4017</v>
      </c>
      <c r="C3809" s="407">
        <v>5000</v>
      </c>
      <c r="D3809" s="453">
        <v>0</v>
      </c>
      <c r="E3809" s="407">
        <f t="shared" si="120"/>
        <v>5000</v>
      </c>
      <c r="F3809" s="268" t="s">
        <v>1625</v>
      </c>
      <c r="G3809" s="475"/>
      <c r="H3809" s="1007"/>
    </row>
    <row r="3810" spans="1:8">
      <c r="A3810" s="506" t="s">
        <v>4018</v>
      </c>
      <c r="B3810" s="270" t="s">
        <v>4019</v>
      </c>
      <c r="C3810" s="407">
        <v>5000</v>
      </c>
      <c r="D3810" s="453">
        <v>0</v>
      </c>
      <c r="E3810" s="407">
        <f t="shared" si="120"/>
        <v>5000</v>
      </c>
      <c r="F3810" s="268" t="s">
        <v>1625</v>
      </c>
      <c r="G3810" s="475"/>
      <c r="H3810" s="1007"/>
    </row>
    <row r="3811" spans="1:8">
      <c r="A3811" s="506" t="s">
        <v>4020</v>
      </c>
      <c r="B3811" s="270" t="s">
        <v>4021</v>
      </c>
      <c r="C3811" s="407">
        <v>5000</v>
      </c>
      <c r="D3811" s="453">
        <v>0</v>
      </c>
      <c r="E3811" s="407">
        <f t="shared" si="120"/>
        <v>5000</v>
      </c>
      <c r="F3811" s="268" t="s">
        <v>1625</v>
      </c>
      <c r="G3811" s="475"/>
      <c r="H3811" s="1007"/>
    </row>
    <row r="3812" spans="1:8">
      <c r="A3812" s="506" t="s">
        <v>4022</v>
      </c>
      <c r="B3812" s="270" t="s">
        <v>4023</v>
      </c>
      <c r="C3812" s="407">
        <v>5000</v>
      </c>
      <c r="D3812" s="453">
        <v>0</v>
      </c>
      <c r="E3812" s="407">
        <f t="shared" si="120"/>
        <v>5000</v>
      </c>
      <c r="F3812" s="268" t="s">
        <v>1625</v>
      </c>
      <c r="G3812" s="475"/>
      <c r="H3812" s="1007"/>
    </row>
    <row r="3813" spans="1:8">
      <c r="A3813" s="506" t="s">
        <v>4024</v>
      </c>
      <c r="B3813" s="270" t="s">
        <v>4025</v>
      </c>
      <c r="C3813" s="407">
        <v>5000</v>
      </c>
      <c r="D3813" s="453">
        <v>0</v>
      </c>
      <c r="E3813" s="407">
        <f t="shared" si="120"/>
        <v>5000</v>
      </c>
      <c r="F3813" s="268" t="s">
        <v>1625</v>
      </c>
      <c r="G3813" s="475"/>
      <c r="H3813" s="1007"/>
    </row>
    <row r="3814" spans="1:8">
      <c r="A3814" s="506" t="s">
        <v>4026</v>
      </c>
      <c r="B3814" s="270" t="s">
        <v>4027</v>
      </c>
      <c r="C3814" s="407">
        <v>5000</v>
      </c>
      <c r="D3814" s="453">
        <v>0</v>
      </c>
      <c r="E3814" s="407">
        <f t="shared" si="120"/>
        <v>5000</v>
      </c>
      <c r="F3814" s="268" t="s">
        <v>1625</v>
      </c>
      <c r="G3814" s="475"/>
      <c r="H3814" s="1007"/>
    </row>
    <row r="3815" spans="1:8">
      <c r="A3815" s="506" t="s">
        <v>4028</v>
      </c>
      <c r="B3815" s="270" t="s">
        <v>4029</v>
      </c>
      <c r="C3815" s="407">
        <v>5000</v>
      </c>
      <c r="D3815" s="453">
        <v>0</v>
      </c>
      <c r="E3815" s="407">
        <f t="shared" si="120"/>
        <v>5000</v>
      </c>
      <c r="F3815" s="268" t="s">
        <v>1625</v>
      </c>
      <c r="G3815" s="475"/>
      <c r="H3815" s="1007"/>
    </row>
    <row r="3816" spans="1:8">
      <c r="A3816" s="506" t="s">
        <v>4030</v>
      </c>
      <c r="B3816" s="270" t="s">
        <v>4031</v>
      </c>
      <c r="C3816" s="407">
        <v>5000</v>
      </c>
      <c r="D3816" s="453">
        <v>0</v>
      </c>
      <c r="E3816" s="407">
        <f t="shared" si="120"/>
        <v>5000</v>
      </c>
      <c r="F3816" s="268" t="s">
        <v>1625</v>
      </c>
      <c r="G3816" s="475"/>
      <c r="H3816" s="1007"/>
    </row>
    <row r="3817" spans="1:8">
      <c r="A3817" s="506" t="s">
        <v>4032</v>
      </c>
      <c r="B3817" s="270" t="s">
        <v>4033</v>
      </c>
      <c r="C3817" s="407">
        <v>400</v>
      </c>
      <c r="D3817" s="453">
        <v>0</v>
      </c>
      <c r="E3817" s="407">
        <f t="shared" si="120"/>
        <v>400</v>
      </c>
      <c r="F3817" s="268" t="s">
        <v>1625</v>
      </c>
      <c r="G3817" s="475"/>
      <c r="H3817" s="1007"/>
    </row>
    <row r="3818" spans="1:8">
      <c r="A3818" s="506" t="s">
        <v>4034</v>
      </c>
      <c r="B3818" s="270" t="s">
        <v>4035</v>
      </c>
      <c r="C3818" s="407">
        <v>350</v>
      </c>
      <c r="D3818" s="453">
        <v>0</v>
      </c>
      <c r="E3818" s="407">
        <f t="shared" si="120"/>
        <v>350</v>
      </c>
      <c r="F3818" s="268" t="s">
        <v>1625</v>
      </c>
      <c r="G3818" s="475"/>
      <c r="H3818" s="1007"/>
    </row>
    <row r="3819" spans="1:8">
      <c r="A3819" s="506" t="s">
        <v>4036</v>
      </c>
      <c r="B3819" s="270" t="s">
        <v>4037</v>
      </c>
      <c r="C3819" s="407">
        <v>300</v>
      </c>
      <c r="D3819" s="453">
        <v>0</v>
      </c>
      <c r="E3819" s="407">
        <f t="shared" si="120"/>
        <v>300</v>
      </c>
      <c r="F3819" s="268" t="s">
        <v>1625</v>
      </c>
      <c r="G3819" s="475"/>
      <c r="H3819" s="1007"/>
    </row>
    <row r="3820" spans="1:8">
      <c r="A3820" s="506" t="s">
        <v>4038</v>
      </c>
      <c r="B3820" s="270" t="s">
        <v>4039</v>
      </c>
      <c r="C3820" s="407">
        <v>2000</v>
      </c>
      <c r="D3820" s="453">
        <v>0</v>
      </c>
      <c r="E3820" s="407">
        <f t="shared" si="120"/>
        <v>2000</v>
      </c>
      <c r="F3820" s="268" t="s">
        <v>1625</v>
      </c>
      <c r="G3820" s="475"/>
      <c r="H3820" s="1007"/>
    </row>
    <row r="3821" spans="1:8">
      <c r="A3821" s="506" t="s">
        <v>4040</v>
      </c>
      <c r="B3821" s="270" t="s">
        <v>4041</v>
      </c>
      <c r="C3821" s="407">
        <v>15000</v>
      </c>
      <c r="D3821" s="453">
        <v>0</v>
      </c>
      <c r="E3821" s="407">
        <f t="shared" si="120"/>
        <v>15000</v>
      </c>
      <c r="F3821" s="268" t="s">
        <v>1625</v>
      </c>
      <c r="G3821" s="475"/>
      <c r="H3821" s="1007"/>
    </row>
    <row r="3822" spans="1:8" ht="30">
      <c r="A3822" s="506" t="s">
        <v>4042</v>
      </c>
      <c r="B3822" s="270" t="s">
        <v>4043</v>
      </c>
      <c r="C3822" s="407">
        <v>1</v>
      </c>
      <c r="D3822" s="453">
        <v>0</v>
      </c>
      <c r="E3822" s="407">
        <f t="shared" si="120"/>
        <v>1</v>
      </c>
      <c r="F3822" s="268" t="s">
        <v>1625</v>
      </c>
      <c r="G3822" s="475"/>
      <c r="H3822" s="1007"/>
    </row>
    <row r="3823" spans="1:8">
      <c r="A3823" s="506" t="s">
        <v>4044</v>
      </c>
      <c r="B3823" s="270" t="s">
        <v>4045</v>
      </c>
      <c r="C3823" s="407">
        <v>2000</v>
      </c>
      <c r="D3823" s="453">
        <v>0</v>
      </c>
      <c r="E3823" s="407">
        <f t="shared" si="120"/>
        <v>2000</v>
      </c>
      <c r="F3823" s="268" t="s">
        <v>1625</v>
      </c>
      <c r="G3823" s="475"/>
      <c r="H3823" s="1007"/>
    </row>
    <row r="3824" spans="1:8">
      <c r="A3824" s="506" t="s">
        <v>4046</v>
      </c>
      <c r="B3824" s="270" t="s">
        <v>4047</v>
      </c>
      <c r="C3824" s="407">
        <v>600</v>
      </c>
      <c r="D3824" s="453">
        <v>0</v>
      </c>
      <c r="E3824" s="407">
        <f t="shared" si="120"/>
        <v>600</v>
      </c>
      <c r="F3824" s="268" t="s">
        <v>1625</v>
      </c>
      <c r="G3824" s="475"/>
      <c r="H3824" s="1007"/>
    </row>
    <row r="3825" spans="1:8">
      <c r="A3825" s="506" t="s">
        <v>4048</v>
      </c>
      <c r="B3825" s="270" t="s">
        <v>4049</v>
      </c>
      <c r="C3825" s="407">
        <v>300</v>
      </c>
      <c r="D3825" s="453">
        <v>0</v>
      </c>
      <c r="E3825" s="407">
        <f t="shared" si="120"/>
        <v>300</v>
      </c>
      <c r="F3825" s="268" t="s">
        <v>1625</v>
      </c>
      <c r="G3825" s="475"/>
      <c r="H3825" s="1007"/>
    </row>
    <row r="3826" spans="1:8">
      <c r="A3826" s="506" t="s">
        <v>4050</v>
      </c>
      <c r="B3826" s="270" t="s">
        <v>4051</v>
      </c>
      <c r="C3826" s="407">
        <v>300</v>
      </c>
      <c r="D3826" s="453">
        <v>0</v>
      </c>
      <c r="E3826" s="407">
        <f t="shared" si="120"/>
        <v>300</v>
      </c>
      <c r="F3826" s="268" t="s">
        <v>1625</v>
      </c>
      <c r="G3826" s="475"/>
      <c r="H3826" s="1007"/>
    </row>
    <row r="3827" spans="1:8">
      <c r="A3827" s="698" t="s">
        <v>4052</v>
      </c>
      <c r="B3827" s="270"/>
      <c r="C3827" s="407"/>
      <c r="D3827" s="453"/>
      <c r="E3827" s="407"/>
      <c r="F3827" s="268" t="s">
        <v>1625</v>
      </c>
      <c r="G3827" s="475"/>
      <c r="H3827" s="1007"/>
    </row>
    <row r="3828" spans="1:8">
      <c r="A3828" s="506" t="s">
        <v>4053</v>
      </c>
      <c r="B3828" s="270" t="s">
        <v>4054</v>
      </c>
      <c r="C3828" s="407">
        <v>15000</v>
      </c>
      <c r="D3828" s="453">
        <v>0</v>
      </c>
      <c r="E3828" s="407">
        <f t="shared" si="120"/>
        <v>15000</v>
      </c>
      <c r="F3828" s="268" t="s">
        <v>1625</v>
      </c>
      <c r="G3828" s="475"/>
      <c r="H3828" s="1007"/>
    </row>
    <row r="3829" spans="1:8">
      <c r="A3829" s="506" t="s">
        <v>4055</v>
      </c>
      <c r="B3829" s="270" t="s">
        <v>4056</v>
      </c>
      <c r="C3829" s="407">
        <v>50000</v>
      </c>
      <c r="D3829" s="453">
        <v>0</v>
      </c>
      <c r="E3829" s="407">
        <f t="shared" si="120"/>
        <v>50000</v>
      </c>
      <c r="F3829" s="268" t="s">
        <v>1625</v>
      </c>
      <c r="G3829" s="475"/>
      <c r="H3829" s="1007"/>
    </row>
    <row r="3830" spans="1:8">
      <c r="A3830" s="506" t="s">
        <v>4057</v>
      </c>
      <c r="B3830" s="270" t="s">
        <v>4058</v>
      </c>
      <c r="C3830" s="407">
        <v>300</v>
      </c>
      <c r="D3830" s="453">
        <v>0</v>
      </c>
      <c r="E3830" s="407">
        <f t="shared" si="120"/>
        <v>300</v>
      </c>
      <c r="F3830" s="268" t="s">
        <v>1625</v>
      </c>
      <c r="G3830" s="475"/>
      <c r="H3830" s="1007"/>
    </row>
    <row r="3831" spans="1:8">
      <c r="A3831" s="506" t="s">
        <v>4059</v>
      </c>
      <c r="B3831" s="270" t="s">
        <v>4060</v>
      </c>
      <c r="C3831" s="407">
        <v>150</v>
      </c>
      <c r="D3831" s="453">
        <v>0</v>
      </c>
      <c r="E3831" s="407">
        <f t="shared" si="120"/>
        <v>150</v>
      </c>
      <c r="F3831" s="268" t="s">
        <v>1625</v>
      </c>
      <c r="G3831" s="475"/>
      <c r="H3831" s="1007"/>
    </row>
    <row r="3832" spans="1:8">
      <c r="A3832" s="506" t="s">
        <v>4061</v>
      </c>
      <c r="B3832" s="270" t="s">
        <v>4062</v>
      </c>
      <c r="C3832" s="407">
        <v>50</v>
      </c>
      <c r="D3832" s="453">
        <v>0</v>
      </c>
      <c r="E3832" s="407">
        <f t="shared" si="120"/>
        <v>50</v>
      </c>
      <c r="F3832" s="268" t="s">
        <v>1625</v>
      </c>
      <c r="G3832" s="475"/>
      <c r="H3832" s="1007"/>
    </row>
    <row r="3833" spans="1:8">
      <c r="A3833" s="506" t="s">
        <v>4063</v>
      </c>
      <c r="B3833" s="270" t="s">
        <v>4064</v>
      </c>
      <c r="C3833" s="407">
        <v>40</v>
      </c>
      <c r="D3833" s="453">
        <v>0</v>
      </c>
      <c r="E3833" s="407">
        <f t="shared" si="120"/>
        <v>40</v>
      </c>
      <c r="F3833" s="268" t="s">
        <v>1625</v>
      </c>
      <c r="G3833" s="475"/>
      <c r="H3833" s="1007"/>
    </row>
    <row r="3834" spans="1:8">
      <c r="A3834" s="506" t="s">
        <v>4065</v>
      </c>
      <c r="B3834" s="270" t="s">
        <v>4066</v>
      </c>
      <c r="C3834" s="407">
        <v>30</v>
      </c>
      <c r="D3834" s="453">
        <v>0</v>
      </c>
      <c r="E3834" s="407">
        <f t="shared" si="120"/>
        <v>30</v>
      </c>
      <c r="F3834" s="268" t="s">
        <v>1625</v>
      </c>
      <c r="G3834" s="475"/>
      <c r="H3834" s="1007"/>
    </row>
    <row r="3835" spans="1:8">
      <c r="A3835" s="506" t="s">
        <v>4067</v>
      </c>
      <c r="B3835" s="270" t="s">
        <v>4068</v>
      </c>
      <c r="C3835" s="407">
        <v>15000</v>
      </c>
      <c r="D3835" s="453">
        <v>0</v>
      </c>
      <c r="E3835" s="407">
        <f t="shared" si="120"/>
        <v>15000</v>
      </c>
      <c r="F3835" s="268" t="s">
        <v>1625</v>
      </c>
      <c r="G3835" s="475"/>
      <c r="H3835" s="1007"/>
    </row>
    <row r="3836" spans="1:8">
      <c r="A3836" s="506" t="s">
        <v>4069</v>
      </c>
      <c r="B3836" s="270" t="s">
        <v>4070</v>
      </c>
      <c r="C3836" s="407">
        <v>100</v>
      </c>
      <c r="D3836" s="453">
        <v>0</v>
      </c>
      <c r="E3836" s="407">
        <f t="shared" si="120"/>
        <v>100</v>
      </c>
      <c r="F3836" s="268" t="s">
        <v>1625</v>
      </c>
      <c r="G3836" s="475"/>
      <c r="H3836" s="1007"/>
    </row>
    <row r="3837" spans="1:8">
      <c r="A3837" s="506" t="s">
        <v>4071</v>
      </c>
      <c r="B3837" s="270" t="s">
        <v>4072</v>
      </c>
      <c r="C3837" s="407">
        <v>80</v>
      </c>
      <c r="D3837" s="453">
        <v>0</v>
      </c>
      <c r="E3837" s="407">
        <f t="shared" si="120"/>
        <v>80</v>
      </c>
      <c r="F3837" s="268" t="s">
        <v>1625</v>
      </c>
      <c r="G3837" s="475"/>
      <c r="H3837" s="1007"/>
    </row>
    <row r="3838" spans="1:8">
      <c r="A3838" s="506" t="s">
        <v>4073</v>
      </c>
      <c r="B3838" s="270" t="s">
        <v>4074</v>
      </c>
      <c r="C3838" s="407">
        <v>60</v>
      </c>
      <c r="D3838" s="453">
        <v>0</v>
      </c>
      <c r="E3838" s="407">
        <f t="shared" si="120"/>
        <v>60</v>
      </c>
      <c r="F3838" s="268" t="s">
        <v>1625</v>
      </c>
      <c r="G3838" s="475"/>
      <c r="H3838" s="1007"/>
    </row>
    <row r="3839" spans="1:8">
      <c r="A3839" s="506" t="s">
        <v>4075</v>
      </c>
      <c r="B3839" s="270" t="s">
        <v>4076</v>
      </c>
      <c r="C3839" s="407">
        <v>50</v>
      </c>
      <c r="D3839" s="453">
        <v>0</v>
      </c>
      <c r="E3839" s="407">
        <f t="shared" si="120"/>
        <v>50</v>
      </c>
      <c r="F3839" s="268" t="s">
        <v>1625</v>
      </c>
      <c r="G3839" s="475"/>
      <c r="H3839" s="1007"/>
    </row>
    <row r="3840" spans="1:8">
      <c r="A3840" s="506" t="s">
        <v>4077</v>
      </c>
      <c r="B3840" s="270" t="s">
        <v>4078</v>
      </c>
      <c r="C3840" s="407">
        <v>40</v>
      </c>
      <c r="D3840" s="453">
        <v>0</v>
      </c>
      <c r="E3840" s="407">
        <f t="shared" si="120"/>
        <v>40</v>
      </c>
      <c r="F3840" s="268" t="s">
        <v>1625</v>
      </c>
      <c r="G3840" s="475"/>
      <c r="H3840" s="1007"/>
    </row>
    <row r="3841" spans="1:8">
      <c r="A3841" s="506" t="s">
        <v>4079</v>
      </c>
      <c r="B3841" s="270" t="s">
        <v>4080</v>
      </c>
      <c r="C3841" s="407">
        <v>30</v>
      </c>
      <c r="D3841" s="453">
        <v>0</v>
      </c>
      <c r="E3841" s="407">
        <f t="shared" si="120"/>
        <v>30</v>
      </c>
      <c r="F3841" s="268" t="s">
        <v>1625</v>
      </c>
      <c r="G3841" s="475"/>
      <c r="H3841" s="1007"/>
    </row>
    <row r="3842" spans="1:8">
      <c r="A3842" s="506" t="s">
        <v>4081</v>
      </c>
      <c r="B3842" s="270" t="s">
        <v>4082</v>
      </c>
      <c r="C3842" s="407">
        <v>15000</v>
      </c>
      <c r="D3842" s="453">
        <v>0</v>
      </c>
      <c r="E3842" s="407">
        <f t="shared" si="120"/>
        <v>15000</v>
      </c>
      <c r="F3842" s="268" t="s">
        <v>1625</v>
      </c>
      <c r="G3842" s="475"/>
      <c r="H3842" s="1007"/>
    </row>
    <row r="3843" spans="1:8" ht="30">
      <c r="A3843" s="506" t="s">
        <v>4083</v>
      </c>
      <c r="B3843" s="270" t="s">
        <v>4084</v>
      </c>
      <c r="C3843" s="407">
        <v>100</v>
      </c>
      <c r="D3843" s="453">
        <v>0</v>
      </c>
      <c r="E3843" s="407">
        <f t="shared" si="120"/>
        <v>100</v>
      </c>
      <c r="F3843" s="268" t="s">
        <v>1625</v>
      </c>
      <c r="G3843" s="475"/>
      <c r="H3843" s="1007"/>
    </row>
    <row r="3844" spans="1:8" ht="30">
      <c r="A3844" s="506" t="s">
        <v>4085</v>
      </c>
      <c r="B3844" s="270" t="s">
        <v>4086</v>
      </c>
      <c r="C3844" s="407">
        <v>80</v>
      </c>
      <c r="D3844" s="453">
        <v>0</v>
      </c>
      <c r="E3844" s="407">
        <f t="shared" si="120"/>
        <v>80</v>
      </c>
      <c r="F3844" s="268" t="s">
        <v>1625</v>
      </c>
      <c r="G3844" s="475"/>
      <c r="H3844" s="1007"/>
    </row>
    <row r="3845" spans="1:8" ht="30">
      <c r="A3845" s="506" t="s">
        <v>4087</v>
      </c>
      <c r="B3845" s="270" t="s">
        <v>4088</v>
      </c>
      <c r="C3845" s="407">
        <v>60</v>
      </c>
      <c r="D3845" s="453">
        <v>0</v>
      </c>
      <c r="E3845" s="407">
        <f t="shared" si="120"/>
        <v>60</v>
      </c>
      <c r="F3845" s="268" t="s">
        <v>1625</v>
      </c>
      <c r="G3845" s="475"/>
      <c r="H3845" s="1007"/>
    </row>
    <row r="3846" spans="1:8">
      <c r="A3846" s="506" t="s">
        <v>4089</v>
      </c>
      <c r="B3846" s="270" t="s">
        <v>4090</v>
      </c>
      <c r="C3846" s="407">
        <v>50</v>
      </c>
      <c r="D3846" s="453">
        <v>0</v>
      </c>
      <c r="E3846" s="407">
        <f t="shared" si="120"/>
        <v>50</v>
      </c>
      <c r="F3846" s="268" t="s">
        <v>1625</v>
      </c>
      <c r="G3846" s="475"/>
      <c r="H3846" s="1007"/>
    </row>
    <row r="3847" spans="1:8">
      <c r="A3847" s="506" t="s">
        <v>4091</v>
      </c>
      <c r="B3847" s="270" t="s">
        <v>4092</v>
      </c>
      <c r="C3847" s="407">
        <v>40</v>
      </c>
      <c r="D3847" s="453">
        <v>0</v>
      </c>
      <c r="E3847" s="407">
        <f t="shared" si="120"/>
        <v>40</v>
      </c>
      <c r="F3847" s="268" t="s">
        <v>1625</v>
      </c>
      <c r="G3847" s="475"/>
      <c r="H3847" s="1007"/>
    </row>
    <row r="3848" spans="1:8">
      <c r="A3848" s="506" t="s">
        <v>4093</v>
      </c>
      <c r="B3848" s="270" t="s">
        <v>4094</v>
      </c>
      <c r="C3848" s="407">
        <v>30</v>
      </c>
      <c r="D3848" s="453">
        <v>0</v>
      </c>
      <c r="E3848" s="407">
        <f t="shared" si="120"/>
        <v>30</v>
      </c>
      <c r="F3848" s="268" t="s">
        <v>1625</v>
      </c>
      <c r="G3848" s="475"/>
      <c r="H3848" s="1007"/>
    </row>
    <row r="3849" spans="1:8">
      <c r="A3849" s="506" t="s">
        <v>4095</v>
      </c>
      <c r="B3849" s="270" t="s">
        <v>4096</v>
      </c>
      <c r="C3849" s="407">
        <v>15000</v>
      </c>
      <c r="D3849" s="453">
        <v>0</v>
      </c>
      <c r="E3849" s="407">
        <f t="shared" si="120"/>
        <v>15000</v>
      </c>
      <c r="F3849" s="268" t="s">
        <v>1625</v>
      </c>
      <c r="G3849" s="475"/>
      <c r="H3849" s="1007"/>
    </row>
    <row r="3850" spans="1:8" ht="30">
      <c r="A3850" s="506" t="s">
        <v>4097</v>
      </c>
      <c r="B3850" s="270" t="s">
        <v>4098</v>
      </c>
      <c r="C3850" s="407">
        <v>100</v>
      </c>
      <c r="D3850" s="453">
        <v>0</v>
      </c>
      <c r="E3850" s="407">
        <f t="shared" si="120"/>
        <v>100</v>
      </c>
      <c r="F3850" s="268" t="s">
        <v>1625</v>
      </c>
      <c r="G3850" s="475"/>
      <c r="H3850" s="1007"/>
    </row>
    <row r="3851" spans="1:8" ht="30">
      <c r="A3851" s="506" t="s">
        <v>4099</v>
      </c>
      <c r="B3851" s="270" t="s">
        <v>4100</v>
      </c>
      <c r="C3851" s="407">
        <v>80</v>
      </c>
      <c r="D3851" s="453">
        <v>0</v>
      </c>
      <c r="E3851" s="407">
        <f t="shared" si="120"/>
        <v>80</v>
      </c>
      <c r="F3851" s="268" t="s">
        <v>1625</v>
      </c>
      <c r="G3851" s="475"/>
      <c r="H3851" s="1007"/>
    </row>
    <row r="3852" spans="1:8" ht="30">
      <c r="A3852" s="506" t="s">
        <v>4101</v>
      </c>
      <c r="B3852" s="270" t="s">
        <v>4102</v>
      </c>
      <c r="C3852" s="407">
        <v>60</v>
      </c>
      <c r="D3852" s="453">
        <v>0</v>
      </c>
      <c r="E3852" s="407">
        <f t="shared" si="120"/>
        <v>60</v>
      </c>
      <c r="F3852" s="268" t="s">
        <v>1625</v>
      </c>
      <c r="G3852" s="475"/>
      <c r="H3852" s="1007"/>
    </row>
    <row r="3853" spans="1:8">
      <c r="A3853" s="506" t="s">
        <v>4103</v>
      </c>
      <c r="B3853" s="270" t="s">
        <v>4104</v>
      </c>
      <c r="C3853" s="407">
        <v>5000</v>
      </c>
      <c r="D3853" s="453">
        <v>0</v>
      </c>
      <c r="E3853" s="407">
        <f t="shared" si="120"/>
        <v>5000</v>
      </c>
      <c r="F3853" s="268" t="s">
        <v>1625</v>
      </c>
      <c r="G3853" s="475"/>
      <c r="H3853" s="1007"/>
    </row>
    <row r="3854" spans="1:8">
      <c r="A3854" s="506" t="s">
        <v>4105</v>
      </c>
      <c r="B3854" s="270" t="s">
        <v>4106</v>
      </c>
      <c r="C3854" s="407">
        <v>10000</v>
      </c>
      <c r="D3854" s="453">
        <v>0</v>
      </c>
      <c r="E3854" s="407">
        <f t="shared" si="120"/>
        <v>10000</v>
      </c>
      <c r="F3854" s="268" t="s">
        <v>1625</v>
      </c>
      <c r="G3854" s="475"/>
      <c r="H3854" s="1007"/>
    </row>
    <row r="3855" spans="1:8">
      <c r="A3855" s="506" t="s">
        <v>4107</v>
      </c>
      <c r="B3855" s="270" t="s">
        <v>4108</v>
      </c>
      <c r="C3855" s="407">
        <v>10000</v>
      </c>
      <c r="D3855" s="453">
        <v>0</v>
      </c>
      <c r="E3855" s="407">
        <f t="shared" si="120"/>
        <v>10000</v>
      </c>
      <c r="F3855" s="268" t="s">
        <v>1625</v>
      </c>
      <c r="G3855" s="475"/>
      <c r="H3855" s="1007"/>
    </row>
    <row r="3856" spans="1:8" ht="30">
      <c r="A3856" s="506" t="s">
        <v>4109</v>
      </c>
      <c r="B3856" s="270" t="s">
        <v>4110</v>
      </c>
      <c r="C3856" s="407">
        <v>8000</v>
      </c>
      <c r="D3856" s="453">
        <v>0</v>
      </c>
      <c r="E3856" s="407">
        <f t="shared" si="120"/>
        <v>8000</v>
      </c>
      <c r="F3856" s="268" t="s">
        <v>1625</v>
      </c>
      <c r="G3856" s="475"/>
      <c r="H3856" s="1007"/>
    </row>
    <row r="3857" spans="1:8" ht="30">
      <c r="A3857" s="506" t="s">
        <v>4111</v>
      </c>
      <c r="B3857" s="270" t="s">
        <v>4112</v>
      </c>
      <c r="C3857" s="407">
        <v>10000</v>
      </c>
      <c r="D3857" s="453">
        <v>0</v>
      </c>
      <c r="E3857" s="407">
        <f t="shared" ref="E3857:E3920" si="121">C3857</f>
        <v>10000</v>
      </c>
      <c r="F3857" s="268" t="s">
        <v>1625</v>
      </c>
      <c r="G3857" s="475"/>
      <c r="H3857" s="1007"/>
    </row>
    <row r="3858" spans="1:8" ht="30">
      <c r="A3858" s="506" t="s">
        <v>4113</v>
      </c>
      <c r="B3858" s="270" t="s">
        <v>4114</v>
      </c>
      <c r="C3858" s="407">
        <v>8000</v>
      </c>
      <c r="D3858" s="453">
        <v>0</v>
      </c>
      <c r="E3858" s="407">
        <f t="shared" si="121"/>
        <v>8000</v>
      </c>
      <c r="F3858" s="268" t="s">
        <v>1625</v>
      </c>
      <c r="G3858" s="475"/>
      <c r="H3858" s="1007"/>
    </row>
    <row r="3859" spans="1:8">
      <c r="A3859" s="506" t="s">
        <v>4115</v>
      </c>
      <c r="B3859" s="270" t="s">
        <v>4116</v>
      </c>
      <c r="C3859" s="407">
        <v>10000</v>
      </c>
      <c r="D3859" s="453">
        <v>0</v>
      </c>
      <c r="E3859" s="407">
        <f t="shared" si="121"/>
        <v>10000</v>
      </c>
      <c r="F3859" s="268" t="s">
        <v>1625</v>
      </c>
      <c r="G3859" s="475"/>
      <c r="H3859" s="1007"/>
    </row>
    <row r="3860" spans="1:8">
      <c r="A3860" s="506" t="s">
        <v>4117</v>
      </c>
      <c r="B3860" s="270" t="s">
        <v>4118</v>
      </c>
      <c r="C3860" s="407">
        <v>30000</v>
      </c>
      <c r="D3860" s="453">
        <v>0</v>
      </c>
      <c r="E3860" s="407">
        <f t="shared" si="121"/>
        <v>30000</v>
      </c>
      <c r="F3860" s="268" t="s">
        <v>1625</v>
      </c>
      <c r="G3860" s="475"/>
      <c r="H3860" s="1007"/>
    </row>
    <row r="3861" spans="1:8">
      <c r="A3861" s="506" t="s">
        <v>4119</v>
      </c>
      <c r="B3861" s="270" t="s">
        <v>4120</v>
      </c>
      <c r="C3861" s="407">
        <v>25000</v>
      </c>
      <c r="D3861" s="453">
        <v>0</v>
      </c>
      <c r="E3861" s="407">
        <f t="shared" si="121"/>
        <v>25000</v>
      </c>
      <c r="F3861" s="268" t="s">
        <v>1625</v>
      </c>
      <c r="G3861" s="475"/>
      <c r="H3861" s="1007"/>
    </row>
    <row r="3862" spans="1:8">
      <c r="A3862" s="506" t="s">
        <v>4121</v>
      </c>
      <c r="B3862" s="270" t="s">
        <v>4122</v>
      </c>
      <c r="C3862" s="407">
        <v>30000</v>
      </c>
      <c r="D3862" s="453">
        <v>0</v>
      </c>
      <c r="E3862" s="407">
        <f t="shared" si="121"/>
        <v>30000</v>
      </c>
      <c r="F3862" s="268" t="s">
        <v>1625</v>
      </c>
      <c r="G3862" s="475"/>
      <c r="H3862" s="1007"/>
    </row>
    <row r="3863" spans="1:8" ht="30">
      <c r="A3863" s="506" t="s">
        <v>4123</v>
      </c>
      <c r="B3863" s="270" t="s">
        <v>4124</v>
      </c>
      <c r="C3863" s="407">
        <v>15000</v>
      </c>
      <c r="D3863" s="453">
        <v>0</v>
      </c>
      <c r="E3863" s="407">
        <f t="shared" si="121"/>
        <v>15000</v>
      </c>
      <c r="F3863" s="268" t="s">
        <v>1625</v>
      </c>
      <c r="G3863" s="475"/>
      <c r="H3863" s="1007"/>
    </row>
    <row r="3864" spans="1:8">
      <c r="A3864" s="506" t="s">
        <v>4125</v>
      </c>
      <c r="B3864" s="270" t="s">
        <v>4126</v>
      </c>
      <c r="C3864" s="407">
        <v>10000</v>
      </c>
      <c r="D3864" s="453">
        <v>0</v>
      </c>
      <c r="E3864" s="407">
        <f t="shared" si="121"/>
        <v>10000</v>
      </c>
      <c r="F3864" s="268" t="s">
        <v>1625</v>
      </c>
      <c r="G3864" s="475"/>
      <c r="H3864" s="1007"/>
    </row>
    <row r="3865" spans="1:8">
      <c r="A3865" s="506" t="s">
        <v>4127</v>
      </c>
      <c r="B3865" s="270" t="s">
        <v>4128</v>
      </c>
      <c r="C3865" s="407">
        <v>10000</v>
      </c>
      <c r="D3865" s="453">
        <v>0</v>
      </c>
      <c r="E3865" s="407">
        <f t="shared" si="121"/>
        <v>10000</v>
      </c>
      <c r="F3865" s="268" t="s">
        <v>1625</v>
      </c>
      <c r="G3865" s="475"/>
      <c r="H3865" s="1007"/>
    </row>
    <row r="3866" spans="1:8">
      <c r="A3866" s="506" t="s">
        <v>4129</v>
      </c>
      <c r="B3866" s="270" t="s">
        <v>4130</v>
      </c>
      <c r="C3866" s="407">
        <v>15000</v>
      </c>
      <c r="D3866" s="453">
        <v>0</v>
      </c>
      <c r="E3866" s="407">
        <f t="shared" si="121"/>
        <v>15000</v>
      </c>
      <c r="F3866" s="268" t="s">
        <v>1625</v>
      </c>
      <c r="G3866" s="475"/>
      <c r="H3866" s="1007"/>
    </row>
    <row r="3867" spans="1:8">
      <c r="A3867" s="506" t="s">
        <v>4131</v>
      </c>
      <c r="B3867" s="270" t="s">
        <v>4132</v>
      </c>
      <c r="C3867" s="407">
        <v>10000</v>
      </c>
      <c r="D3867" s="453">
        <v>0</v>
      </c>
      <c r="E3867" s="407">
        <f t="shared" si="121"/>
        <v>10000</v>
      </c>
      <c r="F3867" s="268" t="s">
        <v>1625</v>
      </c>
      <c r="G3867" s="475"/>
      <c r="H3867" s="1007"/>
    </row>
    <row r="3868" spans="1:8">
      <c r="A3868" s="506" t="s">
        <v>4133</v>
      </c>
      <c r="B3868" s="270" t="s">
        <v>4134</v>
      </c>
      <c r="C3868" s="407">
        <v>5000</v>
      </c>
      <c r="D3868" s="453">
        <v>0</v>
      </c>
      <c r="E3868" s="407">
        <f t="shared" si="121"/>
        <v>5000</v>
      </c>
      <c r="F3868" s="268" t="s">
        <v>1625</v>
      </c>
      <c r="G3868" s="475"/>
      <c r="H3868" s="1007"/>
    </row>
    <row r="3869" spans="1:8">
      <c r="A3869" s="506" t="s">
        <v>4135</v>
      </c>
      <c r="B3869" s="270" t="s">
        <v>4136</v>
      </c>
      <c r="C3869" s="407">
        <v>30000</v>
      </c>
      <c r="D3869" s="453">
        <v>0</v>
      </c>
      <c r="E3869" s="407">
        <f t="shared" si="121"/>
        <v>30000</v>
      </c>
      <c r="F3869" s="268" t="s">
        <v>1625</v>
      </c>
      <c r="G3869" s="475"/>
      <c r="H3869" s="1007"/>
    </row>
    <row r="3870" spans="1:8">
      <c r="A3870" s="506" t="s">
        <v>4137</v>
      </c>
      <c r="B3870" s="270" t="s">
        <v>4138</v>
      </c>
      <c r="C3870" s="407">
        <v>30000</v>
      </c>
      <c r="D3870" s="453">
        <v>0</v>
      </c>
      <c r="E3870" s="407">
        <f t="shared" si="121"/>
        <v>30000</v>
      </c>
      <c r="F3870" s="268" t="s">
        <v>1625</v>
      </c>
      <c r="G3870" s="475"/>
      <c r="H3870" s="1007"/>
    </row>
    <row r="3871" spans="1:8">
      <c r="A3871" s="506" t="s">
        <v>4139</v>
      </c>
      <c r="B3871" s="270" t="s">
        <v>4140</v>
      </c>
      <c r="C3871" s="407">
        <v>30000</v>
      </c>
      <c r="D3871" s="453">
        <v>0</v>
      </c>
      <c r="E3871" s="407">
        <f t="shared" si="121"/>
        <v>30000</v>
      </c>
      <c r="F3871" s="268" t="s">
        <v>1625</v>
      </c>
      <c r="G3871" s="475"/>
      <c r="H3871" s="1007"/>
    </row>
    <row r="3872" spans="1:8" ht="30">
      <c r="A3872" s="506" t="s">
        <v>4141</v>
      </c>
      <c r="B3872" s="270" t="s">
        <v>4142</v>
      </c>
      <c r="C3872" s="407">
        <v>1200</v>
      </c>
      <c r="D3872" s="453">
        <v>0</v>
      </c>
      <c r="E3872" s="407">
        <f t="shared" si="121"/>
        <v>1200</v>
      </c>
      <c r="F3872" s="268" t="s">
        <v>1625</v>
      </c>
      <c r="G3872" s="475"/>
      <c r="H3872" s="1007"/>
    </row>
    <row r="3873" spans="1:8">
      <c r="A3873" s="506" t="s">
        <v>4143</v>
      </c>
      <c r="B3873" s="270" t="s">
        <v>4144</v>
      </c>
      <c r="C3873" s="407">
        <v>400</v>
      </c>
      <c r="D3873" s="453">
        <v>0</v>
      </c>
      <c r="E3873" s="407">
        <f t="shared" si="121"/>
        <v>400</v>
      </c>
      <c r="F3873" s="268" t="s">
        <v>1625</v>
      </c>
      <c r="G3873" s="475"/>
      <c r="H3873" s="1007"/>
    </row>
    <row r="3874" spans="1:8">
      <c r="A3874" s="506" t="s">
        <v>4145</v>
      </c>
      <c r="B3874" s="270" t="s">
        <v>4146</v>
      </c>
      <c r="C3874" s="407">
        <v>5000</v>
      </c>
      <c r="D3874" s="453">
        <v>0</v>
      </c>
      <c r="E3874" s="407">
        <f t="shared" si="121"/>
        <v>5000</v>
      </c>
      <c r="F3874" s="268" t="s">
        <v>1625</v>
      </c>
      <c r="G3874" s="475"/>
      <c r="H3874" s="1007"/>
    </row>
    <row r="3875" spans="1:8">
      <c r="A3875" s="506" t="s">
        <v>4147</v>
      </c>
      <c r="B3875" s="270" t="s">
        <v>4148</v>
      </c>
      <c r="C3875" s="407">
        <v>3000</v>
      </c>
      <c r="D3875" s="453">
        <v>0</v>
      </c>
      <c r="E3875" s="407">
        <f t="shared" si="121"/>
        <v>3000</v>
      </c>
      <c r="F3875" s="268" t="s">
        <v>1625</v>
      </c>
      <c r="G3875" s="475"/>
      <c r="H3875" s="1007"/>
    </row>
    <row r="3876" spans="1:8">
      <c r="A3876" s="506" t="s">
        <v>4149</v>
      </c>
      <c r="B3876" s="270" t="s">
        <v>4150</v>
      </c>
      <c r="C3876" s="407">
        <v>5000</v>
      </c>
      <c r="D3876" s="453">
        <v>0</v>
      </c>
      <c r="E3876" s="407">
        <f t="shared" si="121"/>
        <v>5000</v>
      </c>
      <c r="F3876" s="268" t="s">
        <v>1625</v>
      </c>
      <c r="G3876" s="475"/>
      <c r="H3876" s="1007"/>
    </row>
    <row r="3877" spans="1:8">
      <c r="A3877" s="506" t="s">
        <v>4151</v>
      </c>
      <c r="B3877" s="270" t="s">
        <v>4152</v>
      </c>
      <c r="C3877" s="407">
        <v>50</v>
      </c>
      <c r="D3877" s="453">
        <v>0</v>
      </c>
      <c r="E3877" s="407">
        <f t="shared" si="121"/>
        <v>50</v>
      </c>
      <c r="F3877" s="268" t="s">
        <v>1625</v>
      </c>
      <c r="G3877" s="475"/>
      <c r="H3877" s="1007"/>
    </row>
    <row r="3878" spans="1:8">
      <c r="A3878" s="506" t="s">
        <v>4153</v>
      </c>
      <c r="B3878" s="270" t="s">
        <v>4154</v>
      </c>
      <c r="C3878" s="407">
        <v>5000</v>
      </c>
      <c r="D3878" s="453">
        <v>0</v>
      </c>
      <c r="E3878" s="407">
        <f t="shared" si="121"/>
        <v>5000</v>
      </c>
      <c r="F3878" s="268" t="s">
        <v>1625</v>
      </c>
      <c r="G3878" s="475"/>
      <c r="H3878" s="1007"/>
    </row>
    <row r="3879" spans="1:8">
      <c r="A3879" s="506" t="s">
        <v>4155</v>
      </c>
      <c r="B3879" s="270" t="s">
        <v>4156</v>
      </c>
      <c r="C3879" s="407">
        <v>10000</v>
      </c>
      <c r="D3879" s="453">
        <v>0</v>
      </c>
      <c r="E3879" s="407">
        <f t="shared" si="121"/>
        <v>10000</v>
      </c>
      <c r="F3879" s="268" t="s">
        <v>1625</v>
      </c>
      <c r="G3879" s="475"/>
      <c r="H3879" s="1007"/>
    </row>
    <row r="3880" spans="1:8">
      <c r="A3880" s="506" t="s">
        <v>4157</v>
      </c>
      <c r="B3880" s="270" t="s">
        <v>4158</v>
      </c>
      <c r="C3880" s="407">
        <v>7000</v>
      </c>
      <c r="D3880" s="453">
        <v>0</v>
      </c>
      <c r="E3880" s="407">
        <f t="shared" si="121"/>
        <v>7000</v>
      </c>
      <c r="F3880" s="268" t="s">
        <v>1625</v>
      </c>
      <c r="G3880" s="475"/>
      <c r="H3880" s="1007"/>
    </row>
    <row r="3881" spans="1:8">
      <c r="A3881" s="506" t="s">
        <v>4159</v>
      </c>
      <c r="B3881" s="270" t="s">
        <v>4160</v>
      </c>
      <c r="C3881" s="407">
        <v>10000</v>
      </c>
      <c r="D3881" s="453">
        <v>0</v>
      </c>
      <c r="E3881" s="407">
        <f t="shared" si="121"/>
        <v>10000</v>
      </c>
      <c r="F3881" s="268" t="s">
        <v>1625</v>
      </c>
      <c r="G3881" s="475"/>
      <c r="H3881" s="1007"/>
    </row>
    <row r="3882" spans="1:8">
      <c r="A3882" s="506" t="s">
        <v>4161</v>
      </c>
      <c r="B3882" s="270" t="s">
        <v>4162</v>
      </c>
      <c r="C3882" s="407">
        <v>5000</v>
      </c>
      <c r="D3882" s="453">
        <v>0</v>
      </c>
      <c r="E3882" s="407">
        <f t="shared" si="121"/>
        <v>5000</v>
      </c>
      <c r="F3882" s="268" t="s">
        <v>1625</v>
      </c>
      <c r="G3882" s="475"/>
      <c r="H3882" s="1007"/>
    </row>
    <row r="3883" spans="1:8">
      <c r="A3883" s="1338" t="s">
        <v>4163</v>
      </c>
      <c r="B3883" s="270"/>
      <c r="C3883" s="407"/>
      <c r="D3883" s="453"/>
      <c r="E3883" s="407"/>
      <c r="F3883" s="268" t="s">
        <v>1625</v>
      </c>
      <c r="G3883" s="475"/>
      <c r="H3883" s="1007"/>
    </row>
    <row r="3884" spans="1:8">
      <c r="A3884" s="506" t="s">
        <v>4164</v>
      </c>
      <c r="B3884" s="270" t="s">
        <v>4165</v>
      </c>
      <c r="C3884" s="407">
        <v>20000</v>
      </c>
      <c r="D3884" s="453">
        <v>0</v>
      </c>
      <c r="E3884" s="407">
        <f t="shared" si="121"/>
        <v>20000</v>
      </c>
      <c r="F3884" s="268" t="s">
        <v>1625</v>
      </c>
      <c r="G3884" s="475"/>
      <c r="H3884" s="1007"/>
    </row>
    <row r="3885" spans="1:8">
      <c r="A3885" s="506" t="s">
        <v>4166</v>
      </c>
      <c r="B3885" s="270" t="s">
        <v>4167</v>
      </c>
      <c r="C3885" s="407">
        <v>500</v>
      </c>
      <c r="D3885" s="453">
        <v>0</v>
      </c>
      <c r="E3885" s="407">
        <f t="shared" si="121"/>
        <v>500</v>
      </c>
      <c r="F3885" s="268" t="s">
        <v>1625</v>
      </c>
      <c r="G3885" s="475"/>
      <c r="H3885" s="1007"/>
    </row>
    <row r="3886" spans="1:8">
      <c r="A3886" s="506" t="s">
        <v>4168</v>
      </c>
      <c r="B3886" s="270" t="s">
        <v>4169</v>
      </c>
      <c r="C3886" s="407">
        <v>450</v>
      </c>
      <c r="D3886" s="453">
        <v>0</v>
      </c>
      <c r="E3886" s="407">
        <f t="shared" si="121"/>
        <v>450</v>
      </c>
      <c r="F3886" s="268" t="s">
        <v>1625</v>
      </c>
      <c r="G3886" s="475"/>
      <c r="H3886" s="1007"/>
    </row>
    <row r="3887" spans="1:8">
      <c r="A3887" s="506" t="s">
        <v>4170</v>
      </c>
      <c r="B3887" s="270" t="s">
        <v>4171</v>
      </c>
      <c r="C3887" s="407">
        <v>400</v>
      </c>
      <c r="D3887" s="453">
        <v>0</v>
      </c>
      <c r="E3887" s="407">
        <f t="shared" si="121"/>
        <v>400</v>
      </c>
      <c r="F3887" s="268" t="s">
        <v>1625</v>
      </c>
      <c r="G3887" s="475"/>
      <c r="H3887" s="1007"/>
    </row>
    <row r="3888" spans="1:8">
      <c r="A3888" s="506" t="s">
        <v>4172</v>
      </c>
      <c r="B3888" s="270" t="s">
        <v>4173</v>
      </c>
      <c r="C3888" s="407">
        <v>375</v>
      </c>
      <c r="D3888" s="453">
        <v>0</v>
      </c>
      <c r="E3888" s="407">
        <f t="shared" si="121"/>
        <v>375</v>
      </c>
      <c r="F3888" s="268" t="s">
        <v>1625</v>
      </c>
      <c r="G3888" s="475"/>
      <c r="H3888" s="1007"/>
    </row>
    <row r="3889" spans="1:8">
      <c r="A3889" s="506" t="s">
        <v>4174</v>
      </c>
      <c r="B3889" s="270" t="s">
        <v>4175</v>
      </c>
      <c r="C3889" s="407">
        <v>350</v>
      </c>
      <c r="D3889" s="453">
        <v>0</v>
      </c>
      <c r="E3889" s="407">
        <f t="shared" si="121"/>
        <v>350</v>
      </c>
      <c r="F3889" s="268" t="s">
        <v>1625</v>
      </c>
      <c r="G3889" s="475"/>
      <c r="H3889" s="1007"/>
    </row>
    <row r="3890" spans="1:8">
      <c r="A3890" s="506" t="s">
        <v>4176</v>
      </c>
      <c r="B3890" s="270" t="s">
        <v>4177</v>
      </c>
      <c r="C3890" s="407">
        <v>325</v>
      </c>
      <c r="D3890" s="453">
        <v>0</v>
      </c>
      <c r="E3890" s="407">
        <f t="shared" si="121"/>
        <v>325</v>
      </c>
      <c r="F3890" s="268" t="s">
        <v>1625</v>
      </c>
      <c r="G3890" s="475"/>
      <c r="H3890" s="1007"/>
    </row>
    <row r="3891" spans="1:8">
      <c r="A3891" s="506" t="s">
        <v>4178</v>
      </c>
      <c r="B3891" s="270" t="s">
        <v>4179</v>
      </c>
      <c r="C3891" s="407">
        <v>45000</v>
      </c>
      <c r="D3891" s="453">
        <v>0</v>
      </c>
      <c r="E3891" s="407">
        <f t="shared" si="121"/>
        <v>45000</v>
      </c>
      <c r="F3891" s="268" t="s">
        <v>1625</v>
      </c>
      <c r="G3891" s="475"/>
      <c r="H3891" s="1007"/>
    </row>
    <row r="3892" spans="1:8">
      <c r="A3892" s="506" t="s">
        <v>4180</v>
      </c>
      <c r="B3892" s="270" t="s">
        <v>4181</v>
      </c>
      <c r="C3892" s="407">
        <v>45000</v>
      </c>
      <c r="D3892" s="453">
        <v>0</v>
      </c>
      <c r="E3892" s="407">
        <f t="shared" si="121"/>
        <v>45000</v>
      </c>
      <c r="F3892" s="268" t="s">
        <v>1625</v>
      </c>
      <c r="G3892" s="475"/>
      <c r="H3892" s="1007"/>
    </row>
    <row r="3893" spans="1:8">
      <c r="A3893" s="506" t="s">
        <v>4182</v>
      </c>
      <c r="B3893" s="270" t="s">
        <v>4183</v>
      </c>
      <c r="C3893" s="407">
        <v>27500</v>
      </c>
      <c r="D3893" s="453">
        <v>0</v>
      </c>
      <c r="E3893" s="407">
        <f t="shared" si="121"/>
        <v>27500</v>
      </c>
      <c r="F3893" s="268" t="s">
        <v>1625</v>
      </c>
      <c r="G3893" s="475"/>
      <c r="H3893" s="1007"/>
    </row>
    <row r="3894" spans="1:8">
      <c r="A3894" s="506" t="s">
        <v>4184</v>
      </c>
      <c r="B3894" s="270" t="s">
        <v>4185</v>
      </c>
      <c r="C3894" s="407">
        <v>1500</v>
      </c>
      <c r="D3894" s="453">
        <v>0</v>
      </c>
      <c r="E3894" s="407">
        <f t="shared" si="121"/>
        <v>1500</v>
      </c>
      <c r="F3894" s="268" t="s">
        <v>1625</v>
      </c>
      <c r="G3894" s="475"/>
      <c r="H3894" s="1007"/>
    </row>
    <row r="3895" spans="1:8">
      <c r="A3895" s="506" t="s">
        <v>4186</v>
      </c>
      <c r="B3895" s="270" t="s">
        <v>4187</v>
      </c>
      <c r="C3895" s="407">
        <v>25000</v>
      </c>
      <c r="D3895" s="453">
        <v>0</v>
      </c>
      <c r="E3895" s="407">
        <f t="shared" si="121"/>
        <v>25000</v>
      </c>
      <c r="F3895" s="268" t="s">
        <v>1625</v>
      </c>
      <c r="G3895" s="475"/>
      <c r="H3895" s="1007"/>
    </row>
    <row r="3896" spans="1:8">
      <c r="A3896" s="506" t="s">
        <v>4188</v>
      </c>
      <c r="B3896" s="270" t="s">
        <v>4189</v>
      </c>
      <c r="C3896" s="407">
        <v>10000</v>
      </c>
      <c r="D3896" s="453">
        <v>0</v>
      </c>
      <c r="E3896" s="407">
        <f t="shared" si="121"/>
        <v>10000</v>
      </c>
      <c r="F3896" s="268" t="s">
        <v>1625</v>
      </c>
      <c r="G3896" s="475"/>
      <c r="H3896" s="1007"/>
    </row>
    <row r="3897" spans="1:8">
      <c r="A3897" s="506" t="s">
        <v>4190</v>
      </c>
      <c r="B3897" s="270" t="s">
        <v>4191</v>
      </c>
      <c r="C3897" s="407">
        <v>22500</v>
      </c>
      <c r="D3897" s="453">
        <v>0</v>
      </c>
      <c r="E3897" s="407">
        <f t="shared" si="121"/>
        <v>22500</v>
      </c>
      <c r="F3897" s="268" t="s">
        <v>1625</v>
      </c>
      <c r="G3897" s="475"/>
      <c r="H3897" s="1007"/>
    </row>
    <row r="3898" spans="1:8">
      <c r="A3898" s="506" t="s">
        <v>4192</v>
      </c>
      <c r="B3898" s="270" t="s">
        <v>4193</v>
      </c>
      <c r="C3898" s="407">
        <v>5000</v>
      </c>
      <c r="D3898" s="453">
        <v>0</v>
      </c>
      <c r="E3898" s="407">
        <f t="shared" si="121"/>
        <v>5000</v>
      </c>
      <c r="F3898" s="268" t="s">
        <v>1625</v>
      </c>
      <c r="G3898" s="475"/>
      <c r="H3898" s="1007"/>
    </row>
    <row r="3899" spans="1:8">
      <c r="A3899" s="506" t="s">
        <v>4194</v>
      </c>
      <c r="B3899" s="270" t="s">
        <v>4195</v>
      </c>
      <c r="C3899" s="407">
        <v>25000</v>
      </c>
      <c r="D3899" s="453">
        <v>0</v>
      </c>
      <c r="E3899" s="407">
        <f t="shared" si="121"/>
        <v>25000</v>
      </c>
      <c r="F3899" s="268" t="s">
        <v>1625</v>
      </c>
      <c r="G3899" s="475"/>
      <c r="H3899" s="1007"/>
    </row>
    <row r="3900" spans="1:8">
      <c r="A3900" s="506" t="s">
        <v>4196</v>
      </c>
      <c r="B3900" s="270" t="s">
        <v>4197</v>
      </c>
      <c r="C3900" s="407">
        <v>40000</v>
      </c>
      <c r="D3900" s="453">
        <v>0</v>
      </c>
      <c r="E3900" s="407">
        <f t="shared" si="121"/>
        <v>40000</v>
      </c>
      <c r="F3900" s="268" t="s">
        <v>1625</v>
      </c>
      <c r="G3900" s="475"/>
      <c r="H3900" s="1007"/>
    </row>
    <row r="3901" spans="1:8">
      <c r="A3901" s="506" t="s">
        <v>4198</v>
      </c>
      <c r="B3901" s="270" t="s">
        <v>4199</v>
      </c>
      <c r="C3901" s="407">
        <v>20000</v>
      </c>
      <c r="D3901" s="453">
        <v>0</v>
      </c>
      <c r="E3901" s="407">
        <f t="shared" si="121"/>
        <v>20000</v>
      </c>
      <c r="F3901" s="268" t="s">
        <v>1625</v>
      </c>
      <c r="G3901" s="475"/>
      <c r="H3901" s="1007"/>
    </row>
    <row r="3902" spans="1:8">
      <c r="A3902" s="506" t="s">
        <v>4200</v>
      </c>
      <c r="B3902" s="270" t="s">
        <v>4201</v>
      </c>
      <c r="C3902" s="407">
        <v>25000</v>
      </c>
      <c r="D3902" s="453">
        <v>0</v>
      </c>
      <c r="E3902" s="407">
        <f t="shared" si="121"/>
        <v>25000</v>
      </c>
      <c r="F3902" s="268" t="s">
        <v>1625</v>
      </c>
      <c r="G3902" s="475"/>
      <c r="H3902" s="1007"/>
    </row>
    <row r="3903" spans="1:8">
      <c r="A3903" s="506" t="s">
        <v>4202</v>
      </c>
      <c r="B3903" s="270" t="s">
        <v>4203</v>
      </c>
      <c r="C3903" s="407">
        <v>65000</v>
      </c>
      <c r="D3903" s="453">
        <v>0</v>
      </c>
      <c r="E3903" s="407">
        <f t="shared" si="121"/>
        <v>65000</v>
      </c>
      <c r="F3903" s="268" t="s">
        <v>1625</v>
      </c>
      <c r="G3903" s="475"/>
      <c r="H3903" s="1007"/>
    </row>
    <row r="3904" spans="1:8">
      <c r="A3904" s="506" t="s">
        <v>4204</v>
      </c>
      <c r="B3904" s="270" t="s">
        <v>4205</v>
      </c>
      <c r="C3904" s="407">
        <v>7500</v>
      </c>
      <c r="D3904" s="453">
        <v>0</v>
      </c>
      <c r="E3904" s="407">
        <f t="shared" si="121"/>
        <v>7500</v>
      </c>
      <c r="F3904" s="268" t="s">
        <v>1625</v>
      </c>
      <c r="G3904" s="475"/>
      <c r="H3904" s="1007"/>
    </row>
    <row r="3905" spans="1:8" ht="30">
      <c r="A3905" s="506" t="s">
        <v>4206</v>
      </c>
      <c r="B3905" s="270" t="s">
        <v>4207</v>
      </c>
      <c r="C3905" s="407">
        <v>7500</v>
      </c>
      <c r="D3905" s="453">
        <v>0</v>
      </c>
      <c r="E3905" s="407">
        <f t="shared" si="121"/>
        <v>7500</v>
      </c>
      <c r="F3905" s="268" t="s">
        <v>1625</v>
      </c>
      <c r="G3905" s="475"/>
      <c r="H3905" s="1007"/>
    </row>
    <row r="3906" spans="1:8">
      <c r="A3906" s="506" t="s">
        <v>4208</v>
      </c>
      <c r="B3906" s="270" t="s">
        <v>4209</v>
      </c>
      <c r="C3906" s="407">
        <v>2500</v>
      </c>
      <c r="D3906" s="453">
        <v>0</v>
      </c>
      <c r="E3906" s="407">
        <f t="shared" si="121"/>
        <v>2500</v>
      </c>
      <c r="F3906" s="268" t="s">
        <v>1625</v>
      </c>
      <c r="G3906" s="475"/>
      <c r="H3906" s="1007"/>
    </row>
    <row r="3907" spans="1:8">
      <c r="A3907" s="506" t="s">
        <v>4210</v>
      </c>
      <c r="B3907" s="270" t="s">
        <v>4211</v>
      </c>
      <c r="C3907" s="407">
        <v>2100</v>
      </c>
      <c r="D3907" s="453">
        <v>0</v>
      </c>
      <c r="E3907" s="407">
        <f t="shared" si="121"/>
        <v>2100</v>
      </c>
      <c r="F3907" s="268" t="s">
        <v>1625</v>
      </c>
      <c r="G3907" s="475"/>
      <c r="H3907" s="1007"/>
    </row>
    <row r="3908" spans="1:8">
      <c r="A3908" s="506" t="s">
        <v>4212</v>
      </c>
      <c r="B3908" s="270" t="s">
        <v>4213</v>
      </c>
      <c r="C3908" s="407">
        <v>1800</v>
      </c>
      <c r="D3908" s="453">
        <v>0</v>
      </c>
      <c r="E3908" s="407">
        <f t="shared" si="121"/>
        <v>1800</v>
      </c>
      <c r="F3908" s="268" t="s">
        <v>1625</v>
      </c>
      <c r="G3908" s="475"/>
      <c r="H3908" s="1007"/>
    </row>
    <row r="3909" spans="1:8">
      <c r="A3909" s="506" t="s">
        <v>4214</v>
      </c>
      <c r="B3909" s="270" t="s">
        <v>4215</v>
      </c>
      <c r="C3909" s="407">
        <v>1500</v>
      </c>
      <c r="D3909" s="453">
        <v>0</v>
      </c>
      <c r="E3909" s="407">
        <f t="shared" si="121"/>
        <v>1500</v>
      </c>
      <c r="F3909" s="268" t="s">
        <v>1625</v>
      </c>
      <c r="G3909" s="475"/>
      <c r="H3909" s="1007"/>
    </row>
    <row r="3910" spans="1:8">
      <c r="A3910" s="506" t="s">
        <v>4216</v>
      </c>
      <c r="B3910" s="270" t="s">
        <v>4217</v>
      </c>
      <c r="C3910" s="407">
        <v>1300</v>
      </c>
      <c r="D3910" s="453">
        <v>0</v>
      </c>
      <c r="E3910" s="407">
        <f t="shared" si="121"/>
        <v>1300</v>
      </c>
      <c r="F3910" s="268" t="s">
        <v>1625</v>
      </c>
      <c r="G3910" s="475"/>
      <c r="H3910" s="1007"/>
    </row>
    <row r="3911" spans="1:8">
      <c r="A3911" s="506" t="s">
        <v>4218</v>
      </c>
      <c r="B3911" s="270" t="s">
        <v>4219</v>
      </c>
      <c r="C3911" s="407">
        <v>1100</v>
      </c>
      <c r="D3911" s="453">
        <v>0</v>
      </c>
      <c r="E3911" s="407">
        <f t="shared" si="121"/>
        <v>1100</v>
      </c>
      <c r="F3911" s="268" t="s">
        <v>1625</v>
      </c>
      <c r="G3911" s="475"/>
      <c r="H3911" s="1007"/>
    </row>
    <row r="3912" spans="1:8">
      <c r="A3912" s="506" t="s">
        <v>4220</v>
      </c>
      <c r="B3912" s="270" t="s">
        <v>4221</v>
      </c>
      <c r="C3912" s="407">
        <v>1000</v>
      </c>
      <c r="D3912" s="453">
        <v>0</v>
      </c>
      <c r="E3912" s="407">
        <f t="shared" si="121"/>
        <v>1000</v>
      </c>
      <c r="F3912" s="268" t="s">
        <v>1625</v>
      </c>
      <c r="G3912" s="475"/>
      <c r="H3912" s="1007"/>
    </row>
    <row r="3913" spans="1:8">
      <c r="A3913" s="506" t="s">
        <v>4222</v>
      </c>
      <c r="B3913" s="270" t="s">
        <v>4223</v>
      </c>
      <c r="C3913" s="407">
        <v>950</v>
      </c>
      <c r="D3913" s="453">
        <v>0</v>
      </c>
      <c r="E3913" s="407">
        <f t="shared" si="121"/>
        <v>950</v>
      </c>
      <c r="F3913" s="268" t="s">
        <v>1625</v>
      </c>
      <c r="G3913" s="475"/>
      <c r="H3913" s="1007"/>
    </row>
    <row r="3914" spans="1:8">
      <c r="A3914" s="506" t="s">
        <v>4224</v>
      </c>
      <c r="B3914" s="270" t="s">
        <v>4225</v>
      </c>
      <c r="C3914" s="407">
        <v>12500</v>
      </c>
      <c r="D3914" s="453">
        <v>0</v>
      </c>
      <c r="E3914" s="407">
        <f t="shared" si="121"/>
        <v>12500</v>
      </c>
      <c r="F3914" s="268" t="s">
        <v>1625</v>
      </c>
      <c r="G3914" s="475"/>
      <c r="H3914" s="1007"/>
    </row>
    <row r="3915" spans="1:8">
      <c r="A3915" s="506" t="s">
        <v>4226</v>
      </c>
      <c r="B3915" s="270" t="s">
        <v>4227</v>
      </c>
      <c r="C3915" s="407">
        <v>1250</v>
      </c>
      <c r="D3915" s="453">
        <v>0</v>
      </c>
      <c r="E3915" s="407">
        <f t="shared" si="121"/>
        <v>1250</v>
      </c>
      <c r="F3915" s="268" t="s">
        <v>1625</v>
      </c>
      <c r="G3915" s="475"/>
      <c r="H3915" s="1007"/>
    </row>
    <row r="3916" spans="1:8">
      <c r="A3916" s="506" t="s">
        <v>4228</v>
      </c>
      <c r="B3916" s="270" t="s">
        <v>4229</v>
      </c>
      <c r="C3916" s="407">
        <v>1050</v>
      </c>
      <c r="D3916" s="453">
        <v>0</v>
      </c>
      <c r="E3916" s="407">
        <f t="shared" si="121"/>
        <v>1050</v>
      </c>
      <c r="F3916" s="268" t="s">
        <v>1625</v>
      </c>
      <c r="G3916" s="475"/>
      <c r="H3916" s="1007"/>
    </row>
    <row r="3917" spans="1:8">
      <c r="A3917" s="506" t="s">
        <v>4230</v>
      </c>
      <c r="B3917" s="270" t="s">
        <v>4231</v>
      </c>
      <c r="C3917" s="407">
        <v>900</v>
      </c>
      <c r="D3917" s="453">
        <v>0</v>
      </c>
      <c r="E3917" s="407">
        <f t="shared" si="121"/>
        <v>900</v>
      </c>
      <c r="F3917" s="268" t="s">
        <v>1625</v>
      </c>
      <c r="G3917" s="475"/>
      <c r="H3917" s="1007"/>
    </row>
    <row r="3918" spans="1:8">
      <c r="A3918" s="506" t="s">
        <v>4232</v>
      </c>
      <c r="B3918" s="270" t="s">
        <v>4233</v>
      </c>
      <c r="C3918" s="407">
        <v>750</v>
      </c>
      <c r="D3918" s="453">
        <v>0</v>
      </c>
      <c r="E3918" s="407">
        <f t="shared" si="121"/>
        <v>750</v>
      </c>
      <c r="F3918" s="268" t="s">
        <v>1625</v>
      </c>
      <c r="G3918" s="475"/>
      <c r="H3918" s="1007"/>
    </row>
    <row r="3919" spans="1:8">
      <c r="A3919" s="506" t="s">
        <v>4234</v>
      </c>
      <c r="B3919" s="270" t="s">
        <v>4235</v>
      </c>
      <c r="C3919" s="407">
        <v>650</v>
      </c>
      <c r="D3919" s="453">
        <v>0</v>
      </c>
      <c r="E3919" s="407">
        <f t="shared" si="121"/>
        <v>650</v>
      </c>
      <c r="F3919" s="268" t="s">
        <v>1625</v>
      </c>
      <c r="G3919" s="475"/>
      <c r="H3919" s="1007"/>
    </row>
    <row r="3920" spans="1:8">
      <c r="A3920" s="506" t="s">
        <v>4236</v>
      </c>
      <c r="B3920" s="270" t="s">
        <v>4237</v>
      </c>
      <c r="C3920" s="407">
        <v>550</v>
      </c>
      <c r="D3920" s="453">
        <v>0</v>
      </c>
      <c r="E3920" s="407">
        <f t="shared" si="121"/>
        <v>550</v>
      </c>
      <c r="F3920" s="268" t="s">
        <v>1625</v>
      </c>
      <c r="G3920" s="475"/>
      <c r="H3920" s="1007"/>
    </row>
    <row r="3921" spans="1:8">
      <c r="A3921" s="506" t="s">
        <v>4238</v>
      </c>
      <c r="B3921" s="270" t="s">
        <v>4239</v>
      </c>
      <c r="C3921" s="407">
        <v>500</v>
      </c>
      <c r="D3921" s="453">
        <v>0</v>
      </c>
      <c r="E3921" s="407">
        <f t="shared" ref="E3921:E3923" si="122">C3921</f>
        <v>500</v>
      </c>
      <c r="F3921" s="268" t="s">
        <v>1625</v>
      </c>
      <c r="G3921" s="475"/>
      <c r="H3921" s="1007"/>
    </row>
    <row r="3922" spans="1:8">
      <c r="A3922" s="506" t="s">
        <v>4240</v>
      </c>
      <c r="B3922" s="270" t="s">
        <v>4241</v>
      </c>
      <c r="C3922" s="407">
        <v>475</v>
      </c>
      <c r="D3922" s="453">
        <v>0</v>
      </c>
      <c r="E3922" s="407">
        <f t="shared" si="122"/>
        <v>475</v>
      </c>
      <c r="F3922" s="268" t="s">
        <v>1625</v>
      </c>
      <c r="G3922" s="475"/>
      <c r="H3922" s="1007"/>
    </row>
    <row r="3923" spans="1:8">
      <c r="A3923" s="506" t="s">
        <v>4242</v>
      </c>
      <c r="B3923" s="270" t="s">
        <v>4243</v>
      </c>
      <c r="C3923" s="407">
        <v>25000</v>
      </c>
      <c r="D3923" s="453">
        <v>0</v>
      </c>
      <c r="E3923" s="407">
        <f t="shared" si="122"/>
        <v>25000</v>
      </c>
      <c r="F3923" s="268" t="s">
        <v>1625</v>
      </c>
      <c r="G3923" s="475"/>
      <c r="H3923" s="1007"/>
    </row>
    <row r="3924" spans="1:8" ht="15.75" thickBot="1">
      <c r="A3924" s="699"/>
      <c r="B3924" s="700"/>
      <c r="C3924" s="484"/>
      <c r="D3924" s="637"/>
      <c r="E3924" s="484"/>
      <c r="F3924" s="485"/>
      <c r="G3924" s="486"/>
      <c r="H3924" s="1007"/>
    </row>
    <row r="3925" spans="1:8" ht="15.75" thickBot="1">
      <c r="A3925" s="1521" t="s">
        <v>4244</v>
      </c>
      <c r="B3925" s="1522"/>
      <c r="C3925" s="1522"/>
      <c r="D3925" s="1522"/>
      <c r="E3925" s="1522"/>
      <c r="F3925" s="1522"/>
      <c r="G3925" s="1523"/>
      <c r="H3925" s="1007"/>
    </row>
    <row r="3926" spans="1:8">
      <c r="A3926" s="530" t="s">
        <v>4245</v>
      </c>
      <c r="B3926" s="275" t="s">
        <v>4246</v>
      </c>
      <c r="C3926" s="265">
        <v>5000</v>
      </c>
      <c r="D3926" s="452">
        <v>0</v>
      </c>
      <c r="E3926" s="407">
        <f t="shared" ref="E3926:E3989" si="123">C3926</f>
        <v>5000</v>
      </c>
      <c r="F3926" s="268" t="s">
        <v>1625</v>
      </c>
      <c r="G3926" s="531"/>
      <c r="H3926" s="1007"/>
    </row>
    <row r="3927" spans="1:8">
      <c r="A3927" s="506" t="s">
        <v>4247</v>
      </c>
      <c r="B3927" s="270" t="s">
        <v>4248</v>
      </c>
      <c r="C3927" s="407">
        <v>2000</v>
      </c>
      <c r="D3927" s="453">
        <v>0</v>
      </c>
      <c r="E3927" s="407">
        <f t="shared" si="123"/>
        <v>2000</v>
      </c>
      <c r="F3927" s="268" t="s">
        <v>1625</v>
      </c>
      <c r="G3927" s="475"/>
      <c r="H3927" s="1007"/>
    </row>
    <row r="3928" spans="1:8">
      <c r="A3928" s="506" t="s">
        <v>4249</v>
      </c>
      <c r="B3928" s="270" t="s">
        <v>4250</v>
      </c>
      <c r="C3928" s="407">
        <v>5000</v>
      </c>
      <c r="D3928" s="453">
        <v>0</v>
      </c>
      <c r="E3928" s="407">
        <f t="shared" si="123"/>
        <v>5000</v>
      </c>
      <c r="F3928" s="268" t="s">
        <v>1625</v>
      </c>
      <c r="G3928" s="475"/>
      <c r="H3928" s="1007"/>
    </row>
    <row r="3929" spans="1:8" ht="30">
      <c r="A3929" s="506" t="s">
        <v>4251</v>
      </c>
      <c r="B3929" s="270" t="s">
        <v>4252</v>
      </c>
      <c r="C3929" s="407">
        <v>2000</v>
      </c>
      <c r="D3929" s="453">
        <v>0</v>
      </c>
      <c r="E3929" s="407">
        <f t="shared" si="123"/>
        <v>2000</v>
      </c>
      <c r="F3929" s="268" t="s">
        <v>1625</v>
      </c>
      <c r="G3929" s="475"/>
      <c r="H3929" s="1007"/>
    </row>
    <row r="3930" spans="1:8">
      <c r="A3930" s="506" t="s">
        <v>4253</v>
      </c>
      <c r="B3930" s="270" t="s">
        <v>4254</v>
      </c>
      <c r="C3930" s="407">
        <v>5000</v>
      </c>
      <c r="D3930" s="453">
        <v>0</v>
      </c>
      <c r="E3930" s="407">
        <f t="shared" si="123"/>
        <v>5000</v>
      </c>
      <c r="F3930" s="268" t="s">
        <v>1625</v>
      </c>
      <c r="G3930" s="475"/>
      <c r="H3930" s="1007"/>
    </row>
    <row r="3931" spans="1:8">
      <c r="A3931" s="506" t="s">
        <v>4255</v>
      </c>
      <c r="B3931" s="270" t="s">
        <v>4256</v>
      </c>
      <c r="C3931" s="407">
        <v>2000</v>
      </c>
      <c r="D3931" s="453">
        <v>0</v>
      </c>
      <c r="E3931" s="407">
        <f t="shared" si="123"/>
        <v>2000</v>
      </c>
      <c r="F3931" s="268" t="s">
        <v>1625</v>
      </c>
      <c r="G3931" s="475"/>
      <c r="H3931" s="1007"/>
    </row>
    <row r="3932" spans="1:8">
      <c r="A3932" s="506" t="s">
        <v>4257</v>
      </c>
      <c r="B3932" s="270" t="s">
        <v>4258</v>
      </c>
      <c r="C3932" s="407">
        <v>5000</v>
      </c>
      <c r="D3932" s="453">
        <v>0</v>
      </c>
      <c r="E3932" s="407">
        <f t="shared" si="123"/>
        <v>5000</v>
      </c>
      <c r="F3932" s="268" t="s">
        <v>1625</v>
      </c>
      <c r="G3932" s="475"/>
      <c r="H3932" s="1007"/>
    </row>
    <row r="3933" spans="1:8">
      <c r="A3933" s="506" t="s">
        <v>4259</v>
      </c>
      <c r="B3933" s="270" t="s">
        <v>4260</v>
      </c>
      <c r="C3933" s="407">
        <v>2000</v>
      </c>
      <c r="D3933" s="453">
        <v>0</v>
      </c>
      <c r="E3933" s="407">
        <f t="shared" si="123"/>
        <v>2000</v>
      </c>
      <c r="F3933" s="268" t="s">
        <v>1625</v>
      </c>
      <c r="G3933" s="475"/>
      <c r="H3933" s="1007"/>
    </row>
    <row r="3934" spans="1:8">
      <c r="A3934" s="506" t="s">
        <v>4261</v>
      </c>
      <c r="B3934" s="270" t="s">
        <v>4262</v>
      </c>
      <c r="C3934" s="407">
        <v>500</v>
      </c>
      <c r="D3934" s="453">
        <v>0</v>
      </c>
      <c r="E3934" s="407">
        <f t="shared" si="123"/>
        <v>500</v>
      </c>
      <c r="F3934" s="268" t="s">
        <v>1625</v>
      </c>
      <c r="G3934" s="475"/>
      <c r="H3934" s="1007"/>
    </row>
    <row r="3935" spans="1:8">
      <c r="A3935" s="506" t="s">
        <v>4263</v>
      </c>
      <c r="B3935" s="270" t="s">
        <v>4264</v>
      </c>
      <c r="C3935" s="407">
        <v>1000</v>
      </c>
      <c r="D3935" s="453">
        <v>0</v>
      </c>
      <c r="E3935" s="407">
        <f t="shared" si="123"/>
        <v>1000</v>
      </c>
      <c r="F3935" s="268" t="s">
        <v>1625</v>
      </c>
      <c r="G3935" s="475"/>
      <c r="H3935" s="1007"/>
    </row>
    <row r="3936" spans="1:8">
      <c r="A3936" s="506" t="s">
        <v>4265</v>
      </c>
      <c r="B3936" s="270" t="s">
        <v>4266</v>
      </c>
      <c r="C3936" s="407">
        <v>1500</v>
      </c>
      <c r="D3936" s="453">
        <v>0</v>
      </c>
      <c r="E3936" s="407">
        <f t="shared" si="123"/>
        <v>1500</v>
      </c>
      <c r="F3936" s="268" t="s">
        <v>1625</v>
      </c>
      <c r="G3936" s="475"/>
      <c r="H3936" s="1007"/>
    </row>
    <row r="3937" spans="1:8">
      <c r="A3937" s="506" t="s">
        <v>4267</v>
      </c>
      <c r="B3937" s="270" t="s">
        <v>4268</v>
      </c>
      <c r="C3937" s="407">
        <v>1500</v>
      </c>
      <c r="D3937" s="453">
        <v>0</v>
      </c>
      <c r="E3937" s="407">
        <f t="shared" si="123"/>
        <v>1500</v>
      </c>
      <c r="F3937" s="268" t="s">
        <v>1625</v>
      </c>
      <c r="G3937" s="475"/>
      <c r="H3937" s="1007"/>
    </row>
    <row r="3938" spans="1:8">
      <c r="A3938" s="506" t="s">
        <v>4269</v>
      </c>
      <c r="B3938" s="270" t="s">
        <v>4270</v>
      </c>
      <c r="C3938" s="407">
        <v>1000</v>
      </c>
      <c r="D3938" s="453">
        <v>0</v>
      </c>
      <c r="E3938" s="407">
        <f t="shared" si="123"/>
        <v>1000</v>
      </c>
      <c r="F3938" s="268" t="s">
        <v>1625</v>
      </c>
      <c r="G3938" s="475"/>
      <c r="H3938" s="1007"/>
    </row>
    <row r="3939" spans="1:8">
      <c r="A3939" s="506" t="s">
        <v>4271</v>
      </c>
      <c r="B3939" s="270" t="s">
        <v>4272</v>
      </c>
      <c r="C3939" s="407">
        <v>1000</v>
      </c>
      <c r="D3939" s="453">
        <v>0</v>
      </c>
      <c r="E3939" s="407">
        <f t="shared" si="123"/>
        <v>1000</v>
      </c>
      <c r="F3939" s="268" t="s">
        <v>1625</v>
      </c>
      <c r="G3939" s="475"/>
      <c r="H3939" s="1007"/>
    </row>
    <row r="3940" spans="1:8">
      <c r="A3940" s="506" t="s">
        <v>4273</v>
      </c>
      <c r="B3940" s="270" t="s">
        <v>4274</v>
      </c>
      <c r="C3940" s="407">
        <v>500</v>
      </c>
      <c r="D3940" s="453">
        <v>0</v>
      </c>
      <c r="E3940" s="407">
        <f t="shared" si="123"/>
        <v>500</v>
      </c>
      <c r="F3940" s="268" t="s">
        <v>1625</v>
      </c>
      <c r="G3940" s="475"/>
      <c r="H3940" s="1007"/>
    </row>
    <row r="3941" spans="1:8">
      <c r="A3941" s="506" t="s">
        <v>4275</v>
      </c>
      <c r="B3941" s="270" t="s">
        <v>4276</v>
      </c>
      <c r="C3941" s="407">
        <v>5000</v>
      </c>
      <c r="D3941" s="453">
        <v>0</v>
      </c>
      <c r="E3941" s="407">
        <f t="shared" si="123"/>
        <v>5000</v>
      </c>
      <c r="F3941" s="268" t="s">
        <v>1625</v>
      </c>
      <c r="G3941" s="475"/>
      <c r="H3941" s="1007"/>
    </row>
    <row r="3942" spans="1:8" ht="45">
      <c r="A3942" s="506" t="s">
        <v>4277</v>
      </c>
      <c r="B3942" s="270" t="s">
        <v>4278</v>
      </c>
      <c r="C3942" s="407">
        <v>2000</v>
      </c>
      <c r="D3942" s="453">
        <v>0</v>
      </c>
      <c r="E3942" s="407">
        <f t="shared" si="123"/>
        <v>2000</v>
      </c>
      <c r="F3942" s="268" t="s">
        <v>1625</v>
      </c>
      <c r="G3942" s="475"/>
      <c r="H3942" s="1007"/>
    </row>
    <row r="3943" spans="1:8">
      <c r="A3943" s="506" t="s">
        <v>4279</v>
      </c>
      <c r="B3943" s="270" t="s">
        <v>4280</v>
      </c>
      <c r="C3943" s="407">
        <v>10000</v>
      </c>
      <c r="D3943" s="453">
        <v>0</v>
      </c>
      <c r="E3943" s="407">
        <f t="shared" si="123"/>
        <v>10000</v>
      </c>
      <c r="F3943" s="268" t="s">
        <v>1625</v>
      </c>
      <c r="G3943" s="475"/>
      <c r="H3943" s="1007"/>
    </row>
    <row r="3944" spans="1:8">
      <c r="A3944" s="506" t="s">
        <v>4281</v>
      </c>
      <c r="B3944" s="270" t="s">
        <v>4282</v>
      </c>
      <c r="C3944" s="407">
        <v>4000</v>
      </c>
      <c r="D3944" s="453">
        <v>0</v>
      </c>
      <c r="E3944" s="407">
        <f t="shared" si="123"/>
        <v>4000</v>
      </c>
      <c r="F3944" s="268" t="s">
        <v>1625</v>
      </c>
      <c r="G3944" s="475"/>
      <c r="H3944" s="1007"/>
    </row>
    <row r="3945" spans="1:8">
      <c r="A3945" s="506" t="s">
        <v>4283</v>
      </c>
      <c r="B3945" s="270" t="s">
        <v>4284</v>
      </c>
      <c r="C3945" s="407">
        <v>10000</v>
      </c>
      <c r="D3945" s="453">
        <v>0</v>
      </c>
      <c r="E3945" s="407">
        <f t="shared" si="123"/>
        <v>10000</v>
      </c>
      <c r="F3945" s="268" t="s">
        <v>1625</v>
      </c>
      <c r="G3945" s="475"/>
      <c r="H3945" s="1007"/>
    </row>
    <row r="3946" spans="1:8">
      <c r="A3946" s="506" t="s">
        <v>4285</v>
      </c>
      <c r="B3946" s="270" t="s">
        <v>4286</v>
      </c>
      <c r="C3946" s="407">
        <v>5000</v>
      </c>
      <c r="D3946" s="453">
        <v>0</v>
      </c>
      <c r="E3946" s="407">
        <f t="shared" si="123"/>
        <v>5000</v>
      </c>
      <c r="F3946" s="268" t="s">
        <v>1625</v>
      </c>
      <c r="G3946" s="475"/>
      <c r="H3946" s="1007"/>
    </row>
    <row r="3947" spans="1:8">
      <c r="A3947" s="506" t="s">
        <v>4287</v>
      </c>
      <c r="B3947" s="270" t="s">
        <v>4288</v>
      </c>
      <c r="C3947" s="407">
        <v>25000</v>
      </c>
      <c r="D3947" s="453">
        <v>0</v>
      </c>
      <c r="E3947" s="407">
        <f t="shared" si="123"/>
        <v>25000</v>
      </c>
      <c r="F3947" s="268" t="s">
        <v>1625</v>
      </c>
      <c r="G3947" s="475"/>
      <c r="H3947" s="1007"/>
    </row>
    <row r="3948" spans="1:8">
      <c r="A3948" s="506" t="s">
        <v>4289</v>
      </c>
      <c r="B3948" s="270" t="s">
        <v>4290</v>
      </c>
      <c r="C3948" s="407">
        <v>20000</v>
      </c>
      <c r="D3948" s="453">
        <v>0</v>
      </c>
      <c r="E3948" s="407">
        <f t="shared" si="123"/>
        <v>20000</v>
      </c>
      <c r="F3948" s="268" t="s">
        <v>1625</v>
      </c>
      <c r="G3948" s="475"/>
      <c r="H3948" s="1007"/>
    </row>
    <row r="3949" spans="1:8">
      <c r="A3949" s="506" t="s">
        <v>4291</v>
      </c>
      <c r="B3949" s="270" t="s">
        <v>4292</v>
      </c>
      <c r="C3949" s="407">
        <v>15000</v>
      </c>
      <c r="D3949" s="453">
        <v>0</v>
      </c>
      <c r="E3949" s="407">
        <f t="shared" si="123"/>
        <v>15000</v>
      </c>
      <c r="F3949" s="268" t="s">
        <v>1625</v>
      </c>
      <c r="G3949" s="475"/>
      <c r="H3949" s="1007"/>
    </row>
    <row r="3950" spans="1:8">
      <c r="A3950" s="506" t="s">
        <v>4293</v>
      </c>
      <c r="B3950" s="270" t="s">
        <v>4294</v>
      </c>
      <c r="C3950" s="407">
        <v>20000</v>
      </c>
      <c r="D3950" s="453">
        <v>0</v>
      </c>
      <c r="E3950" s="407">
        <f t="shared" si="123"/>
        <v>20000</v>
      </c>
      <c r="F3950" s="268" t="s">
        <v>1625</v>
      </c>
      <c r="G3950" s="475"/>
      <c r="H3950" s="1007"/>
    </row>
    <row r="3951" spans="1:8">
      <c r="A3951" s="506" t="s">
        <v>4295</v>
      </c>
      <c r="B3951" s="270" t="s">
        <v>4296</v>
      </c>
      <c r="C3951" s="407">
        <v>5000</v>
      </c>
      <c r="D3951" s="453">
        <v>0</v>
      </c>
      <c r="E3951" s="407">
        <f t="shared" si="123"/>
        <v>5000</v>
      </c>
      <c r="F3951" s="268" t="s">
        <v>1625</v>
      </c>
      <c r="G3951" s="475"/>
      <c r="H3951" s="1007"/>
    </row>
    <row r="3952" spans="1:8">
      <c r="A3952" s="506" t="s">
        <v>4297</v>
      </c>
      <c r="B3952" s="270" t="s">
        <v>4298</v>
      </c>
      <c r="C3952" s="407">
        <v>10000</v>
      </c>
      <c r="D3952" s="453">
        <v>0</v>
      </c>
      <c r="E3952" s="407">
        <f t="shared" si="123"/>
        <v>10000</v>
      </c>
      <c r="F3952" s="268" t="s">
        <v>1625</v>
      </c>
      <c r="G3952" s="475"/>
      <c r="H3952" s="1007"/>
    </row>
    <row r="3953" spans="1:8">
      <c r="A3953" s="506" t="s">
        <v>4299</v>
      </c>
      <c r="B3953" s="270" t="s">
        <v>4300</v>
      </c>
      <c r="C3953" s="407">
        <v>35000</v>
      </c>
      <c r="D3953" s="453">
        <v>0</v>
      </c>
      <c r="E3953" s="407">
        <f t="shared" si="123"/>
        <v>35000</v>
      </c>
      <c r="F3953" s="268" t="s">
        <v>1625</v>
      </c>
      <c r="G3953" s="475"/>
      <c r="H3953" s="1007"/>
    </row>
    <row r="3954" spans="1:8">
      <c r="A3954" s="506" t="s">
        <v>4301</v>
      </c>
      <c r="B3954" s="270" t="s">
        <v>4302</v>
      </c>
      <c r="C3954" s="407">
        <v>5000</v>
      </c>
      <c r="D3954" s="453">
        <v>0</v>
      </c>
      <c r="E3954" s="407">
        <f t="shared" si="123"/>
        <v>5000</v>
      </c>
      <c r="F3954" s="268" t="s">
        <v>1625</v>
      </c>
      <c r="G3954" s="475"/>
      <c r="H3954" s="1007"/>
    </row>
    <row r="3955" spans="1:8">
      <c r="A3955" s="506" t="s">
        <v>4303</v>
      </c>
      <c r="B3955" s="270" t="s">
        <v>4304</v>
      </c>
      <c r="C3955" s="407">
        <v>20000</v>
      </c>
      <c r="D3955" s="453">
        <v>0</v>
      </c>
      <c r="E3955" s="407">
        <f t="shared" si="123"/>
        <v>20000</v>
      </c>
      <c r="F3955" s="268" t="s">
        <v>1625</v>
      </c>
      <c r="G3955" s="475"/>
      <c r="H3955" s="1007"/>
    </row>
    <row r="3956" spans="1:8">
      <c r="A3956" s="506" t="s">
        <v>4305</v>
      </c>
      <c r="B3956" s="270" t="s">
        <v>4306</v>
      </c>
      <c r="C3956" s="407">
        <v>5000</v>
      </c>
      <c r="D3956" s="453">
        <v>0</v>
      </c>
      <c r="E3956" s="407">
        <f t="shared" si="123"/>
        <v>5000</v>
      </c>
      <c r="F3956" s="268" t="s">
        <v>1625</v>
      </c>
      <c r="G3956" s="475"/>
      <c r="H3956" s="1007"/>
    </row>
    <row r="3957" spans="1:8">
      <c r="A3957" s="506" t="s">
        <v>4307</v>
      </c>
      <c r="B3957" s="270" t="s">
        <v>4308</v>
      </c>
      <c r="C3957" s="407">
        <v>5000</v>
      </c>
      <c r="D3957" s="453">
        <v>0</v>
      </c>
      <c r="E3957" s="407">
        <f t="shared" si="123"/>
        <v>5000</v>
      </c>
      <c r="F3957" s="268" t="s">
        <v>1625</v>
      </c>
      <c r="G3957" s="475"/>
      <c r="H3957" s="1007"/>
    </row>
    <row r="3958" spans="1:8">
      <c r="A3958" s="506" t="s">
        <v>4309</v>
      </c>
      <c r="B3958" s="270" t="s">
        <v>4310</v>
      </c>
      <c r="C3958" s="407">
        <v>7000</v>
      </c>
      <c r="D3958" s="453">
        <v>0</v>
      </c>
      <c r="E3958" s="407">
        <f t="shared" si="123"/>
        <v>7000</v>
      </c>
      <c r="F3958" s="268" t="s">
        <v>1625</v>
      </c>
      <c r="G3958" s="475"/>
      <c r="H3958" s="1007"/>
    </row>
    <row r="3959" spans="1:8">
      <c r="A3959" s="506" t="s">
        <v>4311</v>
      </c>
      <c r="B3959" s="270" t="s">
        <v>4312</v>
      </c>
      <c r="C3959" s="407">
        <v>20000</v>
      </c>
      <c r="D3959" s="453">
        <v>0</v>
      </c>
      <c r="E3959" s="407">
        <f t="shared" si="123"/>
        <v>20000</v>
      </c>
      <c r="F3959" s="268" t="s">
        <v>1625</v>
      </c>
      <c r="G3959" s="475"/>
      <c r="H3959" s="1007"/>
    </row>
    <row r="3960" spans="1:8">
      <c r="A3960" s="506" t="s">
        <v>4313</v>
      </c>
      <c r="B3960" s="270" t="s">
        <v>4314</v>
      </c>
      <c r="C3960" s="407">
        <v>40000</v>
      </c>
      <c r="D3960" s="453">
        <v>0</v>
      </c>
      <c r="E3960" s="407">
        <f t="shared" si="123"/>
        <v>40000</v>
      </c>
      <c r="F3960" s="268" t="s">
        <v>1625</v>
      </c>
      <c r="G3960" s="475"/>
      <c r="H3960" s="1007"/>
    </row>
    <row r="3961" spans="1:8">
      <c r="A3961" s="506" t="s">
        <v>4315</v>
      </c>
      <c r="B3961" s="270" t="s">
        <v>4316</v>
      </c>
      <c r="C3961" s="407">
        <v>3000</v>
      </c>
      <c r="D3961" s="453">
        <v>0</v>
      </c>
      <c r="E3961" s="407">
        <f t="shared" si="123"/>
        <v>3000</v>
      </c>
      <c r="F3961" s="268" t="s">
        <v>1625</v>
      </c>
      <c r="G3961" s="475"/>
      <c r="H3961" s="1007"/>
    </row>
    <row r="3962" spans="1:8">
      <c r="A3962" s="506" t="s">
        <v>4317</v>
      </c>
      <c r="B3962" s="270" t="s">
        <v>4318</v>
      </c>
      <c r="C3962" s="407">
        <v>10000</v>
      </c>
      <c r="D3962" s="453">
        <v>0</v>
      </c>
      <c r="E3962" s="407">
        <f t="shared" si="123"/>
        <v>10000</v>
      </c>
      <c r="F3962" s="268" t="s">
        <v>1625</v>
      </c>
      <c r="G3962" s="475"/>
      <c r="H3962" s="1007"/>
    </row>
    <row r="3963" spans="1:8">
      <c r="A3963" s="506" t="s">
        <v>4319</v>
      </c>
      <c r="B3963" s="270" t="s">
        <v>4320</v>
      </c>
      <c r="C3963" s="407">
        <v>5000</v>
      </c>
      <c r="D3963" s="453">
        <v>0</v>
      </c>
      <c r="E3963" s="407">
        <f t="shared" si="123"/>
        <v>5000</v>
      </c>
      <c r="F3963" s="268" t="s">
        <v>1625</v>
      </c>
      <c r="G3963" s="475"/>
      <c r="H3963" s="1007"/>
    </row>
    <row r="3964" spans="1:8">
      <c r="A3964" s="506" t="s">
        <v>4321</v>
      </c>
      <c r="B3964" s="270" t="s">
        <v>4322</v>
      </c>
      <c r="C3964" s="407">
        <v>7500</v>
      </c>
      <c r="D3964" s="453">
        <v>0</v>
      </c>
      <c r="E3964" s="407">
        <f t="shared" si="123"/>
        <v>7500</v>
      </c>
      <c r="F3964" s="268" t="s">
        <v>1625</v>
      </c>
      <c r="G3964" s="475"/>
      <c r="H3964" s="1007"/>
    </row>
    <row r="3965" spans="1:8">
      <c r="A3965" s="506" t="s">
        <v>4323</v>
      </c>
      <c r="B3965" s="270" t="s">
        <v>4324</v>
      </c>
      <c r="C3965" s="407">
        <v>25</v>
      </c>
      <c r="D3965" s="453">
        <v>0</v>
      </c>
      <c r="E3965" s="407">
        <f t="shared" si="123"/>
        <v>25</v>
      </c>
      <c r="F3965" s="268" t="s">
        <v>1625</v>
      </c>
      <c r="G3965" s="475"/>
      <c r="H3965" s="1007"/>
    </row>
    <row r="3966" spans="1:8">
      <c r="A3966" s="506" t="s">
        <v>4325</v>
      </c>
      <c r="B3966" s="270" t="s">
        <v>4326</v>
      </c>
      <c r="C3966" s="407">
        <v>10000</v>
      </c>
      <c r="D3966" s="453">
        <v>0</v>
      </c>
      <c r="E3966" s="407">
        <f t="shared" si="123"/>
        <v>10000</v>
      </c>
      <c r="F3966" s="268" t="s">
        <v>1625</v>
      </c>
      <c r="G3966" s="475"/>
      <c r="H3966" s="1007"/>
    </row>
    <row r="3967" spans="1:8">
      <c r="A3967" s="506" t="s">
        <v>4327</v>
      </c>
      <c r="B3967" s="270" t="s">
        <v>4328</v>
      </c>
      <c r="C3967" s="407">
        <v>5000</v>
      </c>
      <c r="D3967" s="453">
        <v>0</v>
      </c>
      <c r="E3967" s="407">
        <f t="shared" si="123"/>
        <v>5000</v>
      </c>
      <c r="F3967" s="268" t="s">
        <v>1625</v>
      </c>
      <c r="G3967" s="475"/>
      <c r="H3967" s="1007"/>
    </row>
    <row r="3968" spans="1:8">
      <c r="A3968" s="506" t="s">
        <v>4329</v>
      </c>
      <c r="B3968" s="270" t="s">
        <v>4330</v>
      </c>
      <c r="C3968" s="407">
        <v>2000</v>
      </c>
      <c r="D3968" s="453">
        <v>0</v>
      </c>
      <c r="E3968" s="407">
        <f t="shared" si="123"/>
        <v>2000</v>
      </c>
      <c r="F3968" s="268" t="s">
        <v>1625</v>
      </c>
      <c r="G3968" s="475"/>
      <c r="H3968" s="1007"/>
    </row>
    <row r="3969" spans="1:8">
      <c r="A3969" s="506" t="s">
        <v>4331</v>
      </c>
      <c r="B3969" s="270" t="s">
        <v>4332</v>
      </c>
      <c r="C3969" s="407">
        <v>5000</v>
      </c>
      <c r="D3969" s="453">
        <v>0</v>
      </c>
      <c r="E3969" s="407">
        <f t="shared" si="123"/>
        <v>5000</v>
      </c>
      <c r="F3969" s="268" t="s">
        <v>1625</v>
      </c>
      <c r="G3969" s="475"/>
      <c r="H3969" s="1007"/>
    </row>
    <row r="3970" spans="1:8">
      <c r="A3970" s="506" t="s">
        <v>4333</v>
      </c>
      <c r="B3970" s="270" t="s">
        <v>4334</v>
      </c>
      <c r="C3970" s="407">
        <v>6000</v>
      </c>
      <c r="D3970" s="453">
        <v>0</v>
      </c>
      <c r="E3970" s="407">
        <f t="shared" si="123"/>
        <v>6000</v>
      </c>
      <c r="F3970" s="268" t="s">
        <v>1625</v>
      </c>
      <c r="G3970" s="475"/>
      <c r="H3970" s="1007"/>
    </row>
    <row r="3971" spans="1:8">
      <c r="A3971" s="506" t="s">
        <v>4335</v>
      </c>
      <c r="B3971" s="270" t="s">
        <v>4336</v>
      </c>
      <c r="C3971" s="407">
        <v>6000</v>
      </c>
      <c r="D3971" s="453">
        <v>0</v>
      </c>
      <c r="E3971" s="407">
        <f t="shared" si="123"/>
        <v>6000</v>
      </c>
      <c r="F3971" s="268" t="s">
        <v>1625</v>
      </c>
      <c r="G3971" s="475"/>
      <c r="H3971" s="1007"/>
    </row>
    <row r="3972" spans="1:8">
      <c r="A3972" s="506" t="s">
        <v>4337</v>
      </c>
      <c r="B3972" s="270" t="s">
        <v>4338</v>
      </c>
      <c r="C3972" s="407">
        <v>6000</v>
      </c>
      <c r="D3972" s="453">
        <v>0</v>
      </c>
      <c r="E3972" s="407">
        <f t="shared" si="123"/>
        <v>6000</v>
      </c>
      <c r="F3972" s="268" t="s">
        <v>1625</v>
      </c>
      <c r="G3972" s="475"/>
      <c r="H3972" s="1007"/>
    </row>
    <row r="3973" spans="1:8">
      <c r="A3973" s="506" t="s">
        <v>4339</v>
      </c>
      <c r="B3973" s="270" t="s">
        <v>4340</v>
      </c>
      <c r="C3973" s="407">
        <v>6000</v>
      </c>
      <c r="D3973" s="453">
        <v>0</v>
      </c>
      <c r="E3973" s="407">
        <f t="shared" si="123"/>
        <v>6000</v>
      </c>
      <c r="F3973" s="268" t="s">
        <v>1625</v>
      </c>
      <c r="G3973" s="475"/>
      <c r="H3973" s="1007"/>
    </row>
    <row r="3974" spans="1:8">
      <c r="A3974" s="506" t="s">
        <v>4341</v>
      </c>
      <c r="B3974" s="270" t="s">
        <v>4342</v>
      </c>
      <c r="C3974" s="407">
        <v>1200</v>
      </c>
      <c r="D3974" s="453">
        <v>0</v>
      </c>
      <c r="E3974" s="407">
        <f t="shared" si="123"/>
        <v>1200</v>
      </c>
      <c r="F3974" s="268" t="s">
        <v>1625</v>
      </c>
      <c r="G3974" s="475"/>
      <c r="H3974" s="1007"/>
    </row>
    <row r="3975" spans="1:8">
      <c r="A3975" s="506" t="s">
        <v>4343</v>
      </c>
      <c r="B3975" s="270" t="s">
        <v>4344</v>
      </c>
      <c r="C3975" s="407">
        <v>50000</v>
      </c>
      <c r="D3975" s="453">
        <v>0</v>
      </c>
      <c r="E3975" s="407">
        <f t="shared" si="123"/>
        <v>50000</v>
      </c>
      <c r="F3975" s="268" t="s">
        <v>1625</v>
      </c>
      <c r="G3975" s="475"/>
      <c r="H3975" s="1007"/>
    </row>
    <row r="3976" spans="1:8">
      <c r="A3976" s="506" t="s">
        <v>4345</v>
      </c>
      <c r="B3976" s="270" t="s">
        <v>4346</v>
      </c>
      <c r="C3976" s="407">
        <v>3000</v>
      </c>
      <c r="D3976" s="453">
        <v>0</v>
      </c>
      <c r="E3976" s="407">
        <f t="shared" si="123"/>
        <v>3000</v>
      </c>
      <c r="F3976" s="268" t="s">
        <v>1625</v>
      </c>
      <c r="G3976" s="475"/>
      <c r="H3976" s="1007"/>
    </row>
    <row r="3977" spans="1:8">
      <c r="A3977" s="506" t="s">
        <v>4347</v>
      </c>
      <c r="B3977" s="270" t="s">
        <v>4348</v>
      </c>
      <c r="C3977" s="407">
        <v>400</v>
      </c>
      <c r="D3977" s="453">
        <v>0</v>
      </c>
      <c r="E3977" s="407">
        <f t="shared" si="123"/>
        <v>400</v>
      </c>
      <c r="F3977" s="268" t="s">
        <v>1625</v>
      </c>
      <c r="G3977" s="475"/>
      <c r="H3977" s="1007"/>
    </row>
    <row r="3978" spans="1:8">
      <c r="A3978" s="506" t="s">
        <v>4349</v>
      </c>
      <c r="B3978" s="270" t="s">
        <v>4350</v>
      </c>
      <c r="C3978" s="407">
        <v>350</v>
      </c>
      <c r="D3978" s="453">
        <v>0</v>
      </c>
      <c r="E3978" s="407">
        <f t="shared" si="123"/>
        <v>350</v>
      </c>
      <c r="F3978" s="268" t="s">
        <v>1625</v>
      </c>
      <c r="G3978" s="475"/>
      <c r="H3978" s="1007"/>
    </row>
    <row r="3979" spans="1:8">
      <c r="A3979" s="506" t="s">
        <v>4351</v>
      </c>
      <c r="B3979" s="270" t="s">
        <v>4352</v>
      </c>
      <c r="C3979" s="407">
        <v>300</v>
      </c>
      <c r="D3979" s="453">
        <v>0</v>
      </c>
      <c r="E3979" s="407">
        <f t="shared" si="123"/>
        <v>300</v>
      </c>
      <c r="F3979" s="268" t="s">
        <v>1625</v>
      </c>
      <c r="G3979" s="475"/>
      <c r="H3979" s="1007"/>
    </row>
    <row r="3980" spans="1:8">
      <c r="A3980" s="506" t="s">
        <v>4353</v>
      </c>
      <c r="B3980" s="270" t="s">
        <v>4354</v>
      </c>
      <c r="C3980" s="407">
        <v>250</v>
      </c>
      <c r="D3980" s="453">
        <v>0</v>
      </c>
      <c r="E3980" s="407">
        <f t="shared" si="123"/>
        <v>250</v>
      </c>
      <c r="F3980" s="268" t="s">
        <v>1625</v>
      </c>
      <c r="G3980" s="475"/>
      <c r="H3980" s="1007"/>
    </row>
    <row r="3981" spans="1:8">
      <c r="A3981" s="506" t="s">
        <v>4355</v>
      </c>
      <c r="B3981" s="270" t="s">
        <v>4356</v>
      </c>
      <c r="C3981" s="407">
        <v>50000</v>
      </c>
      <c r="D3981" s="453">
        <v>0</v>
      </c>
      <c r="E3981" s="407">
        <f t="shared" si="123"/>
        <v>50000</v>
      </c>
      <c r="F3981" s="268" t="s">
        <v>1625</v>
      </c>
      <c r="G3981" s="475"/>
      <c r="H3981" s="1007"/>
    </row>
    <row r="3982" spans="1:8">
      <c r="A3982" s="506" t="s">
        <v>4357</v>
      </c>
      <c r="B3982" s="270" t="s">
        <v>4358</v>
      </c>
      <c r="C3982" s="407">
        <v>400</v>
      </c>
      <c r="D3982" s="453">
        <v>0</v>
      </c>
      <c r="E3982" s="407">
        <f t="shared" si="123"/>
        <v>400</v>
      </c>
      <c r="F3982" s="268" t="s">
        <v>1625</v>
      </c>
      <c r="G3982" s="475"/>
      <c r="H3982" s="1007"/>
    </row>
    <row r="3983" spans="1:8">
      <c r="A3983" s="506" t="s">
        <v>4359</v>
      </c>
      <c r="B3983" s="270" t="s">
        <v>4360</v>
      </c>
      <c r="C3983" s="407">
        <v>300</v>
      </c>
      <c r="D3983" s="453">
        <v>0</v>
      </c>
      <c r="E3983" s="407">
        <f t="shared" si="123"/>
        <v>300</v>
      </c>
      <c r="F3983" s="268" t="s">
        <v>1625</v>
      </c>
      <c r="G3983" s="475"/>
      <c r="H3983" s="1007"/>
    </row>
    <row r="3984" spans="1:8">
      <c r="A3984" s="506" t="s">
        <v>4361</v>
      </c>
      <c r="B3984" s="270" t="s">
        <v>4362</v>
      </c>
      <c r="C3984" s="407">
        <v>25000</v>
      </c>
      <c r="D3984" s="453">
        <v>0</v>
      </c>
      <c r="E3984" s="407">
        <f t="shared" si="123"/>
        <v>25000</v>
      </c>
      <c r="F3984" s="268" t="s">
        <v>1625</v>
      </c>
      <c r="G3984" s="475"/>
      <c r="H3984" s="1007"/>
    </row>
    <row r="3985" spans="1:8" ht="30">
      <c r="A3985" s="506" t="s">
        <v>4363</v>
      </c>
      <c r="B3985" s="270" t="s">
        <v>4364</v>
      </c>
      <c r="C3985" s="407">
        <v>200</v>
      </c>
      <c r="D3985" s="453">
        <v>0</v>
      </c>
      <c r="E3985" s="407">
        <f t="shared" si="123"/>
        <v>200</v>
      </c>
      <c r="F3985" s="268" t="s">
        <v>1625</v>
      </c>
      <c r="G3985" s="475"/>
      <c r="H3985" s="1007"/>
    </row>
    <row r="3986" spans="1:8" ht="30">
      <c r="A3986" s="506" t="s">
        <v>4365</v>
      </c>
      <c r="B3986" s="270" t="s">
        <v>4366</v>
      </c>
      <c r="C3986" s="407">
        <v>750</v>
      </c>
      <c r="D3986" s="453">
        <v>0</v>
      </c>
      <c r="E3986" s="407">
        <f t="shared" si="123"/>
        <v>750</v>
      </c>
      <c r="F3986" s="268" t="s">
        <v>1625</v>
      </c>
      <c r="G3986" s="475"/>
      <c r="H3986" s="1007"/>
    </row>
    <row r="3987" spans="1:8">
      <c r="A3987" s="506" t="s">
        <v>4367</v>
      </c>
      <c r="B3987" s="270" t="s">
        <v>4368</v>
      </c>
      <c r="C3987" s="407">
        <v>500</v>
      </c>
      <c r="D3987" s="453">
        <v>0</v>
      </c>
      <c r="E3987" s="407">
        <f t="shared" si="123"/>
        <v>500</v>
      </c>
      <c r="F3987" s="268" t="s">
        <v>1625</v>
      </c>
      <c r="G3987" s="475"/>
      <c r="H3987" s="1007"/>
    </row>
    <row r="3988" spans="1:8">
      <c r="A3988" s="506" t="s">
        <v>4369</v>
      </c>
      <c r="B3988" s="270" t="s">
        <v>4370</v>
      </c>
      <c r="C3988" s="407">
        <v>15000</v>
      </c>
      <c r="D3988" s="453">
        <v>0</v>
      </c>
      <c r="E3988" s="407">
        <f t="shared" si="123"/>
        <v>15000</v>
      </c>
      <c r="F3988" s="268" t="s">
        <v>1625</v>
      </c>
      <c r="G3988" s="475"/>
      <c r="H3988" s="1007"/>
    </row>
    <row r="3989" spans="1:8">
      <c r="A3989" s="506" t="s">
        <v>4371</v>
      </c>
      <c r="B3989" s="270" t="s">
        <v>4372</v>
      </c>
      <c r="C3989" s="407">
        <v>3500</v>
      </c>
      <c r="D3989" s="453">
        <v>0</v>
      </c>
      <c r="E3989" s="407">
        <f t="shared" si="123"/>
        <v>3500</v>
      </c>
      <c r="F3989" s="268" t="s">
        <v>1625</v>
      </c>
      <c r="G3989" s="475"/>
      <c r="H3989" s="1007"/>
    </row>
    <row r="3990" spans="1:8">
      <c r="A3990" s="506" t="s">
        <v>4373</v>
      </c>
      <c r="B3990" s="270" t="s">
        <v>4374</v>
      </c>
      <c r="C3990" s="407">
        <v>3500</v>
      </c>
      <c r="D3990" s="453">
        <v>0</v>
      </c>
      <c r="E3990" s="407">
        <f t="shared" ref="E3990:E4053" si="124">C3990</f>
        <v>3500</v>
      </c>
      <c r="F3990" s="268" t="s">
        <v>1625</v>
      </c>
      <c r="G3990" s="475"/>
      <c r="H3990" s="1007"/>
    </row>
    <row r="3991" spans="1:8">
      <c r="A3991" s="506" t="s">
        <v>4375</v>
      </c>
      <c r="B3991" s="270" t="s">
        <v>4376</v>
      </c>
      <c r="C3991" s="407">
        <v>3500</v>
      </c>
      <c r="D3991" s="453">
        <v>0</v>
      </c>
      <c r="E3991" s="407">
        <f t="shared" si="124"/>
        <v>3500</v>
      </c>
      <c r="F3991" s="268" t="s">
        <v>1625</v>
      </c>
      <c r="G3991" s="475"/>
      <c r="H3991" s="1007"/>
    </row>
    <row r="3992" spans="1:8">
      <c r="A3992" s="506" t="s">
        <v>4377</v>
      </c>
      <c r="B3992" s="270" t="s">
        <v>4378</v>
      </c>
      <c r="C3992" s="407">
        <v>3500</v>
      </c>
      <c r="D3992" s="453">
        <v>0</v>
      </c>
      <c r="E3992" s="407">
        <f t="shared" si="124"/>
        <v>3500</v>
      </c>
      <c r="F3992" s="268" t="s">
        <v>1625</v>
      </c>
      <c r="G3992" s="475"/>
      <c r="H3992" s="1007"/>
    </row>
    <row r="3993" spans="1:8">
      <c r="A3993" s="506" t="s">
        <v>4379</v>
      </c>
      <c r="B3993" s="270" t="s">
        <v>4380</v>
      </c>
      <c r="C3993" s="407">
        <v>2000</v>
      </c>
      <c r="D3993" s="453">
        <v>0</v>
      </c>
      <c r="E3993" s="407">
        <f t="shared" si="124"/>
        <v>2000</v>
      </c>
      <c r="F3993" s="268" t="s">
        <v>1625</v>
      </c>
      <c r="G3993" s="475"/>
      <c r="H3993" s="1007"/>
    </row>
    <row r="3994" spans="1:8">
      <c r="A3994" s="506" t="s">
        <v>4381</v>
      </c>
      <c r="B3994" s="270" t="s">
        <v>4382</v>
      </c>
      <c r="C3994" s="407">
        <v>600</v>
      </c>
      <c r="D3994" s="453">
        <v>0</v>
      </c>
      <c r="E3994" s="407">
        <f t="shared" si="124"/>
        <v>600</v>
      </c>
      <c r="F3994" s="268" t="s">
        <v>1625</v>
      </c>
      <c r="G3994" s="475"/>
      <c r="H3994" s="1007"/>
    </row>
    <row r="3995" spans="1:8">
      <c r="A3995" s="506" t="s">
        <v>4383</v>
      </c>
      <c r="B3995" s="270" t="s">
        <v>4384</v>
      </c>
      <c r="C3995" s="407">
        <v>300</v>
      </c>
      <c r="D3995" s="453">
        <v>0</v>
      </c>
      <c r="E3995" s="407">
        <f t="shared" si="124"/>
        <v>300</v>
      </c>
      <c r="F3995" s="268" t="s">
        <v>1625</v>
      </c>
      <c r="G3995" s="475"/>
      <c r="H3995" s="1007"/>
    </row>
    <row r="3996" spans="1:8">
      <c r="A3996" s="506" t="s">
        <v>4385</v>
      </c>
      <c r="B3996" s="270" t="s">
        <v>4386</v>
      </c>
      <c r="C3996" s="407">
        <v>300</v>
      </c>
      <c r="D3996" s="453">
        <v>0</v>
      </c>
      <c r="E3996" s="407">
        <f t="shared" si="124"/>
        <v>300</v>
      </c>
      <c r="F3996" s="268" t="s">
        <v>1625</v>
      </c>
      <c r="G3996" s="475"/>
      <c r="H3996" s="1007"/>
    </row>
    <row r="3997" spans="1:8">
      <c r="A3997" s="506" t="s">
        <v>4387</v>
      </c>
      <c r="B3997" s="270" t="s">
        <v>4388</v>
      </c>
      <c r="C3997" s="407">
        <v>5000</v>
      </c>
      <c r="D3997" s="453">
        <v>0</v>
      </c>
      <c r="E3997" s="407">
        <f t="shared" si="124"/>
        <v>5000</v>
      </c>
      <c r="F3997" s="268" t="s">
        <v>1625</v>
      </c>
      <c r="G3997" s="475"/>
      <c r="H3997" s="1007"/>
    </row>
    <row r="3998" spans="1:8" ht="30">
      <c r="A3998" s="506" t="s">
        <v>4389</v>
      </c>
      <c r="B3998" s="270" t="s">
        <v>4390</v>
      </c>
      <c r="C3998" s="407">
        <v>2000</v>
      </c>
      <c r="D3998" s="453">
        <v>0</v>
      </c>
      <c r="E3998" s="407">
        <f t="shared" si="124"/>
        <v>2000</v>
      </c>
      <c r="F3998" s="268" t="s">
        <v>1625</v>
      </c>
      <c r="G3998" s="475"/>
      <c r="H3998" s="1007"/>
    </row>
    <row r="3999" spans="1:8" ht="30">
      <c r="A3999" s="506" t="s">
        <v>4391</v>
      </c>
      <c r="B3999" s="270" t="s">
        <v>4392</v>
      </c>
      <c r="C3999" s="407">
        <v>2000</v>
      </c>
      <c r="D3999" s="453">
        <v>0</v>
      </c>
      <c r="E3999" s="407">
        <f t="shared" si="124"/>
        <v>2000</v>
      </c>
      <c r="F3999" s="268" t="s">
        <v>1625</v>
      </c>
      <c r="G3999" s="475"/>
      <c r="H3999" s="1007"/>
    </row>
    <row r="4000" spans="1:8">
      <c r="A4000" s="506" t="s">
        <v>4257</v>
      </c>
      <c r="B4000" s="270" t="s">
        <v>4258</v>
      </c>
      <c r="C4000" s="407">
        <v>5000</v>
      </c>
      <c r="D4000" s="453">
        <v>0</v>
      </c>
      <c r="E4000" s="407">
        <f t="shared" si="124"/>
        <v>5000</v>
      </c>
      <c r="F4000" s="268" t="s">
        <v>1625</v>
      </c>
      <c r="G4000" s="475"/>
      <c r="H4000" s="1007"/>
    </row>
    <row r="4001" spans="1:8">
      <c r="A4001" s="506" t="s">
        <v>4259</v>
      </c>
      <c r="B4001" s="270" t="s">
        <v>4260</v>
      </c>
      <c r="C4001" s="407">
        <v>2000</v>
      </c>
      <c r="D4001" s="453">
        <v>0</v>
      </c>
      <c r="E4001" s="407">
        <f t="shared" si="124"/>
        <v>2000</v>
      </c>
      <c r="F4001" s="268" t="s">
        <v>1625</v>
      </c>
      <c r="G4001" s="475"/>
      <c r="H4001" s="1007"/>
    </row>
    <row r="4002" spans="1:8">
      <c r="A4002" s="506" t="s">
        <v>4261</v>
      </c>
      <c r="B4002" s="270" t="s">
        <v>4262</v>
      </c>
      <c r="C4002" s="407">
        <v>500</v>
      </c>
      <c r="D4002" s="453">
        <v>0</v>
      </c>
      <c r="E4002" s="407">
        <f t="shared" si="124"/>
        <v>500</v>
      </c>
      <c r="F4002" s="268" t="s">
        <v>1625</v>
      </c>
      <c r="G4002" s="475"/>
      <c r="H4002" s="1007"/>
    </row>
    <row r="4003" spans="1:8">
      <c r="A4003" s="506" t="s">
        <v>4263</v>
      </c>
      <c r="B4003" s="270" t="s">
        <v>4264</v>
      </c>
      <c r="C4003" s="407">
        <v>1000</v>
      </c>
      <c r="D4003" s="453">
        <v>0</v>
      </c>
      <c r="E4003" s="407">
        <f t="shared" si="124"/>
        <v>1000</v>
      </c>
      <c r="F4003" s="268" t="s">
        <v>1625</v>
      </c>
      <c r="G4003" s="475"/>
      <c r="H4003" s="1007"/>
    </row>
    <row r="4004" spans="1:8">
      <c r="A4004" s="506" t="s">
        <v>4265</v>
      </c>
      <c r="B4004" s="270" t="s">
        <v>4266</v>
      </c>
      <c r="C4004" s="407">
        <v>1500</v>
      </c>
      <c r="D4004" s="453">
        <v>0</v>
      </c>
      <c r="E4004" s="407">
        <f t="shared" si="124"/>
        <v>1500</v>
      </c>
      <c r="F4004" s="268" t="s">
        <v>1625</v>
      </c>
      <c r="G4004" s="475"/>
      <c r="H4004" s="1007"/>
    </row>
    <row r="4005" spans="1:8">
      <c r="A4005" s="506" t="s">
        <v>4267</v>
      </c>
      <c r="B4005" s="270" t="s">
        <v>4268</v>
      </c>
      <c r="C4005" s="407">
        <v>1500</v>
      </c>
      <c r="D4005" s="453">
        <v>0</v>
      </c>
      <c r="E4005" s="407">
        <f t="shared" si="124"/>
        <v>1500</v>
      </c>
      <c r="F4005" s="268" t="s">
        <v>1625</v>
      </c>
      <c r="G4005" s="475"/>
      <c r="H4005" s="1007"/>
    </row>
    <row r="4006" spans="1:8">
      <c r="A4006" s="506" t="s">
        <v>4269</v>
      </c>
      <c r="B4006" s="270" t="s">
        <v>4270</v>
      </c>
      <c r="C4006" s="407">
        <v>1000</v>
      </c>
      <c r="D4006" s="453">
        <v>0</v>
      </c>
      <c r="E4006" s="407">
        <f t="shared" si="124"/>
        <v>1000</v>
      </c>
      <c r="F4006" s="268" t="s">
        <v>1625</v>
      </c>
      <c r="G4006" s="475"/>
      <c r="H4006" s="1007"/>
    </row>
    <row r="4007" spans="1:8">
      <c r="A4007" s="506" t="s">
        <v>4271</v>
      </c>
      <c r="B4007" s="270" t="s">
        <v>4272</v>
      </c>
      <c r="C4007" s="407">
        <v>1000</v>
      </c>
      <c r="D4007" s="453">
        <v>0</v>
      </c>
      <c r="E4007" s="407">
        <f t="shared" si="124"/>
        <v>1000</v>
      </c>
      <c r="F4007" s="268" t="s">
        <v>1625</v>
      </c>
      <c r="G4007" s="475"/>
      <c r="H4007" s="1007"/>
    </row>
    <row r="4008" spans="1:8">
      <c r="A4008" s="506" t="s">
        <v>4273</v>
      </c>
      <c r="B4008" s="270" t="s">
        <v>4274</v>
      </c>
      <c r="C4008" s="407">
        <v>500</v>
      </c>
      <c r="D4008" s="453">
        <v>0</v>
      </c>
      <c r="E4008" s="407">
        <f t="shared" si="124"/>
        <v>500</v>
      </c>
      <c r="F4008" s="268" t="s">
        <v>1625</v>
      </c>
      <c r="G4008" s="475"/>
      <c r="H4008" s="1007"/>
    </row>
    <row r="4009" spans="1:8">
      <c r="A4009" s="506" t="s">
        <v>4275</v>
      </c>
      <c r="B4009" s="270" t="s">
        <v>4276</v>
      </c>
      <c r="C4009" s="407">
        <v>5000</v>
      </c>
      <c r="D4009" s="453">
        <v>0</v>
      </c>
      <c r="E4009" s="407">
        <f t="shared" si="124"/>
        <v>5000</v>
      </c>
      <c r="F4009" s="268" t="s">
        <v>1625</v>
      </c>
      <c r="G4009" s="475"/>
      <c r="H4009" s="1007"/>
    </row>
    <row r="4010" spans="1:8" ht="45">
      <c r="A4010" s="506" t="s">
        <v>4277</v>
      </c>
      <c r="B4010" s="270" t="s">
        <v>4278</v>
      </c>
      <c r="C4010" s="407">
        <v>2000</v>
      </c>
      <c r="D4010" s="453">
        <v>0</v>
      </c>
      <c r="E4010" s="407">
        <f t="shared" si="124"/>
        <v>2000</v>
      </c>
      <c r="F4010" s="268" t="s">
        <v>1625</v>
      </c>
      <c r="G4010" s="475"/>
      <c r="H4010" s="1007"/>
    </row>
    <row r="4011" spans="1:8">
      <c r="A4011" s="506" t="s">
        <v>4279</v>
      </c>
      <c r="B4011" s="270" t="s">
        <v>4280</v>
      </c>
      <c r="C4011" s="407">
        <v>10000</v>
      </c>
      <c r="D4011" s="453">
        <v>0</v>
      </c>
      <c r="E4011" s="407">
        <f t="shared" si="124"/>
        <v>10000</v>
      </c>
      <c r="F4011" s="268" t="s">
        <v>1625</v>
      </c>
      <c r="G4011" s="475"/>
      <c r="H4011" s="1007"/>
    </row>
    <row r="4012" spans="1:8">
      <c r="A4012" s="506" t="s">
        <v>4281</v>
      </c>
      <c r="B4012" s="270" t="s">
        <v>4282</v>
      </c>
      <c r="C4012" s="407">
        <v>4000</v>
      </c>
      <c r="D4012" s="453">
        <v>0</v>
      </c>
      <c r="E4012" s="407">
        <f t="shared" si="124"/>
        <v>4000</v>
      </c>
      <c r="F4012" s="268" t="s">
        <v>1625</v>
      </c>
      <c r="G4012" s="475"/>
      <c r="H4012" s="1007"/>
    </row>
    <row r="4013" spans="1:8">
      <c r="A4013" s="506" t="s">
        <v>4283</v>
      </c>
      <c r="B4013" s="270" t="s">
        <v>4284</v>
      </c>
      <c r="C4013" s="407">
        <v>10000</v>
      </c>
      <c r="D4013" s="453">
        <v>0</v>
      </c>
      <c r="E4013" s="407">
        <f t="shared" si="124"/>
        <v>10000</v>
      </c>
      <c r="F4013" s="268" t="s">
        <v>1625</v>
      </c>
      <c r="G4013" s="475"/>
      <c r="H4013" s="1007"/>
    </row>
    <row r="4014" spans="1:8">
      <c r="A4014" s="506" t="s">
        <v>4285</v>
      </c>
      <c r="B4014" s="270" t="s">
        <v>4286</v>
      </c>
      <c r="C4014" s="407">
        <v>5000</v>
      </c>
      <c r="D4014" s="453">
        <v>0</v>
      </c>
      <c r="E4014" s="407">
        <f t="shared" si="124"/>
        <v>5000</v>
      </c>
      <c r="F4014" s="268" t="s">
        <v>1625</v>
      </c>
      <c r="G4014" s="475"/>
      <c r="H4014" s="1007"/>
    </row>
    <row r="4015" spans="1:8">
      <c r="A4015" s="506" t="s">
        <v>4287</v>
      </c>
      <c r="B4015" s="270" t="s">
        <v>4288</v>
      </c>
      <c r="C4015" s="407">
        <v>25000</v>
      </c>
      <c r="D4015" s="453">
        <v>0</v>
      </c>
      <c r="E4015" s="407">
        <f t="shared" si="124"/>
        <v>25000</v>
      </c>
      <c r="F4015" s="268" t="s">
        <v>1625</v>
      </c>
      <c r="G4015" s="475"/>
      <c r="H4015" s="1007"/>
    </row>
    <row r="4016" spans="1:8">
      <c r="A4016" s="506" t="s">
        <v>4289</v>
      </c>
      <c r="B4016" s="270" t="s">
        <v>4290</v>
      </c>
      <c r="C4016" s="407">
        <v>20000</v>
      </c>
      <c r="D4016" s="453">
        <v>0</v>
      </c>
      <c r="E4016" s="407">
        <f t="shared" si="124"/>
        <v>20000</v>
      </c>
      <c r="F4016" s="268" t="s">
        <v>1625</v>
      </c>
      <c r="G4016" s="475"/>
      <c r="H4016" s="1007"/>
    </row>
    <row r="4017" spans="1:8">
      <c r="A4017" s="506" t="s">
        <v>4291</v>
      </c>
      <c r="B4017" s="270" t="s">
        <v>4292</v>
      </c>
      <c r="C4017" s="407">
        <v>15000</v>
      </c>
      <c r="D4017" s="453">
        <v>0</v>
      </c>
      <c r="E4017" s="407">
        <f t="shared" si="124"/>
        <v>15000</v>
      </c>
      <c r="F4017" s="268" t="s">
        <v>1625</v>
      </c>
      <c r="G4017" s="475"/>
      <c r="H4017" s="1007"/>
    </row>
    <row r="4018" spans="1:8">
      <c r="A4018" s="506" t="s">
        <v>4293</v>
      </c>
      <c r="B4018" s="270" t="s">
        <v>4294</v>
      </c>
      <c r="C4018" s="407">
        <v>20000</v>
      </c>
      <c r="D4018" s="453">
        <v>0</v>
      </c>
      <c r="E4018" s="407">
        <f t="shared" si="124"/>
        <v>20000</v>
      </c>
      <c r="F4018" s="268" t="s">
        <v>1625</v>
      </c>
      <c r="G4018" s="475"/>
      <c r="H4018" s="1007"/>
    </row>
    <row r="4019" spans="1:8">
      <c r="A4019" s="506" t="s">
        <v>4295</v>
      </c>
      <c r="B4019" s="270" t="s">
        <v>4296</v>
      </c>
      <c r="C4019" s="407">
        <v>5000</v>
      </c>
      <c r="D4019" s="453">
        <v>0</v>
      </c>
      <c r="E4019" s="407">
        <f t="shared" si="124"/>
        <v>5000</v>
      </c>
      <c r="F4019" s="268" t="s">
        <v>1625</v>
      </c>
      <c r="G4019" s="475"/>
      <c r="H4019" s="1007"/>
    </row>
    <row r="4020" spans="1:8">
      <c r="A4020" s="506" t="s">
        <v>4297</v>
      </c>
      <c r="B4020" s="270" t="s">
        <v>4298</v>
      </c>
      <c r="C4020" s="407">
        <v>10000</v>
      </c>
      <c r="D4020" s="453">
        <v>0</v>
      </c>
      <c r="E4020" s="407">
        <f t="shared" si="124"/>
        <v>10000</v>
      </c>
      <c r="F4020" s="268" t="s">
        <v>1625</v>
      </c>
      <c r="G4020" s="475"/>
      <c r="H4020" s="1007"/>
    </row>
    <row r="4021" spans="1:8">
      <c r="A4021" s="506" t="s">
        <v>4299</v>
      </c>
      <c r="B4021" s="270" t="s">
        <v>4300</v>
      </c>
      <c r="C4021" s="407">
        <v>35000</v>
      </c>
      <c r="D4021" s="453">
        <v>0</v>
      </c>
      <c r="E4021" s="407">
        <f t="shared" si="124"/>
        <v>35000</v>
      </c>
      <c r="F4021" s="268" t="s">
        <v>1625</v>
      </c>
      <c r="G4021" s="475"/>
      <c r="H4021" s="1007"/>
    </row>
    <row r="4022" spans="1:8">
      <c r="A4022" s="506" t="s">
        <v>4301</v>
      </c>
      <c r="B4022" s="270" t="s">
        <v>4302</v>
      </c>
      <c r="C4022" s="407">
        <v>5000</v>
      </c>
      <c r="D4022" s="453">
        <v>0</v>
      </c>
      <c r="E4022" s="407">
        <f t="shared" si="124"/>
        <v>5000</v>
      </c>
      <c r="F4022" s="268" t="s">
        <v>1625</v>
      </c>
      <c r="G4022" s="475"/>
      <c r="H4022" s="1007"/>
    </row>
    <row r="4023" spans="1:8">
      <c r="A4023" s="506" t="s">
        <v>4303</v>
      </c>
      <c r="B4023" s="270" t="s">
        <v>4304</v>
      </c>
      <c r="C4023" s="407">
        <v>20000</v>
      </c>
      <c r="D4023" s="453">
        <v>0</v>
      </c>
      <c r="E4023" s="407">
        <f t="shared" si="124"/>
        <v>20000</v>
      </c>
      <c r="F4023" s="268" t="s">
        <v>1625</v>
      </c>
      <c r="G4023" s="475"/>
      <c r="H4023" s="1007"/>
    </row>
    <row r="4024" spans="1:8">
      <c r="A4024" s="506" t="s">
        <v>4305</v>
      </c>
      <c r="B4024" s="270" t="s">
        <v>4306</v>
      </c>
      <c r="C4024" s="407">
        <v>5000</v>
      </c>
      <c r="D4024" s="453">
        <v>0</v>
      </c>
      <c r="E4024" s="407">
        <f t="shared" si="124"/>
        <v>5000</v>
      </c>
      <c r="F4024" s="268" t="s">
        <v>1625</v>
      </c>
      <c r="G4024" s="475"/>
      <c r="H4024" s="1007"/>
    </row>
    <row r="4025" spans="1:8">
      <c r="A4025" s="506" t="s">
        <v>4307</v>
      </c>
      <c r="B4025" s="270" t="s">
        <v>4308</v>
      </c>
      <c r="C4025" s="407">
        <v>5000</v>
      </c>
      <c r="D4025" s="453">
        <v>0</v>
      </c>
      <c r="E4025" s="407">
        <f t="shared" si="124"/>
        <v>5000</v>
      </c>
      <c r="F4025" s="268" t="s">
        <v>1625</v>
      </c>
      <c r="G4025" s="475"/>
      <c r="H4025" s="1007"/>
    </row>
    <row r="4026" spans="1:8">
      <c r="A4026" s="506" t="s">
        <v>4309</v>
      </c>
      <c r="B4026" s="270" t="s">
        <v>4310</v>
      </c>
      <c r="C4026" s="407">
        <v>7000</v>
      </c>
      <c r="D4026" s="453">
        <v>0</v>
      </c>
      <c r="E4026" s="407">
        <f t="shared" si="124"/>
        <v>7000</v>
      </c>
      <c r="F4026" s="268" t="s">
        <v>1625</v>
      </c>
      <c r="G4026" s="475"/>
      <c r="H4026" s="1007"/>
    </row>
    <row r="4027" spans="1:8">
      <c r="A4027" s="506" t="s">
        <v>4311</v>
      </c>
      <c r="B4027" s="270" t="s">
        <v>4312</v>
      </c>
      <c r="C4027" s="407">
        <v>20000</v>
      </c>
      <c r="D4027" s="453">
        <v>0</v>
      </c>
      <c r="E4027" s="407">
        <f t="shared" si="124"/>
        <v>20000</v>
      </c>
      <c r="F4027" s="268" t="s">
        <v>1625</v>
      </c>
      <c r="G4027" s="475"/>
      <c r="H4027" s="1007"/>
    </row>
    <row r="4028" spans="1:8">
      <c r="A4028" s="506" t="s">
        <v>4313</v>
      </c>
      <c r="B4028" s="270" t="s">
        <v>4314</v>
      </c>
      <c r="C4028" s="407">
        <v>40000</v>
      </c>
      <c r="D4028" s="453">
        <v>0</v>
      </c>
      <c r="E4028" s="407">
        <f t="shared" si="124"/>
        <v>40000</v>
      </c>
      <c r="F4028" s="268" t="s">
        <v>1625</v>
      </c>
      <c r="G4028" s="475"/>
      <c r="H4028" s="1007"/>
    </row>
    <row r="4029" spans="1:8">
      <c r="A4029" s="506" t="s">
        <v>4315</v>
      </c>
      <c r="B4029" s="270" t="s">
        <v>4316</v>
      </c>
      <c r="C4029" s="407">
        <v>3000</v>
      </c>
      <c r="D4029" s="453">
        <v>0</v>
      </c>
      <c r="E4029" s="407">
        <f t="shared" si="124"/>
        <v>3000</v>
      </c>
      <c r="F4029" s="268" t="s">
        <v>1625</v>
      </c>
      <c r="G4029" s="475"/>
      <c r="H4029" s="1007"/>
    </row>
    <row r="4030" spans="1:8">
      <c r="A4030" s="506" t="s">
        <v>4317</v>
      </c>
      <c r="B4030" s="270" t="s">
        <v>4318</v>
      </c>
      <c r="C4030" s="407">
        <v>10000</v>
      </c>
      <c r="D4030" s="453">
        <v>0</v>
      </c>
      <c r="E4030" s="407">
        <f t="shared" si="124"/>
        <v>10000</v>
      </c>
      <c r="F4030" s="268" t="s">
        <v>1625</v>
      </c>
      <c r="G4030" s="475"/>
      <c r="H4030" s="1007"/>
    </row>
    <row r="4031" spans="1:8">
      <c r="A4031" s="506" t="s">
        <v>4319</v>
      </c>
      <c r="B4031" s="270" t="s">
        <v>4320</v>
      </c>
      <c r="C4031" s="407">
        <v>5000</v>
      </c>
      <c r="D4031" s="453">
        <v>0</v>
      </c>
      <c r="E4031" s="407">
        <f t="shared" si="124"/>
        <v>5000</v>
      </c>
      <c r="F4031" s="268" t="s">
        <v>1625</v>
      </c>
      <c r="G4031" s="475"/>
      <c r="H4031" s="1007"/>
    </row>
    <row r="4032" spans="1:8">
      <c r="A4032" s="506" t="s">
        <v>4321</v>
      </c>
      <c r="B4032" s="270" t="s">
        <v>4322</v>
      </c>
      <c r="C4032" s="407">
        <v>7500</v>
      </c>
      <c r="D4032" s="453">
        <v>0</v>
      </c>
      <c r="E4032" s="407">
        <f t="shared" si="124"/>
        <v>7500</v>
      </c>
      <c r="F4032" s="268" t="s">
        <v>1625</v>
      </c>
      <c r="G4032" s="475"/>
      <c r="H4032" s="1007"/>
    </row>
    <row r="4033" spans="1:8">
      <c r="A4033" s="506" t="s">
        <v>4323</v>
      </c>
      <c r="B4033" s="270" t="s">
        <v>4324</v>
      </c>
      <c r="C4033" s="407">
        <v>25</v>
      </c>
      <c r="D4033" s="453">
        <v>0</v>
      </c>
      <c r="E4033" s="407">
        <f t="shared" si="124"/>
        <v>25</v>
      </c>
      <c r="F4033" s="268" t="s">
        <v>1625</v>
      </c>
      <c r="G4033" s="475"/>
      <c r="H4033" s="1007"/>
    </row>
    <row r="4034" spans="1:8">
      <c r="A4034" s="506" t="s">
        <v>4325</v>
      </c>
      <c r="B4034" s="270" t="s">
        <v>4326</v>
      </c>
      <c r="C4034" s="407">
        <v>10000</v>
      </c>
      <c r="D4034" s="453">
        <v>0</v>
      </c>
      <c r="E4034" s="407">
        <f t="shared" si="124"/>
        <v>10000</v>
      </c>
      <c r="F4034" s="268" t="s">
        <v>1625</v>
      </c>
      <c r="G4034" s="475"/>
      <c r="H4034" s="1007"/>
    </row>
    <row r="4035" spans="1:8">
      <c r="A4035" s="506" t="s">
        <v>4327</v>
      </c>
      <c r="B4035" s="270" t="s">
        <v>4328</v>
      </c>
      <c r="C4035" s="407">
        <v>5000</v>
      </c>
      <c r="D4035" s="453">
        <v>0</v>
      </c>
      <c r="E4035" s="407">
        <f t="shared" si="124"/>
        <v>5000</v>
      </c>
      <c r="F4035" s="268" t="s">
        <v>1625</v>
      </c>
      <c r="G4035" s="475"/>
      <c r="H4035" s="1007"/>
    </row>
    <row r="4036" spans="1:8">
      <c r="A4036" s="506" t="s">
        <v>4329</v>
      </c>
      <c r="B4036" s="270" t="s">
        <v>4330</v>
      </c>
      <c r="C4036" s="407">
        <v>2000</v>
      </c>
      <c r="D4036" s="453">
        <v>0</v>
      </c>
      <c r="E4036" s="407">
        <f t="shared" si="124"/>
        <v>2000</v>
      </c>
      <c r="F4036" s="268" t="s">
        <v>1625</v>
      </c>
      <c r="G4036" s="475"/>
      <c r="H4036" s="1007"/>
    </row>
    <row r="4037" spans="1:8">
      <c r="A4037" s="506" t="s">
        <v>4331</v>
      </c>
      <c r="B4037" s="270" t="s">
        <v>4332</v>
      </c>
      <c r="C4037" s="407">
        <v>5000</v>
      </c>
      <c r="D4037" s="453">
        <v>0</v>
      </c>
      <c r="E4037" s="407">
        <f t="shared" si="124"/>
        <v>5000</v>
      </c>
      <c r="F4037" s="268" t="s">
        <v>1625</v>
      </c>
      <c r="G4037" s="475"/>
      <c r="H4037" s="1007"/>
    </row>
    <row r="4038" spans="1:8">
      <c r="A4038" s="506" t="s">
        <v>4333</v>
      </c>
      <c r="B4038" s="270" t="s">
        <v>4334</v>
      </c>
      <c r="C4038" s="407">
        <v>6000</v>
      </c>
      <c r="D4038" s="453">
        <v>0</v>
      </c>
      <c r="E4038" s="407">
        <f t="shared" si="124"/>
        <v>6000</v>
      </c>
      <c r="F4038" s="268" t="s">
        <v>1625</v>
      </c>
      <c r="G4038" s="475"/>
      <c r="H4038" s="1007"/>
    </row>
    <row r="4039" spans="1:8">
      <c r="A4039" s="506" t="s">
        <v>4335</v>
      </c>
      <c r="B4039" s="270" t="s">
        <v>4336</v>
      </c>
      <c r="C4039" s="407">
        <v>6000</v>
      </c>
      <c r="D4039" s="453">
        <v>0</v>
      </c>
      <c r="E4039" s="407">
        <f t="shared" si="124"/>
        <v>6000</v>
      </c>
      <c r="F4039" s="268" t="s">
        <v>1625</v>
      </c>
      <c r="G4039" s="475"/>
      <c r="H4039" s="1007"/>
    </row>
    <row r="4040" spans="1:8">
      <c r="A4040" s="506" t="s">
        <v>4337</v>
      </c>
      <c r="B4040" s="270" t="s">
        <v>4338</v>
      </c>
      <c r="C4040" s="407">
        <v>6000</v>
      </c>
      <c r="D4040" s="453">
        <v>0</v>
      </c>
      <c r="E4040" s="407">
        <f t="shared" si="124"/>
        <v>6000</v>
      </c>
      <c r="F4040" s="268" t="s">
        <v>1625</v>
      </c>
      <c r="G4040" s="475"/>
      <c r="H4040" s="1007"/>
    </row>
    <row r="4041" spans="1:8">
      <c r="A4041" s="506" t="s">
        <v>4339</v>
      </c>
      <c r="B4041" s="270" t="s">
        <v>4340</v>
      </c>
      <c r="C4041" s="407">
        <v>6000</v>
      </c>
      <c r="D4041" s="453">
        <v>0</v>
      </c>
      <c r="E4041" s="407">
        <f t="shared" si="124"/>
        <v>6000</v>
      </c>
      <c r="F4041" s="268" t="s">
        <v>1625</v>
      </c>
      <c r="G4041" s="475"/>
      <c r="H4041" s="1007"/>
    </row>
    <row r="4042" spans="1:8">
      <c r="A4042" s="506" t="s">
        <v>4341</v>
      </c>
      <c r="B4042" s="270" t="s">
        <v>4342</v>
      </c>
      <c r="C4042" s="407">
        <v>1200</v>
      </c>
      <c r="D4042" s="453">
        <v>0</v>
      </c>
      <c r="E4042" s="407">
        <f t="shared" si="124"/>
        <v>1200</v>
      </c>
      <c r="F4042" s="268" t="s">
        <v>1625</v>
      </c>
      <c r="G4042" s="475"/>
      <c r="H4042" s="1007"/>
    </row>
    <row r="4043" spans="1:8">
      <c r="A4043" s="506" t="s">
        <v>4343</v>
      </c>
      <c r="B4043" s="270" t="s">
        <v>4344</v>
      </c>
      <c r="C4043" s="407">
        <v>50000</v>
      </c>
      <c r="D4043" s="453">
        <v>0</v>
      </c>
      <c r="E4043" s="407">
        <f t="shared" si="124"/>
        <v>50000</v>
      </c>
      <c r="F4043" s="268" t="s">
        <v>1625</v>
      </c>
      <c r="G4043" s="475"/>
      <c r="H4043" s="1007"/>
    </row>
    <row r="4044" spans="1:8">
      <c r="A4044" s="506" t="s">
        <v>4345</v>
      </c>
      <c r="B4044" s="270" t="s">
        <v>4346</v>
      </c>
      <c r="C4044" s="407">
        <v>3000</v>
      </c>
      <c r="D4044" s="453">
        <v>0</v>
      </c>
      <c r="E4044" s="407">
        <f t="shared" si="124"/>
        <v>3000</v>
      </c>
      <c r="F4044" s="268" t="s">
        <v>1625</v>
      </c>
      <c r="G4044" s="475"/>
      <c r="H4044" s="1007"/>
    </row>
    <row r="4045" spans="1:8">
      <c r="A4045" s="506" t="s">
        <v>4347</v>
      </c>
      <c r="B4045" s="270" t="s">
        <v>4348</v>
      </c>
      <c r="C4045" s="407">
        <v>400</v>
      </c>
      <c r="D4045" s="453">
        <v>0</v>
      </c>
      <c r="E4045" s="407">
        <f t="shared" si="124"/>
        <v>400</v>
      </c>
      <c r="F4045" s="268" t="s">
        <v>1625</v>
      </c>
      <c r="G4045" s="475"/>
      <c r="H4045" s="1007"/>
    </row>
    <row r="4046" spans="1:8">
      <c r="A4046" s="506" t="s">
        <v>4349</v>
      </c>
      <c r="B4046" s="270" t="s">
        <v>4350</v>
      </c>
      <c r="C4046" s="407">
        <v>350</v>
      </c>
      <c r="D4046" s="453">
        <v>0</v>
      </c>
      <c r="E4046" s="407">
        <f t="shared" si="124"/>
        <v>350</v>
      </c>
      <c r="F4046" s="268" t="s">
        <v>1625</v>
      </c>
      <c r="G4046" s="475"/>
      <c r="H4046" s="1007"/>
    </row>
    <row r="4047" spans="1:8">
      <c r="A4047" s="506" t="s">
        <v>4351</v>
      </c>
      <c r="B4047" s="270" t="s">
        <v>4352</v>
      </c>
      <c r="C4047" s="407">
        <v>300</v>
      </c>
      <c r="D4047" s="453">
        <v>0</v>
      </c>
      <c r="E4047" s="407">
        <f t="shared" si="124"/>
        <v>300</v>
      </c>
      <c r="F4047" s="268" t="s">
        <v>1625</v>
      </c>
      <c r="G4047" s="475"/>
      <c r="H4047" s="1007"/>
    </row>
    <row r="4048" spans="1:8">
      <c r="A4048" s="506" t="s">
        <v>4353</v>
      </c>
      <c r="B4048" s="270" t="s">
        <v>4354</v>
      </c>
      <c r="C4048" s="407">
        <v>250</v>
      </c>
      <c r="D4048" s="453">
        <v>0</v>
      </c>
      <c r="E4048" s="407">
        <f t="shared" si="124"/>
        <v>250</v>
      </c>
      <c r="F4048" s="268" t="s">
        <v>1625</v>
      </c>
      <c r="G4048" s="475"/>
      <c r="H4048" s="1007"/>
    </row>
    <row r="4049" spans="1:8">
      <c r="A4049" s="506" t="s">
        <v>4355</v>
      </c>
      <c r="B4049" s="270" t="s">
        <v>4356</v>
      </c>
      <c r="C4049" s="407">
        <v>50000</v>
      </c>
      <c r="D4049" s="453">
        <v>0</v>
      </c>
      <c r="E4049" s="407">
        <f t="shared" si="124"/>
        <v>50000</v>
      </c>
      <c r="F4049" s="268" t="s">
        <v>1625</v>
      </c>
      <c r="G4049" s="475"/>
      <c r="H4049" s="1007"/>
    </row>
    <row r="4050" spans="1:8">
      <c r="A4050" s="506" t="s">
        <v>4357</v>
      </c>
      <c r="B4050" s="270" t="s">
        <v>4358</v>
      </c>
      <c r="C4050" s="407">
        <v>400</v>
      </c>
      <c r="D4050" s="453">
        <v>0</v>
      </c>
      <c r="E4050" s="407">
        <f t="shared" si="124"/>
        <v>400</v>
      </c>
      <c r="F4050" s="268" t="s">
        <v>1625</v>
      </c>
      <c r="G4050" s="475"/>
      <c r="H4050" s="1007"/>
    </row>
    <row r="4051" spans="1:8">
      <c r="A4051" s="506" t="s">
        <v>4359</v>
      </c>
      <c r="B4051" s="270" t="s">
        <v>4360</v>
      </c>
      <c r="C4051" s="407">
        <v>300</v>
      </c>
      <c r="D4051" s="453">
        <v>0</v>
      </c>
      <c r="E4051" s="407">
        <f t="shared" si="124"/>
        <v>300</v>
      </c>
      <c r="F4051" s="268" t="s">
        <v>1625</v>
      </c>
      <c r="G4051" s="475"/>
      <c r="H4051" s="1007"/>
    </row>
    <row r="4052" spans="1:8">
      <c r="A4052" s="506" t="s">
        <v>4361</v>
      </c>
      <c r="B4052" s="270" t="s">
        <v>4362</v>
      </c>
      <c r="C4052" s="407">
        <v>25000</v>
      </c>
      <c r="D4052" s="453">
        <v>0</v>
      </c>
      <c r="E4052" s="407">
        <f t="shared" si="124"/>
        <v>25000</v>
      </c>
      <c r="F4052" s="268" t="s">
        <v>1625</v>
      </c>
      <c r="G4052" s="475"/>
      <c r="H4052" s="1007"/>
    </row>
    <row r="4053" spans="1:8" ht="30">
      <c r="A4053" s="506" t="s">
        <v>4363</v>
      </c>
      <c r="B4053" s="270" t="s">
        <v>4364</v>
      </c>
      <c r="C4053" s="407">
        <v>200</v>
      </c>
      <c r="D4053" s="453">
        <v>0</v>
      </c>
      <c r="E4053" s="407">
        <f t="shared" si="124"/>
        <v>200</v>
      </c>
      <c r="F4053" s="268" t="s">
        <v>1625</v>
      </c>
      <c r="G4053" s="475"/>
      <c r="H4053" s="1007"/>
    </row>
    <row r="4054" spans="1:8" ht="30">
      <c r="A4054" s="506" t="s">
        <v>4365</v>
      </c>
      <c r="B4054" s="270" t="s">
        <v>4366</v>
      </c>
      <c r="C4054" s="407">
        <v>750</v>
      </c>
      <c r="D4054" s="453">
        <v>0</v>
      </c>
      <c r="E4054" s="407">
        <f t="shared" ref="E4054:E4117" si="125">C4054</f>
        <v>750</v>
      </c>
      <c r="F4054" s="268" t="s">
        <v>1625</v>
      </c>
      <c r="G4054" s="475"/>
      <c r="H4054" s="1007"/>
    </row>
    <row r="4055" spans="1:8">
      <c r="A4055" s="506" t="s">
        <v>4367</v>
      </c>
      <c r="B4055" s="270" t="s">
        <v>4368</v>
      </c>
      <c r="C4055" s="407">
        <v>500</v>
      </c>
      <c r="D4055" s="453">
        <v>0</v>
      </c>
      <c r="E4055" s="407">
        <f t="shared" si="125"/>
        <v>500</v>
      </c>
      <c r="F4055" s="268" t="s">
        <v>1625</v>
      </c>
      <c r="G4055" s="475"/>
      <c r="H4055" s="1007"/>
    </row>
    <row r="4056" spans="1:8">
      <c r="A4056" s="506" t="s">
        <v>4369</v>
      </c>
      <c r="B4056" s="270" t="s">
        <v>4370</v>
      </c>
      <c r="C4056" s="407">
        <v>15000</v>
      </c>
      <c r="D4056" s="453">
        <v>0</v>
      </c>
      <c r="E4056" s="407">
        <f t="shared" si="125"/>
        <v>15000</v>
      </c>
      <c r="F4056" s="268" t="s">
        <v>1625</v>
      </c>
      <c r="G4056" s="475"/>
      <c r="H4056" s="1007"/>
    </row>
    <row r="4057" spans="1:8">
      <c r="A4057" s="506" t="s">
        <v>4371</v>
      </c>
      <c r="B4057" s="270" t="s">
        <v>4372</v>
      </c>
      <c r="C4057" s="407">
        <v>3500</v>
      </c>
      <c r="D4057" s="453">
        <v>0</v>
      </c>
      <c r="E4057" s="407">
        <f t="shared" si="125"/>
        <v>3500</v>
      </c>
      <c r="F4057" s="268" t="s">
        <v>1625</v>
      </c>
      <c r="G4057" s="475"/>
      <c r="H4057" s="1007"/>
    </row>
    <row r="4058" spans="1:8">
      <c r="A4058" s="506" t="s">
        <v>4373</v>
      </c>
      <c r="B4058" s="270" t="s">
        <v>4374</v>
      </c>
      <c r="C4058" s="407">
        <v>3500</v>
      </c>
      <c r="D4058" s="453">
        <v>0</v>
      </c>
      <c r="E4058" s="407">
        <f t="shared" si="125"/>
        <v>3500</v>
      </c>
      <c r="F4058" s="268" t="s">
        <v>1625</v>
      </c>
      <c r="G4058" s="475"/>
      <c r="H4058" s="1007"/>
    </row>
    <row r="4059" spans="1:8">
      <c r="A4059" s="506" t="s">
        <v>4375</v>
      </c>
      <c r="B4059" s="270" t="s">
        <v>4376</v>
      </c>
      <c r="C4059" s="407">
        <v>3500</v>
      </c>
      <c r="D4059" s="453">
        <v>0</v>
      </c>
      <c r="E4059" s="407">
        <f t="shared" si="125"/>
        <v>3500</v>
      </c>
      <c r="F4059" s="268" t="s">
        <v>1625</v>
      </c>
      <c r="G4059" s="475"/>
      <c r="H4059" s="1007"/>
    </row>
    <row r="4060" spans="1:8">
      <c r="A4060" s="506" t="s">
        <v>4377</v>
      </c>
      <c r="B4060" s="270" t="s">
        <v>4378</v>
      </c>
      <c r="C4060" s="407">
        <v>3500</v>
      </c>
      <c r="D4060" s="453">
        <v>0</v>
      </c>
      <c r="E4060" s="407">
        <f t="shared" si="125"/>
        <v>3500</v>
      </c>
      <c r="F4060" s="268" t="s">
        <v>1625</v>
      </c>
      <c r="G4060" s="475"/>
      <c r="H4060" s="1007"/>
    </row>
    <row r="4061" spans="1:8">
      <c r="A4061" s="506" t="s">
        <v>4379</v>
      </c>
      <c r="B4061" s="270" t="s">
        <v>4380</v>
      </c>
      <c r="C4061" s="407">
        <v>2000</v>
      </c>
      <c r="D4061" s="453">
        <v>0</v>
      </c>
      <c r="E4061" s="407">
        <f t="shared" si="125"/>
        <v>2000</v>
      </c>
      <c r="F4061" s="268" t="s">
        <v>1625</v>
      </c>
      <c r="G4061" s="475"/>
      <c r="H4061" s="1007"/>
    </row>
    <row r="4062" spans="1:8">
      <c r="A4062" s="506" t="s">
        <v>4381</v>
      </c>
      <c r="B4062" s="270" t="s">
        <v>4382</v>
      </c>
      <c r="C4062" s="407">
        <v>600</v>
      </c>
      <c r="D4062" s="453">
        <v>0</v>
      </c>
      <c r="E4062" s="407">
        <f t="shared" si="125"/>
        <v>600</v>
      </c>
      <c r="F4062" s="268" t="s">
        <v>1625</v>
      </c>
      <c r="G4062" s="475"/>
      <c r="H4062" s="1007"/>
    </row>
    <row r="4063" spans="1:8">
      <c r="A4063" s="506" t="s">
        <v>4383</v>
      </c>
      <c r="B4063" s="270" t="s">
        <v>4384</v>
      </c>
      <c r="C4063" s="407">
        <v>300</v>
      </c>
      <c r="D4063" s="453">
        <v>0</v>
      </c>
      <c r="E4063" s="407">
        <f t="shared" si="125"/>
        <v>300</v>
      </c>
      <c r="F4063" s="268" t="s">
        <v>1625</v>
      </c>
      <c r="G4063" s="475"/>
      <c r="H4063" s="1007"/>
    </row>
    <row r="4064" spans="1:8">
      <c r="A4064" s="506" t="s">
        <v>4385</v>
      </c>
      <c r="B4064" s="270" t="s">
        <v>4386</v>
      </c>
      <c r="C4064" s="407">
        <v>300</v>
      </c>
      <c r="D4064" s="453">
        <v>0</v>
      </c>
      <c r="E4064" s="407">
        <f t="shared" si="125"/>
        <v>300</v>
      </c>
      <c r="F4064" s="268" t="s">
        <v>1625</v>
      </c>
      <c r="G4064" s="475"/>
      <c r="H4064" s="1007"/>
    </row>
    <row r="4065" spans="1:8">
      <c r="A4065" s="506" t="s">
        <v>4387</v>
      </c>
      <c r="B4065" s="270" t="s">
        <v>4388</v>
      </c>
      <c r="C4065" s="407">
        <v>5000</v>
      </c>
      <c r="D4065" s="453">
        <v>0</v>
      </c>
      <c r="E4065" s="407">
        <f t="shared" si="125"/>
        <v>5000</v>
      </c>
      <c r="F4065" s="268" t="s">
        <v>1625</v>
      </c>
      <c r="G4065" s="475"/>
      <c r="H4065" s="1007"/>
    </row>
    <row r="4066" spans="1:8" ht="30">
      <c r="A4066" s="506" t="s">
        <v>4389</v>
      </c>
      <c r="B4066" s="270" t="s">
        <v>4390</v>
      </c>
      <c r="C4066" s="407">
        <v>2000</v>
      </c>
      <c r="D4066" s="453">
        <v>0</v>
      </c>
      <c r="E4066" s="407">
        <f t="shared" si="125"/>
        <v>2000</v>
      </c>
      <c r="F4066" s="268" t="s">
        <v>1625</v>
      </c>
      <c r="G4066" s="475"/>
      <c r="H4066" s="1007"/>
    </row>
    <row r="4067" spans="1:8" ht="30">
      <c r="A4067" s="506" t="s">
        <v>4391</v>
      </c>
      <c r="B4067" s="270" t="s">
        <v>4392</v>
      </c>
      <c r="C4067" s="407">
        <v>2000</v>
      </c>
      <c r="D4067" s="453">
        <v>0</v>
      </c>
      <c r="E4067" s="407">
        <f t="shared" si="125"/>
        <v>2000</v>
      </c>
      <c r="F4067" s="268" t="s">
        <v>1625</v>
      </c>
      <c r="G4067" s="475"/>
      <c r="H4067" s="1007"/>
    </row>
    <row r="4068" spans="1:8">
      <c r="A4068" s="698" t="s">
        <v>4393</v>
      </c>
      <c r="B4068" s="270"/>
      <c r="C4068" s="407"/>
      <c r="D4068" s="453"/>
      <c r="E4068" s="407"/>
      <c r="F4068" s="268" t="s">
        <v>1625</v>
      </c>
      <c r="G4068" s="475"/>
      <c r="H4068" s="1007"/>
    </row>
    <row r="4069" spans="1:8">
      <c r="A4069" s="506" t="s">
        <v>4394</v>
      </c>
      <c r="B4069" s="270" t="s">
        <v>4395</v>
      </c>
      <c r="C4069" s="407">
        <v>5000</v>
      </c>
      <c r="D4069" s="453">
        <v>0</v>
      </c>
      <c r="E4069" s="407">
        <f t="shared" si="125"/>
        <v>5000</v>
      </c>
      <c r="F4069" s="268" t="s">
        <v>1625</v>
      </c>
      <c r="G4069" s="475"/>
      <c r="H4069" s="1007"/>
    </row>
    <row r="4070" spans="1:8">
      <c r="A4070" s="506" t="s">
        <v>4396</v>
      </c>
      <c r="B4070" s="270" t="s">
        <v>4397</v>
      </c>
      <c r="C4070" s="407">
        <v>4000</v>
      </c>
      <c r="D4070" s="453">
        <v>0</v>
      </c>
      <c r="E4070" s="407">
        <f t="shared" si="125"/>
        <v>4000</v>
      </c>
      <c r="F4070" s="268" t="s">
        <v>1625</v>
      </c>
      <c r="G4070" s="475"/>
      <c r="H4070" s="1007"/>
    </row>
    <row r="4071" spans="1:8">
      <c r="A4071" s="506" t="s">
        <v>4398</v>
      </c>
      <c r="B4071" s="270" t="s">
        <v>4399</v>
      </c>
      <c r="C4071" s="407">
        <v>15000</v>
      </c>
      <c r="D4071" s="453">
        <v>0</v>
      </c>
      <c r="E4071" s="407">
        <f t="shared" si="125"/>
        <v>15000</v>
      </c>
      <c r="F4071" s="268" t="s">
        <v>1625</v>
      </c>
      <c r="G4071" s="475"/>
      <c r="H4071" s="1007"/>
    </row>
    <row r="4072" spans="1:8" ht="45">
      <c r="A4072" s="506" t="s">
        <v>4400</v>
      </c>
      <c r="B4072" s="270" t="s">
        <v>4401</v>
      </c>
      <c r="C4072" s="407">
        <v>5000</v>
      </c>
      <c r="D4072" s="453">
        <v>0</v>
      </c>
      <c r="E4072" s="407">
        <f t="shared" si="125"/>
        <v>5000</v>
      </c>
      <c r="F4072" s="268" t="s">
        <v>1625</v>
      </c>
      <c r="G4072" s="475"/>
      <c r="H4072" s="1007"/>
    </row>
    <row r="4073" spans="1:8" ht="45">
      <c r="A4073" s="506" t="s">
        <v>4402</v>
      </c>
      <c r="B4073" s="270" t="s">
        <v>4403</v>
      </c>
      <c r="C4073" s="407">
        <v>5000</v>
      </c>
      <c r="D4073" s="453">
        <v>0</v>
      </c>
      <c r="E4073" s="407">
        <f t="shared" si="125"/>
        <v>5000</v>
      </c>
      <c r="F4073" s="268" t="s">
        <v>1625</v>
      </c>
      <c r="G4073" s="475"/>
      <c r="H4073" s="1007"/>
    </row>
    <row r="4074" spans="1:8">
      <c r="A4074" s="506" t="s">
        <v>4404</v>
      </c>
      <c r="B4074" s="270" t="s">
        <v>4405</v>
      </c>
      <c r="C4074" s="407">
        <v>10000</v>
      </c>
      <c r="D4074" s="453">
        <v>0</v>
      </c>
      <c r="E4074" s="407">
        <f t="shared" si="125"/>
        <v>10000</v>
      </c>
      <c r="F4074" s="268" t="s">
        <v>1625</v>
      </c>
      <c r="G4074" s="475"/>
      <c r="H4074" s="1007"/>
    </row>
    <row r="4075" spans="1:8">
      <c r="A4075" s="506" t="s">
        <v>4406</v>
      </c>
      <c r="B4075" s="270" t="s">
        <v>4407</v>
      </c>
      <c r="C4075" s="407">
        <v>50000</v>
      </c>
      <c r="D4075" s="453">
        <v>0</v>
      </c>
      <c r="E4075" s="407">
        <f t="shared" si="125"/>
        <v>50000</v>
      </c>
      <c r="F4075" s="268" t="s">
        <v>1625</v>
      </c>
      <c r="G4075" s="475"/>
      <c r="H4075" s="1007"/>
    </row>
    <row r="4076" spans="1:8">
      <c r="A4076" s="698" t="s">
        <v>4408</v>
      </c>
      <c r="B4076" s="270"/>
      <c r="C4076" s="407"/>
      <c r="D4076" s="453"/>
      <c r="E4076" s="407"/>
      <c r="F4076" s="268" t="s">
        <v>1625</v>
      </c>
      <c r="G4076" s="475"/>
      <c r="H4076" s="1007"/>
    </row>
    <row r="4077" spans="1:8">
      <c r="A4077" s="506" t="s">
        <v>4409</v>
      </c>
      <c r="B4077" s="270" t="s">
        <v>4410</v>
      </c>
      <c r="C4077" s="407">
        <v>2200</v>
      </c>
      <c r="D4077" s="453">
        <v>0</v>
      </c>
      <c r="E4077" s="407">
        <f t="shared" si="125"/>
        <v>2200</v>
      </c>
      <c r="F4077" s="268" t="s">
        <v>1625</v>
      </c>
      <c r="G4077" s="475"/>
      <c r="H4077" s="1007"/>
    </row>
    <row r="4078" spans="1:8">
      <c r="A4078" s="506" t="s">
        <v>4411</v>
      </c>
      <c r="B4078" s="270" t="s">
        <v>4412</v>
      </c>
      <c r="C4078" s="407">
        <v>1800</v>
      </c>
      <c r="D4078" s="453">
        <v>0</v>
      </c>
      <c r="E4078" s="407">
        <f t="shared" si="125"/>
        <v>1800</v>
      </c>
      <c r="F4078" s="268" t="s">
        <v>1625</v>
      </c>
      <c r="G4078" s="475"/>
      <c r="H4078" s="1007"/>
    </row>
    <row r="4079" spans="1:8">
      <c r="A4079" s="506" t="s">
        <v>4413</v>
      </c>
      <c r="B4079" s="270" t="s">
        <v>4414</v>
      </c>
      <c r="C4079" s="407">
        <v>1600</v>
      </c>
      <c r="D4079" s="453">
        <v>0</v>
      </c>
      <c r="E4079" s="407">
        <f t="shared" si="125"/>
        <v>1600</v>
      </c>
      <c r="F4079" s="268" t="s">
        <v>1625</v>
      </c>
      <c r="G4079" s="475"/>
      <c r="H4079" s="1007"/>
    </row>
    <row r="4080" spans="1:8">
      <c r="A4080" s="506" t="s">
        <v>4415</v>
      </c>
      <c r="B4080" s="270" t="s">
        <v>4416</v>
      </c>
      <c r="C4080" s="407">
        <v>1400</v>
      </c>
      <c r="D4080" s="453">
        <v>0</v>
      </c>
      <c r="E4080" s="407">
        <f t="shared" si="125"/>
        <v>1400</v>
      </c>
      <c r="F4080" s="268" t="s">
        <v>1625</v>
      </c>
      <c r="G4080" s="475"/>
      <c r="H4080" s="1007"/>
    </row>
    <row r="4081" spans="1:8">
      <c r="A4081" s="506" t="s">
        <v>4417</v>
      </c>
      <c r="B4081" s="270" t="s">
        <v>4418</v>
      </c>
      <c r="C4081" s="407">
        <v>1200</v>
      </c>
      <c r="D4081" s="453">
        <v>0</v>
      </c>
      <c r="E4081" s="407">
        <f t="shared" si="125"/>
        <v>1200</v>
      </c>
      <c r="F4081" s="268" t="s">
        <v>1625</v>
      </c>
      <c r="G4081" s="475"/>
      <c r="H4081" s="1007"/>
    </row>
    <row r="4082" spans="1:8">
      <c r="A4082" s="506" t="s">
        <v>4419</v>
      </c>
      <c r="B4082" s="270" t="s">
        <v>4420</v>
      </c>
      <c r="C4082" s="407">
        <v>1100</v>
      </c>
      <c r="D4082" s="453">
        <v>0</v>
      </c>
      <c r="E4082" s="407">
        <f t="shared" si="125"/>
        <v>1100</v>
      </c>
      <c r="F4082" s="268" t="s">
        <v>1625</v>
      </c>
      <c r="G4082" s="475"/>
      <c r="H4082" s="1007"/>
    </row>
    <row r="4083" spans="1:8">
      <c r="A4083" s="506" t="s">
        <v>4421</v>
      </c>
      <c r="B4083" s="270" t="s">
        <v>4422</v>
      </c>
      <c r="C4083" s="407">
        <v>1400</v>
      </c>
      <c r="D4083" s="453">
        <v>0</v>
      </c>
      <c r="E4083" s="407">
        <f t="shared" si="125"/>
        <v>1400</v>
      </c>
      <c r="F4083" s="268" t="s">
        <v>1625</v>
      </c>
      <c r="G4083" s="475"/>
      <c r="H4083" s="1007"/>
    </row>
    <row r="4084" spans="1:8">
      <c r="A4084" s="506" t="s">
        <v>4423</v>
      </c>
      <c r="B4084" s="270" t="s">
        <v>4424</v>
      </c>
      <c r="C4084" s="407">
        <v>1100</v>
      </c>
      <c r="D4084" s="453">
        <v>0</v>
      </c>
      <c r="E4084" s="407">
        <f t="shared" si="125"/>
        <v>1100</v>
      </c>
      <c r="F4084" s="268" t="s">
        <v>1625</v>
      </c>
      <c r="G4084" s="475"/>
      <c r="H4084" s="1007"/>
    </row>
    <row r="4085" spans="1:8">
      <c r="A4085" s="506" t="s">
        <v>4425</v>
      </c>
      <c r="B4085" s="270" t="s">
        <v>4426</v>
      </c>
      <c r="C4085" s="407">
        <v>900</v>
      </c>
      <c r="D4085" s="453">
        <v>0</v>
      </c>
      <c r="E4085" s="407">
        <f t="shared" si="125"/>
        <v>900</v>
      </c>
      <c r="F4085" s="268" t="s">
        <v>1625</v>
      </c>
      <c r="G4085" s="475"/>
      <c r="H4085" s="1007"/>
    </row>
    <row r="4086" spans="1:8">
      <c r="A4086" s="506" t="s">
        <v>4427</v>
      </c>
      <c r="B4086" s="270" t="s">
        <v>4428</v>
      </c>
      <c r="C4086" s="407">
        <v>800</v>
      </c>
      <c r="D4086" s="453">
        <v>0</v>
      </c>
      <c r="E4086" s="407">
        <f t="shared" si="125"/>
        <v>800</v>
      </c>
      <c r="F4086" s="268" t="s">
        <v>1625</v>
      </c>
      <c r="G4086" s="475"/>
      <c r="H4086" s="1007"/>
    </row>
    <row r="4087" spans="1:8">
      <c r="A4087" s="506" t="s">
        <v>4429</v>
      </c>
      <c r="B4087" s="270" t="s">
        <v>4430</v>
      </c>
      <c r="C4087" s="407">
        <v>700</v>
      </c>
      <c r="D4087" s="453">
        <v>0</v>
      </c>
      <c r="E4087" s="407">
        <f t="shared" si="125"/>
        <v>700</v>
      </c>
      <c r="F4087" s="268" t="s">
        <v>1625</v>
      </c>
      <c r="G4087" s="475"/>
      <c r="H4087" s="1007"/>
    </row>
    <row r="4088" spans="1:8">
      <c r="A4088" s="506" t="s">
        <v>4431</v>
      </c>
      <c r="B4088" s="270" t="s">
        <v>4432</v>
      </c>
      <c r="C4088" s="407">
        <v>600</v>
      </c>
      <c r="D4088" s="453">
        <v>0</v>
      </c>
      <c r="E4088" s="407">
        <f t="shared" si="125"/>
        <v>600</v>
      </c>
      <c r="F4088" s="268" t="s">
        <v>1625</v>
      </c>
      <c r="G4088" s="475"/>
      <c r="H4088" s="1007"/>
    </row>
    <row r="4089" spans="1:8">
      <c r="A4089" s="506" t="s">
        <v>4433</v>
      </c>
      <c r="B4089" s="270" t="s">
        <v>4434</v>
      </c>
      <c r="C4089" s="407">
        <v>1400</v>
      </c>
      <c r="D4089" s="453">
        <v>0</v>
      </c>
      <c r="E4089" s="407">
        <f t="shared" si="125"/>
        <v>1400</v>
      </c>
      <c r="F4089" s="268" t="s">
        <v>1625</v>
      </c>
      <c r="G4089" s="475"/>
      <c r="H4089" s="1007"/>
    </row>
    <row r="4090" spans="1:8">
      <c r="A4090" s="506" t="s">
        <v>4435</v>
      </c>
      <c r="B4090" s="270" t="s">
        <v>4436</v>
      </c>
      <c r="C4090" s="407">
        <v>1100</v>
      </c>
      <c r="D4090" s="453">
        <v>0</v>
      </c>
      <c r="E4090" s="407">
        <f t="shared" si="125"/>
        <v>1100</v>
      </c>
      <c r="F4090" s="268" t="s">
        <v>1625</v>
      </c>
      <c r="G4090" s="475"/>
      <c r="H4090" s="1007"/>
    </row>
    <row r="4091" spans="1:8">
      <c r="A4091" s="506" t="s">
        <v>4437</v>
      </c>
      <c r="B4091" s="270" t="s">
        <v>4438</v>
      </c>
      <c r="C4091" s="407">
        <v>900</v>
      </c>
      <c r="D4091" s="453">
        <v>0</v>
      </c>
      <c r="E4091" s="407">
        <f t="shared" si="125"/>
        <v>900</v>
      </c>
      <c r="F4091" s="268" t="s">
        <v>1625</v>
      </c>
      <c r="G4091" s="475"/>
      <c r="H4091" s="1007"/>
    </row>
    <row r="4092" spans="1:8">
      <c r="A4092" s="506" t="s">
        <v>4439</v>
      </c>
      <c r="B4092" s="270" t="s">
        <v>4440</v>
      </c>
      <c r="C4092" s="407">
        <v>800</v>
      </c>
      <c r="D4092" s="453">
        <v>0</v>
      </c>
      <c r="E4092" s="407">
        <f t="shared" si="125"/>
        <v>800</v>
      </c>
      <c r="F4092" s="268" t="s">
        <v>1625</v>
      </c>
      <c r="G4092" s="475"/>
      <c r="H4092" s="1007"/>
    </row>
    <row r="4093" spans="1:8">
      <c r="A4093" s="506" t="s">
        <v>4441</v>
      </c>
      <c r="B4093" s="270" t="s">
        <v>4442</v>
      </c>
      <c r="C4093" s="407">
        <v>700</v>
      </c>
      <c r="D4093" s="453">
        <v>0</v>
      </c>
      <c r="E4093" s="407">
        <f t="shared" si="125"/>
        <v>700</v>
      </c>
      <c r="F4093" s="268" t="s">
        <v>1625</v>
      </c>
      <c r="G4093" s="475"/>
      <c r="H4093" s="1007"/>
    </row>
    <row r="4094" spans="1:8">
      <c r="A4094" s="506" t="s">
        <v>4443</v>
      </c>
      <c r="B4094" s="270" t="s">
        <v>4444</v>
      </c>
      <c r="C4094" s="407">
        <v>600</v>
      </c>
      <c r="D4094" s="453">
        <v>0</v>
      </c>
      <c r="E4094" s="407">
        <f t="shared" si="125"/>
        <v>600</v>
      </c>
      <c r="F4094" s="268" t="s">
        <v>1625</v>
      </c>
      <c r="G4094" s="475"/>
      <c r="H4094" s="1007"/>
    </row>
    <row r="4095" spans="1:8">
      <c r="A4095" s="506" t="s">
        <v>4445</v>
      </c>
      <c r="B4095" s="270" t="s">
        <v>4446</v>
      </c>
      <c r="C4095" s="407">
        <v>20000</v>
      </c>
      <c r="D4095" s="453">
        <v>0</v>
      </c>
      <c r="E4095" s="407">
        <f t="shared" si="125"/>
        <v>20000</v>
      </c>
      <c r="F4095" s="268" t="s">
        <v>1625</v>
      </c>
      <c r="G4095" s="475"/>
      <c r="H4095" s="1007"/>
    </row>
    <row r="4096" spans="1:8">
      <c r="A4096" s="506" t="s">
        <v>4447</v>
      </c>
      <c r="B4096" s="270" t="s">
        <v>4448</v>
      </c>
      <c r="C4096" s="407">
        <v>1500</v>
      </c>
      <c r="D4096" s="453">
        <v>0</v>
      </c>
      <c r="E4096" s="407">
        <f t="shared" si="125"/>
        <v>1500</v>
      </c>
      <c r="F4096" s="268" t="s">
        <v>1625</v>
      </c>
      <c r="G4096" s="475"/>
      <c r="H4096" s="1007"/>
    </row>
    <row r="4097" spans="1:8">
      <c r="A4097" s="506" t="s">
        <v>4449</v>
      </c>
      <c r="B4097" s="270" t="s">
        <v>4450</v>
      </c>
      <c r="C4097" s="407">
        <v>1300</v>
      </c>
      <c r="D4097" s="453">
        <v>0</v>
      </c>
      <c r="E4097" s="407">
        <f t="shared" si="125"/>
        <v>1300</v>
      </c>
      <c r="F4097" s="268" t="s">
        <v>1625</v>
      </c>
      <c r="G4097" s="475"/>
      <c r="H4097" s="1007"/>
    </row>
    <row r="4098" spans="1:8">
      <c r="A4098" s="506" t="s">
        <v>4451</v>
      </c>
      <c r="B4098" s="270" t="s">
        <v>4452</v>
      </c>
      <c r="C4098" s="407">
        <v>1200</v>
      </c>
      <c r="D4098" s="453">
        <v>0</v>
      </c>
      <c r="E4098" s="407">
        <f t="shared" si="125"/>
        <v>1200</v>
      </c>
      <c r="F4098" s="268" t="s">
        <v>1625</v>
      </c>
      <c r="G4098" s="475"/>
      <c r="H4098" s="1007"/>
    </row>
    <row r="4099" spans="1:8">
      <c r="A4099" s="506" t="s">
        <v>4453</v>
      </c>
      <c r="B4099" s="270" t="s">
        <v>4454</v>
      </c>
      <c r="C4099" s="407">
        <v>1100</v>
      </c>
      <c r="D4099" s="453">
        <v>0</v>
      </c>
      <c r="E4099" s="407">
        <f t="shared" si="125"/>
        <v>1100</v>
      </c>
      <c r="F4099" s="268" t="s">
        <v>1625</v>
      </c>
      <c r="G4099" s="475"/>
      <c r="H4099" s="1007"/>
    </row>
    <row r="4100" spans="1:8">
      <c r="A4100" s="506" t="s">
        <v>4455</v>
      </c>
      <c r="B4100" s="270" t="s">
        <v>4456</v>
      </c>
      <c r="C4100" s="407">
        <v>1000</v>
      </c>
      <c r="D4100" s="453">
        <v>0</v>
      </c>
      <c r="E4100" s="407">
        <f t="shared" si="125"/>
        <v>1000</v>
      </c>
      <c r="F4100" s="268" t="s">
        <v>1625</v>
      </c>
      <c r="G4100" s="475"/>
      <c r="H4100" s="1007"/>
    </row>
    <row r="4101" spans="1:8">
      <c r="A4101" s="506" t="s">
        <v>4457</v>
      </c>
      <c r="B4101" s="270" t="s">
        <v>4458</v>
      </c>
      <c r="C4101" s="407">
        <v>900</v>
      </c>
      <c r="D4101" s="453">
        <v>0</v>
      </c>
      <c r="E4101" s="407">
        <f t="shared" si="125"/>
        <v>900</v>
      </c>
      <c r="F4101" s="268" t="s">
        <v>1625</v>
      </c>
      <c r="G4101" s="475"/>
      <c r="H4101" s="1007"/>
    </row>
    <row r="4102" spans="1:8">
      <c r="A4102" s="506" t="s">
        <v>4459</v>
      </c>
      <c r="B4102" s="270" t="s">
        <v>4460</v>
      </c>
      <c r="C4102" s="407">
        <v>900</v>
      </c>
      <c r="D4102" s="453">
        <v>0</v>
      </c>
      <c r="E4102" s="407">
        <f t="shared" si="125"/>
        <v>900</v>
      </c>
      <c r="F4102" s="268" t="s">
        <v>1625</v>
      </c>
      <c r="G4102" s="475"/>
      <c r="H4102" s="1007"/>
    </row>
    <row r="4103" spans="1:8">
      <c r="A4103" s="506" t="s">
        <v>4461</v>
      </c>
      <c r="B4103" s="270" t="s">
        <v>4462</v>
      </c>
      <c r="C4103" s="407">
        <v>800</v>
      </c>
      <c r="D4103" s="453">
        <v>0</v>
      </c>
      <c r="E4103" s="407">
        <f t="shared" si="125"/>
        <v>800</v>
      </c>
      <c r="F4103" s="268" t="s">
        <v>1625</v>
      </c>
      <c r="G4103" s="475"/>
      <c r="H4103" s="1007"/>
    </row>
    <row r="4104" spans="1:8">
      <c r="A4104" s="506" t="s">
        <v>4463</v>
      </c>
      <c r="B4104" s="270" t="s">
        <v>4464</v>
      </c>
      <c r="C4104" s="407">
        <v>700</v>
      </c>
      <c r="D4104" s="453">
        <v>0</v>
      </c>
      <c r="E4104" s="407">
        <f t="shared" si="125"/>
        <v>700</v>
      </c>
      <c r="F4104" s="268" t="s">
        <v>1625</v>
      </c>
      <c r="G4104" s="475"/>
      <c r="H4104" s="1007"/>
    </row>
    <row r="4105" spans="1:8">
      <c r="A4105" s="506" t="s">
        <v>4465</v>
      </c>
      <c r="B4105" s="270" t="s">
        <v>4466</v>
      </c>
      <c r="C4105" s="407">
        <v>600</v>
      </c>
      <c r="D4105" s="453">
        <v>0</v>
      </c>
      <c r="E4105" s="407">
        <f t="shared" si="125"/>
        <v>600</v>
      </c>
      <c r="F4105" s="268" t="s">
        <v>1625</v>
      </c>
      <c r="G4105" s="475"/>
      <c r="H4105" s="1007"/>
    </row>
    <row r="4106" spans="1:8">
      <c r="A4106" s="506" t="s">
        <v>4467</v>
      </c>
      <c r="B4106" s="270" t="s">
        <v>4468</v>
      </c>
      <c r="C4106" s="407">
        <v>500</v>
      </c>
      <c r="D4106" s="453">
        <v>0</v>
      </c>
      <c r="E4106" s="407">
        <f t="shared" si="125"/>
        <v>500</v>
      </c>
      <c r="F4106" s="268" t="s">
        <v>1625</v>
      </c>
      <c r="G4106" s="475"/>
      <c r="H4106" s="1007"/>
    </row>
    <row r="4107" spans="1:8">
      <c r="A4107" s="506" t="s">
        <v>4469</v>
      </c>
      <c r="B4107" s="270" t="s">
        <v>4470</v>
      </c>
      <c r="C4107" s="407">
        <v>400</v>
      </c>
      <c r="D4107" s="453">
        <v>0</v>
      </c>
      <c r="E4107" s="407">
        <f t="shared" si="125"/>
        <v>400</v>
      </c>
      <c r="F4107" s="268" t="s">
        <v>1625</v>
      </c>
      <c r="G4107" s="475"/>
      <c r="H4107" s="1007"/>
    </row>
    <row r="4108" spans="1:8">
      <c r="A4108" s="506" t="s">
        <v>4471</v>
      </c>
      <c r="B4108" s="270" t="s">
        <v>4472</v>
      </c>
      <c r="C4108" s="407">
        <v>900</v>
      </c>
      <c r="D4108" s="453">
        <v>0</v>
      </c>
      <c r="E4108" s="407">
        <f t="shared" si="125"/>
        <v>900</v>
      </c>
      <c r="F4108" s="268" t="s">
        <v>1625</v>
      </c>
      <c r="G4108" s="475"/>
      <c r="H4108" s="1007"/>
    </row>
    <row r="4109" spans="1:8">
      <c r="A4109" s="506" t="s">
        <v>4473</v>
      </c>
      <c r="B4109" s="270" t="s">
        <v>4474</v>
      </c>
      <c r="C4109" s="407">
        <v>800</v>
      </c>
      <c r="D4109" s="453">
        <v>0</v>
      </c>
      <c r="E4109" s="407">
        <f t="shared" si="125"/>
        <v>800</v>
      </c>
      <c r="F4109" s="268" t="s">
        <v>1625</v>
      </c>
      <c r="G4109" s="475"/>
      <c r="H4109" s="1007"/>
    </row>
    <row r="4110" spans="1:8">
      <c r="A4110" s="506" t="s">
        <v>4475</v>
      </c>
      <c r="B4110" s="270" t="s">
        <v>4476</v>
      </c>
      <c r="C4110" s="407">
        <v>700</v>
      </c>
      <c r="D4110" s="453">
        <v>0</v>
      </c>
      <c r="E4110" s="407">
        <f t="shared" si="125"/>
        <v>700</v>
      </c>
      <c r="F4110" s="268" t="s">
        <v>1625</v>
      </c>
      <c r="G4110" s="475"/>
      <c r="H4110" s="1007"/>
    </row>
    <row r="4111" spans="1:8">
      <c r="A4111" s="506" t="s">
        <v>4477</v>
      </c>
      <c r="B4111" s="270" t="s">
        <v>4478</v>
      </c>
      <c r="C4111" s="407">
        <v>600</v>
      </c>
      <c r="D4111" s="453">
        <v>0</v>
      </c>
      <c r="E4111" s="407">
        <f t="shared" si="125"/>
        <v>600</v>
      </c>
      <c r="F4111" s="268" t="s">
        <v>1625</v>
      </c>
      <c r="G4111" s="475"/>
      <c r="H4111" s="1007"/>
    </row>
    <row r="4112" spans="1:8">
      <c r="A4112" s="506" t="s">
        <v>4479</v>
      </c>
      <c r="B4112" s="270" t="s">
        <v>4480</v>
      </c>
      <c r="C4112" s="407">
        <v>500</v>
      </c>
      <c r="D4112" s="453">
        <v>0</v>
      </c>
      <c r="E4112" s="407">
        <f t="shared" si="125"/>
        <v>500</v>
      </c>
      <c r="F4112" s="268" t="s">
        <v>1625</v>
      </c>
      <c r="G4112" s="475"/>
      <c r="H4112" s="1007"/>
    </row>
    <row r="4113" spans="1:8">
      <c r="A4113" s="506" t="s">
        <v>4481</v>
      </c>
      <c r="B4113" s="270" t="s">
        <v>4482</v>
      </c>
      <c r="C4113" s="407">
        <v>400</v>
      </c>
      <c r="D4113" s="453">
        <v>0</v>
      </c>
      <c r="E4113" s="407">
        <f t="shared" si="125"/>
        <v>400</v>
      </c>
      <c r="F4113" s="268" t="s">
        <v>1625</v>
      </c>
      <c r="G4113" s="475"/>
      <c r="H4113" s="1007"/>
    </row>
    <row r="4114" spans="1:8">
      <c r="A4114" s="506" t="s">
        <v>4483</v>
      </c>
      <c r="B4114" s="270" t="s">
        <v>4484</v>
      </c>
      <c r="C4114" s="407">
        <v>2700</v>
      </c>
      <c r="D4114" s="453">
        <v>0</v>
      </c>
      <c r="E4114" s="407">
        <f t="shared" si="125"/>
        <v>2700</v>
      </c>
      <c r="F4114" s="268" t="s">
        <v>1625</v>
      </c>
      <c r="G4114" s="475"/>
      <c r="H4114" s="1007"/>
    </row>
    <row r="4115" spans="1:8">
      <c r="A4115" s="506" t="s">
        <v>4485</v>
      </c>
      <c r="B4115" s="270" t="s">
        <v>4486</v>
      </c>
      <c r="C4115" s="407">
        <v>2300</v>
      </c>
      <c r="D4115" s="453">
        <v>0</v>
      </c>
      <c r="E4115" s="407">
        <f t="shared" si="125"/>
        <v>2300</v>
      </c>
      <c r="F4115" s="268" t="s">
        <v>1625</v>
      </c>
      <c r="G4115" s="475"/>
      <c r="H4115" s="1007"/>
    </row>
    <row r="4116" spans="1:8">
      <c r="A4116" s="506" t="s">
        <v>4487</v>
      </c>
      <c r="B4116" s="270" t="s">
        <v>4488</v>
      </c>
      <c r="C4116" s="407">
        <v>2100</v>
      </c>
      <c r="D4116" s="453">
        <v>0</v>
      </c>
      <c r="E4116" s="407">
        <f t="shared" si="125"/>
        <v>2100</v>
      </c>
      <c r="F4116" s="268" t="s">
        <v>1625</v>
      </c>
      <c r="G4116" s="475"/>
      <c r="H4116" s="1007"/>
    </row>
    <row r="4117" spans="1:8">
      <c r="A4117" s="506" t="s">
        <v>4489</v>
      </c>
      <c r="B4117" s="270" t="s">
        <v>4490</v>
      </c>
      <c r="C4117" s="407">
        <v>1900</v>
      </c>
      <c r="D4117" s="453">
        <v>0</v>
      </c>
      <c r="E4117" s="407">
        <f t="shared" si="125"/>
        <v>1900</v>
      </c>
      <c r="F4117" s="268" t="s">
        <v>1625</v>
      </c>
      <c r="G4117" s="475"/>
      <c r="H4117" s="1007"/>
    </row>
    <row r="4118" spans="1:8">
      <c r="A4118" s="506" t="s">
        <v>4491</v>
      </c>
      <c r="B4118" s="270" t="s">
        <v>4492</v>
      </c>
      <c r="C4118" s="407">
        <v>1700</v>
      </c>
      <c r="D4118" s="453">
        <v>0</v>
      </c>
      <c r="E4118" s="407">
        <f t="shared" ref="E4118:E4181" si="126">C4118</f>
        <v>1700</v>
      </c>
      <c r="F4118" s="268" t="s">
        <v>1625</v>
      </c>
      <c r="G4118" s="475"/>
      <c r="H4118" s="1007"/>
    </row>
    <row r="4119" spans="1:8">
      <c r="A4119" s="506" t="s">
        <v>4493</v>
      </c>
      <c r="B4119" s="270" t="s">
        <v>4494</v>
      </c>
      <c r="C4119" s="407">
        <v>1500</v>
      </c>
      <c r="D4119" s="453">
        <v>0</v>
      </c>
      <c r="E4119" s="407">
        <f t="shared" si="126"/>
        <v>1500</v>
      </c>
      <c r="F4119" s="268" t="s">
        <v>1625</v>
      </c>
      <c r="G4119" s="475"/>
      <c r="H4119" s="1007"/>
    </row>
    <row r="4120" spans="1:8">
      <c r="A4120" s="506" t="s">
        <v>4495</v>
      </c>
      <c r="B4120" s="270" t="s">
        <v>4496</v>
      </c>
      <c r="C4120" s="407">
        <v>1700</v>
      </c>
      <c r="D4120" s="453">
        <v>0</v>
      </c>
      <c r="E4120" s="407">
        <f t="shared" si="126"/>
        <v>1700</v>
      </c>
      <c r="F4120" s="268" t="s">
        <v>1625</v>
      </c>
      <c r="G4120" s="475"/>
      <c r="H4120" s="1007"/>
    </row>
    <row r="4121" spans="1:8">
      <c r="A4121" s="506" t="s">
        <v>4497</v>
      </c>
      <c r="B4121" s="270" t="s">
        <v>4498</v>
      </c>
      <c r="C4121" s="407">
        <v>1300</v>
      </c>
      <c r="D4121" s="453">
        <v>0</v>
      </c>
      <c r="E4121" s="407">
        <f t="shared" si="126"/>
        <v>1300</v>
      </c>
      <c r="F4121" s="268" t="s">
        <v>1625</v>
      </c>
      <c r="G4121" s="475"/>
      <c r="H4121" s="1007"/>
    </row>
    <row r="4122" spans="1:8">
      <c r="A4122" s="506" t="s">
        <v>4499</v>
      </c>
      <c r="B4122" s="270" t="s">
        <v>4500</v>
      </c>
      <c r="C4122" s="407">
        <v>1100</v>
      </c>
      <c r="D4122" s="453">
        <v>0</v>
      </c>
      <c r="E4122" s="407">
        <f t="shared" si="126"/>
        <v>1100</v>
      </c>
      <c r="F4122" s="268" t="s">
        <v>1625</v>
      </c>
      <c r="G4122" s="475"/>
      <c r="H4122" s="1007"/>
    </row>
    <row r="4123" spans="1:8">
      <c r="A4123" s="506" t="s">
        <v>4501</v>
      </c>
      <c r="B4123" s="270" t="s">
        <v>4502</v>
      </c>
      <c r="C4123" s="407">
        <v>1000</v>
      </c>
      <c r="D4123" s="453">
        <v>0</v>
      </c>
      <c r="E4123" s="407">
        <f t="shared" si="126"/>
        <v>1000</v>
      </c>
      <c r="F4123" s="268" t="s">
        <v>1625</v>
      </c>
      <c r="G4123" s="475"/>
      <c r="H4123" s="1007"/>
    </row>
    <row r="4124" spans="1:8">
      <c r="A4124" s="506" t="s">
        <v>4503</v>
      </c>
      <c r="B4124" s="270" t="s">
        <v>4504</v>
      </c>
      <c r="C4124" s="407">
        <v>900</v>
      </c>
      <c r="D4124" s="453">
        <v>0</v>
      </c>
      <c r="E4124" s="407">
        <f t="shared" si="126"/>
        <v>900</v>
      </c>
      <c r="F4124" s="268" t="s">
        <v>1625</v>
      </c>
      <c r="G4124" s="475"/>
      <c r="H4124" s="1007"/>
    </row>
    <row r="4125" spans="1:8">
      <c r="A4125" s="506" t="s">
        <v>4505</v>
      </c>
      <c r="B4125" s="270" t="s">
        <v>4506</v>
      </c>
      <c r="C4125" s="407">
        <v>800</v>
      </c>
      <c r="D4125" s="453">
        <v>0</v>
      </c>
      <c r="E4125" s="407">
        <f t="shared" si="126"/>
        <v>800</v>
      </c>
      <c r="F4125" s="268" t="s">
        <v>1625</v>
      </c>
      <c r="G4125" s="475"/>
      <c r="H4125" s="1007"/>
    </row>
    <row r="4126" spans="1:8">
      <c r="A4126" s="506" t="s">
        <v>4507</v>
      </c>
      <c r="B4126" s="270" t="s">
        <v>4508</v>
      </c>
      <c r="C4126" s="407">
        <v>1700</v>
      </c>
      <c r="D4126" s="453">
        <v>0</v>
      </c>
      <c r="E4126" s="407">
        <f t="shared" si="126"/>
        <v>1700</v>
      </c>
      <c r="F4126" s="268" t="s">
        <v>1625</v>
      </c>
      <c r="G4126" s="475"/>
      <c r="H4126" s="1007"/>
    </row>
    <row r="4127" spans="1:8">
      <c r="A4127" s="506" t="s">
        <v>4509</v>
      </c>
      <c r="B4127" s="270" t="s">
        <v>4510</v>
      </c>
      <c r="C4127" s="407">
        <v>1300</v>
      </c>
      <c r="D4127" s="453">
        <v>0</v>
      </c>
      <c r="E4127" s="407">
        <f t="shared" si="126"/>
        <v>1300</v>
      </c>
      <c r="F4127" s="268" t="s">
        <v>1625</v>
      </c>
      <c r="G4127" s="475"/>
      <c r="H4127" s="1007"/>
    </row>
    <row r="4128" spans="1:8">
      <c r="A4128" s="506" t="s">
        <v>4511</v>
      </c>
      <c r="B4128" s="270" t="s">
        <v>4512</v>
      </c>
      <c r="C4128" s="407">
        <v>1100</v>
      </c>
      <c r="D4128" s="453">
        <v>0</v>
      </c>
      <c r="E4128" s="407">
        <f t="shared" si="126"/>
        <v>1100</v>
      </c>
      <c r="F4128" s="268" t="s">
        <v>1625</v>
      </c>
      <c r="G4128" s="475"/>
      <c r="H4128" s="1007"/>
    </row>
    <row r="4129" spans="1:8">
      <c r="A4129" s="506" t="s">
        <v>4513</v>
      </c>
      <c r="B4129" s="270" t="s">
        <v>4514</v>
      </c>
      <c r="C4129" s="407">
        <v>1000</v>
      </c>
      <c r="D4129" s="453">
        <v>0</v>
      </c>
      <c r="E4129" s="407">
        <f t="shared" si="126"/>
        <v>1000</v>
      </c>
      <c r="F4129" s="268" t="s">
        <v>1625</v>
      </c>
      <c r="G4129" s="475"/>
      <c r="H4129" s="1007"/>
    </row>
    <row r="4130" spans="1:8">
      <c r="A4130" s="506" t="s">
        <v>4515</v>
      </c>
      <c r="B4130" s="270" t="s">
        <v>4516</v>
      </c>
      <c r="C4130" s="407">
        <v>900</v>
      </c>
      <c r="D4130" s="453">
        <v>0</v>
      </c>
      <c r="E4130" s="407">
        <f t="shared" si="126"/>
        <v>900</v>
      </c>
      <c r="F4130" s="268" t="s">
        <v>1625</v>
      </c>
      <c r="G4130" s="475"/>
      <c r="H4130" s="1007"/>
    </row>
    <row r="4131" spans="1:8">
      <c r="A4131" s="506" t="s">
        <v>4517</v>
      </c>
      <c r="B4131" s="270" t="s">
        <v>4518</v>
      </c>
      <c r="C4131" s="407">
        <v>800</v>
      </c>
      <c r="D4131" s="453">
        <v>0</v>
      </c>
      <c r="E4131" s="407">
        <f t="shared" si="126"/>
        <v>800</v>
      </c>
      <c r="F4131" s="268" t="s">
        <v>1625</v>
      </c>
      <c r="G4131" s="475"/>
      <c r="H4131" s="1007"/>
    </row>
    <row r="4132" spans="1:8">
      <c r="A4132" s="506" t="s">
        <v>4519</v>
      </c>
      <c r="B4132" s="270" t="s">
        <v>4520</v>
      </c>
      <c r="C4132" s="407">
        <v>30000</v>
      </c>
      <c r="D4132" s="453">
        <v>0</v>
      </c>
      <c r="E4132" s="407">
        <f t="shared" si="126"/>
        <v>30000</v>
      </c>
      <c r="F4132" s="268" t="s">
        <v>1625</v>
      </c>
      <c r="G4132" s="475"/>
      <c r="H4132" s="1007"/>
    </row>
    <row r="4133" spans="1:8">
      <c r="A4133" s="506" t="s">
        <v>4521</v>
      </c>
      <c r="B4133" s="270" t="s">
        <v>4522</v>
      </c>
      <c r="C4133" s="407">
        <v>2000</v>
      </c>
      <c r="D4133" s="453">
        <v>0</v>
      </c>
      <c r="E4133" s="407">
        <f t="shared" si="126"/>
        <v>2000</v>
      </c>
      <c r="F4133" s="268" t="s">
        <v>1625</v>
      </c>
      <c r="G4133" s="475"/>
      <c r="H4133" s="1007"/>
    </row>
    <row r="4134" spans="1:8">
      <c r="A4134" s="506" t="s">
        <v>4523</v>
      </c>
      <c r="B4134" s="270" t="s">
        <v>4524</v>
      </c>
      <c r="C4134" s="407">
        <v>10000</v>
      </c>
      <c r="D4134" s="453">
        <v>0</v>
      </c>
      <c r="E4134" s="407">
        <f t="shared" si="126"/>
        <v>10000</v>
      </c>
      <c r="F4134" s="268" t="s">
        <v>1625</v>
      </c>
      <c r="G4134" s="475"/>
      <c r="H4134" s="1007"/>
    </row>
    <row r="4135" spans="1:8">
      <c r="A4135" s="506" t="s">
        <v>4525</v>
      </c>
      <c r="B4135" s="270" t="s">
        <v>4526</v>
      </c>
      <c r="C4135" s="407">
        <v>10000</v>
      </c>
      <c r="D4135" s="453">
        <v>0</v>
      </c>
      <c r="E4135" s="407">
        <f t="shared" si="126"/>
        <v>10000</v>
      </c>
      <c r="F4135" s="268" t="s">
        <v>1625</v>
      </c>
      <c r="G4135" s="475"/>
      <c r="H4135" s="1007"/>
    </row>
    <row r="4136" spans="1:8">
      <c r="A4136" s="506" t="s">
        <v>4527</v>
      </c>
      <c r="B4136" s="270" t="s">
        <v>4528</v>
      </c>
      <c r="C4136" s="407">
        <v>35000</v>
      </c>
      <c r="D4136" s="453">
        <v>0</v>
      </c>
      <c r="E4136" s="407">
        <f t="shared" si="126"/>
        <v>35000</v>
      </c>
      <c r="F4136" s="268" t="s">
        <v>1625</v>
      </c>
      <c r="G4136" s="475"/>
      <c r="H4136" s="1007"/>
    </row>
    <row r="4137" spans="1:8">
      <c r="A4137" s="506" t="s">
        <v>4529</v>
      </c>
      <c r="B4137" s="270" t="s">
        <v>4530</v>
      </c>
      <c r="C4137" s="407">
        <v>10000</v>
      </c>
      <c r="D4137" s="453">
        <v>0</v>
      </c>
      <c r="E4137" s="407">
        <f t="shared" si="126"/>
        <v>10000</v>
      </c>
      <c r="F4137" s="268" t="s">
        <v>1625</v>
      </c>
      <c r="G4137" s="475"/>
      <c r="H4137" s="1007"/>
    </row>
    <row r="4138" spans="1:8">
      <c r="A4138" s="506" t="s">
        <v>4531</v>
      </c>
      <c r="B4138" s="270" t="s">
        <v>4532</v>
      </c>
      <c r="C4138" s="407">
        <v>35000</v>
      </c>
      <c r="D4138" s="453">
        <v>0</v>
      </c>
      <c r="E4138" s="407">
        <f t="shared" si="126"/>
        <v>35000</v>
      </c>
      <c r="F4138" s="268" t="s">
        <v>1625</v>
      </c>
      <c r="G4138" s="475"/>
      <c r="H4138" s="1007"/>
    </row>
    <row r="4139" spans="1:8">
      <c r="A4139" s="506" t="s">
        <v>4533</v>
      </c>
      <c r="B4139" s="270" t="s">
        <v>4534</v>
      </c>
      <c r="C4139" s="407">
        <v>20000</v>
      </c>
      <c r="D4139" s="453">
        <v>0</v>
      </c>
      <c r="E4139" s="407">
        <f t="shared" si="126"/>
        <v>20000</v>
      </c>
      <c r="F4139" s="268" t="s">
        <v>1625</v>
      </c>
      <c r="G4139" s="475"/>
      <c r="H4139" s="1007"/>
    </row>
    <row r="4140" spans="1:8">
      <c r="A4140" s="506" t="s">
        <v>4535</v>
      </c>
      <c r="B4140" s="270" t="s">
        <v>4536</v>
      </c>
      <c r="C4140" s="407">
        <v>10000</v>
      </c>
      <c r="D4140" s="453">
        <v>0</v>
      </c>
      <c r="E4140" s="407">
        <f t="shared" si="126"/>
        <v>10000</v>
      </c>
      <c r="F4140" s="268" t="s">
        <v>1625</v>
      </c>
      <c r="G4140" s="475"/>
      <c r="H4140" s="1007"/>
    </row>
    <row r="4141" spans="1:8">
      <c r="A4141" s="506" t="s">
        <v>4537</v>
      </c>
      <c r="B4141" s="270" t="s">
        <v>4538</v>
      </c>
      <c r="C4141" s="407">
        <v>65000</v>
      </c>
      <c r="D4141" s="453">
        <v>0</v>
      </c>
      <c r="E4141" s="407">
        <f t="shared" si="126"/>
        <v>65000</v>
      </c>
      <c r="F4141" s="268" t="s">
        <v>1625</v>
      </c>
      <c r="G4141" s="475"/>
      <c r="H4141" s="1007"/>
    </row>
    <row r="4142" spans="1:8">
      <c r="A4142" s="506" t="s">
        <v>4539</v>
      </c>
      <c r="B4142" s="270" t="s">
        <v>4540</v>
      </c>
      <c r="C4142" s="407">
        <v>5000</v>
      </c>
      <c r="D4142" s="453">
        <v>0</v>
      </c>
      <c r="E4142" s="407">
        <f t="shared" si="126"/>
        <v>5000</v>
      </c>
      <c r="F4142" s="268" t="s">
        <v>1625</v>
      </c>
      <c r="G4142" s="475"/>
      <c r="H4142" s="1007"/>
    </row>
    <row r="4143" spans="1:8">
      <c r="A4143" s="506" t="s">
        <v>4541</v>
      </c>
      <c r="B4143" s="270" t="s">
        <v>4542</v>
      </c>
      <c r="C4143" s="407">
        <v>5000</v>
      </c>
      <c r="D4143" s="453">
        <v>0</v>
      </c>
      <c r="E4143" s="407">
        <f t="shared" si="126"/>
        <v>5000</v>
      </c>
      <c r="F4143" s="268" t="s">
        <v>1625</v>
      </c>
      <c r="G4143" s="475"/>
      <c r="H4143" s="1007"/>
    </row>
    <row r="4144" spans="1:8">
      <c r="A4144" s="506" t="s">
        <v>4543</v>
      </c>
      <c r="B4144" s="270" t="s">
        <v>4544</v>
      </c>
      <c r="C4144" s="407">
        <v>5000</v>
      </c>
      <c r="D4144" s="453">
        <v>0</v>
      </c>
      <c r="E4144" s="407">
        <f t="shared" si="126"/>
        <v>5000</v>
      </c>
      <c r="F4144" s="268" t="s">
        <v>1625</v>
      </c>
      <c r="G4144" s="475"/>
      <c r="H4144" s="1007"/>
    </row>
    <row r="4145" spans="1:8">
      <c r="A4145" s="506" t="s">
        <v>4545</v>
      </c>
      <c r="B4145" s="270" t="s">
        <v>4546</v>
      </c>
      <c r="C4145" s="407">
        <v>10000</v>
      </c>
      <c r="D4145" s="453">
        <v>0</v>
      </c>
      <c r="E4145" s="407">
        <f t="shared" si="126"/>
        <v>10000</v>
      </c>
      <c r="F4145" s="268" t="s">
        <v>1625</v>
      </c>
      <c r="G4145" s="475"/>
      <c r="H4145" s="1007"/>
    </row>
    <row r="4146" spans="1:8">
      <c r="A4146" s="506" t="s">
        <v>4547</v>
      </c>
      <c r="B4146" s="270" t="s">
        <v>4548</v>
      </c>
      <c r="C4146" s="407">
        <v>50000</v>
      </c>
      <c r="D4146" s="453">
        <v>0</v>
      </c>
      <c r="E4146" s="407">
        <f t="shared" si="126"/>
        <v>50000</v>
      </c>
      <c r="F4146" s="268" t="s">
        <v>1625</v>
      </c>
      <c r="G4146" s="475"/>
      <c r="H4146" s="1007"/>
    </row>
    <row r="4147" spans="1:8">
      <c r="A4147" s="506" t="s">
        <v>4549</v>
      </c>
      <c r="B4147" s="270" t="s">
        <v>4550</v>
      </c>
      <c r="C4147" s="407">
        <v>1200</v>
      </c>
      <c r="D4147" s="453">
        <v>0</v>
      </c>
      <c r="E4147" s="407">
        <f t="shared" si="126"/>
        <v>1200</v>
      </c>
      <c r="F4147" s="268" t="s">
        <v>1625</v>
      </c>
      <c r="G4147" s="475"/>
      <c r="H4147" s="1007"/>
    </row>
    <row r="4148" spans="1:8">
      <c r="A4148" s="506" t="s">
        <v>4551</v>
      </c>
      <c r="B4148" s="270" t="s">
        <v>4552</v>
      </c>
      <c r="C4148" s="407">
        <v>600</v>
      </c>
      <c r="D4148" s="453">
        <v>0</v>
      </c>
      <c r="E4148" s="407">
        <f t="shared" si="126"/>
        <v>600</v>
      </c>
      <c r="F4148" s="268" t="s">
        <v>1625</v>
      </c>
      <c r="G4148" s="475"/>
      <c r="H4148" s="1007"/>
    </row>
    <row r="4149" spans="1:8">
      <c r="A4149" s="506" t="s">
        <v>4553</v>
      </c>
      <c r="B4149" s="270" t="s">
        <v>4554</v>
      </c>
      <c r="C4149" s="407">
        <v>600</v>
      </c>
      <c r="D4149" s="453">
        <v>0</v>
      </c>
      <c r="E4149" s="407">
        <f t="shared" si="126"/>
        <v>600</v>
      </c>
      <c r="F4149" s="268" t="s">
        <v>1625</v>
      </c>
      <c r="G4149" s="475"/>
      <c r="H4149" s="1007"/>
    </row>
    <row r="4150" spans="1:8">
      <c r="A4150" s="506" t="s">
        <v>4555</v>
      </c>
      <c r="B4150" s="270" t="s">
        <v>4556</v>
      </c>
      <c r="C4150" s="407">
        <v>10000</v>
      </c>
      <c r="D4150" s="453">
        <v>0</v>
      </c>
      <c r="E4150" s="407">
        <f t="shared" si="126"/>
        <v>10000</v>
      </c>
      <c r="F4150" s="268" t="s">
        <v>1625</v>
      </c>
      <c r="G4150" s="475"/>
      <c r="H4150" s="1007"/>
    </row>
    <row r="4151" spans="1:8">
      <c r="A4151" s="506" t="s">
        <v>4557</v>
      </c>
      <c r="B4151" s="270" t="s">
        <v>4558</v>
      </c>
      <c r="C4151" s="407">
        <v>1000</v>
      </c>
      <c r="D4151" s="453">
        <v>0</v>
      </c>
      <c r="E4151" s="407">
        <f t="shared" si="126"/>
        <v>1000</v>
      </c>
      <c r="F4151" s="268" t="s">
        <v>1625</v>
      </c>
      <c r="G4151" s="475"/>
      <c r="H4151" s="1007"/>
    </row>
    <row r="4152" spans="1:8">
      <c r="A4152" s="506" t="s">
        <v>4559</v>
      </c>
      <c r="B4152" s="270" t="s">
        <v>4560</v>
      </c>
      <c r="C4152" s="407">
        <v>500</v>
      </c>
      <c r="D4152" s="453">
        <v>0</v>
      </c>
      <c r="E4152" s="407">
        <f t="shared" si="126"/>
        <v>500</v>
      </c>
      <c r="F4152" s="268" t="s">
        <v>1625</v>
      </c>
      <c r="G4152" s="475"/>
      <c r="H4152" s="1007"/>
    </row>
    <row r="4153" spans="1:8">
      <c r="A4153" s="506" t="s">
        <v>4561</v>
      </c>
      <c r="B4153" s="270" t="s">
        <v>4562</v>
      </c>
      <c r="C4153" s="407">
        <v>500</v>
      </c>
      <c r="D4153" s="453">
        <v>0</v>
      </c>
      <c r="E4153" s="407">
        <f t="shared" si="126"/>
        <v>500</v>
      </c>
      <c r="F4153" s="268" t="s">
        <v>1625</v>
      </c>
      <c r="G4153" s="475"/>
      <c r="H4153" s="1007"/>
    </row>
    <row r="4154" spans="1:8">
      <c r="A4154" s="506" t="s">
        <v>4563</v>
      </c>
      <c r="B4154" s="270" t="s">
        <v>4564</v>
      </c>
      <c r="C4154" s="407">
        <v>1500</v>
      </c>
      <c r="D4154" s="453">
        <v>0</v>
      </c>
      <c r="E4154" s="407">
        <f t="shared" si="126"/>
        <v>1500</v>
      </c>
      <c r="F4154" s="268" t="s">
        <v>1625</v>
      </c>
      <c r="G4154" s="475"/>
      <c r="H4154" s="1007"/>
    </row>
    <row r="4155" spans="1:8">
      <c r="A4155" s="506" t="s">
        <v>4565</v>
      </c>
      <c r="B4155" s="270" t="s">
        <v>4566</v>
      </c>
      <c r="C4155" s="407">
        <v>750</v>
      </c>
      <c r="D4155" s="453">
        <v>0</v>
      </c>
      <c r="E4155" s="407">
        <f t="shared" si="126"/>
        <v>750</v>
      </c>
      <c r="F4155" s="268" t="s">
        <v>1625</v>
      </c>
      <c r="G4155" s="475"/>
      <c r="H4155" s="1007"/>
    </row>
    <row r="4156" spans="1:8">
      <c r="A4156" s="506" t="s">
        <v>4567</v>
      </c>
      <c r="B4156" s="270" t="s">
        <v>4568</v>
      </c>
      <c r="C4156" s="407">
        <v>750</v>
      </c>
      <c r="D4156" s="453">
        <v>0</v>
      </c>
      <c r="E4156" s="407">
        <f t="shared" si="126"/>
        <v>750</v>
      </c>
      <c r="F4156" s="268" t="s">
        <v>1625</v>
      </c>
      <c r="G4156" s="475"/>
      <c r="H4156" s="1007"/>
    </row>
    <row r="4157" spans="1:8">
      <c r="A4157" s="506" t="s">
        <v>4569</v>
      </c>
      <c r="B4157" s="270" t="s">
        <v>4570</v>
      </c>
      <c r="C4157" s="407">
        <v>3000</v>
      </c>
      <c r="D4157" s="453">
        <v>0</v>
      </c>
      <c r="E4157" s="407">
        <f t="shared" si="126"/>
        <v>3000</v>
      </c>
      <c r="F4157" s="268" t="s">
        <v>1625</v>
      </c>
      <c r="G4157" s="475"/>
      <c r="H4157" s="1007"/>
    </row>
    <row r="4158" spans="1:8">
      <c r="A4158" s="506" t="s">
        <v>4571</v>
      </c>
      <c r="B4158" s="270" t="s">
        <v>4572</v>
      </c>
      <c r="C4158" s="407">
        <v>1500</v>
      </c>
      <c r="D4158" s="453">
        <v>0</v>
      </c>
      <c r="E4158" s="407">
        <f t="shared" si="126"/>
        <v>1500</v>
      </c>
      <c r="F4158" s="268" t="s">
        <v>1625</v>
      </c>
      <c r="G4158" s="475"/>
      <c r="H4158" s="1007"/>
    </row>
    <row r="4159" spans="1:8">
      <c r="A4159" s="506" t="s">
        <v>4573</v>
      </c>
      <c r="B4159" s="270" t="s">
        <v>4574</v>
      </c>
      <c r="C4159" s="407">
        <v>500</v>
      </c>
      <c r="D4159" s="453">
        <v>0</v>
      </c>
      <c r="E4159" s="407">
        <f t="shared" si="126"/>
        <v>500</v>
      </c>
      <c r="F4159" s="268" t="s">
        <v>1625</v>
      </c>
      <c r="G4159" s="475"/>
      <c r="H4159" s="1007"/>
    </row>
    <row r="4160" spans="1:8">
      <c r="A4160" s="506" t="s">
        <v>4575</v>
      </c>
      <c r="B4160" s="270" t="s">
        <v>4576</v>
      </c>
      <c r="C4160" s="407">
        <v>3000</v>
      </c>
      <c r="D4160" s="453">
        <v>0</v>
      </c>
      <c r="E4160" s="407">
        <f t="shared" si="126"/>
        <v>3000</v>
      </c>
      <c r="F4160" s="268" t="s">
        <v>1625</v>
      </c>
      <c r="G4160" s="475"/>
      <c r="H4160" s="1007"/>
    </row>
    <row r="4161" spans="1:8">
      <c r="A4161" s="506" t="s">
        <v>4577</v>
      </c>
      <c r="B4161" s="270" t="s">
        <v>4578</v>
      </c>
      <c r="C4161" s="407">
        <v>3000</v>
      </c>
      <c r="D4161" s="453">
        <v>0</v>
      </c>
      <c r="E4161" s="407">
        <f t="shared" si="126"/>
        <v>3000</v>
      </c>
      <c r="F4161" s="268" t="s">
        <v>1625</v>
      </c>
      <c r="G4161" s="475"/>
      <c r="H4161" s="1007"/>
    </row>
    <row r="4162" spans="1:8">
      <c r="A4162" s="506" t="s">
        <v>4579</v>
      </c>
      <c r="B4162" s="270" t="s">
        <v>4580</v>
      </c>
      <c r="C4162" s="407">
        <v>5000</v>
      </c>
      <c r="D4162" s="453">
        <v>0</v>
      </c>
      <c r="E4162" s="407">
        <f t="shared" si="126"/>
        <v>5000</v>
      </c>
      <c r="F4162" s="268" t="s">
        <v>1625</v>
      </c>
      <c r="G4162" s="475"/>
      <c r="H4162" s="1007"/>
    </row>
    <row r="4163" spans="1:8">
      <c r="A4163" s="506" t="s">
        <v>4581</v>
      </c>
      <c r="B4163" s="270" t="s">
        <v>4582</v>
      </c>
      <c r="C4163" s="407">
        <v>20000</v>
      </c>
      <c r="D4163" s="453">
        <v>0</v>
      </c>
      <c r="E4163" s="407">
        <f t="shared" si="126"/>
        <v>20000</v>
      </c>
      <c r="F4163" s="268" t="s">
        <v>1625</v>
      </c>
      <c r="G4163" s="475"/>
      <c r="H4163" s="1007"/>
    </row>
    <row r="4164" spans="1:8">
      <c r="A4164" s="506" t="s">
        <v>4583</v>
      </c>
      <c r="B4164" s="270" t="s">
        <v>4584</v>
      </c>
      <c r="C4164" s="407">
        <v>3000</v>
      </c>
      <c r="D4164" s="453">
        <v>0</v>
      </c>
      <c r="E4164" s="407">
        <f t="shared" si="126"/>
        <v>3000</v>
      </c>
      <c r="F4164" s="268" t="s">
        <v>1625</v>
      </c>
      <c r="G4164" s="475"/>
      <c r="H4164" s="1007"/>
    </row>
    <row r="4165" spans="1:8">
      <c r="A4165" s="506" t="s">
        <v>4585</v>
      </c>
      <c r="B4165" s="270" t="s">
        <v>4586</v>
      </c>
      <c r="C4165" s="407">
        <v>15000</v>
      </c>
      <c r="D4165" s="453">
        <v>0</v>
      </c>
      <c r="E4165" s="407">
        <f t="shared" si="126"/>
        <v>15000</v>
      </c>
      <c r="F4165" s="268" t="s">
        <v>1625</v>
      </c>
      <c r="G4165" s="475"/>
      <c r="H4165" s="1007"/>
    </row>
    <row r="4166" spans="1:8">
      <c r="A4166" s="506" t="s">
        <v>4587</v>
      </c>
      <c r="B4166" s="270" t="s">
        <v>4588</v>
      </c>
      <c r="C4166" s="407">
        <v>15000</v>
      </c>
      <c r="D4166" s="453">
        <v>0</v>
      </c>
      <c r="E4166" s="407">
        <f t="shared" si="126"/>
        <v>15000</v>
      </c>
      <c r="F4166" s="268" t="s">
        <v>1625</v>
      </c>
      <c r="G4166" s="475"/>
      <c r="H4166" s="1007"/>
    </row>
    <row r="4167" spans="1:8">
      <c r="A4167" s="506" t="s">
        <v>4589</v>
      </c>
      <c r="B4167" s="270" t="s">
        <v>4590</v>
      </c>
      <c r="C4167" s="407">
        <v>6000</v>
      </c>
      <c r="D4167" s="453">
        <v>0</v>
      </c>
      <c r="E4167" s="407">
        <f t="shared" si="126"/>
        <v>6000</v>
      </c>
      <c r="F4167" s="268" t="s">
        <v>1625</v>
      </c>
      <c r="G4167" s="475"/>
      <c r="H4167" s="1007"/>
    </row>
    <row r="4168" spans="1:8">
      <c r="A4168" s="506" t="s">
        <v>4591</v>
      </c>
      <c r="B4168" s="270" t="s">
        <v>4592</v>
      </c>
      <c r="C4168" s="407">
        <v>200</v>
      </c>
      <c r="D4168" s="453">
        <v>0</v>
      </c>
      <c r="E4168" s="407">
        <f t="shared" si="126"/>
        <v>200</v>
      </c>
      <c r="F4168" s="268" t="s">
        <v>1625</v>
      </c>
      <c r="G4168" s="475"/>
      <c r="H4168" s="1007"/>
    </row>
    <row r="4169" spans="1:8">
      <c r="A4169" s="506" t="s">
        <v>4593</v>
      </c>
      <c r="B4169" s="270" t="s">
        <v>4594</v>
      </c>
      <c r="C4169" s="407">
        <v>25000</v>
      </c>
      <c r="D4169" s="453">
        <v>0</v>
      </c>
      <c r="E4169" s="407">
        <f t="shared" si="126"/>
        <v>25000</v>
      </c>
      <c r="F4169" s="268" t="s">
        <v>1625</v>
      </c>
      <c r="G4169" s="475"/>
      <c r="H4169" s="1007"/>
    </row>
    <row r="4170" spans="1:8">
      <c r="A4170" s="506" t="s">
        <v>4587</v>
      </c>
      <c r="B4170" s="270" t="s">
        <v>4588</v>
      </c>
      <c r="C4170" s="407">
        <v>15000</v>
      </c>
      <c r="D4170" s="453">
        <v>0</v>
      </c>
      <c r="E4170" s="407">
        <f t="shared" si="126"/>
        <v>15000</v>
      </c>
      <c r="F4170" s="268" t="s">
        <v>1625</v>
      </c>
      <c r="G4170" s="475"/>
      <c r="H4170" s="1007"/>
    </row>
    <row r="4171" spans="1:8">
      <c r="A4171" s="506" t="s">
        <v>4595</v>
      </c>
      <c r="B4171" s="270" t="s">
        <v>4596</v>
      </c>
      <c r="C4171" s="407">
        <v>5000</v>
      </c>
      <c r="D4171" s="453">
        <v>0</v>
      </c>
      <c r="E4171" s="407">
        <f t="shared" si="126"/>
        <v>5000</v>
      </c>
      <c r="F4171" s="268" t="s">
        <v>1625</v>
      </c>
      <c r="G4171" s="475"/>
      <c r="H4171" s="1007"/>
    </row>
    <row r="4172" spans="1:8">
      <c r="A4172" s="506" t="s">
        <v>4597</v>
      </c>
      <c r="B4172" s="270" t="s">
        <v>4598</v>
      </c>
      <c r="C4172" s="407">
        <v>20000</v>
      </c>
      <c r="D4172" s="453">
        <v>0</v>
      </c>
      <c r="E4172" s="407">
        <f t="shared" si="126"/>
        <v>20000</v>
      </c>
      <c r="F4172" s="268" t="s">
        <v>1625</v>
      </c>
      <c r="G4172" s="475"/>
      <c r="H4172" s="1007"/>
    </row>
    <row r="4173" spans="1:8">
      <c r="A4173" s="506" t="s">
        <v>4599</v>
      </c>
      <c r="B4173" s="270" t="s">
        <v>4600</v>
      </c>
      <c r="C4173" s="407">
        <v>50000</v>
      </c>
      <c r="D4173" s="453">
        <v>0</v>
      </c>
      <c r="E4173" s="407">
        <f t="shared" si="126"/>
        <v>50000</v>
      </c>
      <c r="F4173" s="268" t="s">
        <v>1625</v>
      </c>
      <c r="G4173" s="475"/>
      <c r="H4173" s="1007"/>
    </row>
    <row r="4174" spans="1:8">
      <c r="A4174" s="506" t="s">
        <v>4601</v>
      </c>
      <c r="B4174" s="270" t="s">
        <v>4602</v>
      </c>
      <c r="C4174" s="407">
        <v>10000</v>
      </c>
      <c r="D4174" s="453">
        <v>0</v>
      </c>
      <c r="E4174" s="407">
        <f t="shared" si="126"/>
        <v>10000</v>
      </c>
      <c r="F4174" s="268" t="s">
        <v>1625</v>
      </c>
      <c r="G4174" s="475"/>
      <c r="H4174" s="1007"/>
    </row>
    <row r="4175" spans="1:8">
      <c r="A4175" s="506" t="s">
        <v>4603</v>
      </c>
      <c r="B4175" s="270" t="s">
        <v>4604</v>
      </c>
      <c r="C4175" s="407">
        <v>1500</v>
      </c>
      <c r="D4175" s="453">
        <v>0</v>
      </c>
      <c r="E4175" s="407">
        <f t="shared" si="126"/>
        <v>1500</v>
      </c>
      <c r="F4175" s="268" t="s">
        <v>1625</v>
      </c>
      <c r="G4175" s="475"/>
      <c r="H4175" s="1007"/>
    </row>
    <row r="4176" spans="1:8" ht="30">
      <c r="A4176" s="506" t="s">
        <v>4605</v>
      </c>
      <c r="B4176" s="270" t="s">
        <v>4606</v>
      </c>
      <c r="C4176" s="407">
        <v>1000</v>
      </c>
      <c r="D4176" s="453">
        <v>0</v>
      </c>
      <c r="E4176" s="407">
        <f t="shared" si="126"/>
        <v>1000</v>
      </c>
      <c r="F4176" s="268" t="s">
        <v>1625</v>
      </c>
      <c r="G4176" s="475"/>
      <c r="H4176" s="1007"/>
    </row>
    <row r="4177" spans="1:8">
      <c r="A4177" s="506" t="s">
        <v>4607</v>
      </c>
      <c r="B4177" s="270" t="s">
        <v>4608</v>
      </c>
      <c r="C4177" s="407">
        <v>500</v>
      </c>
      <c r="D4177" s="453">
        <v>0</v>
      </c>
      <c r="E4177" s="407">
        <f t="shared" si="126"/>
        <v>500</v>
      </c>
      <c r="F4177" s="268" t="s">
        <v>1625</v>
      </c>
      <c r="G4177" s="475"/>
      <c r="H4177" s="1007"/>
    </row>
    <row r="4178" spans="1:8">
      <c r="A4178" s="506" t="s">
        <v>4609</v>
      </c>
      <c r="B4178" s="270" t="s">
        <v>4610</v>
      </c>
      <c r="C4178" s="407">
        <v>3000</v>
      </c>
      <c r="D4178" s="453">
        <v>0</v>
      </c>
      <c r="E4178" s="407">
        <f t="shared" si="126"/>
        <v>3000</v>
      </c>
      <c r="F4178" s="268" t="s">
        <v>1625</v>
      </c>
      <c r="G4178" s="475"/>
      <c r="H4178" s="1007"/>
    </row>
    <row r="4179" spans="1:8" ht="30">
      <c r="A4179" s="506" t="s">
        <v>4611</v>
      </c>
      <c r="B4179" s="270" t="s">
        <v>4612</v>
      </c>
      <c r="C4179" s="407">
        <v>1000</v>
      </c>
      <c r="D4179" s="453">
        <v>0</v>
      </c>
      <c r="E4179" s="407">
        <f t="shared" si="126"/>
        <v>1000</v>
      </c>
      <c r="F4179" s="268" t="s">
        <v>1625</v>
      </c>
      <c r="G4179" s="475"/>
      <c r="H4179" s="1007"/>
    </row>
    <row r="4180" spans="1:8">
      <c r="A4180" s="506" t="s">
        <v>4613</v>
      </c>
      <c r="B4180" s="270" t="s">
        <v>4614</v>
      </c>
      <c r="C4180" s="407">
        <v>10000</v>
      </c>
      <c r="D4180" s="453">
        <v>0</v>
      </c>
      <c r="E4180" s="407">
        <f t="shared" si="126"/>
        <v>10000</v>
      </c>
      <c r="F4180" s="268" t="s">
        <v>1625</v>
      </c>
      <c r="G4180" s="475"/>
      <c r="H4180" s="1007"/>
    </row>
    <row r="4181" spans="1:8">
      <c r="A4181" s="506" t="s">
        <v>4615</v>
      </c>
      <c r="B4181" s="270" t="s">
        <v>4616</v>
      </c>
      <c r="C4181" s="407">
        <v>15000</v>
      </c>
      <c r="D4181" s="453">
        <v>0</v>
      </c>
      <c r="E4181" s="407">
        <f t="shared" si="126"/>
        <v>15000</v>
      </c>
      <c r="F4181" s="268" t="s">
        <v>1625</v>
      </c>
      <c r="G4181" s="475"/>
      <c r="H4181" s="1007"/>
    </row>
    <row r="4182" spans="1:8">
      <c r="A4182" s="506" t="s">
        <v>4617</v>
      </c>
      <c r="B4182" s="270" t="s">
        <v>4618</v>
      </c>
      <c r="C4182" s="407">
        <v>16000</v>
      </c>
      <c r="D4182" s="453">
        <v>0</v>
      </c>
      <c r="E4182" s="407">
        <f t="shared" ref="E4182:E4234" si="127">C4182</f>
        <v>16000</v>
      </c>
      <c r="F4182" s="268" t="s">
        <v>1625</v>
      </c>
      <c r="G4182" s="475"/>
      <c r="H4182" s="1007"/>
    </row>
    <row r="4183" spans="1:8">
      <c r="A4183" s="506" t="s">
        <v>4619</v>
      </c>
      <c r="B4183" s="270" t="s">
        <v>4620</v>
      </c>
      <c r="C4183" s="407">
        <v>20000</v>
      </c>
      <c r="D4183" s="453">
        <v>0</v>
      </c>
      <c r="E4183" s="407">
        <f t="shared" si="127"/>
        <v>20000</v>
      </c>
      <c r="F4183" s="268" t="s">
        <v>1625</v>
      </c>
      <c r="G4183" s="475"/>
      <c r="H4183" s="1007"/>
    </row>
    <row r="4184" spans="1:8">
      <c r="A4184" s="506" t="s">
        <v>4621</v>
      </c>
      <c r="B4184" s="270" t="s">
        <v>4622</v>
      </c>
      <c r="C4184" s="407">
        <v>2000</v>
      </c>
      <c r="D4184" s="453">
        <v>0</v>
      </c>
      <c r="E4184" s="407">
        <f t="shared" si="127"/>
        <v>2000</v>
      </c>
      <c r="F4184" s="268" t="s">
        <v>1625</v>
      </c>
      <c r="G4184" s="475"/>
      <c r="H4184" s="1007"/>
    </row>
    <row r="4185" spans="1:8">
      <c r="A4185" s="506" t="s">
        <v>4623</v>
      </c>
      <c r="B4185" s="270" t="s">
        <v>4624</v>
      </c>
      <c r="C4185" s="407">
        <v>1600</v>
      </c>
      <c r="D4185" s="453">
        <v>0</v>
      </c>
      <c r="E4185" s="407">
        <f t="shared" si="127"/>
        <v>1600</v>
      </c>
      <c r="F4185" s="268" t="s">
        <v>1625</v>
      </c>
      <c r="G4185" s="475"/>
      <c r="H4185" s="1007"/>
    </row>
    <row r="4186" spans="1:8">
      <c r="A4186" s="506" t="s">
        <v>4625</v>
      </c>
      <c r="B4186" s="270" t="s">
        <v>4626</v>
      </c>
      <c r="C4186" s="407">
        <v>1400</v>
      </c>
      <c r="D4186" s="453">
        <v>0</v>
      </c>
      <c r="E4186" s="407">
        <f t="shared" si="127"/>
        <v>1400</v>
      </c>
      <c r="F4186" s="268" t="s">
        <v>1625</v>
      </c>
      <c r="G4186" s="475"/>
      <c r="H4186" s="1007"/>
    </row>
    <row r="4187" spans="1:8">
      <c r="A4187" s="506" t="s">
        <v>4627</v>
      </c>
      <c r="B4187" s="270" t="s">
        <v>4628</v>
      </c>
      <c r="C4187" s="407">
        <v>1200</v>
      </c>
      <c r="D4187" s="453">
        <v>0</v>
      </c>
      <c r="E4187" s="407">
        <f t="shared" si="127"/>
        <v>1200</v>
      </c>
      <c r="F4187" s="268" t="s">
        <v>1625</v>
      </c>
      <c r="G4187" s="475"/>
      <c r="H4187" s="1007"/>
    </row>
    <row r="4188" spans="1:8">
      <c r="A4188" s="506" t="s">
        <v>4629</v>
      </c>
      <c r="B4188" s="270" t="s">
        <v>4630</v>
      </c>
      <c r="C4188" s="407">
        <v>1000</v>
      </c>
      <c r="D4188" s="453">
        <v>0</v>
      </c>
      <c r="E4188" s="407">
        <f t="shared" si="127"/>
        <v>1000</v>
      </c>
      <c r="F4188" s="268" t="s">
        <v>1625</v>
      </c>
      <c r="G4188" s="475"/>
      <c r="H4188" s="1007"/>
    </row>
    <row r="4189" spans="1:8">
      <c r="A4189" s="506" t="s">
        <v>4631</v>
      </c>
      <c r="B4189" s="270" t="s">
        <v>4632</v>
      </c>
      <c r="C4189" s="407">
        <v>10000</v>
      </c>
      <c r="D4189" s="453">
        <v>0</v>
      </c>
      <c r="E4189" s="407">
        <f t="shared" si="127"/>
        <v>10000</v>
      </c>
      <c r="F4189" s="268" t="s">
        <v>1625</v>
      </c>
      <c r="G4189" s="475"/>
      <c r="H4189" s="1007"/>
    </row>
    <row r="4190" spans="1:8">
      <c r="A4190" s="506" t="s">
        <v>4633</v>
      </c>
      <c r="B4190" s="270" t="s">
        <v>4634</v>
      </c>
      <c r="C4190" s="407">
        <v>300</v>
      </c>
      <c r="D4190" s="453">
        <v>0</v>
      </c>
      <c r="E4190" s="407">
        <f t="shared" si="127"/>
        <v>300</v>
      </c>
      <c r="F4190" s="268" t="s">
        <v>1625</v>
      </c>
      <c r="G4190" s="475"/>
      <c r="H4190" s="1007"/>
    </row>
    <row r="4191" spans="1:8">
      <c r="A4191" s="506" t="s">
        <v>4635</v>
      </c>
      <c r="B4191" s="270" t="s">
        <v>4636</v>
      </c>
      <c r="C4191" s="407">
        <v>150</v>
      </c>
      <c r="D4191" s="453">
        <v>0</v>
      </c>
      <c r="E4191" s="407">
        <f t="shared" si="127"/>
        <v>150</v>
      </c>
      <c r="F4191" s="268" t="s">
        <v>1625</v>
      </c>
      <c r="G4191" s="475"/>
      <c r="H4191" s="1007"/>
    </row>
    <row r="4192" spans="1:8">
      <c r="A4192" s="506" t="s">
        <v>4637</v>
      </c>
      <c r="B4192" s="270" t="s">
        <v>4638</v>
      </c>
      <c r="C4192" s="407">
        <v>150</v>
      </c>
      <c r="D4192" s="453">
        <v>0</v>
      </c>
      <c r="E4192" s="407">
        <f t="shared" si="127"/>
        <v>150</v>
      </c>
      <c r="F4192" s="268" t="s">
        <v>1625</v>
      </c>
      <c r="G4192" s="475"/>
      <c r="H4192" s="1007"/>
    </row>
    <row r="4193" spans="1:8">
      <c r="A4193" s="506" t="s">
        <v>4639</v>
      </c>
      <c r="B4193" s="270" t="s">
        <v>4640</v>
      </c>
      <c r="C4193" s="407">
        <v>10000</v>
      </c>
      <c r="D4193" s="453">
        <v>0</v>
      </c>
      <c r="E4193" s="407">
        <f t="shared" si="127"/>
        <v>10000</v>
      </c>
      <c r="F4193" s="268" t="s">
        <v>1625</v>
      </c>
      <c r="G4193" s="475"/>
      <c r="H4193" s="1007"/>
    </row>
    <row r="4194" spans="1:8">
      <c r="A4194" s="506" t="s">
        <v>4641</v>
      </c>
      <c r="B4194" s="270" t="s">
        <v>4642</v>
      </c>
      <c r="C4194" s="407">
        <v>10000</v>
      </c>
      <c r="D4194" s="453">
        <v>0</v>
      </c>
      <c r="E4194" s="407">
        <f t="shared" si="127"/>
        <v>10000</v>
      </c>
      <c r="F4194" s="268" t="s">
        <v>1625</v>
      </c>
      <c r="G4194" s="475"/>
      <c r="H4194" s="1007"/>
    </row>
    <row r="4195" spans="1:8">
      <c r="A4195" s="506" t="s">
        <v>4643</v>
      </c>
      <c r="B4195" s="270" t="s">
        <v>4644</v>
      </c>
      <c r="C4195" s="407">
        <v>5000</v>
      </c>
      <c r="D4195" s="453">
        <v>0</v>
      </c>
      <c r="E4195" s="407">
        <f t="shared" si="127"/>
        <v>5000</v>
      </c>
      <c r="F4195" s="268" t="s">
        <v>1625</v>
      </c>
      <c r="G4195" s="475"/>
      <c r="H4195" s="1007"/>
    </row>
    <row r="4196" spans="1:8">
      <c r="A4196" s="506" t="s">
        <v>4645</v>
      </c>
      <c r="B4196" s="270" t="s">
        <v>4646</v>
      </c>
      <c r="C4196" s="407">
        <v>1000</v>
      </c>
      <c r="D4196" s="453">
        <v>0</v>
      </c>
      <c r="E4196" s="407">
        <f t="shared" si="127"/>
        <v>1000</v>
      </c>
      <c r="F4196" s="268" t="s">
        <v>1625</v>
      </c>
      <c r="G4196" s="475"/>
      <c r="H4196" s="1007"/>
    </row>
    <row r="4197" spans="1:8">
      <c r="A4197" s="506" t="s">
        <v>4647</v>
      </c>
      <c r="B4197" s="270" t="s">
        <v>4648</v>
      </c>
      <c r="C4197" s="407">
        <v>5000</v>
      </c>
      <c r="D4197" s="453">
        <v>0</v>
      </c>
      <c r="E4197" s="407">
        <f t="shared" si="127"/>
        <v>5000</v>
      </c>
      <c r="F4197" s="268" t="s">
        <v>1625</v>
      </c>
      <c r="G4197" s="475"/>
      <c r="H4197" s="1007"/>
    </row>
    <row r="4198" spans="1:8">
      <c r="A4198" s="506" t="s">
        <v>4649</v>
      </c>
      <c r="B4198" s="270" t="s">
        <v>4650</v>
      </c>
      <c r="C4198" s="407">
        <v>300</v>
      </c>
      <c r="D4198" s="453">
        <v>0</v>
      </c>
      <c r="E4198" s="407">
        <f t="shared" si="127"/>
        <v>300</v>
      </c>
      <c r="F4198" s="268" t="s">
        <v>1625</v>
      </c>
      <c r="G4198" s="475"/>
      <c r="H4198" s="1007"/>
    </row>
    <row r="4199" spans="1:8">
      <c r="A4199" s="506" t="s">
        <v>4651</v>
      </c>
      <c r="B4199" s="270" t="s">
        <v>4652</v>
      </c>
      <c r="C4199" s="407">
        <v>150</v>
      </c>
      <c r="D4199" s="453">
        <v>0</v>
      </c>
      <c r="E4199" s="407">
        <f t="shared" si="127"/>
        <v>150</v>
      </c>
      <c r="F4199" s="268" t="s">
        <v>1625</v>
      </c>
      <c r="G4199" s="475"/>
      <c r="H4199" s="1007"/>
    </row>
    <row r="4200" spans="1:8">
      <c r="A4200" s="506" t="s">
        <v>4653</v>
      </c>
      <c r="B4200" s="270" t="s">
        <v>4654</v>
      </c>
      <c r="C4200" s="407">
        <v>600</v>
      </c>
      <c r="D4200" s="453">
        <v>0</v>
      </c>
      <c r="E4200" s="407">
        <f t="shared" si="127"/>
        <v>600</v>
      </c>
      <c r="F4200" s="268" t="s">
        <v>1625</v>
      </c>
      <c r="G4200" s="475"/>
      <c r="H4200" s="1007"/>
    </row>
    <row r="4201" spans="1:8">
      <c r="A4201" s="506" t="s">
        <v>4655</v>
      </c>
      <c r="B4201" s="270" t="s">
        <v>4656</v>
      </c>
      <c r="C4201" s="407">
        <v>300</v>
      </c>
      <c r="D4201" s="453">
        <v>0</v>
      </c>
      <c r="E4201" s="407">
        <f t="shared" si="127"/>
        <v>300</v>
      </c>
      <c r="F4201" s="268" t="s">
        <v>1625</v>
      </c>
      <c r="G4201" s="475"/>
      <c r="H4201" s="1007"/>
    </row>
    <row r="4202" spans="1:8">
      <c r="A4202" s="698" t="s">
        <v>4657</v>
      </c>
      <c r="B4202" s="270"/>
      <c r="C4202" s="407"/>
      <c r="D4202" s="453"/>
      <c r="E4202" s="407"/>
      <c r="F4202" s="268" t="s">
        <v>1625</v>
      </c>
      <c r="G4202" s="475"/>
      <c r="H4202" s="1007"/>
    </row>
    <row r="4203" spans="1:8">
      <c r="A4203" s="506" t="s">
        <v>4658</v>
      </c>
      <c r="B4203" s="270" t="s">
        <v>4659</v>
      </c>
      <c r="C4203" s="407">
        <v>10000</v>
      </c>
      <c r="D4203" s="453">
        <v>0</v>
      </c>
      <c r="E4203" s="407">
        <f t="shared" si="127"/>
        <v>10000</v>
      </c>
      <c r="F4203" s="268" t="s">
        <v>1625</v>
      </c>
      <c r="G4203" s="475"/>
      <c r="H4203" s="1007"/>
    </row>
    <row r="4204" spans="1:8">
      <c r="A4204" s="506" t="s">
        <v>4660</v>
      </c>
      <c r="B4204" s="270" t="s">
        <v>4661</v>
      </c>
      <c r="C4204" s="407">
        <v>20000</v>
      </c>
      <c r="D4204" s="453">
        <v>0</v>
      </c>
      <c r="E4204" s="407">
        <f t="shared" si="127"/>
        <v>20000</v>
      </c>
      <c r="F4204" s="268" t="s">
        <v>1625</v>
      </c>
      <c r="G4204" s="475"/>
      <c r="H4204" s="1007"/>
    </row>
    <row r="4205" spans="1:8">
      <c r="A4205" s="506" t="s">
        <v>4662</v>
      </c>
      <c r="B4205" s="270" t="s">
        <v>4663</v>
      </c>
      <c r="C4205" s="407">
        <v>7000</v>
      </c>
      <c r="D4205" s="453">
        <v>0</v>
      </c>
      <c r="E4205" s="407">
        <f t="shared" si="127"/>
        <v>7000</v>
      </c>
      <c r="F4205" s="268" t="s">
        <v>1625</v>
      </c>
      <c r="G4205" s="475"/>
      <c r="H4205" s="1007"/>
    </row>
    <row r="4206" spans="1:8">
      <c r="A4206" s="506" t="s">
        <v>4664</v>
      </c>
      <c r="B4206" s="270" t="s">
        <v>4665</v>
      </c>
      <c r="C4206" s="407">
        <v>5000</v>
      </c>
      <c r="D4206" s="453">
        <v>0</v>
      </c>
      <c r="E4206" s="407">
        <f t="shared" si="127"/>
        <v>5000</v>
      </c>
      <c r="F4206" s="268" t="s">
        <v>1625</v>
      </c>
      <c r="G4206" s="475"/>
      <c r="H4206" s="1007"/>
    </row>
    <row r="4207" spans="1:8">
      <c r="A4207" s="506" t="s">
        <v>4666</v>
      </c>
      <c r="B4207" s="270" t="s">
        <v>4667</v>
      </c>
      <c r="C4207" s="407">
        <v>20000</v>
      </c>
      <c r="D4207" s="453">
        <v>0</v>
      </c>
      <c r="E4207" s="407">
        <f t="shared" si="127"/>
        <v>20000</v>
      </c>
      <c r="F4207" s="268" t="s">
        <v>1625</v>
      </c>
      <c r="G4207" s="475"/>
      <c r="H4207" s="1007"/>
    </row>
    <row r="4208" spans="1:8">
      <c r="A4208" s="506" t="s">
        <v>4668</v>
      </c>
      <c r="B4208" s="270" t="s">
        <v>4669</v>
      </c>
      <c r="C4208" s="407">
        <v>20000</v>
      </c>
      <c r="D4208" s="453">
        <v>0</v>
      </c>
      <c r="E4208" s="407">
        <f t="shared" si="127"/>
        <v>20000</v>
      </c>
      <c r="F4208" s="268" t="s">
        <v>1625</v>
      </c>
      <c r="G4208" s="475"/>
      <c r="H4208" s="1007"/>
    </row>
    <row r="4209" spans="1:8">
      <c r="A4209" s="506" t="s">
        <v>4670</v>
      </c>
      <c r="B4209" s="270" t="s">
        <v>4671</v>
      </c>
      <c r="C4209" s="407">
        <v>4000</v>
      </c>
      <c r="D4209" s="453">
        <v>0</v>
      </c>
      <c r="E4209" s="407">
        <f t="shared" si="127"/>
        <v>4000</v>
      </c>
      <c r="F4209" s="268" t="s">
        <v>1625</v>
      </c>
      <c r="G4209" s="475"/>
      <c r="H4209" s="1007"/>
    </row>
    <row r="4210" spans="1:8">
      <c r="A4210" s="506" t="s">
        <v>4672</v>
      </c>
      <c r="B4210" s="270" t="s">
        <v>4673</v>
      </c>
      <c r="C4210" s="407">
        <v>1000</v>
      </c>
      <c r="D4210" s="453">
        <v>0</v>
      </c>
      <c r="E4210" s="407">
        <f t="shared" si="127"/>
        <v>1000</v>
      </c>
      <c r="F4210" s="268" t="s">
        <v>1625</v>
      </c>
      <c r="G4210" s="475"/>
      <c r="H4210" s="1007"/>
    </row>
    <row r="4211" spans="1:8">
      <c r="A4211" s="506" t="s">
        <v>4674</v>
      </c>
      <c r="B4211" s="270" t="s">
        <v>4675</v>
      </c>
      <c r="C4211" s="407">
        <v>2000</v>
      </c>
      <c r="D4211" s="453">
        <v>0</v>
      </c>
      <c r="E4211" s="407">
        <f t="shared" si="127"/>
        <v>2000</v>
      </c>
      <c r="F4211" s="268" t="s">
        <v>1625</v>
      </c>
      <c r="G4211" s="475"/>
      <c r="H4211" s="1007"/>
    </row>
    <row r="4212" spans="1:8">
      <c r="A4212" s="506" t="s">
        <v>4676</v>
      </c>
      <c r="B4212" s="270" t="s">
        <v>4677</v>
      </c>
      <c r="C4212" s="407">
        <v>4000</v>
      </c>
      <c r="D4212" s="453">
        <v>0</v>
      </c>
      <c r="E4212" s="407">
        <f t="shared" si="127"/>
        <v>4000</v>
      </c>
      <c r="F4212" s="268" t="s">
        <v>1625</v>
      </c>
      <c r="G4212" s="475"/>
      <c r="H4212" s="1007"/>
    </row>
    <row r="4213" spans="1:8">
      <c r="A4213" s="506" t="s">
        <v>4678</v>
      </c>
      <c r="B4213" s="270" t="s">
        <v>4679</v>
      </c>
      <c r="C4213" s="407">
        <v>5000</v>
      </c>
      <c r="D4213" s="453">
        <v>0</v>
      </c>
      <c r="E4213" s="407">
        <f t="shared" si="127"/>
        <v>5000</v>
      </c>
      <c r="F4213" s="268" t="s">
        <v>1625</v>
      </c>
      <c r="G4213" s="475"/>
      <c r="H4213" s="1007"/>
    </row>
    <row r="4214" spans="1:8">
      <c r="A4214" s="506" t="s">
        <v>4680</v>
      </c>
      <c r="B4214" s="270" t="s">
        <v>4681</v>
      </c>
      <c r="C4214" s="407">
        <v>8000</v>
      </c>
      <c r="D4214" s="453">
        <v>0</v>
      </c>
      <c r="E4214" s="407">
        <f t="shared" si="127"/>
        <v>8000</v>
      </c>
      <c r="F4214" s="268" t="s">
        <v>1625</v>
      </c>
      <c r="G4214" s="475"/>
      <c r="H4214" s="1007"/>
    </row>
    <row r="4215" spans="1:8">
      <c r="A4215" s="506" t="s">
        <v>4682</v>
      </c>
      <c r="B4215" s="270" t="s">
        <v>4683</v>
      </c>
      <c r="C4215" s="407">
        <v>2000</v>
      </c>
      <c r="D4215" s="453">
        <v>0</v>
      </c>
      <c r="E4215" s="407">
        <f t="shared" si="127"/>
        <v>2000</v>
      </c>
      <c r="F4215" s="268" t="s">
        <v>1625</v>
      </c>
      <c r="G4215" s="475"/>
      <c r="H4215" s="1007"/>
    </row>
    <row r="4216" spans="1:8">
      <c r="A4216" s="506" t="s">
        <v>4684</v>
      </c>
      <c r="B4216" s="270" t="s">
        <v>4685</v>
      </c>
      <c r="C4216" s="407">
        <v>5000</v>
      </c>
      <c r="D4216" s="453">
        <v>0</v>
      </c>
      <c r="E4216" s="407">
        <f t="shared" si="127"/>
        <v>5000</v>
      </c>
      <c r="F4216" s="268" t="s">
        <v>1625</v>
      </c>
      <c r="G4216" s="475"/>
      <c r="H4216" s="1007"/>
    </row>
    <row r="4217" spans="1:8" ht="30">
      <c r="A4217" s="506" t="s">
        <v>4686</v>
      </c>
      <c r="B4217" s="270" t="s">
        <v>4687</v>
      </c>
      <c r="C4217" s="407">
        <v>4000</v>
      </c>
      <c r="D4217" s="453">
        <v>0</v>
      </c>
      <c r="E4217" s="407">
        <f t="shared" si="127"/>
        <v>4000</v>
      </c>
      <c r="F4217" s="268" t="s">
        <v>1625</v>
      </c>
      <c r="G4217" s="475"/>
      <c r="H4217" s="1007"/>
    </row>
    <row r="4218" spans="1:8">
      <c r="A4218" s="506" t="s">
        <v>4688</v>
      </c>
      <c r="B4218" s="270" t="s">
        <v>4689</v>
      </c>
      <c r="C4218" s="407">
        <v>5000</v>
      </c>
      <c r="D4218" s="453">
        <v>0</v>
      </c>
      <c r="E4218" s="407">
        <f t="shared" si="127"/>
        <v>5000</v>
      </c>
      <c r="F4218" s="268" t="s">
        <v>1625</v>
      </c>
      <c r="G4218" s="475"/>
      <c r="H4218" s="1007"/>
    </row>
    <row r="4219" spans="1:8">
      <c r="A4219" s="506" t="s">
        <v>4690</v>
      </c>
      <c r="B4219" s="270" t="s">
        <v>4691</v>
      </c>
      <c r="C4219" s="407">
        <v>5000</v>
      </c>
      <c r="D4219" s="453">
        <v>0</v>
      </c>
      <c r="E4219" s="407">
        <f t="shared" si="127"/>
        <v>5000</v>
      </c>
      <c r="F4219" s="268" t="s">
        <v>1625</v>
      </c>
      <c r="G4219" s="475"/>
      <c r="H4219" s="1007"/>
    </row>
    <row r="4220" spans="1:8">
      <c r="A4220" s="506" t="s">
        <v>4692</v>
      </c>
      <c r="B4220" s="270" t="s">
        <v>4693</v>
      </c>
      <c r="C4220" s="407">
        <v>1000</v>
      </c>
      <c r="D4220" s="453">
        <v>0</v>
      </c>
      <c r="E4220" s="407">
        <f t="shared" si="127"/>
        <v>1000</v>
      </c>
      <c r="F4220" s="268" t="s">
        <v>1625</v>
      </c>
      <c r="G4220" s="475"/>
      <c r="H4220" s="1007"/>
    </row>
    <row r="4221" spans="1:8">
      <c r="A4221" s="506" t="s">
        <v>4694</v>
      </c>
      <c r="B4221" s="270" t="s">
        <v>4695</v>
      </c>
      <c r="C4221" s="407">
        <v>10000</v>
      </c>
      <c r="D4221" s="453">
        <v>0</v>
      </c>
      <c r="E4221" s="407">
        <f t="shared" si="127"/>
        <v>10000</v>
      </c>
      <c r="F4221" s="268" t="s">
        <v>1625</v>
      </c>
      <c r="G4221" s="475"/>
      <c r="H4221" s="1007"/>
    </row>
    <row r="4222" spans="1:8">
      <c r="A4222" s="506" t="s">
        <v>4696</v>
      </c>
      <c r="B4222" s="270" t="s">
        <v>4697</v>
      </c>
      <c r="C4222" s="407">
        <v>10000</v>
      </c>
      <c r="D4222" s="453">
        <v>0</v>
      </c>
      <c r="E4222" s="407">
        <f t="shared" si="127"/>
        <v>10000</v>
      </c>
      <c r="F4222" s="268" t="s">
        <v>1625</v>
      </c>
      <c r="G4222" s="475"/>
      <c r="H4222" s="1007"/>
    </row>
    <row r="4223" spans="1:8">
      <c r="A4223" s="506" t="s">
        <v>4698</v>
      </c>
      <c r="B4223" s="270" t="s">
        <v>4699</v>
      </c>
      <c r="C4223" s="407">
        <v>1</v>
      </c>
      <c r="D4223" s="453">
        <v>0</v>
      </c>
      <c r="E4223" s="407">
        <f t="shared" si="127"/>
        <v>1</v>
      </c>
      <c r="F4223" s="268" t="s">
        <v>1625</v>
      </c>
      <c r="G4223" s="475"/>
      <c r="H4223" s="1007"/>
    </row>
    <row r="4224" spans="1:8">
      <c r="A4224" s="506" t="s">
        <v>4700</v>
      </c>
      <c r="B4224" s="270" t="s">
        <v>4701</v>
      </c>
      <c r="C4224" s="407">
        <v>20000</v>
      </c>
      <c r="D4224" s="453">
        <v>0</v>
      </c>
      <c r="E4224" s="407">
        <f t="shared" si="127"/>
        <v>20000</v>
      </c>
      <c r="F4224" s="268" t="s">
        <v>1625</v>
      </c>
      <c r="G4224" s="475"/>
      <c r="H4224" s="1007"/>
    </row>
    <row r="4225" spans="1:13">
      <c r="A4225" s="506" t="s">
        <v>4702</v>
      </c>
      <c r="B4225" s="270" t="s">
        <v>4703</v>
      </c>
      <c r="C4225" s="407">
        <v>25000</v>
      </c>
      <c r="D4225" s="453">
        <v>0</v>
      </c>
      <c r="E4225" s="407">
        <f t="shared" si="127"/>
        <v>25000</v>
      </c>
      <c r="F4225" s="268" t="s">
        <v>1625</v>
      </c>
      <c r="G4225" s="475"/>
      <c r="H4225" s="1007"/>
    </row>
    <row r="4226" spans="1:13">
      <c r="A4226" s="506" t="s">
        <v>4704</v>
      </c>
      <c r="B4226" s="270" t="s">
        <v>4705</v>
      </c>
      <c r="C4226" s="407">
        <v>1</v>
      </c>
      <c r="D4226" s="453">
        <v>0</v>
      </c>
      <c r="E4226" s="407">
        <f t="shared" si="127"/>
        <v>1</v>
      </c>
      <c r="F4226" s="268" t="s">
        <v>1625</v>
      </c>
      <c r="G4226" s="475"/>
      <c r="H4226" s="1007"/>
    </row>
    <row r="4227" spans="1:13">
      <c r="A4227" s="506" t="s">
        <v>4706</v>
      </c>
      <c r="B4227" s="270" t="s">
        <v>4707</v>
      </c>
      <c r="C4227" s="407">
        <v>30000</v>
      </c>
      <c r="D4227" s="453">
        <v>0</v>
      </c>
      <c r="E4227" s="407">
        <f t="shared" si="127"/>
        <v>30000</v>
      </c>
      <c r="F4227" s="268" t="s">
        <v>1625</v>
      </c>
      <c r="G4227" s="475"/>
      <c r="H4227" s="1007"/>
    </row>
    <row r="4228" spans="1:13">
      <c r="A4228" s="506" t="s">
        <v>4708</v>
      </c>
      <c r="B4228" s="270" t="s">
        <v>4709</v>
      </c>
      <c r="C4228" s="407">
        <v>35000</v>
      </c>
      <c r="D4228" s="453">
        <v>0</v>
      </c>
      <c r="E4228" s="407">
        <f t="shared" si="127"/>
        <v>35000</v>
      </c>
      <c r="F4228" s="268" t="s">
        <v>1625</v>
      </c>
      <c r="G4228" s="475"/>
      <c r="H4228" s="1007"/>
    </row>
    <row r="4229" spans="1:13">
      <c r="A4229" s="506" t="s">
        <v>4710</v>
      </c>
      <c r="B4229" s="270" t="s">
        <v>4711</v>
      </c>
      <c r="C4229" s="407">
        <v>1</v>
      </c>
      <c r="D4229" s="453">
        <v>0</v>
      </c>
      <c r="E4229" s="407">
        <f t="shared" si="127"/>
        <v>1</v>
      </c>
      <c r="F4229" s="268" t="s">
        <v>1625</v>
      </c>
      <c r="G4229" s="475"/>
      <c r="H4229" s="1007"/>
    </row>
    <row r="4230" spans="1:13">
      <c r="A4230" s="506" t="s">
        <v>4712</v>
      </c>
      <c r="B4230" s="270" t="s">
        <v>4713</v>
      </c>
      <c r="C4230" s="407">
        <v>5000</v>
      </c>
      <c r="D4230" s="453">
        <v>0</v>
      </c>
      <c r="E4230" s="407">
        <f t="shared" si="127"/>
        <v>5000</v>
      </c>
      <c r="F4230" s="268" t="s">
        <v>1625</v>
      </c>
      <c r="G4230" s="475"/>
      <c r="H4230" s="1007"/>
    </row>
    <row r="4231" spans="1:13">
      <c r="A4231" s="506" t="s">
        <v>4714</v>
      </c>
      <c r="B4231" s="270" t="s">
        <v>4715</v>
      </c>
      <c r="C4231" s="407">
        <v>15000</v>
      </c>
      <c r="D4231" s="453">
        <v>0</v>
      </c>
      <c r="E4231" s="407">
        <f t="shared" si="127"/>
        <v>15000</v>
      </c>
      <c r="F4231" s="268" t="s">
        <v>1625</v>
      </c>
      <c r="G4231" s="475"/>
      <c r="H4231" s="1007"/>
    </row>
    <row r="4232" spans="1:13">
      <c r="A4232" s="506" t="s">
        <v>4716</v>
      </c>
      <c r="B4232" s="270" t="s">
        <v>4717</v>
      </c>
      <c r="C4232" s="407">
        <v>30000</v>
      </c>
      <c r="D4232" s="453">
        <v>0</v>
      </c>
      <c r="E4232" s="407">
        <f t="shared" si="127"/>
        <v>30000</v>
      </c>
      <c r="F4232" s="268" t="s">
        <v>1625</v>
      </c>
      <c r="G4232" s="475"/>
      <c r="H4232" s="1007"/>
    </row>
    <row r="4233" spans="1:13">
      <c r="A4233" s="506" t="s">
        <v>4718</v>
      </c>
      <c r="B4233" s="270" t="s">
        <v>4719</v>
      </c>
      <c r="C4233" s="407">
        <v>10000</v>
      </c>
      <c r="D4233" s="453">
        <v>0</v>
      </c>
      <c r="E4233" s="407">
        <f t="shared" si="127"/>
        <v>10000</v>
      </c>
      <c r="F4233" s="268" t="s">
        <v>1625</v>
      </c>
      <c r="G4233" s="475"/>
      <c r="H4233" s="1007"/>
    </row>
    <row r="4234" spans="1:13" ht="30">
      <c r="A4234" s="506" t="s">
        <v>4720</v>
      </c>
      <c r="B4234" s="270" t="s">
        <v>4721</v>
      </c>
      <c r="C4234" s="407">
        <v>2000</v>
      </c>
      <c r="D4234" s="453">
        <v>0</v>
      </c>
      <c r="E4234" s="407">
        <f t="shared" si="127"/>
        <v>2000</v>
      </c>
      <c r="F4234" s="268" t="s">
        <v>1625</v>
      </c>
      <c r="G4234" s="475"/>
      <c r="H4234" s="1007"/>
    </row>
    <row r="4235" spans="1:13" ht="15.75" thickBot="1">
      <c r="A4235" s="699"/>
      <c r="B4235" s="700"/>
      <c r="C4235" s="484"/>
      <c r="D4235" s="637"/>
      <c r="E4235" s="484"/>
      <c r="F4235" s="485"/>
      <c r="G4235" s="486"/>
    </row>
    <row r="4236" spans="1:13" ht="15.75" thickBot="1">
      <c r="A4236" s="1521" t="s">
        <v>4722</v>
      </c>
      <c r="B4236" s="1522"/>
      <c r="C4236" s="1522"/>
      <c r="D4236" s="1522"/>
      <c r="E4236" s="1522"/>
      <c r="F4236" s="1522"/>
      <c r="G4236" s="1523"/>
    </row>
    <row r="4237" spans="1:13" s="706" customFormat="1">
      <c r="A4237" s="701" t="s">
        <v>4723</v>
      </c>
      <c r="B4237" s="275"/>
      <c r="C4237" s="702"/>
      <c r="D4237" s="703"/>
      <c r="E4237" s="702"/>
      <c r="F4237" s="704"/>
      <c r="G4237" s="705"/>
      <c r="H4237" s="1028"/>
      <c r="I4237" s="1029"/>
      <c r="J4237" s="1029"/>
      <c r="K4237" s="1029"/>
      <c r="L4237" s="1029"/>
      <c r="M4237" s="1029"/>
    </row>
    <row r="4238" spans="1:13">
      <c r="A4238" s="506" t="s">
        <v>4724</v>
      </c>
      <c r="B4238" s="270" t="s">
        <v>4725</v>
      </c>
      <c r="C4238" s="407">
        <v>5000</v>
      </c>
      <c r="D4238" s="453">
        <v>0</v>
      </c>
      <c r="E4238" s="407">
        <f t="shared" ref="E4238:E4301" si="128">C4238</f>
        <v>5000</v>
      </c>
      <c r="F4238" s="268" t="s">
        <v>1625</v>
      </c>
      <c r="G4238" s="475"/>
    </row>
    <row r="4239" spans="1:13">
      <c r="A4239" s="506" t="s">
        <v>4726</v>
      </c>
      <c r="B4239" s="270" t="s">
        <v>4727</v>
      </c>
      <c r="C4239" s="407">
        <v>10000</v>
      </c>
      <c r="D4239" s="453">
        <v>0</v>
      </c>
      <c r="E4239" s="407">
        <f t="shared" si="128"/>
        <v>10000</v>
      </c>
      <c r="F4239" s="268" t="s">
        <v>1625</v>
      </c>
      <c r="G4239" s="475"/>
    </row>
    <row r="4240" spans="1:13">
      <c r="A4240" s="506" t="s">
        <v>4728</v>
      </c>
      <c r="B4240" s="270" t="s">
        <v>4729</v>
      </c>
      <c r="C4240" s="407">
        <v>10000</v>
      </c>
      <c r="D4240" s="453">
        <v>0</v>
      </c>
      <c r="E4240" s="407">
        <f t="shared" si="128"/>
        <v>10000</v>
      </c>
      <c r="F4240" s="268" t="s">
        <v>1625</v>
      </c>
      <c r="G4240" s="475"/>
    </row>
    <row r="4241" spans="1:8">
      <c r="A4241" s="506" t="s">
        <v>4730</v>
      </c>
      <c r="B4241" s="270" t="s">
        <v>4731</v>
      </c>
      <c r="C4241" s="407">
        <v>5000</v>
      </c>
      <c r="D4241" s="453">
        <v>0</v>
      </c>
      <c r="E4241" s="407">
        <f t="shared" si="128"/>
        <v>5000</v>
      </c>
      <c r="F4241" s="268" t="s">
        <v>1625</v>
      </c>
      <c r="G4241" s="475"/>
    </row>
    <row r="4242" spans="1:8">
      <c r="A4242" s="506" t="s">
        <v>4732</v>
      </c>
      <c r="B4242" s="270" t="s">
        <v>4733</v>
      </c>
      <c r="C4242" s="407">
        <v>5000</v>
      </c>
      <c r="D4242" s="453">
        <v>0</v>
      </c>
      <c r="E4242" s="407">
        <f t="shared" si="128"/>
        <v>5000</v>
      </c>
      <c r="F4242" s="268" t="s">
        <v>1625</v>
      </c>
      <c r="G4242" s="475"/>
    </row>
    <row r="4243" spans="1:8">
      <c r="A4243" s="506" t="s">
        <v>4734</v>
      </c>
      <c r="B4243" s="270" t="s">
        <v>4735</v>
      </c>
      <c r="C4243" s="407">
        <v>3000</v>
      </c>
      <c r="D4243" s="453">
        <v>0</v>
      </c>
      <c r="E4243" s="407">
        <f t="shared" si="128"/>
        <v>3000</v>
      </c>
      <c r="F4243" s="268" t="s">
        <v>1625</v>
      </c>
      <c r="G4243" s="475"/>
    </row>
    <row r="4244" spans="1:8">
      <c r="A4244" s="506" t="s">
        <v>4736</v>
      </c>
      <c r="B4244" s="270" t="s">
        <v>4737</v>
      </c>
      <c r="C4244" s="407">
        <v>1500</v>
      </c>
      <c r="D4244" s="453">
        <v>0</v>
      </c>
      <c r="E4244" s="407">
        <f t="shared" si="128"/>
        <v>1500</v>
      </c>
      <c r="F4244" s="268" t="s">
        <v>1625</v>
      </c>
      <c r="G4244" s="475"/>
    </row>
    <row r="4245" spans="1:8">
      <c r="A4245" s="506" t="s">
        <v>4738</v>
      </c>
      <c r="B4245" s="270" t="s">
        <v>4739</v>
      </c>
      <c r="C4245" s="407">
        <v>5000</v>
      </c>
      <c r="D4245" s="453">
        <v>0</v>
      </c>
      <c r="E4245" s="407">
        <f t="shared" si="128"/>
        <v>5000</v>
      </c>
      <c r="F4245" s="268" t="s">
        <v>1625</v>
      </c>
      <c r="G4245" s="475"/>
    </row>
    <row r="4246" spans="1:8">
      <c r="A4246" s="506" t="s">
        <v>4740</v>
      </c>
      <c r="B4246" s="270" t="s">
        <v>4741</v>
      </c>
      <c r="C4246" s="407">
        <v>200</v>
      </c>
      <c r="D4246" s="453">
        <v>0</v>
      </c>
      <c r="E4246" s="407">
        <f t="shared" si="128"/>
        <v>200</v>
      </c>
      <c r="F4246" s="268" t="s">
        <v>1625</v>
      </c>
      <c r="G4246" s="475"/>
    </row>
    <row r="4247" spans="1:8">
      <c r="A4247" s="506" t="s">
        <v>4742</v>
      </c>
      <c r="B4247" s="270" t="s">
        <v>4743</v>
      </c>
      <c r="C4247" s="407">
        <v>1600</v>
      </c>
      <c r="D4247" s="453">
        <v>0</v>
      </c>
      <c r="E4247" s="407">
        <f t="shared" si="128"/>
        <v>1600</v>
      </c>
      <c r="F4247" s="268" t="s">
        <v>1625</v>
      </c>
      <c r="G4247" s="475"/>
    </row>
    <row r="4248" spans="1:8">
      <c r="A4248" s="506" t="s">
        <v>4744</v>
      </c>
      <c r="B4248" s="270" t="s">
        <v>4745</v>
      </c>
      <c r="C4248" s="407">
        <v>1400</v>
      </c>
      <c r="D4248" s="453">
        <v>0</v>
      </c>
      <c r="E4248" s="407">
        <f t="shared" si="128"/>
        <v>1400</v>
      </c>
      <c r="F4248" s="268" t="s">
        <v>1625</v>
      </c>
      <c r="G4248" s="475"/>
    </row>
    <row r="4249" spans="1:8">
      <c r="A4249" s="506" t="s">
        <v>4746</v>
      </c>
      <c r="B4249" s="270" t="s">
        <v>4747</v>
      </c>
      <c r="C4249" s="407">
        <v>1200</v>
      </c>
      <c r="D4249" s="453">
        <v>0</v>
      </c>
      <c r="E4249" s="407">
        <f t="shared" si="128"/>
        <v>1200</v>
      </c>
      <c r="F4249" s="268" t="s">
        <v>1625</v>
      </c>
      <c r="G4249" s="475"/>
    </row>
    <row r="4250" spans="1:8">
      <c r="A4250" s="506" t="s">
        <v>4748</v>
      </c>
      <c r="B4250" s="270" t="s">
        <v>4749</v>
      </c>
      <c r="C4250" s="407">
        <v>1000</v>
      </c>
      <c r="D4250" s="453">
        <v>0</v>
      </c>
      <c r="E4250" s="407">
        <f t="shared" si="128"/>
        <v>1000</v>
      </c>
      <c r="F4250" s="268" t="s">
        <v>1625</v>
      </c>
      <c r="G4250" s="475"/>
    </row>
    <row r="4251" spans="1:8">
      <c r="A4251" s="506" t="s">
        <v>4750</v>
      </c>
      <c r="B4251" s="270" t="s">
        <v>4751</v>
      </c>
      <c r="C4251" s="407">
        <v>800</v>
      </c>
      <c r="D4251" s="453">
        <v>0</v>
      </c>
      <c r="E4251" s="407">
        <f t="shared" si="128"/>
        <v>800</v>
      </c>
      <c r="F4251" s="268" t="s">
        <v>1625</v>
      </c>
      <c r="G4251" s="475"/>
      <c r="H4251" s="1007"/>
    </row>
    <row r="4252" spans="1:8">
      <c r="A4252" s="506" t="s">
        <v>4752</v>
      </c>
      <c r="B4252" s="270" t="s">
        <v>4753</v>
      </c>
      <c r="C4252" s="407">
        <v>2000</v>
      </c>
      <c r="D4252" s="453">
        <v>0</v>
      </c>
      <c r="E4252" s="407">
        <f t="shared" si="128"/>
        <v>2000</v>
      </c>
      <c r="F4252" s="268" t="s">
        <v>1625</v>
      </c>
      <c r="G4252" s="475"/>
      <c r="H4252" s="1007"/>
    </row>
    <row r="4253" spans="1:8">
      <c r="A4253" s="506" t="s">
        <v>4754</v>
      </c>
      <c r="B4253" s="270" t="s">
        <v>4755</v>
      </c>
      <c r="C4253" s="407">
        <v>5000</v>
      </c>
      <c r="D4253" s="453">
        <v>0</v>
      </c>
      <c r="E4253" s="407">
        <f t="shared" si="128"/>
        <v>5000</v>
      </c>
      <c r="F4253" s="268" t="s">
        <v>1625</v>
      </c>
      <c r="G4253" s="475"/>
      <c r="H4253" s="1007"/>
    </row>
    <row r="4254" spans="1:8">
      <c r="A4254" s="506" t="s">
        <v>4756</v>
      </c>
      <c r="B4254" s="270" t="s">
        <v>4757</v>
      </c>
      <c r="C4254" s="407">
        <v>10000</v>
      </c>
      <c r="D4254" s="453">
        <v>0</v>
      </c>
      <c r="E4254" s="407">
        <f t="shared" si="128"/>
        <v>10000</v>
      </c>
      <c r="F4254" s="268" t="s">
        <v>1625</v>
      </c>
      <c r="G4254" s="475"/>
      <c r="H4254" s="1007"/>
    </row>
    <row r="4255" spans="1:8">
      <c r="A4255" s="506" t="s">
        <v>4758</v>
      </c>
      <c r="B4255" s="270" t="s">
        <v>4759</v>
      </c>
      <c r="C4255" s="407">
        <v>10000</v>
      </c>
      <c r="D4255" s="453">
        <v>0</v>
      </c>
      <c r="E4255" s="407">
        <f t="shared" si="128"/>
        <v>10000</v>
      </c>
      <c r="F4255" s="268" t="s">
        <v>1625</v>
      </c>
      <c r="G4255" s="475"/>
      <c r="H4255" s="1007"/>
    </row>
    <row r="4256" spans="1:8" ht="30">
      <c r="A4256" s="506" t="s">
        <v>4760</v>
      </c>
      <c r="B4256" s="270" t="s">
        <v>4761</v>
      </c>
      <c r="C4256" s="407">
        <v>10000</v>
      </c>
      <c r="D4256" s="453">
        <v>0</v>
      </c>
      <c r="E4256" s="407">
        <f t="shared" si="128"/>
        <v>10000</v>
      </c>
      <c r="F4256" s="268" t="s">
        <v>1625</v>
      </c>
      <c r="G4256" s="475"/>
      <c r="H4256" s="1007"/>
    </row>
    <row r="4257" spans="1:8">
      <c r="A4257" s="698" t="s">
        <v>4762</v>
      </c>
      <c r="B4257" s="270"/>
      <c r="C4257" s="407"/>
      <c r="D4257" s="453"/>
      <c r="E4257" s="407"/>
      <c r="F4257" s="268" t="s">
        <v>1625</v>
      </c>
      <c r="G4257" s="475"/>
      <c r="H4257" s="1007"/>
    </row>
    <row r="4258" spans="1:8">
      <c r="A4258" s="506" t="s">
        <v>4763</v>
      </c>
      <c r="B4258" s="270" t="s">
        <v>4764</v>
      </c>
      <c r="C4258" s="407">
        <v>5000</v>
      </c>
      <c r="D4258" s="453">
        <v>0</v>
      </c>
      <c r="E4258" s="407">
        <f t="shared" si="128"/>
        <v>5000</v>
      </c>
      <c r="F4258" s="268" t="s">
        <v>1625</v>
      </c>
      <c r="G4258" s="475"/>
      <c r="H4258" s="1007"/>
    </row>
    <row r="4259" spans="1:8">
      <c r="A4259" s="506" t="s">
        <v>4765</v>
      </c>
      <c r="B4259" s="270" t="s">
        <v>4766</v>
      </c>
      <c r="C4259" s="407">
        <v>10000</v>
      </c>
      <c r="D4259" s="453">
        <v>0</v>
      </c>
      <c r="E4259" s="407">
        <f t="shared" si="128"/>
        <v>10000</v>
      </c>
      <c r="F4259" s="268" t="s">
        <v>1625</v>
      </c>
      <c r="G4259" s="475"/>
      <c r="H4259" s="1007"/>
    </row>
    <row r="4260" spans="1:8">
      <c r="A4260" s="506" t="s">
        <v>4767</v>
      </c>
      <c r="B4260" s="270" t="s">
        <v>4768</v>
      </c>
      <c r="C4260" s="407">
        <v>10000</v>
      </c>
      <c r="D4260" s="453">
        <v>0</v>
      </c>
      <c r="E4260" s="407">
        <f t="shared" si="128"/>
        <v>10000</v>
      </c>
      <c r="F4260" s="268" t="s">
        <v>1625</v>
      </c>
      <c r="G4260" s="475"/>
      <c r="H4260" s="1007"/>
    </row>
    <row r="4261" spans="1:8">
      <c r="A4261" s="506" t="s">
        <v>4769</v>
      </c>
      <c r="B4261" s="270" t="s">
        <v>4770</v>
      </c>
      <c r="C4261" s="407">
        <v>15000</v>
      </c>
      <c r="D4261" s="453">
        <v>0</v>
      </c>
      <c r="E4261" s="407">
        <f t="shared" si="128"/>
        <v>15000</v>
      </c>
      <c r="F4261" s="268" t="s">
        <v>1625</v>
      </c>
      <c r="G4261" s="475"/>
      <c r="H4261" s="1007"/>
    </row>
    <row r="4262" spans="1:8">
      <c r="A4262" s="506" t="s">
        <v>4771</v>
      </c>
      <c r="B4262" s="270" t="s">
        <v>4772</v>
      </c>
      <c r="C4262" s="407">
        <v>10000</v>
      </c>
      <c r="D4262" s="453">
        <v>0</v>
      </c>
      <c r="E4262" s="407">
        <f t="shared" si="128"/>
        <v>10000</v>
      </c>
      <c r="F4262" s="268" t="s">
        <v>1625</v>
      </c>
      <c r="G4262" s="475"/>
      <c r="H4262" s="1007"/>
    </row>
    <row r="4263" spans="1:8">
      <c r="A4263" s="506" t="s">
        <v>4773</v>
      </c>
      <c r="B4263" s="270" t="s">
        <v>4774</v>
      </c>
      <c r="C4263" s="407">
        <v>10000</v>
      </c>
      <c r="D4263" s="453">
        <v>0</v>
      </c>
      <c r="E4263" s="407">
        <f t="shared" si="128"/>
        <v>10000</v>
      </c>
      <c r="F4263" s="268" t="s">
        <v>1625</v>
      </c>
      <c r="G4263" s="475"/>
      <c r="H4263" s="1007"/>
    </row>
    <row r="4264" spans="1:8">
      <c r="A4264" s="506" t="s">
        <v>4775</v>
      </c>
      <c r="B4264" s="270" t="s">
        <v>4776</v>
      </c>
      <c r="C4264" s="407">
        <v>2500</v>
      </c>
      <c r="D4264" s="453">
        <v>0</v>
      </c>
      <c r="E4264" s="407">
        <f t="shared" si="128"/>
        <v>2500</v>
      </c>
      <c r="F4264" s="268" t="s">
        <v>1625</v>
      </c>
      <c r="G4264" s="475"/>
      <c r="H4264" s="1007"/>
    </row>
    <row r="4265" spans="1:8" ht="30">
      <c r="A4265" s="506" t="s">
        <v>4777</v>
      </c>
      <c r="B4265" s="270" t="s">
        <v>4778</v>
      </c>
      <c r="C4265" s="407">
        <v>1</v>
      </c>
      <c r="D4265" s="453">
        <v>0</v>
      </c>
      <c r="E4265" s="407">
        <f t="shared" si="128"/>
        <v>1</v>
      </c>
      <c r="F4265" s="268" t="s">
        <v>1625</v>
      </c>
      <c r="G4265" s="475"/>
      <c r="H4265" s="1007"/>
    </row>
    <row r="4266" spans="1:8">
      <c r="A4266" s="698" t="s">
        <v>4779</v>
      </c>
      <c r="B4266" s="270"/>
      <c r="C4266" s="407"/>
      <c r="D4266" s="453"/>
      <c r="E4266" s="407"/>
      <c r="F4266" s="268" t="s">
        <v>1625</v>
      </c>
      <c r="G4266" s="475"/>
      <c r="H4266" s="1007"/>
    </row>
    <row r="4267" spans="1:8">
      <c r="A4267" s="506" t="s">
        <v>4780</v>
      </c>
      <c r="B4267" s="270" t="s">
        <v>4781</v>
      </c>
      <c r="C4267" s="407">
        <v>25000</v>
      </c>
      <c r="D4267" s="453">
        <v>0</v>
      </c>
      <c r="E4267" s="407">
        <f t="shared" si="128"/>
        <v>25000</v>
      </c>
      <c r="F4267" s="268" t="s">
        <v>1625</v>
      </c>
      <c r="G4267" s="475"/>
      <c r="H4267" s="1007"/>
    </row>
    <row r="4268" spans="1:8">
      <c r="A4268" s="506" t="s">
        <v>4782</v>
      </c>
      <c r="B4268" s="270" t="s">
        <v>4783</v>
      </c>
      <c r="C4268" s="407">
        <v>20000</v>
      </c>
      <c r="D4268" s="453">
        <v>0</v>
      </c>
      <c r="E4268" s="407">
        <f t="shared" si="128"/>
        <v>20000</v>
      </c>
      <c r="F4268" s="268" t="s">
        <v>1625</v>
      </c>
      <c r="G4268" s="475"/>
      <c r="H4268" s="1007"/>
    </row>
    <row r="4269" spans="1:8">
      <c r="A4269" s="506" t="s">
        <v>4784</v>
      </c>
      <c r="B4269" s="270" t="s">
        <v>4785</v>
      </c>
      <c r="C4269" s="407">
        <v>10000</v>
      </c>
      <c r="D4269" s="453">
        <v>0</v>
      </c>
      <c r="E4269" s="407">
        <f t="shared" si="128"/>
        <v>10000</v>
      </c>
      <c r="F4269" s="268" t="s">
        <v>1625</v>
      </c>
      <c r="G4269" s="475"/>
      <c r="H4269" s="1007"/>
    </row>
    <row r="4270" spans="1:8" ht="30">
      <c r="A4270" s="506" t="s">
        <v>4786</v>
      </c>
      <c r="B4270" s="270" t="s">
        <v>4787</v>
      </c>
      <c r="C4270" s="407">
        <v>3000</v>
      </c>
      <c r="D4270" s="453">
        <v>0</v>
      </c>
      <c r="E4270" s="407">
        <f t="shared" si="128"/>
        <v>3000</v>
      </c>
      <c r="F4270" s="268" t="s">
        <v>1625</v>
      </c>
      <c r="G4270" s="475"/>
      <c r="H4270" s="1007"/>
    </row>
    <row r="4271" spans="1:8">
      <c r="A4271" s="506" t="s">
        <v>4788</v>
      </c>
      <c r="B4271" s="270" t="s">
        <v>4789</v>
      </c>
      <c r="C4271" s="407">
        <v>20000</v>
      </c>
      <c r="D4271" s="453">
        <v>0</v>
      </c>
      <c r="E4271" s="407">
        <f t="shared" si="128"/>
        <v>20000</v>
      </c>
      <c r="F4271" s="268" t="s">
        <v>1625</v>
      </c>
      <c r="G4271" s="475"/>
      <c r="H4271" s="1007"/>
    </row>
    <row r="4272" spans="1:8">
      <c r="A4272" s="506" t="s">
        <v>4790</v>
      </c>
      <c r="B4272" s="270" t="s">
        <v>4791</v>
      </c>
      <c r="C4272" s="407">
        <v>20000</v>
      </c>
      <c r="D4272" s="453">
        <v>0</v>
      </c>
      <c r="E4272" s="407">
        <f t="shared" si="128"/>
        <v>20000</v>
      </c>
      <c r="F4272" s="268" t="s">
        <v>1625</v>
      </c>
      <c r="G4272" s="475"/>
      <c r="H4272" s="1007"/>
    </row>
    <row r="4273" spans="1:8" ht="30">
      <c r="A4273" s="506" t="s">
        <v>4792</v>
      </c>
      <c r="B4273" s="270" t="s">
        <v>4793</v>
      </c>
      <c r="C4273" s="407">
        <v>500</v>
      </c>
      <c r="D4273" s="453">
        <v>0</v>
      </c>
      <c r="E4273" s="407">
        <f t="shared" si="128"/>
        <v>500</v>
      </c>
      <c r="F4273" s="268" t="s">
        <v>1625</v>
      </c>
      <c r="G4273" s="475"/>
      <c r="H4273" s="1007"/>
    </row>
    <row r="4274" spans="1:8" ht="30">
      <c r="A4274" s="506" t="s">
        <v>4794</v>
      </c>
      <c r="B4274" s="270" t="s">
        <v>4795</v>
      </c>
      <c r="C4274" s="407">
        <v>400</v>
      </c>
      <c r="D4274" s="453">
        <v>0</v>
      </c>
      <c r="E4274" s="407">
        <f t="shared" si="128"/>
        <v>400</v>
      </c>
      <c r="F4274" s="268" t="s">
        <v>1625</v>
      </c>
      <c r="G4274" s="475"/>
      <c r="H4274" s="1007"/>
    </row>
    <row r="4275" spans="1:8" ht="30">
      <c r="A4275" s="506" t="s">
        <v>4796</v>
      </c>
      <c r="B4275" s="270" t="s">
        <v>4797</v>
      </c>
      <c r="C4275" s="407">
        <v>300</v>
      </c>
      <c r="D4275" s="453">
        <v>0</v>
      </c>
      <c r="E4275" s="407">
        <f t="shared" si="128"/>
        <v>300</v>
      </c>
      <c r="F4275" s="268" t="s">
        <v>1625</v>
      </c>
      <c r="G4275" s="475"/>
      <c r="H4275" s="1007"/>
    </row>
    <row r="4276" spans="1:8">
      <c r="A4276" s="506" t="s">
        <v>4798</v>
      </c>
      <c r="B4276" s="270" t="s">
        <v>4799</v>
      </c>
      <c r="C4276" s="407">
        <v>20000</v>
      </c>
      <c r="D4276" s="453">
        <v>0</v>
      </c>
      <c r="E4276" s="407">
        <f t="shared" si="128"/>
        <v>20000</v>
      </c>
      <c r="F4276" s="268" t="s">
        <v>1625</v>
      </c>
      <c r="G4276" s="475"/>
      <c r="H4276" s="1007"/>
    </row>
    <row r="4277" spans="1:8">
      <c r="A4277" s="506" t="s">
        <v>4800</v>
      </c>
      <c r="B4277" s="270" t="s">
        <v>4801</v>
      </c>
      <c r="C4277" s="407">
        <v>30000</v>
      </c>
      <c r="D4277" s="453">
        <v>0</v>
      </c>
      <c r="E4277" s="407">
        <f t="shared" si="128"/>
        <v>30000</v>
      </c>
      <c r="F4277" s="268" t="s">
        <v>1625</v>
      </c>
      <c r="G4277" s="475"/>
      <c r="H4277" s="1007"/>
    </row>
    <row r="4278" spans="1:8">
      <c r="A4278" s="506" t="s">
        <v>4802</v>
      </c>
      <c r="B4278" s="270" t="s">
        <v>4803</v>
      </c>
      <c r="C4278" s="407">
        <v>10000</v>
      </c>
      <c r="D4278" s="453">
        <v>0</v>
      </c>
      <c r="E4278" s="407">
        <f t="shared" si="128"/>
        <v>10000</v>
      </c>
      <c r="F4278" s="268" t="s">
        <v>1625</v>
      </c>
      <c r="G4278" s="475"/>
      <c r="H4278" s="1007"/>
    </row>
    <row r="4279" spans="1:8">
      <c r="A4279" s="506" t="s">
        <v>4804</v>
      </c>
      <c r="B4279" s="270" t="s">
        <v>4805</v>
      </c>
      <c r="C4279" s="407">
        <v>15000</v>
      </c>
      <c r="D4279" s="453">
        <v>0</v>
      </c>
      <c r="E4279" s="407">
        <f t="shared" si="128"/>
        <v>15000</v>
      </c>
      <c r="F4279" s="268" t="s">
        <v>1625</v>
      </c>
      <c r="G4279" s="475"/>
      <c r="H4279" s="1007"/>
    </row>
    <row r="4280" spans="1:8">
      <c r="A4280" s="506" t="s">
        <v>4806</v>
      </c>
      <c r="B4280" s="270" t="s">
        <v>4807</v>
      </c>
      <c r="C4280" s="407">
        <v>15000</v>
      </c>
      <c r="D4280" s="453">
        <v>0</v>
      </c>
      <c r="E4280" s="407">
        <f t="shared" si="128"/>
        <v>15000</v>
      </c>
      <c r="F4280" s="268" t="s">
        <v>1625</v>
      </c>
      <c r="G4280" s="475"/>
      <c r="H4280" s="1007"/>
    </row>
    <row r="4281" spans="1:8" ht="30">
      <c r="A4281" s="506" t="s">
        <v>4808</v>
      </c>
      <c r="B4281" s="270" t="s">
        <v>4809</v>
      </c>
      <c r="C4281" s="407">
        <v>25000</v>
      </c>
      <c r="D4281" s="453">
        <v>0</v>
      </c>
      <c r="E4281" s="407">
        <f t="shared" si="128"/>
        <v>25000</v>
      </c>
      <c r="F4281" s="268" t="s">
        <v>1625</v>
      </c>
      <c r="G4281" s="475"/>
      <c r="H4281" s="1007"/>
    </row>
    <row r="4282" spans="1:8">
      <c r="A4282" s="506" t="s">
        <v>4810</v>
      </c>
      <c r="B4282" s="270" t="s">
        <v>4811</v>
      </c>
      <c r="C4282" s="407">
        <v>1500</v>
      </c>
      <c r="D4282" s="453">
        <v>0</v>
      </c>
      <c r="E4282" s="407">
        <f t="shared" si="128"/>
        <v>1500</v>
      </c>
      <c r="F4282" s="268" t="s">
        <v>1625</v>
      </c>
      <c r="G4282" s="475"/>
      <c r="H4282" s="1007"/>
    </row>
    <row r="4283" spans="1:8" ht="30">
      <c r="A4283" s="506" t="s">
        <v>4812</v>
      </c>
      <c r="B4283" s="270" t="s">
        <v>4813</v>
      </c>
      <c r="C4283" s="407">
        <v>50000</v>
      </c>
      <c r="D4283" s="453">
        <v>0</v>
      </c>
      <c r="E4283" s="407">
        <f t="shared" si="128"/>
        <v>50000</v>
      </c>
      <c r="F4283" s="268" t="s">
        <v>1625</v>
      </c>
      <c r="G4283" s="475"/>
      <c r="H4283" s="1007"/>
    </row>
    <row r="4284" spans="1:8">
      <c r="A4284" s="506" t="s">
        <v>4814</v>
      </c>
      <c r="B4284" s="270" t="s">
        <v>4815</v>
      </c>
      <c r="C4284" s="407">
        <v>100000</v>
      </c>
      <c r="D4284" s="453">
        <v>0</v>
      </c>
      <c r="E4284" s="407">
        <f t="shared" si="128"/>
        <v>100000</v>
      </c>
      <c r="F4284" s="268" t="s">
        <v>1625</v>
      </c>
      <c r="G4284" s="475"/>
      <c r="H4284" s="1007"/>
    </row>
    <row r="4285" spans="1:8">
      <c r="A4285" s="506" t="s">
        <v>4816</v>
      </c>
      <c r="B4285" s="270" t="s">
        <v>4817</v>
      </c>
      <c r="C4285" s="407">
        <v>1500</v>
      </c>
      <c r="D4285" s="453">
        <v>0</v>
      </c>
      <c r="E4285" s="407">
        <f t="shared" si="128"/>
        <v>1500</v>
      </c>
      <c r="F4285" s="268" t="s">
        <v>1625</v>
      </c>
      <c r="G4285" s="475"/>
      <c r="H4285" s="1007"/>
    </row>
    <row r="4286" spans="1:8">
      <c r="A4286" s="506" t="s">
        <v>4818</v>
      </c>
      <c r="B4286" s="270" t="s">
        <v>4819</v>
      </c>
      <c r="C4286" s="407">
        <v>1250</v>
      </c>
      <c r="D4286" s="453">
        <v>0</v>
      </c>
      <c r="E4286" s="407">
        <f t="shared" si="128"/>
        <v>1250</v>
      </c>
      <c r="F4286" s="268" t="s">
        <v>1625</v>
      </c>
      <c r="G4286" s="475"/>
      <c r="H4286" s="1007"/>
    </row>
    <row r="4287" spans="1:8">
      <c r="A4287" s="506" t="s">
        <v>4820</v>
      </c>
      <c r="B4287" s="270" t="s">
        <v>4821</v>
      </c>
      <c r="C4287" s="407">
        <v>1000</v>
      </c>
      <c r="D4287" s="453">
        <v>0</v>
      </c>
      <c r="E4287" s="407">
        <f t="shared" si="128"/>
        <v>1000</v>
      </c>
      <c r="F4287" s="268" t="s">
        <v>1625</v>
      </c>
      <c r="G4287" s="475"/>
      <c r="H4287" s="1007"/>
    </row>
    <row r="4288" spans="1:8">
      <c r="A4288" s="506" t="s">
        <v>4822</v>
      </c>
      <c r="B4288" s="270" t="s">
        <v>4823</v>
      </c>
      <c r="C4288" s="407">
        <v>20000</v>
      </c>
      <c r="D4288" s="453">
        <v>0</v>
      </c>
      <c r="E4288" s="407">
        <f t="shared" si="128"/>
        <v>20000</v>
      </c>
      <c r="F4288" s="268" t="s">
        <v>1625</v>
      </c>
      <c r="G4288" s="475"/>
      <c r="H4288" s="1007"/>
    </row>
    <row r="4289" spans="1:8">
      <c r="A4289" s="506" t="s">
        <v>4824</v>
      </c>
      <c r="B4289" s="270" t="s">
        <v>4825</v>
      </c>
      <c r="C4289" s="407">
        <v>20000</v>
      </c>
      <c r="D4289" s="453">
        <v>0</v>
      </c>
      <c r="E4289" s="407">
        <f t="shared" si="128"/>
        <v>20000</v>
      </c>
      <c r="F4289" s="268" t="s">
        <v>1625</v>
      </c>
      <c r="G4289" s="475"/>
      <c r="H4289" s="1007"/>
    </row>
    <row r="4290" spans="1:8">
      <c r="A4290" s="506" t="s">
        <v>4826</v>
      </c>
      <c r="B4290" s="270" t="s">
        <v>4827</v>
      </c>
      <c r="C4290" s="407">
        <v>25000</v>
      </c>
      <c r="D4290" s="453">
        <v>0</v>
      </c>
      <c r="E4290" s="407">
        <f t="shared" si="128"/>
        <v>25000</v>
      </c>
      <c r="F4290" s="268" t="s">
        <v>1625</v>
      </c>
      <c r="G4290" s="475"/>
      <c r="H4290" s="1007"/>
    </row>
    <row r="4291" spans="1:8">
      <c r="A4291" s="506" t="s">
        <v>4828</v>
      </c>
      <c r="B4291" s="270" t="s">
        <v>4829</v>
      </c>
      <c r="C4291" s="407">
        <v>25000</v>
      </c>
      <c r="D4291" s="453">
        <v>0</v>
      </c>
      <c r="E4291" s="407">
        <f t="shared" si="128"/>
        <v>25000</v>
      </c>
      <c r="F4291" s="268" t="s">
        <v>1625</v>
      </c>
      <c r="G4291" s="475"/>
      <c r="H4291" s="1007"/>
    </row>
    <row r="4292" spans="1:8">
      <c r="A4292" s="506" t="s">
        <v>4830</v>
      </c>
      <c r="B4292" s="270" t="s">
        <v>4831</v>
      </c>
      <c r="C4292" s="407">
        <v>25000</v>
      </c>
      <c r="D4292" s="453">
        <v>0</v>
      </c>
      <c r="E4292" s="407">
        <f t="shared" si="128"/>
        <v>25000</v>
      </c>
      <c r="F4292" s="268" t="s">
        <v>1625</v>
      </c>
      <c r="G4292" s="475"/>
      <c r="H4292" s="1007"/>
    </row>
    <row r="4293" spans="1:8">
      <c r="A4293" s="506" t="s">
        <v>4832</v>
      </c>
      <c r="B4293" s="270" t="s">
        <v>4833</v>
      </c>
      <c r="C4293" s="407">
        <v>15000</v>
      </c>
      <c r="D4293" s="453">
        <v>0</v>
      </c>
      <c r="E4293" s="407">
        <f t="shared" si="128"/>
        <v>15000</v>
      </c>
      <c r="F4293" s="268" t="s">
        <v>1625</v>
      </c>
      <c r="G4293" s="475"/>
      <c r="H4293" s="1007"/>
    </row>
    <row r="4294" spans="1:8">
      <c r="A4294" s="506" t="s">
        <v>4834</v>
      </c>
      <c r="B4294" s="270" t="s">
        <v>4835</v>
      </c>
      <c r="C4294" s="407">
        <v>20000</v>
      </c>
      <c r="D4294" s="453">
        <v>0</v>
      </c>
      <c r="E4294" s="407">
        <f t="shared" si="128"/>
        <v>20000</v>
      </c>
      <c r="F4294" s="268" t="s">
        <v>1625</v>
      </c>
      <c r="G4294" s="475"/>
      <c r="H4294" s="1007"/>
    </row>
    <row r="4295" spans="1:8">
      <c r="A4295" s="506" t="s">
        <v>4836</v>
      </c>
      <c r="B4295" s="270" t="s">
        <v>4837</v>
      </c>
      <c r="C4295" s="407">
        <v>5000</v>
      </c>
      <c r="D4295" s="453">
        <v>0</v>
      </c>
      <c r="E4295" s="407">
        <f t="shared" si="128"/>
        <v>5000</v>
      </c>
      <c r="F4295" s="268" t="s">
        <v>1625</v>
      </c>
      <c r="G4295" s="475"/>
      <c r="H4295" s="1007"/>
    </row>
    <row r="4296" spans="1:8">
      <c r="A4296" s="506" t="s">
        <v>4838</v>
      </c>
      <c r="B4296" s="270" t="s">
        <v>4839</v>
      </c>
      <c r="C4296" s="407">
        <v>10000</v>
      </c>
      <c r="D4296" s="453">
        <v>0</v>
      </c>
      <c r="E4296" s="407">
        <f t="shared" si="128"/>
        <v>10000</v>
      </c>
      <c r="F4296" s="268" t="s">
        <v>1625</v>
      </c>
      <c r="G4296" s="475"/>
      <c r="H4296" s="1007"/>
    </row>
    <row r="4297" spans="1:8">
      <c r="A4297" s="506" t="s">
        <v>4840</v>
      </c>
      <c r="B4297" s="270" t="s">
        <v>4841</v>
      </c>
      <c r="C4297" s="407">
        <v>5000</v>
      </c>
      <c r="D4297" s="453">
        <v>0</v>
      </c>
      <c r="E4297" s="407">
        <f t="shared" si="128"/>
        <v>5000</v>
      </c>
      <c r="F4297" s="268" t="s">
        <v>1625</v>
      </c>
      <c r="G4297" s="475"/>
      <c r="H4297" s="1007"/>
    </row>
    <row r="4298" spans="1:8" ht="30">
      <c r="A4298" s="506" t="s">
        <v>4842</v>
      </c>
      <c r="B4298" s="270" t="s">
        <v>4843</v>
      </c>
      <c r="C4298" s="407">
        <v>200</v>
      </c>
      <c r="D4298" s="453">
        <v>0</v>
      </c>
      <c r="E4298" s="407">
        <f t="shared" si="128"/>
        <v>200</v>
      </c>
      <c r="F4298" s="268" t="s">
        <v>1625</v>
      </c>
      <c r="G4298" s="475"/>
      <c r="H4298" s="1007"/>
    </row>
    <row r="4299" spans="1:8">
      <c r="A4299" s="506" t="s">
        <v>4844</v>
      </c>
      <c r="B4299" s="270" t="s">
        <v>4845</v>
      </c>
      <c r="C4299" s="407">
        <v>15000</v>
      </c>
      <c r="D4299" s="453">
        <v>0</v>
      </c>
      <c r="E4299" s="407">
        <f t="shared" si="128"/>
        <v>15000</v>
      </c>
      <c r="F4299" s="268" t="s">
        <v>1625</v>
      </c>
      <c r="G4299" s="475"/>
      <c r="H4299" s="1007"/>
    </row>
    <row r="4300" spans="1:8">
      <c r="A4300" s="506" t="s">
        <v>4846</v>
      </c>
      <c r="B4300" s="270" t="s">
        <v>4847</v>
      </c>
      <c r="C4300" s="407">
        <v>15000</v>
      </c>
      <c r="D4300" s="453">
        <v>0</v>
      </c>
      <c r="E4300" s="407">
        <f t="shared" si="128"/>
        <v>15000</v>
      </c>
      <c r="F4300" s="268" t="s">
        <v>1625</v>
      </c>
      <c r="G4300" s="475"/>
      <c r="H4300" s="1007"/>
    </row>
    <row r="4301" spans="1:8">
      <c r="A4301" s="506" t="s">
        <v>4848</v>
      </c>
      <c r="B4301" s="270" t="s">
        <v>4849</v>
      </c>
      <c r="C4301" s="407">
        <v>5500</v>
      </c>
      <c r="D4301" s="453">
        <v>0</v>
      </c>
      <c r="E4301" s="407">
        <f t="shared" si="128"/>
        <v>5500</v>
      </c>
      <c r="F4301" s="268" t="s">
        <v>1625</v>
      </c>
      <c r="G4301" s="475"/>
      <c r="H4301" s="1007"/>
    </row>
    <row r="4302" spans="1:8">
      <c r="A4302" s="506" t="s">
        <v>4850</v>
      </c>
      <c r="B4302" s="270" t="s">
        <v>4851</v>
      </c>
      <c r="C4302" s="407">
        <v>800</v>
      </c>
      <c r="D4302" s="453">
        <v>0</v>
      </c>
      <c r="E4302" s="407">
        <f t="shared" ref="E4302:E4347" si="129">C4302</f>
        <v>800</v>
      </c>
      <c r="F4302" s="268" t="s">
        <v>1625</v>
      </c>
      <c r="G4302" s="475"/>
      <c r="H4302" s="1007"/>
    </row>
    <row r="4303" spans="1:8" ht="30">
      <c r="A4303" s="506" t="s">
        <v>4852</v>
      </c>
      <c r="B4303" s="270" t="s">
        <v>4853</v>
      </c>
      <c r="C4303" s="407">
        <v>3300</v>
      </c>
      <c r="D4303" s="453">
        <v>0</v>
      </c>
      <c r="E4303" s="407">
        <f t="shared" si="129"/>
        <v>3300</v>
      </c>
      <c r="F4303" s="268" t="s">
        <v>1625</v>
      </c>
      <c r="G4303" s="475"/>
      <c r="H4303" s="1007"/>
    </row>
    <row r="4304" spans="1:8">
      <c r="A4304" s="506" t="s">
        <v>4854</v>
      </c>
      <c r="B4304" s="270" t="s">
        <v>4855</v>
      </c>
      <c r="C4304" s="407">
        <v>1000</v>
      </c>
      <c r="D4304" s="453">
        <v>0</v>
      </c>
      <c r="E4304" s="407">
        <f t="shared" si="129"/>
        <v>1000</v>
      </c>
      <c r="F4304" s="268" t="s">
        <v>1625</v>
      </c>
      <c r="G4304" s="475"/>
      <c r="H4304" s="1007"/>
    </row>
    <row r="4305" spans="1:8">
      <c r="A4305" s="506" t="s">
        <v>4856</v>
      </c>
      <c r="B4305" s="270" t="s">
        <v>4857</v>
      </c>
      <c r="C4305" s="407">
        <v>500</v>
      </c>
      <c r="D4305" s="453">
        <v>0</v>
      </c>
      <c r="E4305" s="407">
        <f t="shared" si="129"/>
        <v>500</v>
      </c>
      <c r="F4305" s="268" t="s">
        <v>1625</v>
      </c>
      <c r="G4305" s="475"/>
      <c r="H4305" s="1007"/>
    </row>
    <row r="4306" spans="1:8">
      <c r="A4306" s="506" t="s">
        <v>4858</v>
      </c>
      <c r="B4306" s="270" t="s">
        <v>4859</v>
      </c>
      <c r="C4306" s="407">
        <v>6000</v>
      </c>
      <c r="D4306" s="453">
        <v>0</v>
      </c>
      <c r="E4306" s="407">
        <f t="shared" si="129"/>
        <v>6000</v>
      </c>
      <c r="F4306" s="268" t="s">
        <v>1625</v>
      </c>
      <c r="G4306" s="475"/>
      <c r="H4306" s="1007"/>
    </row>
    <row r="4307" spans="1:8" ht="30">
      <c r="A4307" s="506" t="s">
        <v>4860</v>
      </c>
      <c r="B4307" s="270" t="s">
        <v>4861</v>
      </c>
      <c r="C4307" s="407">
        <v>2400</v>
      </c>
      <c r="D4307" s="453">
        <v>0</v>
      </c>
      <c r="E4307" s="407">
        <f t="shared" si="129"/>
        <v>2400</v>
      </c>
      <c r="F4307" s="268" t="s">
        <v>1625</v>
      </c>
      <c r="G4307" s="475"/>
      <c r="H4307" s="1007"/>
    </row>
    <row r="4308" spans="1:8">
      <c r="A4308" s="506" t="s">
        <v>4862</v>
      </c>
      <c r="B4308" s="270" t="s">
        <v>4863</v>
      </c>
      <c r="C4308" s="407">
        <v>1200</v>
      </c>
      <c r="D4308" s="453">
        <v>0</v>
      </c>
      <c r="E4308" s="407">
        <f t="shared" si="129"/>
        <v>1200</v>
      </c>
      <c r="F4308" s="268" t="s">
        <v>1625</v>
      </c>
      <c r="G4308" s="475"/>
      <c r="H4308" s="1007"/>
    </row>
    <row r="4309" spans="1:8">
      <c r="A4309" s="506" t="s">
        <v>4864</v>
      </c>
      <c r="B4309" s="270" t="s">
        <v>4865</v>
      </c>
      <c r="C4309" s="407">
        <v>1200</v>
      </c>
      <c r="D4309" s="453">
        <v>0</v>
      </c>
      <c r="E4309" s="407">
        <f t="shared" si="129"/>
        <v>1200</v>
      </c>
      <c r="F4309" s="268" t="s">
        <v>1625</v>
      </c>
      <c r="G4309" s="475"/>
      <c r="H4309" s="1007"/>
    </row>
    <row r="4310" spans="1:8">
      <c r="A4310" s="506" t="s">
        <v>4866</v>
      </c>
      <c r="B4310" s="270" t="s">
        <v>4867</v>
      </c>
      <c r="C4310" s="407">
        <v>1000</v>
      </c>
      <c r="D4310" s="453">
        <v>0</v>
      </c>
      <c r="E4310" s="407">
        <f t="shared" si="129"/>
        <v>1000</v>
      </c>
      <c r="F4310" s="268" t="s">
        <v>1625</v>
      </c>
      <c r="G4310" s="475"/>
      <c r="H4310" s="1007"/>
    </row>
    <row r="4311" spans="1:8">
      <c r="A4311" s="506" t="s">
        <v>4868</v>
      </c>
      <c r="B4311" s="270" t="s">
        <v>4869</v>
      </c>
      <c r="C4311" s="407">
        <v>25000</v>
      </c>
      <c r="D4311" s="453">
        <v>0</v>
      </c>
      <c r="E4311" s="407">
        <f t="shared" si="129"/>
        <v>25000</v>
      </c>
      <c r="F4311" s="268" t="s">
        <v>1625</v>
      </c>
      <c r="G4311" s="475"/>
      <c r="H4311" s="1007"/>
    </row>
    <row r="4312" spans="1:8" ht="30">
      <c r="A4312" s="506" t="s">
        <v>4870</v>
      </c>
      <c r="B4312" s="270" t="s">
        <v>4871</v>
      </c>
      <c r="C4312" s="407">
        <v>15000</v>
      </c>
      <c r="D4312" s="453">
        <v>0</v>
      </c>
      <c r="E4312" s="407">
        <f t="shared" si="129"/>
        <v>15000</v>
      </c>
      <c r="F4312" s="268" t="s">
        <v>1625</v>
      </c>
      <c r="G4312" s="475"/>
      <c r="H4312" s="1007"/>
    </row>
    <row r="4313" spans="1:8">
      <c r="A4313" s="1338" t="s">
        <v>4872</v>
      </c>
      <c r="B4313" s="270"/>
      <c r="C4313" s="407"/>
      <c r="D4313" s="453"/>
      <c r="E4313" s="407"/>
      <c r="F4313" s="268" t="s">
        <v>1625</v>
      </c>
      <c r="G4313" s="475"/>
      <c r="H4313" s="1007"/>
    </row>
    <row r="4314" spans="1:8" ht="30">
      <c r="A4314" s="506" t="s">
        <v>4873</v>
      </c>
      <c r="B4314" s="270" t="s">
        <v>4874</v>
      </c>
      <c r="C4314" s="407">
        <v>30000</v>
      </c>
      <c r="D4314" s="453">
        <v>0</v>
      </c>
      <c r="E4314" s="407">
        <f t="shared" si="129"/>
        <v>30000</v>
      </c>
      <c r="F4314" s="268" t="s">
        <v>1625</v>
      </c>
      <c r="G4314" s="475"/>
      <c r="H4314" s="1007"/>
    </row>
    <row r="4315" spans="1:8" ht="30">
      <c r="A4315" s="506" t="s">
        <v>4875</v>
      </c>
      <c r="B4315" s="270" t="s">
        <v>4876</v>
      </c>
      <c r="C4315" s="407">
        <v>50000</v>
      </c>
      <c r="D4315" s="453">
        <v>0</v>
      </c>
      <c r="E4315" s="407">
        <f t="shared" si="129"/>
        <v>50000</v>
      </c>
      <c r="F4315" s="268" t="s">
        <v>1625</v>
      </c>
      <c r="G4315" s="475"/>
      <c r="H4315" s="1007"/>
    </row>
    <row r="4316" spans="1:8" ht="30">
      <c r="A4316" s="506" t="s">
        <v>4877</v>
      </c>
      <c r="B4316" s="270" t="s">
        <v>4878</v>
      </c>
      <c r="C4316" s="407">
        <v>75000</v>
      </c>
      <c r="D4316" s="453">
        <v>0</v>
      </c>
      <c r="E4316" s="407">
        <f t="shared" si="129"/>
        <v>75000</v>
      </c>
      <c r="F4316" s="268" t="s">
        <v>1625</v>
      </c>
      <c r="G4316" s="475"/>
      <c r="H4316" s="1007"/>
    </row>
    <row r="4317" spans="1:8" ht="30">
      <c r="A4317" s="506" t="s">
        <v>4879</v>
      </c>
      <c r="B4317" s="270" t="s">
        <v>4880</v>
      </c>
      <c r="C4317" s="407">
        <v>3000</v>
      </c>
      <c r="D4317" s="453">
        <v>0</v>
      </c>
      <c r="E4317" s="407">
        <f t="shared" si="129"/>
        <v>3000</v>
      </c>
      <c r="F4317" s="268" t="s">
        <v>1625</v>
      </c>
      <c r="G4317" s="475"/>
      <c r="H4317" s="1007"/>
    </row>
    <row r="4318" spans="1:8" ht="30">
      <c r="A4318" s="506" t="s">
        <v>4881</v>
      </c>
      <c r="B4318" s="270" t="s">
        <v>4882</v>
      </c>
      <c r="C4318" s="407">
        <v>1400</v>
      </c>
      <c r="D4318" s="453">
        <v>0</v>
      </c>
      <c r="E4318" s="407">
        <f t="shared" si="129"/>
        <v>1400</v>
      </c>
      <c r="F4318" s="268" t="s">
        <v>1625</v>
      </c>
      <c r="G4318" s="475"/>
      <c r="H4318" s="1007"/>
    </row>
    <row r="4319" spans="1:8" ht="30">
      <c r="A4319" s="506" t="s">
        <v>4883</v>
      </c>
      <c r="B4319" s="270" t="s">
        <v>4884</v>
      </c>
      <c r="C4319" s="407">
        <v>2400</v>
      </c>
      <c r="D4319" s="453">
        <v>0</v>
      </c>
      <c r="E4319" s="407">
        <f t="shared" si="129"/>
        <v>2400</v>
      </c>
      <c r="F4319" s="268" t="s">
        <v>1625</v>
      </c>
      <c r="G4319" s="475"/>
      <c r="H4319" s="1007"/>
    </row>
    <row r="4320" spans="1:8" ht="30">
      <c r="A4320" s="506" t="s">
        <v>4885</v>
      </c>
      <c r="B4320" s="270" t="s">
        <v>4886</v>
      </c>
      <c r="C4320" s="407">
        <v>3600</v>
      </c>
      <c r="D4320" s="453">
        <v>0</v>
      </c>
      <c r="E4320" s="407">
        <f t="shared" si="129"/>
        <v>3600</v>
      </c>
      <c r="F4320" s="268" t="s">
        <v>1625</v>
      </c>
      <c r="G4320" s="475"/>
      <c r="H4320" s="1007"/>
    </row>
    <row r="4321" spans="1:8" ht="30">
      <c r="A4321" s="506" t="s">
        <v>4887</v>
      </c>
      <c r="B4321" s="270" t="s">
        <v>4888</v>
      </c>
      <c r="C4321" s="407">
        <v>300</v>
      </c>
      <c r="D4321" s="453">
        <v>0</v>
      </c>
      <c r="E4321" s="407">
        <f t="shared" si="129"/>
        <v>300</v>
      </c>
      <c r="F4321" s="268" t="s">
        <v>1625</v>
      </c>
      <c r="G4321" s="475"/>
      <c r="H4321" s="1007"/>
    </row>
    <row r="4322" spans="1:8" ht="30">
      <c r="A4322" s="506" t="s">
        <v>4889</v>
      </c>
      <c r="B4322" s="270" t="s">
        <v>4890</v>
      </c>
      <c r="C4322" s="407">
        <v>5000</v>
      </c>
      <c r="D4322" s="453">
        <v>0</v>
      </c>
      <c r="E4322" s="407">
        <f t="shared" si="129"/>
        <v>5000</v>
      </c>
      <c r="F4322" s="268" t="s">
        <v>1625</v>
      </c>
      <c r="G4322" s="475"/>
      <c r="H4322" s="1007"/>
    </row>
    <row r="4323" spans="1:8" ht="30">
      <c r="A4323" s="506" t="s">
        <v>4891</v>
      </c>
      <c r="B4323" s="270" t="s">
        <v>4892</v>
      </c>
      <c r="C4323" s="407">
        <v>236</v>
      </c>
      <c r="D4323" s="453">
        <v>0</v>
      </c>
      <c r="E4323" s="407">
        <f t="shared" si="129"/>
        <v>236</v>
      </c>
      <c r="F4323" s="268" t="s">
        <v>1625</v>
      </c>
      <c r="G4323" s="475"/>
      <c r="H4323" s="1007"/>
    </row>
    <row r="4324" spans="1:8" ht="30">
      <c r="A4324" s="506" t="s">
        <v>4893</v>
      </c>
      <c r="B4324" s="270" t="s">
        <v>4894</v>
      </c>
      <c r="C4324" s="407">
        <v>5000</v>
      </c>
      <c r="D4324" s="453">
        <v>0</v>
      </c>
      <c r="E4324" s="407">
        <f t="shared" si="129"/>
        <v>5000</v>
      </c>
      <c r="F4324" s="268" t="s">
        <v>1625</v>
      </c>
      <c r="G4324" s="475"/>
      <c r="H4324" s="1007"/>
    </row>
    <row r="4325" spans="1:8" ht="45">
      <c r="A4325" s="506" t="s">
        <v>4895</v>
      </c>
      <c r="B4325" s="270" t="s">
        <v>4896</v>
      </c>
      <c r="C4325" s="407">
        <v>236</v>
      </c>
      <c r="D4325" s="453">
        <v>0</v>
      </c>
      <c r="E4325" s="407">
        <f t="shared" si="129"/>
        <v>236</v>
      </c>
      <c r="F4325" s="268" t="s">
        <v>1625</v>
      </c>
      <c r="G4325" s="475"/>
      <c r="H4325" s="1007"/>
    </row>
    <row r="4326" spans="1:8">
      <c r="A4326" s="698" t="s">
        <v>4897</v>
      </c>
      <c r="B4326" s="270"/>
      <c r="C4326" s="407"/>
      <c r="D4326" s="453"/>
      <c r="E4326" s="407"/>
      <c r="F4326" s="268" t="s">
        <v>1625</v>
      </c>
      <c r="G4326" s="475"/>
      <c r="H4326" s="1007"/>
    </row>
    <row r="4327" spans="1:8">
      <c r="A4327" s="506" t="s">
        <v>4898</v>
      </c>
      <c r="B4327" s="270" t="s">
        <v>4899</v>
      </c>
      <c r="C4327" s="407">
        <v>10000</v>
      </c>
      <c r="D4327" s="453">
        <v>0</v>
      </c>
      <c r="E4327" s="407">
        <f t="shared" si="129"/>
        <v>10000</v>
      </c>
      <c r="F4327" s="268" t="s">
        <v>1625</v>
      </c>
      <c r="G4327" s="475"/>
      <c r="H4327" s="1007"/>
    </row>
    <row r="4328" spans="1:8">
      <c r="A4328" s="506" t="s">
        <v>4900</v>
      </c>
      <c r="B4328" s="270" t="s">
        <v>4901</v>
      </c>
      <c r="C4328" s="407">
        <v>10000</v>
      </c>
      <c r="D4328" s="453">
        <v>0</v>
      </c>
      <c r="E4328" s="407">
        <f t="shared" si="129"/>
        <v>10000</v>
      </c>
      <c r="F4328" s="268" t="s">
        <v>1625</v>
      </c>
      <c r="G4328" s="475"/>
      <c r="H4328" s="1007"/>
    </row>
    <row r="4329" spans="1:8">
      <c r="A4329" s="698" t="s">
        <v>4902</v>
      </c>
      <c r="B4329" s="270"/>
      <c r="C4329" s="407"/>
      <c r="D4329" s="453"/>
      <c r="E4329" s="407"/>
      <c r="F4329" s="268" t="s">
        <v>1625</v>
      </c>
      <c r="G4329" s="475"/>
      <c r="H4329" s="1007"/>
    </row>
    <row r="4330" spans="1:8">
      <c r="A4330" s="506" t="s">
        <v>4903</v>
      </c>
      <c r="B4330" s="270" t="s">
        <v>4904</v>
      </c>
      <c r="C4330" s="407">
        <v>500</v>
      </c>
      <c r="D4330" s="453">
        <v>0</v>
      </c>
      <c r="E4330" s="407">
        <f t="shared" si="129"/>
        <v>500</v>
      </c>
      <c r="F4330" s="268" t="s">
        <v>1625</v>
      </c>
      <c r="G4330" s="475"/>
      <c r="H4330" s="1007"/>
    </row>
    <row r="4331" spans="1:8">
      <c r="A4331" s="506" t="s">
        <v>4905</v>
      </c>
      <c r="B4331" s="270" t="s">
        <v>4906</v>
      </c>
      <c r="C4331" s="407">
        <v>1</v>
      </c>
      <c r="D4331" s="453">
        <v>0</v>
      </c>
      <c r="E4331" s="407">
        <f t="shared" si="129"/>
        <v>1</v>
      </c>
      <c r="F4331" s="268" t="s">
        <v>1625</v>
      </c>
      <c r="G4331" s="475"/>
      <c r="H4331" s="1007"/>
    </row>
    <row r="4332" spans="1:8">
      <c r="A4332" s="506" t="s">
        <v>4907</v>
      </c>
      <c r="B4332" s="270" t="s">
        <v>4908</v>
      </c>
      <c r="C4332" s="407">
        <v>15000</v>
      </c>
      <c r="D4332" s="453">
        <v>0</v>
      </c>
      <c r="E4332" s="407">
        <f t="shared" si="129"/>
        <v>15000</v>
      </c>
      <c r="F4332" s="268" t="s">
        <v>1625</v>
      </c>
      <c r="G4332" s="475"/>
      <c r="H4332" s="1007"/>
    </row>
    <row r="4333" spans="1:8">
      <c r="A4333" s="1338" t="s">
        <v>4909</v>
      </c>
      <c r="B4333" s="270"/>
      <c r="C4333" s="407"/>
      <c r="D4333" s="453"/>
      <c r="E4333" s="407"/>
      <c r="F4333" s="268" t="s">
        <v>1625</v>
      </c>
      <c r="G4333" s="475"/>
      <c r="H4333" s="1007"/>
    </row>
    <row r="4334" spans="1:8">
      <c r="A4334" s="506" t="s">
        <v>4910</v>
      </c>
      <c r="B4334" s="270" t="s">
        <v>4911</v>
      </c>
      <c r="C4334" s="407">
        <v>14745</v>
      </c>
      <c r="D4334" s="453">
        <v>0</v>
      </c>
      <c r="E4334" s="407">
        <f t="shared" si="129"/>
        <v>14745</v>
      </c>
      <c r="F4334" s="268" t="s">
        <v>1625</v>
      </c>
      <c r="G4334" s="475"/>
      <c r="H4334" s="1007"/>
    </row>
    <row r="4335" spans="1:8">
      <c r="A4335" s="506" t="s">
        <v>4912</v>
      </c>
      <c r="B4335" s="270" t="s">
        <v>4913</v>
      </c>
      <c r="C4335" s="407">
        <v>650</v>
      </c>
      <c r="D4335" s="453">
        <v>0</v>
      </c>
      <c r="E4335" s="407">
        <f t="shared" si="129"/>
        <v>650</v>
      </c>
      <c r="F4335" s="268" t="s">
        <v>1625</v>
      </c>
      <c r="G4335" s="475"/>
      <c r="H4335" s="1007"/>
    </row>
    <row r="4336" spans="1:8" ht="30">
      <c r="A4336" s="506" t="s">
        <v>4914</v>
      </c>
      <c r="B4336" s="270" t="s">
        <v>4915</v>
      </c>
      <c r="C4336" s="407">
        <v>1000</v>
      </c>
      <c r="D4336" s="453">
        <v>0</v>
      </c>
      <c r="E4336" s="407">
        <f t="shared" si="129"/>
        <v>1000</v>
      </c>
      <c r="F4336" s="268" t="s">
        <v>1625</v>
      </c>
      <c r="G4336" s="475"/>
      <c r="H4336" s="1007"/>
    </row>
    <row r="4337" spans="1:8">
      <c r="A4337" s="506" t="s">
        <v>4916</v>
      </c>
      <c r="B4337" s="270" t="s">
        <v>4917</v>
      </c>
      <c r="C4337" s="407">
        <v>400</v>
      </c>
      <c r="D4337" s="453">
        <v>0</v>
      </c>
      <c r="E4337" s="407">
        <f t="shared" si="129"/>
        <v>400</v>
      </c>
      <c r="F4337" s="268" t="s">
        <v>1625</v>
      </c>
      <c r="G4337" s="475"/>
      <c r="H4337" s="1007"/>
    </row>
    <row r="4338" spans="1:8" ht="30">
      <c r="A4338" s="506" t="s">
        <v>4918</v>
      </c>
      <c r="B4338" s="270" t="s">
        <v>4919</v>
      </c>
      <c r="C4338" s="407">
        <v>700</v>
      </c>
      <c r="D4338" s="453">
        <v>0</v>
      </c>
      <c r="E4338" s="407">
        <f t="shared" si="129"/>
        <v>700</v>
      </c>
      <c r="F4338" s="268" t="s">
        <v>1625</v>
      </c>
      <c r="G4338" s="475"/>
      <c r="H4338" s="1007"/>
    </row>
    <row r="4339" spans="1:8" ht="30">
      <c r="A4339" s="506" t="s">
        <v>4920</v>
      </c>
      <c r="B4339" s="270" t="s">
        <v>4921</v>
      </c>
      <c r="C4339" s="407">
        <v>2000</v>
      </c>
      <c r="D4339" s="453">
        <v>0</v>
      </c>
      <c r="E4339" s="407">
        <f t="shared" si="129"/>
        <v>2000</v>
      </c>
      <c r="F4339" s="268" t="s">
        <v>1625</v>
      </c>
      <c r="G4339" s="475"/>
      <c r="H4339" s="1007"/>
    </row>
    <row r="4340" spans="1:8" ht="30">
      <c r="A4340" s="506" t="s">
        <v>4922</v>
      </c>
      <c r="B4340" s="270" t="s">
        <v>4923</v>
      </c>
      <c r="C4340" s="407">
        <v>800</v>
      </c>
      <c r="D4340" s="453">
        <v>0</v>
      </c>
      <c r="E4340" s="407">
        <f t="shared" si="129"/>
        <v>800</v>
      </c>
      <c r="F4340" s="268" t="s">
        <v>1625</v>
      </c>
      <c r="G4340" s="475"/>
      <c r="H4340" s="1007"/>
    </row>
    <row r="4341" spans="1:8" ht="30">
      <c r="A4341" s="506" t="s">
        <v>4924</v>
      </c>
      <c r="B4341" s="270" t="s">
        <v>4925</v>
      </c>
      <c r="C4341" s="407">
        <v>2000</v>
      </c>
      <c r="D4341" s="453">
        <v>0</v>
      </c>
      <c r="E4341" s="407">
        <f t="shared" si="129"/>
        <v>2000</v>
      </c>
      <c r="F4341" s="268" t="s">
        <v>1625</v>
      </c>
      <c r="G4341" s="475"/>
      <c r="H4341" s="1007"/>
    </row>
    <row r="4342" spans="1:8" ht="30">
      <c r="A4342" s="506" t="s">
        <v>4926</v>
      </c>
      <c r="B4342" s="270" t="s">
        <v>4927</v>
      </c>
      <c r="C4342" s="407">
        <v>800</v>
      </c>
      <c r="D4342" s="453">
        <v>0</v>
      </c>
      <c r="E4342" s="407">
        <f t="shared" si="129"/>
        <v>800</v>
      </c>
      <c r="F4342" s="268" t="s">
        <v>1625</v>
      </c>
      <c r="G4342" s="475"/>
      <c r="H4342" s="1007"/>
    </row>
    <row r="4343" spans="1:8" ht="30">
      <c r="A4343" s="506" t="s">
        <v>4928</v>
      </c>
      <c r="B4343" s="270" t="s">
        <v>4929</v>
      </c>
      <c r="C4343" s="407">
        <v>40</v>
      </c>
      <c r="D4343" s="453">
        <v>0</v>
      </c>
      <c r="E4343" s="407">
        <f t="shared" si="129"/>
        <v>40</v>
      </c>
      <c r="F4343" s="268" t="s">
        <v>1625</v>
      </c>
      <c r="G4343" s="475"/>
      <c r="H4343" s="1007"/>
    </row>
    <row r="4344" spans="1:8" ht="30">
      <c r="A4344" s="506" t="s">
        <v>4930</v>
      </c>
      <c r="B4344" s="270" t="s">
        <v>4931</v>
      </c>
      <c r="C4344" s="407">
        <v>40</v>
      </c>
      <c r="D4344" s="453">
        <v>0</v>
      </c>
      <c r="E4344" s="407">
        <f t="shared" si="129"/>
        <v>40</v>
      </c>
      <c r="F4344" s="268" t="s">
        <v>1625</v>
      </c>
      <c r="G4344" s="475"/>
      <c r="H4344" s="1007"/>
    </row>
    <row r="4345" spans="1:8">
      <c r="A4345" s="506" t="s">
        <v>4932</v>
      </c>
      <c r="B4345" s="270" t="s">
        <v>4933</v>
      </c>
      <c r="C4345" s="407">
        <v>4000</v>
      </c>
      <c r="D4345" s="453">
        <v>0</v>
      </c>
      <c r="E4345" s="407">
        <f t="shared" si="129"/>
        <v>4000</v>
      </c>
      <c r="F4345" s="268" t="s">
        <v>1625</v>
      </c>
      <c r="G4345" s="475"/>
      <c r="H4345" s="1007"/>
    </row>
    <row r="4346" spans="1:8">
      <c r="A4346" s="506" t="s">
        <v>4934</v>
      </c>
      <c r="B4346" s="270" t="s">
        <v>4935</v>
      </c>
      <c r="C4346" s="407">
        <v>2000</v>
      </c>
      <c r="D4346" s="453">
        <v>0</v>
      </c>
      <c r="E4346" s="407">
        <f t="shared" si="129"/>
        <v>2000</v>
      </c>
      <c r="F4346" s="268" t="s">
        <v>1625</v>
      </c>
      <c r="G4346" s="475"/>
      <c r="H4346" s="1007"/>
    </row>
    <row r="4347" spans="1:8">
      <c r="A4347" s="506" t="s">
        <v>4936</v>
      </c>
      <c r="B4347" s="270" t="s">
        <v>4937</v>
      </c>
      <c r="C4347" s="407">
        <v>4000</v>
      </c>
      <c r="D4347" s="453">
        <v>0</v>
      </c>
      <c r="E4347" s="407">
        <f t="shared" si="129"/>
        <v>4000</v>
      </c>
      <c r="F4347" s="268" t="s">
        <v>1625</v>
      </c>
      <c r="G4347" s="475"/>
      <c r="H4347" s="1007"/>
    </row>
    <row r="4348" spans="1:8" ht="15.75" thickBot="1">
      <c r="A4348" s="699"/>
      <c r="B4348" s="700"/>
      <c r="C4348" s="484"/>
      <c r="D4348" s="637"/>
      <c r="E4348" s="484"/>
      <c r="F4348" s="485"/>
      <c r="G4348" s="486"/>
      <c r="H4348" s="1007"/>
    </row>
    <row r="4349" spans="1:8" ht="15.75" thickBot="1">
      <c r="A4349" s="1521" t="s">
        <v>4938</v>
      </c>
      <c r="B4349" s="1522"/>
      <c r="C4349" s="1522"/>
      <c r="D4349" s="1522"/>
      <c r="E4349" s="1522"/>
      <c r="F4349" s="1522"/>
      <c r="G4349" s="1523"/>
      <c r="H4349" s="1007"/>
    </row>
    <row r="4350" spans="1:8">
      <c r="A4350" s="701" t="s">
        <v>4939</v>
      </c>
      <c r="B4350" s="275"/>
      <c r="C4350" s="265"/>
      <c r="D4350" s="452"/>
      <c r="E4350" s="265"/>
      <c r="F4350" s="266"/>
      <c r="G4350" s="531"/>
      <c r="H4350" s="1007"/>
    </row>
    <row r="4351" spans="1:8" ht="30">
      <c r="A4351" s="506" t="s">
        <v>4940</v>
      </c>
      <c r="B4351" s="270" t="s">
        <v>4941</v>
      </c>
      <c r="C4351" s="407">
        <v>16</v>
      </c>
      <c r="D4351" s="453">
        <v>0</v>
      </c>
      <c r="E4351" s="407">
        <f t="shared" ref="E4351:E4393" si="130">C4351</f>
        <v>16</v>
      </c>
      <c r="F4351" s="268" t="s">
        <v>1625</v>
      </c>
      <c r="G4351" s="475"/>
      <c r="H4351" s="1007"/>
    </row>
    <row r="4352" spans="1:8" ht="30">
      <c r="A4352" s="506" t="s">
        <v>4942</v>
      </c>
      <c r="B4352" s="270" t="s">
        <v>4943</v>
      </c>
      <c r="C4352" s="407">
        <v>16</v>
      </c>
      <c r="D4352" s="453">
        <v>0</v>
      </c>
      <c r="E4352" s="407">
        <f t="shared" si="130"/>
        <v>16</v>
      </c>
      <c r="F4352" s="268" t="s">
        <v>1625</v>
      </c>
      <c r="G4352" s="475"/>
      <c r="H4352" s="1007"/>
    </row>
    <row r="4353" spans="1:8" ht="30">
      <c r="A4353" s="506" t="s">
        <v>4944</v>
      </c>
      <c r="B4353" s="270" t="s">
        <v>4945</v>
      </c>
      <c r="C4353" s="407">
        <v>120</v>
      </c>
      <c r="D4353" s="453">
        <v>0</v>
      </c>
      <c r="E4353" s="407">
        <f t="shared" si="130"/>
        <v>120</v>
      </c>
      <c r="F4353" s="268" t="s">
        <v>1625</v>
      </c>
      <c r="G4353" s="475"/>
      <c r="H4353" s="1007"/>
    </row>
    <row r="4354" spans="1:8" ht="30">
      <c r="A4354" s="506" t="s">
        <v>4946</v>
      </c>
      <c r="B4354" s="270" t="s">
        <v>4947</v>
      </c>
      <c r="C4354" s="407">
        <v>500</v>
      </c>
      <c r="D4354" s="453">
        <v>0</v>
      </c>
      <c r="E4354" s="407">
        <f t="shared" si="130"/>
        <v>500</v>
      </c>
      <c r="F4354" s="268" t="s">
        <v>1625</v>
      </c>
      <c r="G4354" s="475"/>
      <c r="H4354" s="1007"/>
    </row>
    <row r="4355" spans="1:8" ht="30">
      <c r="A4355" s="506" t="s">
        <v>4948</v>
      </c>
      <c r="B4355" s="270" t="s">
        <v>4949</v>
      </c>
      <c r="C4355" s="407">
        <v>1</v>
      </c>
      <c r="D4355" s="453">
        <v>0</v>
      </c>
      <c r="E4355" s="407">
        <f t="shared" si="130"/>
        <v>1</v>
      </c>
      <c r="F4355" s="268" t="s">
        <v>1625</v>
      </c>
      <c r="G4355" s="475"/>
      <c r="H4355" s="1007"/>
    </row>
    <row r="4356" spans="1:8">
      <c r="A4356" s="506" t="s">
        <v>4950</v>
      </c>
      <c r="B4356" s="270" t="s">
        <v>4951</v>
      </c>
      <c r="C4356" s="407">
        <v>600</v>
      </c>
      <c r="D4356" s="453">
        <v>0</v>
      </c>
      <c r="E4356" s="407">
        <f t="shared" si="130"/>
        <v>600</v>
      </c>
      <c r="F4356" s="268" t="s">
        <v>1625</v>
      </c>
      <c r="G4356" s="475"/>
      <c r="H4356" s="1007"/>
    </row>
    <row r="4357" spans="1:8" ht="30">
      <c r="A4357" s="506" t="s">
        <v>4952</v>
      </c>
      <c r="B4357" s="270" t="s">
        <v>4953</v>
      </c>
      <c r="C4357" s="407">
        <v>120</v>
      </c>
      <c r="D4357" s="453">
        <v>0</v>
      </c>
      <c r="E4357" s="407">
        <f t="shared" si="130"/>
        <v>120</v>
      </c>
      <c r="F4357" s="268" t="s">
        <v>1625</v>
      </c>
      <c r="G4357" s="475"/>
      <c r="H4357" s="1007"/>
    </row>
    <row r="4358" spans="1:8" ht="30">
      <c r="A4358" s="506" t="s">
        <v>4954</v>
      </c>
      <c r="B4358" s="270" t="s">
        <v>4955</v>
      </c>
      <c r="C4358" s="407">
        <v>600</v>
      </c>
      <c r="D4358" s="453">
        <v>0</v>
      </c>
      <c r="E4358" s="407">
        <f t="shared" si="130"/>
        <v>600</v>
      </c>
      <c r="F4358" s="268" t="s">
        <v>1625</v>
      </c>
      <c r="G4358" s="475"/>
      <c r="H4358" s="1007"/>
    </row>
    <row r="4359" spans="1:8" ht="30">
      <c r="A4359" s="506" t="s">
        <v>4956</v>
      </c>
      <c r="B4359" s="270" t="s">
        <v>4957</v>
      </c>
      <c r="C4359" s="407">
        <v>1</v>
      </c>
      <c r="D4359" s="453">
        <v>0</v>
      </c>
      <c r="E4359" s="407">
        <f t="shared" si="130"/>
        <v>1</v>
      </c>
      <c r="F4359" s="268" t="s">
        <v>1625</v>
      </c>
      <c r="G4359" s="475"/>
      <c r="H4359" s="1007"/>
    </row>
    <row r="4360" spans="1:8" ht="30">
      <c r="A4360" s="506" t="s">
        <v>4958</v>
      </c>
      <c r="B4360" s="270" t="s">
        <v>4959</v>
      </c>
      <c r="C4360" s="407">
        <v>120</v>
      </c>
      <c r="D4360" s="453">
        <v>0</v>
      </c>
      <c r="E4360" s="407">
        <f t="shared" si="130"/>
        <v>120</v>
      </c>
      <c r="F4360" s="268" t="s">
        <v>1625</v>
      </c>
      <c r="G4360" s="475"/>
      <c r="H4360" s="1007"/>
    </row>
    <row r="4361" spans="1:8" ht="30">
      <c r="A4361" s="506" t="s">
        <v>4960</v>
      </c>
      <c r="B4361" s="270" t="s">
        <v>4961</v>
      </c>
      <c r="C4361" s="407">
        <v>600</v>
      </c>
      <c r="D4361" s="453">
        <v>0</v>
      </c>
      <c r="E4361" s="407">
        <f t="shared" si="130"/>
        <v>600</v>
      </c>
      <c r="F4361" s="268" t="s">
        <v>1625</v>
      </c>
      <c r="G4361" s="475"/>
      <c r="H4361" s="1007"/>
    </row>
    <row r="4362" spans="1:8">
      <c r="A4362" s="1338" t="s">
        <v>4962</v>
      </c>
      <c r="B4362" s="270"/>
      <c r="C4362" s="407"/>
      <c r="D4362" s="453"/>
      <c r="E4362" s="407"/>
      <c r="F4362" s="268" t="s">
        <v>1625</v>
      </c>
      <c r="G4362" s="475"/>
      <c r="H4362" s="1007"/>
    </row>
    <row r="4363" spans="1:8">
      <c r="A4363" s="506" t="s">
        <v>4963</v>
      </c>
      <c r="B4363" s="270" t="s">
        <v>4964</v>
      </c>
      <c r="C4363" s="407">
        <v>1</v>
      </c>
      <c r="D4363" s="453">
        <v>0</v>
      </c>
      <c r="E4363" s="407">
        <f t="shared" si="130"/>
        <v>1</v>
      </c>
      <c r="F4363" s="268" t="s">
        <v>1625</v>
      </c>
      <c r="G4363" s="475"/>
      <c r="H4363" s="1007"/>
    </row>
    <row r="4364" spans="1:8" ht="30">
      <c r="A4364" s="506" t="s">
        <v>4965</v>
      </c>
      <c r="B4364" s="270" t="s">
        <v>4966</v>
      </c>
      <c r="C4364" s="407">
        <v>1</v>
      </c>
      <c r="D4364" s="453">
        <v>0</v>
      </c>
      <c r="E4364" s="407">
        <f t="shared" si="130"/>
        <v>1</v>
      </c>
      <c r="F4364" s="268" t="s">
        <v>1625</v>
      </c>
      <c r="G4364" s="475"/>
      <c r="H4364" s="1007"/>
    </row>
    <row r="4365" spans="1:8">
      <c r="A4365" s="506" t="s">
        <v>4967</v>
      </c>
      <c r="B4365" s="270" t="s">
        <v>4968</v>
      </c>
      <c r="C4365" s="407">
        <v>1</v>
      </c>
      <c r="D4365" s="453">
        <v>0</v>
      </c>
      <c r="E4365" s="407">
        <f t="shared" si="130"/>
        <v>1</v>
      </c>
      <c r="F4365" s="268" t="s">
        <v>1625</v>
      </c>
      <c r="G4365" s="475"/>
      <c r="H4365" s="1007"/>
    </row>
    <row r="4366" spans="1:8">
      <c r="A4366" s="506" t="s">
        <v>4969</v>
      </c>
      <c r="B4366" s="270" t="s">
        <v>4970</v>
      </c>
      <c r="C4366" s="407">
        <v>1</v>
      </c>
      <c r="D4366" s="453">
        <v>0</v>
      </c>
      <c r="E4366" s="407">
        <f t="shared" si="130"/>
        <v>1</v>
      </c>
      <c r="F4366" s="268" t="s">
        <v>1625</v>
      </c>
      <c r="G4366" s="475"/>
      <c r="H4366" s="1007"/>
    </row>
    <row r="4367" spans="1:8" ht="30">
      <c r="A4367" s="506" t="s">
        <v>4971</v>
      </c>
      <c r="B4367" s="270" t="s">
        <v>4972</v>
      </c>
      <c r="C4367" s="407">
        <v>1</v>
      </c>
      <c r="D4367" s="453">
        <v>0</v>
      </c>
      <c r="E4367" s="407">
        <f t="shared" si="130"/>
        <v>1</v>
      </c>
      <c r="F4367" s="268" t="s">
        <v>1625</v>
      </c>
      <c r="G4367" s="475"/>
      <c r="H4367" s="1007"/>
    </row>
    <row r="4368" spans="1:8" ht="30">
      <c r="A4368" s="506" t="s">
        <v>4973</v>
      </c>
      <c r="B4368" s="270" t="s">
        <v>4974</v>
      </c>
      <c r="C4368" s="407">
        <v>1</v>
      </c>
      <c r="D4368" s="453">
        <v>0</v>
      </c>
      <c r="E4368" s="407">
        <f t="shared" si="130"/>
        <v>1</v>
      </c>
      <c r="F4368" s="268" t="s">
        <v>1625</v>
      </c>
      <c r="G4368" s="475"/>
      <c r="H4368" s="1007"/>
    </row>
    <row r="4369" spans="1:8">
      <c r="A4369" s="506" t="s">
        <v>4975</v>
      </c>
      <c r="B4369" s="270" t="s">
        <v>4976</v>
      </c>
      <c r="C4369" s="407">
        <v>1</v>
      </c>
      <c r="D4369" s="453">
        <v>0</v>
      </c>
      <c r="E4369" s="407">
        <f t="shared" si="130"/>
        <v>1</v>
      </c>
      <c r="F4369" s="268" t="s">
        <v>1625</v>
      </c>
      <c r="G4369" s="475"/>
      <c r="H4369" s="1007"/>
    </row>
    <row r="4370" spans="1:8" ht="30">
      <c r="A4370" s="506" t="s">
        <v>4977</v>
      </c>
      <c r="B4370" s="270" t="s">
        <v>4978</v>
      </c>
      <c r="C4370" s="407">
        <v>1</v>
      </c>
      <c r="D4370" s="453">
        <v>0</v>
      </c>
      <c r="E4370" s="407">
        <f t="shared" si="130"/>
        <v>1</v>
      </c>
      <c r="F4370" s="268" t="s">
        <v>1625</v>
      </c>
      <c r="G4370" s="475"/>
      <c r="H4370" s="1007"/>
    </row>
    <row r="4371" spans="1:8" ht="30">
      <c r="A4371" s="506" t="s">
        <v>4979</v>
      </c>
      <c r="B4371" s="270" t="s">
        <v>4980</v>
      </c>
      <c r="C4371" s="407">
        <v>1</v>
      </c>
      <c r="D4371" s="453">
        <v>0</v>
      </c>
      <c r="E4371" s="407">
        <f t="shared" si="130"/>
        <v>1</v>
      </c>
      <c r="F4371" s="268" t="s">
        <v>1625</v>
      </c>
      <c r="G4371" s="475"/>
      <c r="H4371" s="1007"/>
    </row>
    <row r="4372" spans="1:8" ht="30">
      <c r="A4372" s="506" t="s">
        <v>4981</v>
      </c>
      <c r="B4372" s="270" t="s">
        <v>4982</v>
      </c>
      <c r="C4372" s="407">
        <v>1</v>
      </c>
      <c r="D4372" s="453">
        <v>0</v>
      </c>
      <c r="E4372" s="407">
        <f t="shared" si="130"/>
        <v>1</v>
      </c>
      <c r="F4372" s="268" t="s">
        <v>1625</v>
      </c>
      <c r="G4372" s="475"/>
      <c r="H4372" s="1007"/>
    </row>
    <row r="4373" spans="1:8" ht="30">
      <c r="A4373" s="506" t="s">
        <v>4983</v>
      </c>
      <c r="B4373" s="270" t="s">
        <v>4984</v>
      </c>
      <c r="C4373" s="407">
        <v>10</v>
      </c>
      <c r="D4373" s="453">
        <v>0</v>
      </c>
      <c r="E4373" s="407">
        <f t="shared" si="130"/>
        <v>10</v>
      </c>
      <c r="F4373" s="268" t="s">
        <v>1625</v>
      </c>
      <c r="G4373" s="475"/>
      <c r="H4373" s="1007"/>
    </row>
    <row r="4374" spans="1:8" ht="30">
      <c r="A4374" s="506" t="s">
        <v>4985</v>
      </c>
      <c r="B4374" s="270" t="s">
        <v>4986</v>
      </c>
      <c r="C4374" s="407">
        <v>1</v>
      </c>
      <c r="D4374" s="453">
        <v>0</v>
      </c>
      <c r="E4374" s="407">
        <f t="shared" si="130"/>
        <v>1</v>
      </c>
      <c r="F4374" s="268" t="s">
        <v>1625</v>
      </c>
      <c r="G4374" s="475"/>
      <c r="H4374" s="1007"/>
    </row>
    <row r="4375" spans="1:8" ht="30">
      <c r="A4375" s="506" t="s">
        <v>4987</v>
      </c>
      <c r="B4375" s="270" t="s">
        <v>4988</v>
      </c>
      <c r="C4375" s="407">
        <v>1</v>
      </c>
      <c r="D4375" s="453">
        <v>0</v>
      </c>
      <c r="E4375" s="407">
        <f t="shared" si="130"/>
        <v>1</v>
      </c>
      <c r="F4375" s="268" t="s">
        <v>1625</v>
      </c>
      <c r="G4375" s="475"/>
      <c r="H4375" s="1007"/>
    </row>
    <row r="4376" spans="1:8" ht="30">
      <c r="A4376" s="506" t="s">
        <v>4989</v>
      </c>
      <c r="B4376" s="270" t="s">
        <v>4990</v>
      </c>
      <c r="C4376" s="407">
        <v>750</v>
      </c>
      <c r="D4376" s="453">
        <v>0</v>
      </c>
      <c r="E4376" s="407">
        <f t="shared" si="130"/>
        <v>750</v>
      </c>
      <c r="F4376" s="268" t="s">
        <v>1625</v>
      </c>
      <c r="G4376" s="475"/>
      <c r="H4376" s="1007"/>
    </row>
    <row r="4377" spans="1:8" ht="30">
      <c r="A4377" s="506" t="s">
        <v>4991</v>
      </c>
      <c r="B4377" s="270" t="s">
        <v>4992</v>
      </c>
      <c r="C4377" s="407">
        <v>1</v>
      </c>
      <c r="D4377" s="453">
        <v>0</v>
      </c>
      <c r="E4377" s="407">
        <f t="shared" si="130"/>
        <v>1</v>
      </c>
      <c r="F4377" s="268" t="s">
        <v>1625</v>
      </c>
      <c r="G4377" s="475"/>
      <c r="H4377" s="1007"/>
    </row>
    <row r="4378" spans="1:8" ht="30">
      <c r="A4378" s="506" t="s">
        <v>4993</v>
      </c>
      <c r="B4378" s="270" t="s">
        <v>4994</v>
      </c>
      <c r="C4378" s="407">
        <v>750</v>
      </c>
      <c r="D4378" s="453">
        <v>0</v>
      </c>
      <c r="E4378" s="407">
        <f t="shared" si="130"/>
        <v>750</v>
      </c>
      <c r="F4378" s="268" t="s">
        <v>1625</v>
      </c>
      <c r="G4378" s="475"/>
      <c r="H4378" s="1007"/>
    </row>
    <row r="4379" spans="1:8" ht="30">
      <c r="A4379" s="506" t="s">
        <v>4995</v>
      </c>
      <c r="B4379" s="270" t="s">
        <v>4996</v>
      </c>
      <c r="C4379" s="407">
        <v>750</v>
      </c>
      <c r="D4379" s="453">
        <v>0</v>
      </c>
      <c r="E4379" s="407">
        <f t="shared" si="130"/>
        <v>750</v>
      </c>
      <c r="F4379" s="268" t="s">
        <v>1625</v>
      </c>
      <c r="G4379" s="475"/>
      <c r="H4379" s="1007"/>
    </row>
    <row r="4380" spans="1:8" ht="30">
      <c r="A4380" s="506" t="s">
        <v>4997</v>
      </c>
      <c r="B4380" s="270" t="s">
        <v>4998</v>
      </c>
      <c r="C4380" s="407">
        <v>750</v>
      </c>
      <c r="D4380" s="453">
        <v>0</v>
      </c>
      <c r="E4380" s="407">
        <f t="shared" si="130"/>
        <v>750</v>
      </c>
      <c r="F4380" s="268" t="s">
        <v>1625</v>
      </c>
      <c r="G4380" s="475"/>
      <c r="H4380" s="1007"/>
    </row>
    <row r="4381" spans="1:8" ht="30">
      <c r="A4381" s="506" t="s">
        <v>4999</v>
      </c>
      <c r="B4381" s="270" t="s">
        <v>5000</v>
      </c>
      <c r="C4381" s="407">
        <v>1</v>
      </c>
      <c r="D4381" s="453">
        <v>0</v>
      </c>
      <c r="E4381" s="407">
        <f t="shared" si="130"/>
        <v>1</v>
      </c>
      <c r="F4381" s="268" t="s">
        <v>1625</v>
      </c>
      <c r="G4381" s="475"/>
      <c r="H4381" s="1007"/>
    </row>
    <row r="4382" spans="1:8">
      <c r="A4382" s="506" t="s">
        <v>5001</v>
      </c>
      <c r="B4382" s="270" t="s">
        <v>5002</v>
      </c>
      <c r="C4382" s="407">
        <v>2000</v>
      </c>
      <c r="D4382" s="453">
        <v>0</v>
      </c>
      <c r="E4382" s="407">
        <f t="shared" si="130"/>
        <v>2000</v>
      </c>
      <c r="F4382" s="268" t="s">
        <v>1625</v>
      </c>
      <c r="G4382" s="475"/>
      <c r="H4382" s="1007"/>
    </row>
    <row r="4383" spans="1:8" ht="30">
      <c r="A4383" s="506" t="s">
        <v>5003</v>
      </c>
      <c r="B4383" s="270" t="s">
        <v>5004</v>
      </c>
      <c r="C4383" s="407">
        <v>1</v>
      </c>
      <c r="D4383" s="453">
        <v>0</v>
      </c>
      <c r="E4383" s="407">
        <f t="shared" si="130"/>
        <v>1</v>
      </c>
      <c r="F4383" s="268" t="s">
        <v>1625</v>
      </c>
      <c r="G4383" s="475"/>
      <c r="H4383" s="1007"/>
    </row>
    <row r="4384" spans="1:8" ht="30">
      <c r="A4384" s="506" t="s">
        <v>5005</v>
      </c>
      <c r="B4384" s="270" t="s">
        <v>5006</v>
      </c>
      <c r="C4384" s="407">
        <v>50</v>
      </c>
      <c r="D4384" s="453">
        <v>0</v>
      </c>
      <c r="E4384" s="407">
        <f t="shared" si="130"/>
        <v>50</v>
      </c>
      <c r="F4384" s="268" t="s">
        <v>1625</v>
      </c>
      <c r="G4384" s="475"/>
      <c r="H4384" s="1007"/>
    </row>
    <row r="4385" spans="1:8" ht="30">
      <c r="A4385" s="506" t="s">
        <v>5007</v>
      </c>
      <c r="B4385" s="270" t="s">
        <v>5008</v>
      </c>
      <c r="C4385" s="407">
        <v>1</v>
      </c>
      <c r="D4385" s="453">
        <v>0</v>
      </c>
      <c r="E4385" s="407">
        <f t="shared" si="130"/>
        <v>1</v>
      </c>
      <c r="F4385" s="268" t="s">
        <v>1625</v>
      </c>
      <c r="G4385" s="475"/>
      <c r="H4385" s="1007"/>
    </row>
    <row r="4386" spans="1:8">
      <c r="A4386" s="506" t="s">
        <v>5009</v>
      </c>
      <c r="B4386" s="270" t="s">
        <v>5010</v>
      </c>
      <c r="C4386" s="407">
        <v>1</v>
      </c>
      <c r="D4386" s="453">
        <v>0</v>
      </c>
      <c r="E4386" s="407">
        <f t="shared" si="130"/>
        <v>1</v>
      </c>
      <c r="F4386" s="268" t="s">
        <v>1625</v>
      </c>
      <c r="G4386" s="475"/>
      <c r="H4386" s="1007"/>
    </row>
    <row r="4387" spans="1:8">
      <c r="A4387" s="1338" t="s">
        <v>5011</v>
      </c>
      <c r="B4387" s="270"/>
      <c r="C4387" s="407"/>
      <c r="D4387" s="453"/>
      <c r="E4387" s="407"/>
      <c r="F4387" s="268" t="s">
        <v>1625</v>
      </c>
      <c r="G4387" s="475"/>
      <c r="H4387" s="1007"/>
    </row>
    <row r="4388" spans="1:8">
      <c r="A4388" s="506" t="s">
        <v>5012</v>
      </c>
      <c r="B4388" s="270" t="s">
        <v>5013</v>
      </c>
      <c r="C4388" s="407">
        <v>10000</v>
      </c>
      <c r="D4388" s="453">
        <v>0</v>
      </c>
      <c r="E4388" s="407">
        <f t="shared" si="130"/>
        <v>10000</v>
      </c>
      <c r="F4388" s="268" t="s">
        <v>1625</v>
      </c>
      <c r="G4388" s="475"/>
      <c r="H4388" s="1007"/>
    </row>
    <row r="4389" spans="1:8">
      <c r="A4389" s="506" t="s">
        <v>5014</v>
      </c>
      <c r="B4389" s="270" t="s">
        <v>5015</v>
      </c>
      <c r="C4389" s="407">
        <v>3000</v>
      </c>
      <c r="D4389" s="453">
        <v>0</v>
      </c>
      <c r="E4389" s="407">
        <f t="shared" si="130"/>
        <v>3000</v>
      </c>
      <c r="F4389" s="268" t="s">
        <v>1625</v>
      </c>
      <c r="G4389" s="475"/>
      <c r="H4389" s="1007"/>
    </row>
    <row r="4390" spans="1:8">
      <c r="A4390" s="1338" t="s">
        <v>5016</v>
      </c>
      <c r="B4390" s="270"/>
      <c r="C4390" s="407"/>
      <c r="D4390" s="453"/>
      <c r="E4390" s="407"/>
      <c r="F4390" s="268" t="s">
        <v>1625</v>
      </c>
      <c r="G4390" s="475"/>
      <c r="H4390" s="1007"/>
    </row>
    <row r="4391" spans="1:8" ht="30">
      <c r="A4391" s="506" t="s">
        <v>5017</v>
      </c>
      <c r="B4391" s="270" t="s">
        <v>5018</v>
      </c>
      <c r="C4391" s="407">
        <v>200</v>
      </c>
      <c r="D4391" s="453">
        <v>0</v>
      </c>
      <c r="E4391" s="407">
        <f t="shared" si="130"/>
        <v>200</v>
      </c>
      <c r="F4391" s="268" t="s">
        <v>1625</v>
      </c>
      <c r="G4391" s="475"/>
      <c r="H4391" s="1007"/>
    </row>
    <row r="4392" spans="1:8">
      <c r="A4392" s="1338" t="s">
        <v>5019</v>
      </c>
      <c r="B4392" s="270"/>
      <c r="C4392" s="407"/>
      <c r="D4392" s="453"/>
      <c r="E4392" s="407"/>
      <c r="F4392" s="268" t="s">
        <v>1625</v>
      </c>
      <c r="G4392" s="475"/>
      <c r="H4392" s="1007"/>
    </row>
    <row r="4393" spans="1:8" ht="30">
      <c r="A4393" s="506" t="s">
        <v>5020</v>
      </c>
      <c r="B4393" s="270" t="s">
        <v>5021</v>
      </c>
      <c r="C4393" s="407">
        <v>1</v>
      </c>
      <c r="D4393" s="453">
        <v>0</v>
      </c>
      <c r="E4393" s="407">
        <f t="shared" si="130"/>
        <v>1</v>
      </c>
      <c r="F4393" s="268" t="s">
        <v>1625</v>
      </c>
      <c r="G4393" s="475"/>
      <c r="H4393" s="1007"/>
    </row>
    <row r="4394" spans="1:8" ht="15.75" thickBot="1">
      <c r="A4394" s="699"/>
      <c r="B4394" s="700"/>
      <c r="C4394" s="484"/>
      <c r="D4394" s="637"/>
      <c r="E4394" s="484"/>
      <c r="F4394" s="485"/>
      <c r="G4394" s="486"/>
      <c r="H4394" s="1007"/>
    </row>
    <row r="4395" spans="1:8" ht="15.75" thickBot="1">
      <c r="A4395" s="1521" t="s">
        <v>5022</v>
      </c>
      <c r="B4395" s="1522"/>
      <c r="C4395" s="1522"/>
      <c r="D4395" s="1522"/>
      <c r="E4395" s="1522"/>
      <c r="F4395" s="1522"/>
      <c r="G4395" s="1523"/>
      <c r="H4395" s="1007"/>
    </row>
    <row r="4396" spans="1:8">
      <c r="A4396" s="701" t="s">
        <v>5023</v>
      </c>
      <c r="B4396" s="275"/>
      <c r="C4396" s="265"/>
      <c r="D4396" s="452"/>
      <c r="E4396" s="265"/>
      <c r="F4396" s="266"/>
      <c r="G4396" s="531"/>
      <c r="H4396" s="1007"/>
    </row>
    <row r="4397" spans="1:8" ht="30">
      <c r="A4397" s="506" t="s">
        <v>5024</v>
      </c>
      <c r="B4397" s="270" t="s">
        <v>5025</v>
      </c>
      <c r="C4397" s="407">
        <v>2800</v>
      </c>
      <c r="D4397" s="453">
        <v>0</v>
      </c>
      <c r="E4397" s="407">
        <f t="shared" ref="E4397:E4460" si="131">C4397</f>
        <v>2800</v>
      </c>
      <c r="F4397" s="268" t="s">
        <v>1625</v>
      </c>
      <c r="G4397" s="475"/>
      <c r="H4397" s="1007"/>
    </row>
    <row r="4398" spans="1:8" ht="30">
      <c r="A4398" s="506" t="s">
        <v>5026</v>
      </c>
      <c r="B4398" s="270" t="s">
        <v>5027</v>
      </c>
      <c r="C4398" s="407">
        <v>16800</v>
      </c>
      <c r="D4398" s="453">
        <v>0</v>
      </c>
      <c r="E4398" s="407">
        <f t="shared" si="131"/>
        <v>16800</v>
      </c>
      <c r="F4398" s="268" t="s">
        <v>1625</v>
      </c>
      <c r="G4398" s="475"/>
      <c r="H4398" s="1007"/>
    </row>
    <row r="4399" spans="1:8" ht="30">
      <c r="A4399" s="506" t="s">
        <v>5028</v>
      </c>
      <c r="B4399" s="270" t="s">
        <v>5029</v>
      </c>
      <c r="C4399" s="407">
        <v>2800</v>
      </c>
      <c r="D4399" s="453">
        <v>0</v>
      </c>
      <c r="E4399" s="407">
        <f t="shared" si="131"/>
        <v>2800</v>
      </c>
      <c r="F4399" s="268" t="s">
        <v>1625</v>
      </c>
      <c r="G4399" s="475"/>
      <c r="H4399" s="1007"/>
    </row>
    <row r="4400" spans="1:8" ht="30">
      <c r="A4400" s="506" t="s">
        <v>5030</v>
      </c>
      <c r="B4400" s="270" t="s">
        <v>5031</v>
      </c>
      <c r="C4400" s="407">
        <v>16800</v>
      </c>
      <c r="D4400" s="453">
        <v>0</v>
      </c>
      <c r="E4400" s="407">
        <f t="shared" si="131"/>
        <v>16800</v>
      </c>
      <c r="F4400" s="268" t="s">
        <v>1625</v>
      </c>
      <c r="G4400" s="475"/>
      <c r="H4400" s="1007"/>
    </row>
    <row r="4401" spans="1:8" ht="30">
      <c r="A4401" s="506" t="s">
        <v>5032</v>
      </c>
      <c r="B4401" s="270" t="s">
        <v>5033</v>
      </c>
      <c r="C4401" s="407">
        <v>2800</v>
      </c>
      <c r="D4401" s="453">
        <v>0</v>
      </c>
      <c r="E4401" s="407">
        <f t="shared" si="131"/>
        <v>2800</v>
      </c>
      <c r="F4401" s="268" t="s">
        <v>1625</v>
      </c>
      <c r="G4401" s="475"/>
      <c r="H4401" s="1007"/>
    </row>
    <row r="4402" spans="1:8" ht="30">
      <c r="A4402" s="506" t="s">
        <v>5034</v>
      </c>
      <c r="B4402" s="270" t="s">
        <v>5035</v>
      </c>
      <c r="C4402" s="407">
        <v>16800</v>
      </c>
      <c r="D4402" s="453">
        <v>0</v>
      </c>
      <c r="E4402" s="407">
        <f t="shared" si="131"/>
        <v>16800</v>
      </c>
      <c r="F4402" s="268" t="s">
        <v>1625</v>
      </c>
      <c r="G4402" s="475"/>
      <c r="H4402" s="1007"/>
    </row>
    <row r="4403" spans="1:8" ht="30">
      <c r="A4403" s="506" t="s">
        <v>5036</v>
      </c>
      <c r="B4403" s="270" t="s">
        <v>5037</v>
      </c>
      <c r="C4403" s="407">
        <v>2800</v>
      </c>
      <c r="D4403" s="453">
        <v>0</v>
      </c>
      <c r="E4403" s="407">
        <f t="shared" si="131"/>
        <v>2800</v>
      </c>
      <c r="F4403" s="268" t="s">
        <v>1625</v>
      </c>
      <c r="G4403" s="475"/>
      <c r="H4403" s="1007"/>
    </row>
    <row r="4404" spans="1:8" ht="30">
      <c r="A4404" s="506" t="s">
        <v>5038</v>
      </c>
      <c r="B4404" s="270" t="s">
        <v>5039</v>
      </c>
      <c r="C4404" s="407">
        <v>16800</v>
      </c>
      <c r="D4404" s="453">
        <v>0</v>
      </c>
      <c r="E4404" s="407">
        <f t="shared" si="131"/>
        <v>16800</v>
      </c>
      <c r="F4404" s="268" t="s">
        <v>1625</v>
      </c>
      <c r="G4404" s="475"/>
      <c r="H4404" s="1007"/>
    </row>
    <row r="4405" spans="1:8" ht="30">
      <c r="A4405" s="506" t="s">
        <v>5040</v>
      </c>
      <c r="B4405" s="270" t="s">
        <v>5041</v>
      </c>
      <c r="C4405" s="407">
        <v>2800</v>
      </c>
      <c r="D4405" s="453">
        <v>0</v>
      </c>
      <c r="E4405" s="407">
        <f t="shared" si="131"/>
        <v>2800</v>
      </c>
      <c r="F4405" s="268" t="s">
        <v>1625</v>
      </c>
      <c r="G4405" s="475"/>
      <c r="H4405" s="1007"/>
    </row>
    <row r="4406" spans="1:8" ht="30">
      <c r="A4406" s="506" t="s">
        <v>5042</v>
      </c>
      <c r="B4406" s="270" t="s">
        <v>5043</v>
      </c>
      <c r="C4406" s="407">
        <v>16800</v>
      </c>
      <c r="D4406" s="453">
        <v>0</v>
      </c>
      <c r="E4406" s="407">
        <f t="shared" si="131"/>
        <v>16800</v>
      </c>
      <c r="F4406" s="268" t="s">
        <v>1625</v>
      </c>
      <c r="G4406" s="475"/>
      <c r="H4406" s="1007"/>
    </row>
    <row r="4407" spans="1:8" ht="30">
      <c r="A4407" s="506" t="s">
        <v>5044</v>
      </c>
      <c r="B4407" s="270" t="s">
        <v>5045</v>
      </c>
      <c r="C4407" s="407">
        <v>2800</v>
      </c>
      <c r="D4407" s="453">
        <v>0</v>
      </c>
      <c r="E4407" s="407">
        <f t="shared" si="131"/>
        <v>2800</v>
      </c>
      <c r="F4407" s="268" t="s">
        <v>1625</v>
      </c>
      <c r="G4407" s="475"/>
      <c r="H4407" s="1007"/>
    </row>
    <row r="4408" spans="1:8" ht="30">
      <c r="A4408" s="506" t="s">
        <v>5046</v>
      </c>
      <c r="B4408" s="270" t="s">
        <v>5047</v>
      </c>
      <c r="C4408" s="407">
        <v>16800</v>
      </c>
      <c r="D4408" s="453">
        <v>0</v>
      </c>
      <c r="E4408" s="407">
        <f t="shared" si="131"/>
        <v>16800</v>
      </c>
      <c r="F4408" s="268" t="s">
        <v>1625</v>
      </c>
      <c r="G4408" s="475"/>
      <c r="H4408" s="1007"/>
    </row>
    <row r="4409" spans="1:8" ht="30">
      <c r="A4409" s="506" t="s">
        <v>5048</v>
      </c>
      <c r="B4409" s="270" t="s">
        <v>5049</v>
      </c>
      <c r="C4409" s="407">
        <v>2800</v>
      </c>
      <c r="D4409" s="453">
        <v>0</v>
      </c>
      <c r="E4409" s="407">
        <f t="shared" si="131"/>
        <v>2800</v>
      </c>
      <c r="F4409" s="268" t="s">
        <v>1625</v>
      </c>
      <c r="G4409" s="475"/>
      <c r="H4409" s="1007"/>
    </row>
    <row r="4410" spans="1:8" ht="30">
      <c r="A4410" s="506" t="s">
        <v>5050</v>
      </c>
      <c r="B4410" s="270" t="s">
        <v>5051</v>
      </c>
      <c r="C4410" s="407">
        <v>16800</v>
      </c>
      <c r="D4410" s="453">
        <v>0</v>
      </c>
      <c r="E4410" s="407">
        <f t="shared" si="131"/>
        <v>16800</v>
      </c>
      <c r="F4410" s="268" t="s">
        <v>1625</v>
      </c>
      <c r="G4410" s="475"/>
      <c r="H4410" s="1007"/>
    </row>
    <row r="4411" spans="1:8" ht="30">
      <c r="A4411" s="506" t="s">
        <v>5052</v>
      </c>
      <c r="B4411" s="270" t="s">
        <v>5053</v>
      </c>
      <c r="C4411" s="407">
        <v>2800</v>
      </c>
      <c r="D4411" s="453">
        <v>0</v>
      </c>
      <c r="E4411" s="407">
        <f t="shared" si="131"/>
        <v>2800</v>
      </c>
      <c r="F4411" s="268" t="s">
        <v>1625</v>
      </c>
      <c r="G4411" s="475"/>
      <c r="H4411" s="1007"/>
    </row>
    <row r="4412" spans="1:8" ht="30">
      <c r="A4412" s="506" t="s">
        <v>5054</v>
      </c>
      <c r="B4412" s="270" t="s">
        <v>5055</v>
      </c>
      <c r="C4412" s="407">
        <v>16800</v>
      </c>
      <c r="D4412" s="453">
        <v>0</v>
      </c>
      <c r="E4412" s="407">
        <f t="shared" si="131"/>
        <v>16800</v>
      </c>
      <c r="F4412" s="268" t="s">
        <v>1625</v>
      </c>
      <c r="G4412" s="475"/>
      <c r="H4412" s="1007"/>
    </row>
    <row r="4413" spans="1:8">
      <c r="A4413" s="506" t="s">
        <v>5056</v>
      </c>
      <c r="B4413" s="270" t="s">
        <v>5057</v>
      </c>
      <c r="C4413" s="407">
        <v>1200</v>
      </c>
      <c r="D4413" s="453">
        <v>0</v>
      </c>
      <c r="E4413" s="407">
        <f t="shared" si="131"/>
        <v>1200</v>
      </c>
      <c r="F4413" s="268" t="s">
        <v>1625</v>
      </c>
      <c r="G4413" s="475"/>
      <c r="H4413" s="1007"/>
    </row>
    <row r="4414" spans="1:8" ht="30">
      <c r="A4414" s="506" t="s">
        <v>5058</v>
      </c>
      <c r="B4414" s="270" t="s">
        <v>5059</v>
      </c>
      <c r="C4414" s="407">
        <v>6720</v>
      </c>
      <c r="D4414" s="453">
        <v>0</v>
      </c>
      <c r="E4414" s="407">
        <f t="shared" si="131"/>
        <v>6720</v>
      </c>
      <c r="F4414" s="268" t="s">
        <v>1625</v>
      </c>
      <c r="G4414" s="475"/>
      <c r="H4414" s="1007"/>
    </row>
    <row r="4415" spans="1:8" ht="30">
      <c r="A4415" s="506" t="s">
        <v>5060</v>
      </c>
      <c r="B4415" s="270" t="s">
        <v>5061</v>
      </c>
      <c r="C4415" s="407">
        <v>1200</v>
      </c>
      <c r="D4415" s="453">
        <v>0</v>
      </c>
      <c r="E4415" s="407">
        <f t="shared" si="131"/>
        <v>1200</v>
      </c>
      <c r="F4415" s="268" t="s">
        <v>1625</v>
      </c>
      <c r="G4415" s="475"/>
      <c r="H4415" s="1007"/>
    </row>
    <row r="4416" spans="1:8" ht="30">
      <c r="A4416" s="506" t="s">
        <v>5062</v>
      </c>
      <c r="B4416" s="270" t="s">
        <v>5063</v>
      </c>
      <c r="C4416" s="407">
        <v>6800</v>
      </c>
      <c r="D4416" s="453">
        <v>0</v>
      </c>
      <c r="E4416" s="407">
        <f t="shared" si="131"/>
        <v>6800</v>
      </c>
      <c r="F4416" s="268" t="s">
        <v>1625</v>
      </c>
      <c r="G4416" s="475"/>
      <c r="H4416" s="1007"/>
    </row>
    <row r="4417" spans="1:8" ht="30">
      <c r="A4417" s="506" t="s">
        <v>5064</v>
      </c>
      <c r="B4417" s="270" t="s">
        <v>5065</v>
      </c>
      <c r="C4417" s="407">
        <v>2800</v>
      </c>
      <c r="D4417" s="453">
        <v>0</v>
      </c>
      <c r="E4417" s="407">
        <f t="shared" si="131"/>
        <v>2800</v>
      </c>
      <c r="F4417" s="268" t="s">
        <v>1625</v>
      </c>
      <c r="G4417" s="475"/>
      <c r="H4417" s="1007"/>
    </row>
    <row r="4418" spans="1:8" ht="30">
      <c r="A4418" s="506" t="s">
        <v>5066</v>
      </c>
      <c r="B4418" s="270" t="s">
        <v>5067</v>
      </c>
      <c r="C4418" s="407">
        <v>16800</v>
      </c>
      <c r="D4418" s="453">
        <v>0</v>
      </c>
      <c r="E4418" s="407">
        <f t="shared" si="131"/>
        <v>16800</v>
      </c>
      <c r="F4418" s="268" t="s">
        <v>1625</v>
      </c>
      <c r="G4418" s="475"/>
      <c r="H4418" s="1007"/>
    </row>
    <row r="4419" spans="1:8" ht="30">
      <c r="A4419" s="506" t="s">
        <v>5068</v>
      </c>
      <c r="B4419" s="270" t="s">
        <v>5069</v>
      </c>
      <c r="C4419" s="407">
        <v>18750</v>
      </c>
      <c r="D4419" s="453">
        <v>0</v>
      </c>
      <c r="E4419" s="407">
        <f t="shared" si="131"/>
        <v>18750</v>
      </c>
      <c r="F4419" s="268" t="s">
        <v>1625</v>
      </c>
      <c r="G4419" s="475"/>
      <c r="H4419" s="1007"/>
    </row>
    <row r="4420" spans="1:8" ht="30">
      <c r="A4420" s="506" t="s">
        <v>5070</v>
      </c>
      <c r="B4420" s="270" t="s">
        <v>5071</v>
      </c>
      <c r="C4420" s="407">
        <v>300</v>
      </c>
      <c r="D4420" s="453">
        <v>0</v>
      </c>
      <c r="E4420" s="407">
        <f t="shared" si="131"/>
        <v>300</v>
      </c>
      <c r="F4420" s="268" t="s">
        <v>1625</v>
      </c>
      <c r="G4420" s="475"/>
      <c r="H4420" s="1007"/>
    </row>
    <row r="4421" spans="1:8" ht="30">
      <c r="A4421" s="506" t="s">
        <v>5072</v>
      </c>
      <c r="B4421" s="270" t="s">
        <v>5073</v>
      </c>
      <c r="C4421" s="407">
        <v>300</v>
      </c>
      <c r="D4421" s="453">
        <v>0</v>
      </c>
      <c r="E4421" s="407">
        <f t="shared" si="131"/>
        <v>300</v>
      </c>
      <c r="F4421" s="268" t="s">
        <v>1625</v>
      </c>
      <c r="G4421" s="475"/>
      <c r="H4421" s="1007"/>
    </row>
    <row r="4422" spans="1:8" ht="30">
      <c r="A4422" s="506" t="s">
        <v>5074</v>
      </c>
      <c r="B4422" s="270" t="s">
        <v>5075</v>
      </c>
      <c r="C4422" s="407">
        <v>3360</v>
      </c>
      <c r="D4422" s="453">
        <v>0</v>
      </c>
      <c r="E4422" s="407">
        <f t="shared" si="131"/>
        <v>3360</v>
      </c>
      <c r="F4422" s="268" t="s">
        <v>1625</v>
      </c>
      <c r="G4422" s="475"/>
      <c r="H4422" s="1007"/>
    </row>
    <row r="4423" spans="1:8" ht="30">
      <c r="A4423" s="506" t="s">
        <v>5076</v>
      </c>
      <c r="B4423" s="270" t="s">
        <v>5077</v>
      </c>
      <c r="C4423" s="407">
        <v>3360</v>
      </c>
      <c r="D4423" s="453">
        <v>0</v>
      </c>
      <c r="E4423" s="407">
        <f t="shared" si="131"/>
        <v>3360</v>
      </c>
      <c r="F4423" s="268" t="s">
        <v>1625</v>
      </c>
      <c r="G4423" s="475"/>
      <c r="H4423" s="1007"/>
    </row>
    <row r="4424" spans="1:8" ht="30">
      <c r="A4424" s="506" t="s">
        <v>5078</v>
      </c>
      <c r="B4424" s="270" t="s">
        <v>5079</v>
      </c>
      <c r="C4424" s="407">
        <v>560</v>
      </c>
      <c r="D4424" s="453">
        <v>0</v>
      </c>
      <c r="E4424" s="407">
        <f t="shared" si="131"/>
        <v>560</v>
      </c>
      <c r="F4424" s="268" t="s">
        <v>1625</v>
      </c>
      <c r="G4424" s="475"/>
      <c r="H4424" s="1007"/>
    </row>
    <row r="4425" spans="1:8" ht="30">
      <c r="A4425" s="506" t="s">
        <v>5080</v>
      </c>
      <c r="B4425" s="270" t="s">
        <v>5081</v>
      </c>
      <c r="C4425" s="407">
        <v>1680</v>
      </c>
      <c r="D4425" s="453">
        <v>0</v>
      </c>
      <c r="E4425" s="407">
        <f t="shared" si="131"/>
        <v>1680</v>
      </c>
      <c r="F4425" s="268" t="s">
        <v>1625</v>
      </c>
      <c r="G4425" s="475"/>
      <c r="H4425" s="1007"/>
    </row>
    <row r="4426" spans="1:8">
      <c r="A4426" s="506" t="s">
        <v>5082</v>
      </c>
      <c r="B4426" s="270" t="s">
        <v>5083</v>
      </c>
      <c r="C4426" s="407">
        <v>2500</v>
      </c>
      <c r="D4426" s="453">
        <v>0</v>
      </c>
      <c r="E4426" s="407">
        <f t="shared" si="131"/>
        <v>2500</v>
      </c>
      <c r="F4426" s="268" t="s">
        <v>1625</v>
      </c>
      <c r="G4426" s="475"/>
      <c r="H4426" s="1007"/>
    </row>
    <row r="4427" spans="1:8" ht="30">
      <c r="A4427" s="506" t="s">
        <v>5084</v>
      </c>
      <c r="B4427" s="270" t="s">
        <v>5085</v>
      </c>
      <c r="C4427" s="407">
        <v>6800</v>
      </c>
      <c r="D4427" s="453">
        <v>0</v>
      </c>
      <c r="E4427" s="407">
        <f t="shared" si="131"/>
        <v>6800</v>
      </c>
      <c r="F4427" s="268" t="s">
        <v>1625</v>
      </c>
      <c r="G4427" s="475"/>
      <c r="H4427" s="1007"/>
    </row>
    <row r="4428" spans="1:8" ht="30">
      <c r="A4428" s="506" t="s">
        <v>5086</v>
      </c>
      <c r="B4428" s="270" t="s">
        <v>5087</v>
      </c>
      <c r="C4428" s="407">
        <v>600</v>
      </c>
      <c r="D4428" s="453">
        <v>0</v>
      </c>
      <c r="E4428" s="407">
        <f t="shared" si="131"/>
        <v>600</v>
      </c>
      <c r="F4428" s="268" t="s">
        <v>1625</v>
      </c>
      <c r="G4428" s="475"/>
      <c r="H4428" s="1007"/>
    </row>
    <row r="4429" spans="1:8" ht="30">
      <c r="A4429" s="506" t="s">
        <v>5088</v>
      </c>
      <c r="B4429" s="270" t="s">
        <v>5089</v>
      </c>
      <c r="C4429" s="407">
        <v>2800</v>
      </c>
      <c r="D4429" s="453">
        <v>0</v>
      </c>
      <c r="E4429" s="407">
        <f t="shared" si="131"/>
        <v>2800</v>
      </c>
      <c r="F4429" s="268" t="s">
        <v>1625</v>
      </c>
      <c r="G4429" s="475"/>
      <c r="H4429" s="1007"/>
    </row>
    <row r="4430" spans="1:8" ht="30">
      <c r="A4430" s="506" t="s">
        <v>5090</v>
      </c>
      <c r="B4430" s="270" t="s">
        <v>5091</v>
      </c>
      <c r="C4430" s="407">
        <v>2800</v>
      </c>
      <c r="D4430" s="453">
        <v>0</v>
      </c>
      <c r="E4430" s="407">
        <f t="shared" si="131"/>
        <v>2800</v>
      </c>
      <c r="F4430" s="268" t="s">
        <v>1625</v>
      </c>
      <c r="G4430" s="475"/>
      <c r="H4430" s="1007"/>
    </row>
    <row r="4431" spans="1:8" ht="30">
      <c r="A4431" s="506" t="s">
        <v>5092</v>
      </c>
      <c r="B4431" s="270" t="s">
        <v>5093</v>
      </c>
      <c r="C4431" s="407">
        <v>16800</v>
      </c>
      <c r="D4431" s="453">
        <v>0</v>
      </c>
      <c r="E4431" s="407">
        <f t="shared" si="131"/>
        <v>16800</v>
      </c>
      <c r="F4431" s="268" t="s">
        <v>1625</v>
      </c>
      <c r="G4431" s="475"/>
      <c r="H4431" s="1007"/>
    </row>
    <row r="4432" spans="1:8">
      <c r="A4432" s="1338" t="s">
        <v>5094</v>
      </c>
      <c r="B4432" s="270"/>
      <c r="C4432" s="407"/>
      <c r="D4432" s="453"/>
      <c r="E4432" s="407"/>
      <c r="F4432" s="268" t="s">
        <v>1625</v>
      </c>
      <c r="G4432" s="475"/>
      <c r="H4432" s="1007"/>
    </row>
    <row r="4433" spans="1:8" ht="30">
      <c r="A4433" s="506" t="s">
        <v>5095</v>
      </c>
      <c r="B4433" s="270" t="s">
        <v>5096</v>
      </c>
      <c r="C4433" s="407">
        <v>2000</v>
      </c>
      <c r="D4433" s="453">
        <v>0</v>
      </c>
      <c r="E4433" s="407">
        <f t="shared" si="131"/>
        <v>2000</v>
      </c>
      <c r="F4433" s="268" t="s">
        <v>1625</v>
      </c>
      <c r="G4433" s="475"/>
      <c r="H4433" s="1007"/>
    </row>
    <row r="4434" spans="1:8" ht="30">
      <c r="A4434" s="506" t="s">
        <v>5097</v>
      </c>
      <c r="B4434" s="270" t="s">
        <v>5098</v>
      </c>
      <c r="C4434" s="407">
        <v>11000</v>
      </c>
      <c r="D4434" s="453">
        <v>0</v>
      </c>
      <c r="E4434" s="407">
        <f t="shared" si="131"/>
        <v>11000</v>
      </c>
      <c r="F4434" s="268" t="s">
        <v>1625</v>
      </c>
      <c r="G4434" s="475"/>
      <c r="H4434" s="1007"/>
    </row>
    <row r="4435" spans="1:8" ht="30">
      <c r="A4435" s="506" t="s">
        <v>5099</v>
      </c>
      <c r="B4435" s="270" t="s">
        <v>5100</v>
      </c>
      <c r="C4435" s="407">
        <v>2000</v>
      </c>
      <c r="D4435" s="453">
        <v>0</v>
      </c>
      <c r="E4435" s="407">
        <f t="shared" si="131"/>
        <v>2000</v>
      </c>
      <c r="F4435" s="268" t="s">
        <v>1625</v>
      </c>
      <c r="G4435" s="475"/>
      <c r="H4435" s="1007"/>
    </row>
    <row r="4436" spans="1:8" ht="30">
      <c r="A4436" s="506" t="s">
        <v>5101</v>
      </c>
      <c r="B4436" s="270" t="s">
        <v>5102</v>
      </c>
      <c r="C4436" s="407">
        <v>11000</v>
      </c>
      <c r="D4436" s="453">
        <v>0</v>
      </c>
      <c r="E4436" s="407">
        <f t="shared" si="131"/>
        <v>11000</v>
      </c>
      <c r="F4436" s="268" t="s">
        <v>1625</v>
      </c>
      <c r="G4436" s="475"/>
      <c r="H4436" s="1007"/>
    </row>
    <row r="4437" spans="1:8" ht="30">
      <c r="A4437" s="506" t="s">
        <v>5103</v>
      </c>
      <c r="B4437" s="270" t="s">
        <v>5104</v>
      </c>
      <c r="C4437" s="407">
        <v>2000</v>
      </c>
      <c r="D4437" s="453">
        <v>0</v>
      </c>
      <c r="E4437" s="407">
        <f t="shared" si="131"/>
        <v>2000</v>
      </c>
      <c r="F4437" s="268" t="s">
        <v>1625</v>
      </c>
      <c r="G4437" s="475"/>
      <c r="H4437" s="1007"/>
    </row>
    <row r="4438" spans="1:8" ht="30">
      <c r="A4438" s="506" t="s">
        <v>5105</v>
      </c>
      <c r="B4438" s="270" t="s">
        <v>5106</v>
      </c>
      <c r="C4438" s="407">
        <v>11000</v>
      </c>
      <c r="D4438" s="453">
        <v>0</v>
      </c>
      <c r="E4438" s="407">
        <f t="shared" si="131"/>
        <v>11000</v>
      </c>
      <c r="F4438" s="268" t="s">
        <v>1625</v>
      </c>
      <c r="G4438" s="475"/>
      <c r="H4438" s="1007"/>
    </row>
    <row r="4439" spans="1:8" ht="30">
      <c r="A4439" s="506" t="s">
        <v>5107</v>
      </c>
      <c r="B4439" s="270" t="s">
        <v>5108</v>
      </c>
      <c r="C4439" s="407">
        <v>2000</v>
      </c>
      <c r="D4439" s="453">
        <v>0</v>
      </c>
      <c r="E4439" s="407">
        <f t="shared" si="131"/>
        <v>2000</v>
      </c>
      <c r="F4439" s="268" t="s">
        <v>1625</v>
      </c>
      <c r="G4439" s="475"/>
      <c r="H4439" s="1007"/>
    </row>
    <row r="4440" spans="1:8" ht="30">
      <c r="A4440" s="506" t="s">
        <v>5109</v>
      </c>
      <c r="B4440" s="270" t="s">
        <v>5110</v>
      </c>
      <c r="C4440" s="407">
        <v>11000</v>
      </c>
      <c r="D4440" s="453">
        <v>0</v>
      </c>
      <c r="E4440" s="407">
        <f t="shared" si="131"/>
        <v>11000</v>
      </c>
      <c r="F4440" s="268" t="s">
        <v>1625</v>
      </c>
      <c r="G4440" s="475"/>
      <c r="H4440" s="1007"/>
    </row>
    <row r="4441" spans="1:8" ht="30">
      <c r="A4441" s="506" t="s">
        <v>5111</v>
      </c>
      <c r="B4441" s="270" t="s">
        <v>5112</v>
      </c>
      <c r="C4441" s="407">
        <v>2000</v>
      </c>
      <c r="D4441" s="453">
        <v>0</v>
      </c>
      <c r="E4441" s="407">
        <f t="shared" si="131"/>
        <v>2000</v>
      </c>
      <c r="F4441" s="268" t="s">
        <v>1625</v>
      </c>
      <c r="G4441" s="475"/>
      <c r="H4441" s="1007"/>
    </row>
    <row r="4442" spans="1:8" ht="30">
      <c r="A4442" s="506" t="s">
        <v>5113</v>
      </c>
      <c r="B4442" s="270" t="s">
        <v>5114</v>
      </c>
      <c r="C4442" s="407">
        <v>11000</v>
      </c>
      <c r="D4442" s="453">
        <v>0</v>
      </c>
      <c r="E4442" s="407">
        <f t="shared" si="131"/>
        <v>11000</v>
      </c>
      <c r="F4442" s="268" t="s">
        <v>1625</v>
      </c>
      <c r="G4442" s="475"/>
      <c r="H4442" s="1007"/>
    </row>
    <row r="4443" spans="1:8" ht="30">
      <c r="A4443" s="506" t="s">
        <v>5115</v>
      </c>
      <c r="B4443" s="270" t="s">
        <v>5116</v>
      </c>
      <c r="C4443" s="407">
        <v>2500</v>
      </c>
      <c r="D4443" s="453">
        <v>0</v>
      </c>
      <c r="E4443" s="407">
        <f t="shared" si="131"/>
        <v>2500</v>
      </c>
      <c r="F4443" s="268" t="s">
        <v>1625</v>
      </c>
      <c r="G4443" s="475"/>
      <c r="H4443" s="1007"/>
    </row>
    <row r="4444" spans="1:8" ht="30">
      <c r="A4444" s="506" t="s">
        <v>5117</v>
      </c>
      <c r="B4444" s="270" t="s">
        <v>5118</v>
      </c>
      <c r="C4444" s="407">
        <v>15000</v>
      </c>
      <c r="D4444" s="453">
        <v>0</v>
      </c>
      <c r="E4444" s="407">
        <f t="shared" si="131"/>
        <v>15000</v>
      </c>
      <c r="F4444" s="268" t="s">
        <v>1625</v>
      </c>
      <c r="G4444" s="475"/>
      <c r="H4444" s="1007"/>
    </row>
    <row r="4445" spans="1:8" ht="30">
      <c r="A4445" s="506" t="s">
        <v>5119</v>
      </c>
      <c r="B4445" s="270" t="s">
        <v>5120</v>
      </c>
      <c r="C4445" s="407">
        <v>2000</v>
      </c>
      <c r="D4445" s="453">
        <v>0</v>
      </c>
      <c r="E4445" s="407">
        <f t="shared" si="131"/>
        <v>2000</v>
      </c>
      <c r="F4445" s="268" t="s">
        <v>1625</v>
      </c>
      <c r="G4445" s="475"/>
      <c r="H4445" s="1007"/>
    </row>
    <row r="4446" spans="1:8" ht="30">
      <c r="A4446" s="506" t="s">
        <v>5121</v>
      </c>
      <c r="B4446" s="270" t="s">
        <v>5122</v>
      </c>
      <c r="C4446" s="407">
        <v>11000</v>
      </c>
      <c r="D4446" s="453">
        <v>0</v>
      </c>
      <c r="E4446" s="407">
        <f t="shared" si="131"/>
        <v>11000</v>
      </c>
      <c r="F4446" s="268" t="s">
        <v>1625</v>
      </c>
      <c r="G4446" s="475"/>
      <c r="H4446" s="1007"/>
    </row>
    <row r="4447" spans="1:8" ht="30">
      <c r="A4447" s="506" t="s">
        <v>5123</v>
      </c>
      <c r="B4447" s="270" t="s">
        <v>5124</v>
      </c>
      <c r="C4447" s="407">
        <v>2000</v>
      </c>
      <c r="D4447" s="453">
        <v>0</v>
      </c>
      <c r="E4447" s="407">
        <f t="shared" si="131"/>
        <v>2000</v>
      </c>
      <c r="F4447" s="268" t="s">
        <v>1625</v>
      </c>
      <c r="G4447" s="475"/>
      <c r="H4447" s="1007"/>
    </row>
    <row r="4448" spans="1:8" ht="30">
      <c r="A4448" s="506" t="s">
        <v>5125</v>
      </c>
      <c r="B4448" s="270" t="s">
        <v>5126</v>
      </c>
      <c r="C4448" s="407">
        <v>1000</v>
      </c>
      <c r="D4448" s="453">
        <v>0</v>
      </c>
      <c r="E4448" s="407">
        <f t="shared" si="131"/>
        <v>1000</v>
      </c>
      <c r="F4448" s="268" t="s">
        <v>1625</v>
      </c>
      <c r="G4448" s="475"/>
      <c r="H4448" s="1007"/>
    </row>
    <row r="4449" spans="1:8" ht="30">
      <c r="A4449" s="506" t="s">
        <v>5127</v>
      </c>
      <c r="B4449" s="270" t="s">
        <v>5128</v>
      </c>
      <c r="C4449" s="407">
        <v>6000</v>
      </c>
      <c r="D4449" s="453">
        <v>0</v>
      </c>
      <c r="E4449" s="407">
        <f t="shared" si="131"/>
        <v>6000</v>
      </c>
      <c r="F4449" s="268" t="s">
        <v>1625</v>
      </c>
      <c r="G4449" s="475"/>
      <c r="H4449" s="1007"/>
    </row>
    <row r="4450" spans="1:8" ht="30">
      <c r="A4450" s="506" t="s">
        <v>5129</v>
      </c>
      <c r="B4450" s="270" t="s">
        <v>5130</v>
      </c>
      <c r="C4450" s="407">
        <v>1000</v>
      </c>
      <c r="D4450" s="453">
        <v>0</v>
      </c>
      <c r="E4450" s="407">
        <f t="shared" si="131"/>
        <v>1000</v>
      </c>
      <c r="F4450" s="268" t="s">
        <v>1625</v>
      </c>
      <c r="G4450" s="475"/>
      <c r="H4450" s="1007"/>
    </row>
    <row r="4451" spans="1:8" ht="30">
      <c r="A4451" s="506" t="s">
        <v>5131</v>
      </c>
      <c r="B4451" s="270" t="s">
        <v>5132</v>
      </c>
      <c r="C4451" s="407">
        <v>6000</v>
      </c>
      <c r="D4451" s="453">
        <v>0</v>
      </c>
      <c r="E4451" s="407">
        <f t="shared" si="131"/>
        <v>6000</v>
      </c>
      <c r="F4451" s="268" t="s">
        <v>1625</v>
      </c>
      <c r="G4451" s="475"/>
      <c r="H4451" s="1007"/>
    </row>
    <row r="4452" spans="1:8" ht="30">
      <c r="A4452" s="506" t="s">
        <v>5133</v>
      </c>
      <c r="B4452" s="270" t="s">
        <v>5134</v>
      </c>
      <c r="C4452" s="407">
        <v>2000</v>
      </c>
      <c r="D4452" s="453">
        <v>0</v>
      </c>
      <c r="E4452" s="407">
        <f t="shared" si="131"/>
        <v>2000</v>
      </c>
      <c r="F4452" s="268" t="s">
        <v>1625</v>
      </c>
      <c r="G4452" s="475"/>
      <c r="H4452" s="1007"/>
    </row>
    <row r="4453" spans="1:8" ht="30">
      <c r="A4453" s="506" t="s">
        <v>5135</v>
      </c>
      <c r="B4453" s="270" t="s">
        <v>5136</v>
      </c>
      <c r="C4453" s="407">
        <v>3000</v>
      </c>
      <c r="D4453" s="453">
        <v>0</v>
      </c>
      <c r="E4453" s="407">
        <f t="shared" si="131"/>
        <v>3000</v>
      </c>
      <c r="F4453" s="268" t="s">
        <v>1625</v>
      </c>
      <c r="G4453" s="475"/>
      <c r="H4453" s="1007"/>
    </row>
    <row r="4454" spans="1:8" ht="30">
      <c r="A4454" s="506" t="s">
        <v>5137</v>
      </c>
      <c r="B4454" s="270" t="s">
        <v>5138</v>
      </c>
      <c r="C4454" s="407">
        <v>500</v>
      </c>
      <c r="D4454" s="453">
        <v>0</v>
      </c>
      <c r="E4454" s="407">
        <f t="shared" si="131"/>
        <v>500</v>
      </c>
      <c r="F4454" s="268" t="s">
        <v>1625</v>
      </c>
      <c r="G4454" s="475"/>
      <c r="H4454" s="1007"/>
    </row>
    <row r="4455" spans="1:8" ht="30">
      <c r="A4455" s="506" t="s">
        <v>5139</v>
      </c>
      <c r="B4455" s="270" t="s">
        <v>5140</v>
      </c>
      <c r="C4455" s="407">
        <v>2500</v>
      </c>
      <c r="D4455" s="453">
        <v>0</v>
      </c>
      <c r="E4455" s="407">
        <f t="shared" si="131"/>
        <v>2500</v>
      </c>
      <c r="F4455" s="268" t="s">
        <v>1625</v>
      </c>
      <c r="G4455" s="475"/>
      <c r="H4455" s="1007"/>
    </row>
    <row r="4456" spans="1:8" ht="30">
      <c r="A4456" s="506" t="s">
        <v>5141</v>
      </c>
      <c r="B4456" s="270" t="s">
        <v>5142</v>
      </c>
      <c r="C4456" s="407">
        <v>6800</v>
      </c>
      <c r="D4456" s="453">
        <v>0</v>
      </c>
      <c r="E4456" s="407">
        <f t="shared" si="131"/>
        <v>6800</v>
      </c>
      <c r="F4456" s="268" t="s">
        <v>1625</v>
      </c>
      <c r="G4456" s="475"/>
      <c r="H4456" s="1007"/>
    </row>
    <row r="4457" spans="1:8" ht="30">
      <c r="A4457" s="506" t="s">
        <v>5143</v>
      </c>
      <c r="B4457" s="270" t="s">
        <v>5144</v>
      </c>
      <c r="C4457" s="407">
        <v>500</v>
      </c>
      <c r="D4457" s="453">
        <v>0</v>
      </c>
      <c r="E4457" s="407">
        <f t="shared" si="131"/>
        <v>500</v>
      </c>
      <c r="F4457" s="268" t="s">
        <v>1625</v>
      </c>
      <c r="G4457" s="475"/>
      <c r="H4457" s="1007"/>
    </row>
    <row r="4458" spans="1:8" ht="30">
      <c r="A4458" s="506" t="s">
        <v>5145</v>
      </c>
      <c r="B4458" s="270" t="s">
        <v>5146</v>
      </c>
      <c r="C4458" s="407">
        <v>2000</v>
      </c>
      <c r="D4458" s="453">
        <v>0</v>
      </c>
      <c r="E4458" s="407">
        <f t="shared" si="131"/>
        <v>2000</v>
      </c>
      <c r="F4458" s="268" t="s">
        <v>1625</v>
      </c>
      <c r="G4458" s="475"/>
      <c r="H4458" s="1007"/>
    </row>
    <row r="4459" spans="1:8" ht="30">
      <c r="A4459" s="506" t="s">
        <v>5147</v>
      </c>
      <c r="B4459" s="270" t="s">
        <v>5148</v>
      </c>
      <c r="C4459" s="407">
        <v>11000</v>
      </c>
      <c r="D4459" s="453">
        <v>0</v>
      </c>
      <c r="E4459" s="407">
        <f t="shared" si="131"/>
        <v>11000</v>
      </c>
      <c r="F4459" s="268" t="s">
        <v>1625</v>
      </c>
      <c r="G4459" s="475"/>
      <c r="H4459" s="1007"/>
    </row>
    <row r="4460" spans="1:8" ht="30">
      <c r="A4460" s="506" t="s">
        <v>5149</v>
      </c>
      <c r="B4460" s="270" t="s">
        <v>5150</v>
      </c>
      <c r="C4460" s="407">
        <v>1200</v>
      </c>
      <c r="D4460" s="453">
        <v>0</v>
      </c>
      <c r="E4460" s="407">
        <f t="shared" si="131"/>
        <v>1200</v>
      </c>
      <c r="F4460" s="268" t="s">
        <v>1625</v>
      </c>
      <c r="G4460" s="475"/>
      <c r="H4460" s="1007"/>
    </row>
    <row r="4461" spans="1:8" ht="15.75" thickBot="1">
      <c r="A4461" s="699"/>
      <c r="B4461" s="700"/>
      <c r="C4461" s="484"/>
      <c r="D4461" s="637"/>
      <c r="E4461" s="484"/>
      <c r="F4461" s="485"/>
      <c r="G4461" s="486"/>
      <c r="H4461" s="1007"/>
    </row>
    <row r="4462" spans="1:8" ht="15.75" thickBot="1">
      <c r="A4462" s="1521" t="s">
        <v>5151</v>
      </c>
      <c r="B4462" s="1522"/>
      <c r="C4462" s="1522"/>
      <c r="D4462" s="1522"/>
      <c r="E4462" s="1522"/>
      <c r="F4462" s="1522"/>
      <c r="G4462" s="1523"/>
      <c r="H4462" s="1007"/>
    </row>
    <row r="4463" spans="1:8" ht="60">
      <c r="A4463" s="323" t="s">
        <v>5152</v>
      </c>
      <c r="B4463" s="275" t="s">
        <v>5153</v>
      </c>
      <c r="C4463" s="265">
        <v>1</v>
      </c>
      <c r="D4463" s="452">
        <v>0</v>
      </c>
      <c r="E4463" s="407">
        <f t="shared" ref="E4463:E4485" si="132">C4463</f>
        <v>1</v>
      </c>
      <c r="F4463" s="266" t="s">
        <v>1625</v>
      </c>
      <c r="G4463" s="531"/>
      <c r="H4463" s="1007"/>
    </row>
    <row r="4464" spans="1:8" ht="45">
      <c r="A4464" s="1337" t="s">
        <v>5154</v>
      </c>
      <c r="B4464" s="270" t="s">
        <v>5155</v>
      </c>
      <c r="C4464" s="407">
        <v>1</v>
      </c>
      <c r="D4464" s="453">
        <v>0</v>
      </c>
      <c r="E4464" s="407">
        <f t="shared" si="132"/>
        <v>1</v>
      </c>
      <c r="F4464" s="268" t="s">
        <v>1625</v>
      </c>
      <c r="G4464" s="475"/>
      <c r="H4464" s="1007"/>
    </row>
    <row r="4465" spans="1:8" ht="45">
      <c r="A4465" s="1337" t="s">
        <v>5156</v>
      </c>
      <c r="B4465" s="270" t="s">
        <v>5157</v>
      </c>
      <c r="C4465" s="407">
        <v>1</v>
      </c>
      <c r="D4465" s="453">
        <v>0</v>
      </c>
      <c r="E4465" s="407">
        <f t="shared" si="132"/>
        <v>1</v>
      </c>
      <c r="F4465" s="268" t="s">
        <v>1625</v>
      </c>
      <c r="G4465" s="475"/>
      <c r="H4465" s="1007"/>
    </row>
    <row r="4466" spans="1:8">
      <c r="A4466" s="1338" t="s">
        <v>5158</v>
      </c>
      <c r="B4466" s="270"/>
      <c r="C4466" s="407"/>
      <c r="D4466" s="453"/>
      <c r="E4466" s="407"/>
      <c r="F4466" s="268" t="s">
        <v>1625</v>
      </c>
      <c r="G4466" s="475"/>
      <c r="H4466" s="1007"/>
    </row>
    <row r="4467" spans="1:8" ht="30">
      <c r="A4467" s="1337" t="s">
        <v>5159</v>
      </c>
      <c r="B4467" s="270" t="s">
        <v>5160</v>
      </c>
      <c r="C4467" s="407">
        <v>1</v>
      </c>
      <c r="D4467" s="453">
        <v>0</v>
      </c>
      <c r="E4467" s="407">
        <f t="shared" si="132"/>
        <v>1</v>
      </c>
      <c r="F4467" s="268" t="s">
        <v>1625</v>
      </c>
      <c r="G4467" s="475"/>
      <c r="H4467" s="1007"/>
    </row>
    <row r="4468" spans="1:8">
      <c r="A4468" s="1338" t="s">
        <v>5161</v>
      </c>
      <c r="B4468" s="270"/>
      <c r="C4468" s="407"/>
      <c r="D4468" s="453"/>
      <c r="E4468" s="407"/>
      <c r="F4468" s="268"/>
      <c r="G4468" s="475"/>
      <c r="H4468" s="1007"/>
    </row>
    <row r="4469" spans="1:8">
      <c r="A4469" s="1337" t="s">
        <v>5162</v>
      </c>
      <c r="B4469" s="270" t="s">
        <v>5163</v>
      </c>
      <c r="C4469" s="407">
        <v>190</v>
      </c>
      <c r="D4469" s="453">
        <v>0</v>
      </c>
      <c r="E4469" s="407">
        <f t="shared" si="132"/>
        <v>190</v>
      </c>
      <c r="F4469" s="268" t="s">
        <v>1625</v>
      </c>
      <c r="G4469" s="475"/>
      <c r="H4469" s="1007"/>
    </row>
    <row r="4470" spans="1:8">
      <c r="A4470" s="1337" t="s">
        <v>5164</v>
      </c>
      <c r="B4470" s="270" t="s">
        <v>5165</v>
      </c>
      <c r="C4470" s="407">
        <v>215</v>
      </c>
      <c r="D4470" s="453">
        <v>0</v>
      </c>
      <c r="E4470" s="407">
        <f t="shared" si="132"/>
        <v>215</v>
      </c>
      <c r="F4470" s="268" t="s">
        <v>1625</v>
      </c>
      <c r="G4470" s="475"/>
      <c r="H4470" s="1007"/>
    </row>
    <row r="4471" spans="1:8">
      <c r="A4471" s="1337" t="s">
        <v>5166</v>
      </c>
      <c r="B4471" s="270" t="s">
        <v>5167</v>
      </c>
      <c r="C4471" s="407">
        <v>215</v>
      </c>
      <c r="D4471" s="453">
        <v>0</v>
      </c>
      <c r="E4471" s="407">
        <f t="shared" si="132"/>
        <v>215</v>
      </c>
      <c r="F4471" s="268" t="s">
        <v>1625</v>
      </c>
      <c r="G4471" s="475"/>
      <c r="H4471" s="1007"/>
    </row>
    <row r="4472" spans="1:8">
      <c r="A4472" s="506" t="s">
        <v>5168</v>
      </c>
      <c r="B4472" s="270" t="s">
        <v>5169</v>
      </c>
      <c r="C4472" s="407">
        <v>215</v>
      </c>
      <c r="D4472" s="453">
        <v>0</v>
      </c>
      <c r="E4472" s="407">
        <f t="shared" si="132"/>
        <v>215</v>
      </c>
      <c r="F4472" s="268" t="s">
        <v>1625</v>
      </c>
      <c r="G4472" s="475"/>
      <c r="H4472" s="1007"/>
    </row>
    <row r="4473" spans="1:8" ht="30">
      <c r="A4473" s="506" t="s">
        <v>5170</v>
      </c>
      <c r="B4473" s="270" t="s">
        <v>5171</v>
      </c>
      <c r="C4473" s="407">
        <v>215</v>
      </c>
      <c r="D4473" s="453">
        <v>0</v>
      </c>
      <c r="E4473" s="407">
        <f t="shared" si="132"/>
        <v>215</v>
      </c>
      <c r="F4473" s="268" t="s">
        <v>1625</v>
      </c>
      <c r="G4473" s="475"/>
      <c r="H4473" s="1007"/>
    </row>
    <row r="4474" spans="1:8" ht="30">
      <c r="A4474" s="506" t="s">
        <v>5172</v>
      </c>
      <c r="B4474" s="270" t="s">
        <v>5173</v>
      </c>
      <c r="C4474" s="407">
        <v>215</v>
      </c>
      <c r="D4474" s="453">
        <v>0</v>
      </c>
      <c r="E4474" s="407">
        <f t="shared" si="132"/>
        <v>215</v>
      </c>
      <c r="F4474" s="268" t="s">
        <v>1625</v>
      </c>
      <c r="G4474" s="475"/>
      <c r="H4474" s="1007"/>
    </row>
    <row r="4475" spans="1:8" ht="30">
      <c r="A4475" s="506" t="s">
        <v>5174</v>
      </c>
      <c r="B4475" s="270" t="s">
        <v>5175</v>
      </c>
      <c r="C4475" s="407">
        <v>1000</v>
      </c>
      <c r="D4475" s="453">
        <v>0</v>
      </c>
      <c r="E4475" s="407">
        <f t="shared" si="132"/>
        <v>1000</v>
      </c>
      <c r="F4475" s="268" t="s">
        <v>1625</v>
      </c>
      <c r="G4475" s="475"/>
      <c r="H4475" s="1007"/>
    </row>
    <row r="4476" spans="1:8">
      <c r="A4476" s="506" t="s">
        <v>5176</v>
      </c>
      <c r="B4476" s="270" t="s">
        <v>5177</v>
      </c>
      <c r="C4476" s="407">
        <v>215</v>
      </c>
      <c r="D4476" s="453">
        <v>0</v>
      </c>
      <c r="E4476" s="407">
        <f t="shared" si="132"/>
        <v>215</v>
      </c>
      <c r="F4476" s="268" t="s">
        <v>1625</v>
      </c>
      <c r="G4476" s="475"/>
      <c r="H4476" s="1007"/>
    </row>
    <row r="4477" spans="1:8" ht="30">
      <c r="A4477" s="506" t="s">
        <v>5178</v>
      </c>
      <c r="B4477" s="270" t="s">
        <v>5179</v>
      </c>
      <c r="C4477" s="407">
        <v>1</v>
      </c>
      <c r="D4477" s="453">
        <v>0</v>
      </c>
      <c r="E4477" s="407">
        <f t="shared" si="132"/>
        <v>1</v>
      </c>
      <c r="F4477" s="268" t="s">
        <v>1625</v>
      </c>
      <c r="G4477" s="475"/>
      <c r="H4477" s="1007"/>
    </row>
    <row r="4478" spans="1:8" ht="30">
      <c r="A4478" s="506" t="s">
        <v>5180</v>
      </c>
      <c r="B4478" s="270" t="s">
        <v>5181</v>
      </c>
      <c r="C4478" s="407">
        <v>1</v>
      </c>
      <c r="D4478" s="453">
        <v>0</v>
      </c>
      <c r="E4478" s="407">
        <f t="shared" si="132"/>
        <v>1</v>
      </c>
      <c r="F4478" s="268" t="s">
        <v>1625</v>
      </c>
      <c r="G4478" s="475"/>
      <c r="H4478" s="1007"/>
    </row>
    <row r="4479" spans="1:8">
      <c r="A4479" s="1338" t="s">
        <v>5182</v>
      </c>
      <c r="B4479" s="270"/>
      <c r="C4479" s="407"/>
      <c r="D4479" s="453"/>
      <c r="E4479" s="407"/>
      <c r="F4479" s="268"/>
      <c r="G4479" s="475"/>
      <c r="H4479" s="1007"/>
    </row>
    <row r="4480" spans="1:8">
      <c r="A4480" s="506" t="s">
        <v>5183</v>
      </c>
      <c r="B4480" s="270" t="s">
        <v>5184</v>
      </c>
      <c r="C4480" s="407">
        <v>1</v>
      </c>
      <c r="D4480" s="453">
        <v>0</v>
      </c>
      <c r="E4480" s="407">
        <f t="shared" si="132"/>
        <v>1</v>
      </c>
      <c r="F4480" s="268" t="s">
        <v>1625</v>
      </c>
      <c r="G4480" s="475"/>
      <c r="H4480" s="1007"/>
    </row>
    <row r="4481" spans="1:8">
      <c r="A4481" s="506" t="s">
        <v>5185</v>
      </c>
      <c r="B4481" s="270" t="s">
        <v>5186</v>
      </c>
      <c r="C4481" s="407">
        <v>1</v>
      </c>
      <c r="D4481" s="453">
        <v>0</v>
      </c>
      <c r="E4481" s="407">
        <f t="shared" si="132"/>
        <v>1</v>
      </c>
      <c r="F4481" s="268" t="s">
        <v>1625</v>
      </c>
      <c r="G4481" s="475"/>
      <c r="H4481" s="1007"/>
    </row>
    <row r="4482" spans="1:8">
      <c r="A4482" s="506" t="s">
        <v>5187</v>
      </c>
      <c r="B4482" s="270" t="s">
        <v>5188</v>
      </c>
      <c r="C4482" s="407">
        <v>5250</v>
      </c>
      <c r="D4482" s="453">
        <v>0</v>
      </c>
      <c r="E4482" s="407">
        <f t="shared" si="132"/>
        <v>5250</v>
      </c>
      <c r="F4482" s="268" t="s">
        <v>1625</v>
      </c>
      <c r="G4482" s="475"/>
      <c r="H4482" s="1007"/>
    </row>
    <row r="4483" spans="1:8">
      <c r="A4483" s="506" t="s">
        <v>5189</v>
      </c>
      <c r="B4483" s="270" t="s">
        <v>5190</v>
      </c>
      <c r="C4483" s="407">
        <v>9750</v>
      </c>
      <c r="D4483" s="453">
        <v>0</v>
      </c>
      <c r="E4483" s="407">
        <f t="shared" si="132"/>
        <v>9750</v>
      </c>
      <c r="F4483" s="268" t="s">
        <v>1625</v>
      </c>
      <c r="G4483" s="475"/>
      <c r="H4483" s="1007"/>
    </row>
    <row r="4484" spans="1:8">
      <c r="A4484" s="506" t="s">
        <v>5191</v>
      </c>
      <c r="B4484" s="270" t="s">
        <v>5192</v>
      </c>
      <c r="C4484" s="407">
        <v>18500</v>
      </c>
      <c r="D4484" s="453">
        <v>0</v>
      </c>
      <c r="E4484" s="407">
        <f t="shared" si="132"/>
        <v>18500</v>
      </c>
      <c r="F4484" s="268" t="s">
        <v>1625</v>
      </c>
      <c r="G4484" s="475"/>
      <c r="H4484" s="1007"/>
    </row>
    <row r="4485" spans="1:8" ht="15.75" thickBot="1">
      <c r="A4485" s="528" t="s">
        <v>5193</v>
      </c>
      <c r="B4485" s="529" t="s">
        <v>5194</v>
      </c>
      <c r="C4485" s="513">
        <v>1</v>
      </c>
      <c r="D4485" s="512">
        <v>0</v>
      </c>
      <c r="E4485" s="513">
        <f t="shared" si="132"/>
        <v>1</v>
      </c>
      <c r="F4485" s="289" t="s">
        <v>1625</v>
      </c>
      <c r="G4485" s="483"/>
      <c r="H4485" s="1007"/>
    </row>
    <row r="4486" spans="1:8" ht="15.75" thickBot="1">
      <c r="A4486" s="707"/>
      <c r="B4486" s="708"/>
      <c r="C4486" s="709"/>
      <c r="D4486" s="710"/>
      <c r="E4486" s="709"/>
      <c r="F4486" s="711"/>
      <c r="G4486" s="712"/>
      <c r="H4486" s="1007"/>
    </row>
    <row r="4487" spans="1:8" ht="16.5" customHeight="1" thickBot="1">
      <c r="A4487" s="1383"/>
      <c r="B4487" s="1384"/>
      <c r="C4487" s="1384"/>
      <c r="D4487" s="1384"/>
      <c r="E4487" s="1384"/>
      <c r="F4487" s="1384"/>
      <c r="G4487" s="1385"/>
      <c r="H4487" s="1007"/>
    </row>
    <row r="4488" spans="1:8" ht="15.75" thickBot="1">
      <c r="A4488" s="675"/>
      <c r="B4488" s="576"/>
      <c r="C4488" s="577"/>
      <c r="D4488" s="578"/>
      <c r="E4488" s="577"/>
      <c r="F4488" s="676"/>
      <c r="G4488" s="579"/>
      <c r="H4488" s="1007"/>
    </row>
    <row r="4489" spans="1:8" ht="15.75" thickBot="1">
      <c r="A4489" s="1521" t="s">
        <v>2616</v>
      </c>
      <c r="B4489" s="1522"/>
      <c r="C4489" s="1522"/>
      <c r="D4489" s="1522"/>
      <c r="E4489" s="1522"/>
      <c r="F4489" s="1522"/>
      <c r="G4489" s="1523"/>
      <c r="H4489" s="1007"/>
    </row>
    <row r="4490" spans="1:8">
      <c r="A4490" s="713" t="s">
        <v>5195</v>
      </c>
      <c r="B4490" s="658"/>
      <c r="C4490" s="635"/>
      <c r="D4490" s="634"/>
      <c r="E4490" s="635"/>
      <c r="F4490" s="481"/>
      <c r="G4490" s="482"/>
      <c r="H4490" s="1007"/>
    </row>
    <row r="4491" spans="1:8">
      <c r="A4491" s="499" t="s">
        <v>2617</v>
      </c>
      <c r="B4491" s="270"/>
      <c r="C4491" s="407"/>
      <c r="D4491" s="453"/>
      <c r="E4491" s="407"/>
      <c r="F4491" s="268"/>
      <c r="G4491" s="475"/>
      <c r="H4491" s="1007"/>
    </row>
    <row r="4492" spans="1:8">
      <c r="A4492" s="499" t="s">
        <v>2701</v>
      </c>
      <c r="B4492" s="270"/>
      <c r="C4492" s="407"/>
      <c r="D4492" s="453"/>
      <c r="E4492" s="407"/>
      <c r="F4492" s="268"/>
      <c r="G4492" s="475"/>
      <c r="H4492" s="1007"/>
    </row>
    <row r="4493" spans="1:8">
      <c r="A4493" s="506" t="s">
        <v>2618</v>
      </c>
      <c r="B4493" s="270" t="s">
        <v>2619</v>
      </c>
      <c r="C4493" s="407">
        <v>300</v>
      </c>
      <c r="D4493" s="453">
        <f>100%-(E4493/C4493)</f>
        <v>0</v>
      </c>
      <c r="E4493" s="407">
        <f t="shared" ref="E4493:E4556" si="133">C4493</f>
        <v>300</v>
      </c>
      <c r="F4493" s="268" t="s">
        <v>1625</v>
      </c>
      <c r="G4493" s="475" t="s">
        <v>1625</v>
      </c>
      <c r="H4493" s="1007"/>
    </row>
    <row r="4494" spans="1:8">
      <c r="A4494" s="506" t="s">
        <v>5196</v>
      </c>
      <c r="B4494" s="270" t="s">
        <v>5197</v>
      </c>
      <c r="C4494" s="407">
        <v>6000</v>
      </c>
      <c r="D4494" s="453">
        <f t="shared" ref="D4494:D4557" si="134">100%-(E4494/C4494)</f>
        <v>0</v>
      </c>
      <c r="E4494" s="407">
        <f t="shared" si="133"/>
        <v>6000</v>
      </c>
      <c r="F4494" s="268" t="s">
        <v>1625</v>
      </c>
      <c r="G4494" s="475" t="s">
        <v>1625</v>
      </c>
      <c r="H4494" s="1007"/>
    </row>
    <row r="4495" spans="1:8">
      <c r="A4495" s="506" t="s">
        <v>5198</v>
      </c>
      <c r="B4495" s="270" t="s">
        <v>5199</v>
      </c>
      <c r="C4495" s="407">
        <v>14000</v>
      </c>
      <c r="D4495" s="453">
        <f t="shared" si="134"/>
        <v>0</v>
      </c>
      <c r="E4495" s="407">
        <f t="shared" si="133"/>
        <v>14000</v>
      </c>
      <c r="F4495" s="268" t="s">
        <v>1625</v>
      </c>
      <c r="G4495" s="475" t="s">
        <v>1625</v>
      </c>
      <c r="H4495" s="1007"/>
    </row>
    <row r="4496" spans="1:8">
      <c r="A4496" s="506" t="s">
        <v>5200</v>
      </c>
      <c r="B4496" s="270" t="s">
        <v>5201</v>
      </c>
      <c r="C4496" s="407">
        <v>26000</v>
      </c>
      <c r="D4496" s="453">
        <f t="shared" si="134"/>
        <v>0</v>
      </c>
      <c r="E4496" s="407">
        <f t="shared" si="133"/>
        <v>26000</v>
      </c>
      <c r="F4496" s="268" t="s">
        <v>1625</v>
      </c>
      <c r="G4496" s="475" t="s">
        <v>1625</v>
      </c>
      <c r="H4496" s="1007"/>
    </row>
    <row r="4497" spans="1:8">
      <c r="A4497" s="506" t="s">
        <v>5202</v>
      </c>
      <c r="B4497" s="270" t="s">
        <v>5203</v>
      </c>
      <c r="C4497" s="407">
        <v>48000</v>
      </c>
      <c r="D4497" s="453">
        <f t="shared" si="134"/>
        <v>0</v>
      </c>
      <c r="E4497" s="407">
        <f t="shared" si="133"/>
        <v>48000</v>
      </c>
      <c r="F4497" s="268" t="s">
        <v>1625</v>
      </c>
      <c r="G4497" s="475" t="s">
        <v>1625</v>
      </c>
      <c r="H4497" s="1007"/>
    </row>
    <row r="4498" spans="1:8">
      <c r="A4498" s="1338" t="s">
        <v>2492</v>
      </c>
      <c r="B4498" s="270"/>
      <c r="C4498" s="407"/>
      <c r="D4498" s="453"/>
      <c r="E4498" s="407"/>
      <c r="F4498" s="268"/>
      <c r="G4498" s="475"/>
      <c r="H4498" s="1007"/>
    </row>
    <row r="4499" spans="1:8">
      <c r="A4499" s="506" t="s">
        <v>5204</v>
      </c>
      <c r="B4499" s="270" t="s">
        <v>5205</v>
      </c>
      <c r="C4499" s="407">
        <v>100</v>
      </c>
      <c r="D4499" s="453">
        <f t="shared" si="134"/>
        <v>0</v>
      </c>
      <c r="E4499" s="407">
        <f t="shared" si="133"/>
        <v>100</v>
      </c>
      <c r="F4499" s="268" t="s">
        <v>1625</v>
      </c>
      <c r="G4499" s="475" t="s">
        <v>1625</v>
      </c>
      <c r="H4499" s="1007"/>
    </row>
    <row r="4500" spans="1:8">
      <c r="A4500" s="506" t="s">
        <v>2620</v>
      </c>
      <c r="B4500" s="270" t="s">
        <v>5206</v>
      </c>
      <c r="C4500" s="407">
        <v>60</v>
      </c>
      <c r="D4500" s="453">
        <f t="shared" si="134"/>
        <v>0</v>
      </c>
      <c r="E4500" s="407">
        <f t="shared" si="133"/>
        <v>60</v>
      </c>
      <c r="F4500" s="268" t="s">
        <v>1625</v>
      </c>
      <c r="G4500" s="475" t="s">
        <v>1625</v>
      </c>
      <c r="H4500" s="1007"/>
    </row>
    <row r="4501" spans="1:8">
      <c r="A4501" s="506" t="s">
        <v>5207</v>
      </c>
      <c r="B4501" s="270" t="s">
        <v>5208</v>
      </c>
      <c r="C4501" s="407">
        <v>1200</v>
      </c>
      <c r="D4501" s="453">
        <f t="shared" si="134"/>
        <v>0</v>
      </c>
      <c r="E4501" s="407">
        <f t="shared" si="133"/>
        <v>1200</v>
      </c>
      <c r="F4501" s="268" t="s">
        <v>1625</v>
      </c>
      <c r="G4501" s="475" t="s">
        <v>1625</v>
      </c>
      <c r="H4501" s="1007"/>
    </row>
    <row r="4502" spans="1:8">
      <c r="A4502" s="506" t="s">
        <v>5209</v>
      </c>
      <c r="B4502" s="270" t="s">
        <v>5210</v>
      </c>
      <c r="C4502" s="407">
        <v>2800</v>
      </c>
      <c r="D4502" s="453">
        <f t="shared" si="134"/>
        <v>0</v>
      </c>
      <c r="E4502" s="407">
        <f t="shared" si="133"/>
        <v>2800</v>
      </c>
      <c r="F4502" s="268" t="s">
        <v>1625</v>
      </c>
      <c r="G4502" s="475" t="s">
        <v>1625</v>
      </c>
      <c r="H4502" s="1007"/>
    </row>
    <row r="4503" spans="1:8">
      <c r="A4503" s="506" t="s">
        <v>5211</v>
      </c>
      <c r="B4503" s="270" t="s">
        <v>5212</v>
      </c>
      <c r="C4503" s="407">
        <v>5200</v>
      </c>
      <c r="D4503" s="453">
        <f t="shared" si="134"/>
        <v>0</v>
      </c>
      <c r="E4503" s="407">
        <f t="shared" si="133"/>
        <v>5200</v>
      </c>
      <c r="F4503" s="268" t="s">
        <v>1625</v>
      </c>
      <c r="G4503" s="475" t="s">
        <v>1625</v>
      </c>
      <c r="H4503" s="1007"/>
    </row>
    <row r="4504" spans="1:8">
      <c r="A4504" s="506" t="s">
        <v>5213</v>
      </c>
      <c r="B4504" s="270" t="s">
        <v>5214</v>
      </c>
      <c r="C4504" s="407">
        <v>9600</v>
      </c>
      <c r="D4504" s="453">
        <f t="shared" si="134"/>
        <v>0</v>
      </c>
      <c r="E4504" s="407">
        <f t="shared" si="133"/>
        <v>9600</v>
      </c>
      <c r="F4504" s="268" t="s">
        <v>1625</v>
      </c>
      <c r="G4504" s="475" t="s">
        <v>1625</v>
      </c>
      <c r="H4504" s="1007"/>
    </row>
    <row r="4505" spans="1:8">
      <c r="A4505" s="506" t="s">
        <v>2621</v>
      </c>
      <c r="B4505" s="270" t="s">
        <v>5215</v>
      </c>
      <c r="C4505" s="407">
        <v>171</v>
      </c>
      <c r="D4505" s="453">
        <f t="shared" si="134"/>
        <v>0</v>
      </c>
      <c r="E4505" s="407">
        <f t="shared" si="133"/>
        <v>171</v>
      </c>
      <c r="F4505" s="268" t="s">
        <v>1625</v>
      </c>
      <c r="G4505" s="475" t="s">
        <v>1625</v>
      </c>
      <c r="H4505" s="1007"/>
    </row>
    <row r="4506" spans="1:8">
      <c r="A4506" s="506" t="s">
        <v>5216</v>
      </c>
      <c r="B4506" s="270" t="s">
        <v>5217</v>
      </c>
      <c r="C4506" s="407">
        <v>3420</v>
      </c>
      <c r="D4506" s="453">
        <f t="shared" si="134"/>
        <v>0</v>
      </c>
      <c r="E4506" s="407">
        <f t="shared" si="133"/>
        <v>3420</v>
      </c>
      <c r="F4506" s="268" t="s">
        <v>1625</v>
      </c>
      <c r="G4506" s="475" t="s">
        <v>1625</v>
      </c>
      <c r="H4506" s="1007"/>
    </row>
    <row r="4507" spans="1:8">
      <c r="A4507" s="506" t="s">
        <v>5218</v>
      </c>
      <c r="B4507" s="270" t="s">
        <v>5219</v>
      </c>
      <c r="C4507" s="407">
        <v>7980</v>
      </c>
      <c r="D4507" s="453">
        <f t="shared" si="134"/>
        <v>0</v>
      </c>
      <c r="E4507" s="407">
        <f t="shared" si="133"/>
        <v>7980</v>
      </c>
      <c r="F4507" s="268" t="s">
        <v>1625</v>
      </c>
      <c r="G4507" s="475" t="s">
        <v>1625</v>
      </c>
      <c r="H4507" s="1007"/>
    </row>
    <row r="4508" spans="1:8">
      <c r="A4508" s="506" t="s">
        <v>5220</v>
      </c>
      <c r="B4508" s="270" t="s">
        <v>5221</v>
      </c>
      <c r="C4508" s="407">
        <v>14820</v>
      </c>
      <c r="D4508" s="453">
        <f t="shared" si="134"/>
        <v>0</v>
      </c>
      <c r="E4508" s="407">
        <f t="shared" si="133"/>
        <v>14820</v>
      </c>
      <c r="F4508" s="268" t="s">
        <v>1625</v>
      </c>
      <c r="G4508" s="475" t="s">
        <v>1625</v>
      </c>
      <c r="H4508" s="1007"/>
    </row>
    <row r="4509" spans="1:8">
      <c r="A4509" s="506" t="s">
        <v>5222</v>
      </c>
      <c r="B4509" s="270" t="s">
        <v>5223</v>
      </c>
      <c r="C4509" s="407">
        <v>27360</v>
      </c>
      <c r="D4509" s="453">
        <f t="shared" si="134"/>
        <v>0</v>
      </c>
      <c r="E4509" s="407">
        <f t="shared" si="133"/>
        <v>27360</v>
      </c>
      <c r="F4509" s="268" t="s">
        <v>1625</v>
      </c>
      <c r="G4509" s="475" t="s">
        <v>1625</v>
      </c>
      <c r="H4509" s="1007"/>
    </row>
    <row r="4510" spans="1:8">
      <c r="A4510" s="506" t="s">
        <v>2622</v>
      </c>
      <c r="B4510" s="270" t="s">
        <v>5224</v>
      </c>
      <c r="C4510" s="407">
        <v>270</v>
      </c>
      <c r="D4510" s="453">
        <f t="shared" si="134"/>
        <v>0</v>
      </c>
      <c r="E4510" s="407">
        <f t="shared" si="133"/>
        <v>270</v>
      </c>
      <c r="F4510" s="268" t="s">
        <v>1625</v>
      </c>
      <c r="G4510" s="475" t="s">
        <v>1625</v>
      </c>
      <c r="H4510" s="1007"/>
    </row>
    <row r="4511" spans="1:8">
      <c r="A4511" s="506" t="s">
        <v>5225</v>
      </c>
      <c r="B4511" s="270" t="s">
        <v>5226</v>
      </c>
      <c r="C4511" s="407">
        <v>5400</v>
      </c>
      <c r="D4511" s="453">
        <f t="shared" si="134"/>
        <v>0</v>
      </c>
      <c r="E4511" s="407">
        <f t="shared" si="133"/>
        <v>5400</v>
      </c>
      <c r="F4511" s="268" t="s">
        <v>1625</v>
      </c>
      <c r="G4511" s="475" t="s">
        <v>1625</v>
      </c>
      <c r="H4511" s="1007"/>
    </row>
    <row r="4512" spans="1:8">
      <c r="A4512" s="506" t="s">
        <v>5227</v>
      </c>
      <c r="B4512" s="270" t="s">
        <v>5228</v>
      </c>
      <c r="C4512" s="407">
        <v>12600</v>
      </c>
      <c r="D4512" s="453">
        <f t="shared" si="134"/>
        <v>0</v>
      </c>
      <c r="E4512" s="407">
        <f t="shared" si="133"/>
        <v>12600</v>
      </c>
      <c r="F4512" s="268" t="s">
        <v>1625</v>
      </c>
      <c r="G4512" s="475" t="s">
        <v>1625</v>
      </c>
      <c r="H4512" s="1007"/>
    </row>
    <row r="4513" spans="1:8">
      <c r="A4513" s="506" t="s">
        <v>5229</v>
      </c>
      <c r="B4513" s="270" t="s">
        <v>5230</v>
      </c>
      <c r="C4513" s="407">
        <v>23400</v>
      </c>
      <c r="D4513" s="453">
        <f t="shared" si="134"/>
        <v>0</v>
      </c>
      <c r="E4513" s="407">
        <f t="shared" si="133"/>
        <v>23400</v>
      </c>
      <c r="F4513" s="268" t="s">
        <v>1625</v>
      </c>
      <c r="G4513" s="475" t="s">
        <v>1625</v>
      </c>
      <c r="H4513" s="1007"/>
    </row>
    <row r="4514" spans="1:8">
      <c r="A4514" s="506" t="s">
        <v>5231</v>
      </c>
      <c r="B4514" s="270" t="s">
        <v>5232</v>
      </c>
      <c r="C4514" s="407">
        <v>43200</v>
      </c>
      <c r="D4514" s="453">
        <f t="shared" si="134"/>
        <v>0</v>
      </c>
      <c r="E4514" s="407">
        <f t="shared" si="133"/>
        <v>43200</v>
      </c>
      <c r="F4514" s="268" t="s">
        <v>1625</v>
      </c>
      <c r="G4514" s="475" t="s">
        <v>1625</v>
      </c>
      <c r="H4514" s="1007"/>
    </row>
    <row r="4515" spans="1:8">
      <c r="A4515" s="698" t="s">
        <v>2623</v>
      </c>
      <c r="B4515" s="270"/>
      <c r="C4515" s="407"/>
      <c r="D4515" s="453"/>
      <c r="E4515" s="407"/>
      <c r="F4515" s="268"/>
      <c r="G4515" s="475"/>
      <c r="H4515" s="1007"/>
    </row>
    <row r="4516" spans="1:8">
      <c r="A4516" s="506" t="s">
        <v>2624</v>
      </c>
      <c r="B4516" s="270" t="s">
        <v>5233</v>
      </c>
      <c r="C4516" s="407">
        <v>600</v>
      </c>
      <c r="D4516" s="453">
        <f t="shared" si="134"/>
        <v>0</v>
      </c>
      <c r="E4516" s="407">
        <f t="shared" si="133"/>
        <v>600</v>
      </c>
      <c r="F4516" s="268" t="s">
        <v>1625</v>
      </c>
      <c r="G4516" s="475" t="s">
        <v>1625</v>
      </c>
      <c r="H4516" s="1007"/>
    </row>
    <row r="4517" spans="1:8">
      <c r="A4517" s="506" t="s">
        <v>2625</v>
      </c>
      <c r="B4517" s="270" t="s">
        <v>5234</v>
      </c>
      <c r="C4517" s="407">
        <v>200</v>
      </c>
      <c r="D4517" s="453">
        <f t="shared" si="134"/>
        <v>0</v>
      </c>
      <c r="E4517" s="407">
        <f t="shared" si="133"/>
        <v>200</v>
      </c>
      <c r="F4517" s="268" t="s">
        <v>1625</v>
      </c>
      <c r="G4517" s="475" t="s">
        <v>1625</v>
      </c>
      <c r="H4517" s="1007"/>
    </row>
    <row r="4518" spans="1:8">
      <c r="A4518" s="506" t="s">
        <v>2626</v>
      </c>
      <c r="B4518" s="270" t="s">
        <v>5235</v>
      </c>
      <c r="C4518" s="407">
        <v>100</v>
      </c>
      <c r="D4518" s="453">
        <f t="shared" si="134"/>
        <v>0</v>
      </c>
      <c r="E4518" s="407">
        <f t="shared" si="133"/>
        <v>100</v>
      </c>
      <c r="F4518" s="268" t="s">
        <v>1625</v>
      </c>
      <c r="G4518" s="475" t="s">
        <v>1625</v>
      </c>
      <c r="H4518" s="1007"/>
    </row>
    <row r="4519" spans="1:8">
      <c r="A4519" s="506" t="s">
        <v>2627</v>
      </c>
      <c r="B4519" s="270" t="s">
        <v>5236</v>
      </c>
      <c r="C4519" s="407">
        <v>500</v>
      </c>
      <c r="D4519" s="453">
        <f t="shared" si="134"/>
        <v>0</v>
      </c>
      <c r="E4519" s="407">
        <f t="shared" si="133"/>
        <v>500</v>
      </c>
      <c r="F4519" s="268" t="s">
        <v>1625</v>
      </c>
      <c r="G4519" s="475" t="s">
        <v>1625</v>
      </c>
      <c r="H4519" s="1007"/>
    </row>
    <row r="4520" spans="1:8">
      <c r="A4520" s="506" t="s">
        <v>2628</v>
      </c>
      <c r="B4520" s="270" t="s">
        <v>5237</v>
      </c>
      <c r="C4520" s="407">
        <v>300</v>
      </c>
      <c r="D4520" s="453">
        <f t="shared" si="134"/>
        <v>0</v>
      </c>
      <c r="E4520" s="407">
        <f t="shared" si="133"/>
        <v>300</v>
      </c>
      <c r="F4520" s="268" t="s">
        <v>1625</v>
      </c>
      <c r="G4520" s="475" t="s">
        <v>1625</v>
      </c>
      <c r="H4520" s="1007"/>
    </row>
    <row r="4521" spans="1:8">
      <c r="A4521" s="506" t="s">
        <v>2629</v>
      </c>
      <c r="B4521" s="270" t="s">
        <v>5238</v>
      </c>
      <c r="C4521" s="407">
        <v>800</v>
      </c>
      <c r="D4521" s="453">
        <f t="shared" si="134"/>
        <v>0</v>
      </c>
      <c r="E4521" s="407">
        <f t="shared" si="133"/>
        <v>800</v>
      </c>
      <c r="F4521" s="268" t="s">
        <v>1625</v>
      </c>
      <c r="G4521" s="475" t="s">
        <v>1625</v>
      </c>
      <c r="H4521" s="1007"/>
    </row>
    <row r="4522" spans="1:8">
      <c r="A4522" s="506" t="s">
        <v>2630</v>
      </c>
      <c r="B4522" s="270" t="s">
        <v>5239</v>
      </c>
      <c r="C4522" s="407">
        <v>200</v>
      </c>
      <c r="D4522" s="453">
        <f t="shared" si="134"/>
        <v>0</v>
      </c>
      <c r="E4522" s="407">
        <f t="shared" si="133"/>
        <v>200</v>
      </c>
      <c r="F4522" s="268" t="s">
        <v>1625</v>
      </c>
      <c r="G4522" s="475" t="s">
        <v>1625</v>
      </c>
      <c r="H4522" s="1007"/>
    </row>
    <row r="4523" spans="1:8">
      <c r="A4523" s="506" t="s">
        <v>2631</v>
      </c>
      <c r="B4523" s="270" t="s">
        <v>5240</v>
      </c>
      <c r="C4523" s="407">
        <v>400</v>
      </c>
      <c r="D4523" s="453">
        <f t="shared" si="134"/>
        <v>0</v>
      </c>
      <c r="E4523" s="407">
        <f t="shared" si="133"/>
        <v>400</v>
      </c>
      <c r="F4523" s="268" t="s">
        <v>1625</v>
      </c>
      <c r="G4523" s="475" t="s">
        <v>1625</v>
      </c>
      <c r="H4523" s="1007"/>
    </row>
    <row r="4524" spans="1:8">
      <c r="A4524" s="506" t="s">
        <v>2632</v>
      </c>
      <c r="B4524" s="270" t="s">
        <v>5241</v>
      </c>
      <c r="C4524" s="407">
        <v>300</v>
      </c>
      <c r="D4524" s="453">
        <f t="shared" si="134"/>
        <v>0</v>
      </c>
      <c r="E4524" s="407">
        <f t="shared" si="133"/>
        <v>300</v>
      </c>
      <c r="F4524" s="268" t="s">
        <v>1625</v>
      </c>
      <c r="G4524" s="475" t="s">
        <v>1625</v>
      </c>
      <c r="H4524" s="1007"/>
    </row>
    <row r="4525" spans="1:8">
      <c r="A4525" s="506" t="s">
        <v>2633</v>
      </c>
      <c r="B4525" s="270" t="s">
        <v>5242</v>
      </c>
      <c r="C4525" s="407">
        <v>300</v>
      </c>
      <c r="D4525" s="453">
        <f t="shared" si="134"/>
        <v>0</v>
      </c>
      <c r="E4525" s="407">
        <f t="shared" si="133"/>
        <v>300</v>
      </c>
      <c r="F4525" s="268" t="s">
        <v>1625</v>
      </c>
      <c r="G4525" s="475" t="s">
        <v>1625</v>
      </c>
      <c r="H4525" s="1007"/>
    </row>
    <row r="4526" spans="1:8">
      <c r="A4526" s="506" t="s">
        <v>2634</v>
      </c>
      <c r="B4526" s="270" t="s">
        <v>5243</v>
      </c>
      <c r="C4526" s="407">
        <v>300</v>
      </c>
      <c r="D4526" s="453">
        <f t="shared" si="134"/>
        <v>0</v>
      </c>
      <c r="E4526" s="407">
        <f t="shared" si="133"/>
        <v>300</v>
      </c>
      <c r="F4526" s="268" t="s">
        <v>1625</v>
      </c>
      <c r="G4526" s="475" t="s">
        <v>1625</v>
      </c>
      <c r="H4526" s="1007"/>
    </row>
    <row r="4527" spans="1:8">
      <c r="A4527" s="506" t="s">
        <v>2635</v>
      </c>
      <c r="B4527" s="270" t="s">
        <v>5244</v>
      </c>
      <c r="C4527" s="407">
        <v>300</v>
      </c>
      <c r="D4527" s="453">
        <f t="shared" si="134"/>
        <v>0</v>
      </c>
      <c r="E4527" s="407">
        <f t="shared" si="133"/>
        <v>300</v>
      </c>
      <c r="F4527" s="268" t="s">
        <v>1625</v>
      </c>
      <c r="G4527" s="475" t="s">
        <v>1625</v>
      </c>
      <c r="H4527" s="1007"/>
    </row>
    <row r="4528" spans="1:8">
      <c r="A4528" s="506" t="s">
        <v>2636</v>
      </c>
      <c r="B4528" s="270" t="s">
        <v>5245</v>
      </c>
      <c r="C4528" s="407">
        <v>400</v>
      </c>
      <c r="D4528" s="453">
        <f t="shared" si="134"/>
        <v>0</v>
      </c>
      <c r="E4528" s="407">
        <f t="shared" si="133"/>
        <v>400</v>
      </c>
      <c r="F4528" s="268" t="s">
        <v>1625</v>
      </c>
      <c r="G4528" s="475" t="s">
        <v>1625</v>
      </c>
      <c r="H4528" s="1007"/>
    </row>
    <row r="4529" spans="1:8">
      <c r="A4529" s="506" t="s">
        <v>2637</v>
      </c>
      <c r="B4529" s="270" t="s">
        <v>5246</v>
      </c>
      <c r="C4529" s="407">
        <v>200</v>
      </c>
      <c r="D4529" s="453">
        <f t="shared" si="134"/>
        <v>0</v>
      </c>
      <c r="E4529" s="407">
        <f t="shared" si="133"/>
        <v>200</v>
      </c>
      <c r="F4529" s="268" t="s">
        <v>1625</v>
      </c>
      <c r="G4529" s="475" t="s">
        <v>1625</v>
      </c>
      <c r="H4529" s="1007"/>
    </row>
    <row r="4530" spans="1:8">
      <c r="A4530" s="506" t="s">
        <v>2638</v>
      </c>
      <c r="B4530" s="270" t="s">
        <v>5247</v>
      </c>
      <c r="C4530" s="407">
        <v>500</v>
      </c>
      <c r="D4530" s="453">
        <f t="shared" si="134"/>
        <v>0</v>
      </c>
      <c r="E4530" s="407">
        <f t="shared" si="133"/>
        <v>500</v>
      </c>
      <c r="F4530" s="268" t="s">
        <v>1625</v>
      </c>
      <c r="G4530" s="475" t="s">
        <v>1625</v>
      </c>
      <c r="H4530" s="1007"/>
    </row>
    <row r="4531" spans="1:8">
      <c r="A4531" s="506" t="s">
        <v>2639</v>
      </c>
      <c r="B4531" s="270" t="s">
        <v>5248</v>
      </c>
      <c r="C4531" s="407">
        <v>400</v>
      </c>
      <c r="D4531" s="453">
        <f t="shared" si="134"/>
        <v>0</v>
      </c>
      <c r="E4531" s="407">
        <f t="shared" si="133"/>
        <v>400</v>
      </c>
      <c r="F4531" s="268" t="s">
        <v>1625</v>
      </c>
      <c r="G4531" s="475" t="s">
        <v>1625</v>
      </c>
      <c r="H4531" s="1007"/>
    </row>
    <row r="4532" spans="1:8">
      <c r="A4532" s="506" t="s">
        <v>2640</v>
      </c>
      <c r="B4532" s="270" t="s">
        <v>5249</v>
      </c>
      <c r="C4532" s="407">
        <v>200</v>
      </c>
      <c r="D4532" s="453">
        <f t="shared" si="134"/>
        <v>0</v>
      </c>
      <c r="E4532" s="407">
        <f t="shared" si="133"/>
        <v>200</v>
      </c>
      <c r="F4532" s="268" t="s">
        <v>1625</v>
      </c>
      <c r="G4532" s="475" t="s">
        <v>1625</v>
      </c>
      <c r="H4532" s="1007"/>
    </row>
    <row r="4533" spans="1:8">
      <c r="A4533" s="506" t="s">
        <v>5250</v>
      </c>
      <c r="B4533" s="270" t="s">
        <v>5251</v>
      </c>
      <c r="C4533" s="407">
        <v>2244</v>
      </c>
      <c r="D4533" s="453">
        <f t="shared" si="134"/>
        <v>0</v>
      </c>
      <c r="E4533" s="407">
        <f t="shared" si="133"/>
        <v>2244</v>
      </c>
      <c r="F4533" s="268" t="s">
        <v>1625</v>
      </c>
      <c r="G4533" s="475" t="s">
        <v>1625</v>
      </c>
      <c r="H4533" s="1007"/>
    </row>
    <row r="4534" spans="1:8">
      <c r="A4534" s="506" t="s">
        <v>5252</v>
      </c>
      <c r="B4534" s="270" t="s">
        <v>5253</v>
      </c>
      <c r="C4534" s="407">
        <v>1000</v>
      </c>
      <c r="D4534" s="453">
        <f t="shared" si="134"/>
        <v>0</v>
      </c>
      <c r="E4534" s="407">
        <f t="shared" si="133"/>
        <v>1000</v>
      </c>
      <c r="F4534" s="268" t="s">
        <v>1625</v>
      </c>
      <c r="G4534" s="475" t="s">
        <v>1625</v>
      </c>
      <c r="H4534" s="1007"/>
    </row>
    <row r="4535" spans="1:8">
      <c r="A4535" s="506" t="s">
        <v>5254</v>
      </c>
      <c r="B4535" s="270" t="s">
        <v>5255</v>
      </c>
      <c r="C4535" s="407">
        <v>3395</v>
      </c>
      <c r="D4535" s="453">
        <f t="shared" si="134"/>
        <v>0</v>
      </c>
      <c r="E4535" s="407">
        <f t="shared" si="133"/>
        <v>3395</v>
      </c>
      <c r="F4535" s="268" t="s">
        <v>1625</v>
      </c>
      <c r="G4535" s="475" t="s">
        <v>1625</v>
      </c>
      <c r="H4535" s="1007"/>
    </row>
    <row r="4536" spans="1:8">
      <c r="A4536" s="506" t="s">
        <v>5256</v>
      </c>
      <c r="B4536" s="270" t="s">
        <v>5257</v>
      </c>
      <c r="C4536" s="407">
        <v>400</v>
      </c>
      <c r="D4536" s="453">
        <f t="shared" si="134"/>
        <v>0</v>
      </c>
      <c r="E4536" s="407">
        <f t="shared" si="133"/>
        <v>400</v>
      </c>
      <c r="F4536" s="268" t="s">
        <v>1625</v>
      </c>
      <c r="G4536" s="475" t="s">
        <v>1625</v>
      </c>
      <c r="H4536" s="1007"/>
    </row>
    <row r="4537" spans="1:8">
      <c r="A4537" s="1338" t="s">
        <v>2641</v>
      </c>
      <c r="B4537" s="270"/>
      <c r="C4537" s="407"/>
      <c r="D4537" s="453"/>
      <c r="E4537" s="407"/>
      <c r="F4537" s="268"/>
      <c r="G4537" s="475"/>
      <c r="H4537" s="1007"/>
    </row>
    <row r="4538" spans="1:8">
      <c r="A4538" s="506" t="s">
        <v>2642</v>
      </c>
      <c r="B4538" s="270" t="s">
        <v>5258</v>
      </c>
      <c r="C4538" s="407">
        <v>120</v>
      </c>
      <c r="D4538" s="453">
        <f t="shared" si="134"/>
        <v>0</v>
      </c>
      <c r="E4538" s="407">
        <f t="shared" si="133"/>
        <v>120</v>
      </c>
      <c r="F4538" s="268" t="s">
        <v>1625</v>
      </c>
      <c r="G4538" s="475" t="s">
        <v>1625</v>
      </c>
      <c r="H4538" s="1007"/>
    </row>
    <row r="4539" spans="1:8">
      <c r="A4539" s="506" t="s">
        <v>2643</v>
      </c>
      <c r="B4539" s="270" t="s">
        <v>5259</v>
      </c>
      <c r="C4539" s="407">
        <v>100</v>
      </c>
      <c r="D4539" s="453">
        <f t="shared" si="134"/>
        <v>0</v>
      </c>
      <c r="E4539" s="407">
        <f t="shared" si="133"/>
        <v>100</v>
      </c>
      <c r="F4539" s="268" t="s">
        <v>1625</v>
      </c>
      <c r="G4539" s="475" t="s">
        <v>1625</v>
      </c>
      <c r="H4539" s="1007"/>
    </row>
    <row r="4540" spans="1:8">
      <c r="A4540" s="506" t="s">
        <v>2644</v>
      </c>
      <c r="B4540" s="270" t="s">
        <v>5260</v>
      </c>
      <c r="C4540" s="407">
        <v>60</v>
      </c>
      <c r="D4540" s="453">
        <f t="shared" si="134"/>
        <v>0</v>
      </c>
      <c r="E4540" s="407">
        <f t="shared" si="133"/>
        <v>60</v>
      </c>
      <c r="F4540" s="268" t="s">
        <v>1625</v>
      </c>
      <c r="G4540" s="475" t="s">
        <v>1625</v>
      </c>
      <c r="H4540" s="1007"/>
    </row>
    <row r="4541" spans="1:8">
      <c r="A4541" s="506" t="s">
        <v>2645</v>
      </c>
      <c r="B4541" s="270" t="s">
        <v>5261</v>
      </c>
      <c r="C4541" s="407">
        <v>160</v>
      </c>
      <c r="D4541" s="453">
        <f t="shared" si="134"/>
        <v>0</v>
      </c>
      <c r="E4541" s="407">
        <f t="shared" si="133"/>
        <v>160</v>
      </c>
      <c r="F4541" s="268" t="s">
        <v>1625</v>
      </c>
      <c r="G4541" s="475" t="s">
        <v>1625</v>
      </c>
      <c r="H4541" s="1007"/>
    </row>
    <row r="4542" spans="1:8">
      <c r="A4542" s="506" t="s">
        <v>2646</v>
      </c>
      <c r="B4542" s="270" t="s">
        <v>5262</v>
      </c>
      <c r="C4542" s="407">
        <v>40</v>
      </c>
      <c r="D4542" s="453">
        <f t="shared" si="134"/>
        <v>0</v>
      </c>
      <c r="E4542" s="407">
        <f t="shared" si="133"/>
        <v>40</v>
      </c>
      <c r="F4542" s="268" t="s">
        <v>1625</v>
      </c>
      <c r="G4542" s="475" t="s">
        <v>1625</v>
      </c>
      <c r="H4542" s="1007"/>
    </row>
    <row r="4543" spans="1:8">
      <c r="A4543" s="506" t="s">
        <v>2647</v>
      </c>
      <c r="B4543" s="270" t="s">
        <v>5263</v>
      </c>
      <c r="C4543" s="407">
        <v>80</v>
      </c>
      <c r="D4543" s="453">
        <f t="shared" si="134"/>
        <v>0</v>
      </c>
      <c r="E4543" s="407">
        <f t="shared" si="133"/>
        <v>80</v>
      </c>
      <c r="F4543" s="268" t="s">
        <v>1625</v>
      </c>
      <c r="G4543" s="475" t="s">
        <v>1625</v>
      </c>
      <c r="H4543" s="1007"/>
    </row>
    <row r="4544" spans="1:8">
      <c r="A4544" s="506" t="s">
        <v>2648</v>
      </c>
      <c r="B4544" s="270" t="s">
        <v>5264</v>
      </c>
      <c r="C4544" s="407">
        <v>60</v>
      </c>
      <c r="D4544" s="453">
        <f t="shared" si="134"/>
        <v>0</v>
      </c>
      <c r="E4544" s="407">
        <f t="shared" si="133"/>
        <v>60</v>
      </c>
      <c r="F4544" s="268" t="s">
        <v>1625</v>
      </c>
      <c r="G4544" s="475" t="s">
        <v>1625</v>
      </c>
      <c r="H4544" s="1007"/>
    </row>
    <row r="4545" spans="1:8">
      <c r="A4545" s="506" t="s">
        <v>2649</v>
      </c>
      <c r="B4545" s="270" t="s">
        <v>5265</v>
      </c>
      <c r="C4545" s="407">
        <v>60</v>
      </c>
      <c r="D4545" s="453">
        <f t="shared" si="134"/>
        <v>0</v>
      </c>
      <c r="E4545" s="407">
        <f t="shared" si="133"/>
        <v>60</v>
      </c>
      <c r="F4545" s="268" t="s">
        <v>1625</v>
      </c>
      <c r="G4545" s="475" t="s">
        <v>1625</v>
      </c>
      <c r="H4545" s="1007"/>
    </row>
    <row r="4546" spans="1:8">
      <c r="A4546" s="506" t="s">
        <v>2650</v>
      </c>
      <c r="B4546" s="270" t="s">
        <v>5266</v>
      </c>
      <c r="C4546" s="407">
        <v>60</v>
      </c>
      <c r="D4546" s="453">
        <f t="shared" si="134"/>
        <v>0</v>
      </c>
      <c r="E4546" s="407">
        <f t="shared" si="133"/>
        <v>60</v>
      </c>
      <c r="F4546" s="268" t="s">
        <v>1625</v>
      </c>
      <c r="G4546" s="475" t="s">
        <v>1625</v>
      </c>
      <c r="H4546" s="1007"/>
    </row>
    <row r="4547" spans="1:8">
      <c r="A4547" s="506" t="s">
        <v>2651</v>
      </c>
      <c r="B4547" s="270" t="s">
        <v>5267</v>
      </c>
      <c r="C4547" s="407">
        <v>40</v>
      </c>
      <c r="D4547" s="453">
        <f t="shared" si="134"/>
        <v>0</v>
      </c>
      <c r="E4547" s="407">
        <f t="shared" si="133"/>
        <v>40</v>
      </c>
      <c r="F4547" s="268" t="s">
        <v>1625</v>
      </c>
      <c r="G4547" s="475" t="s">
        <v>1625</v>
      </c>
      <c r="H4547" s="1007"/>
    </row>
    <row r="4548" spans="1:8">
      <c r="A4548" s="506" t="s">
        <v>2652</v>
      </c>
      <c r="B4548" s="270" t="s">
        <v>5268</v>
      </c>
      <c r="C4548" s="407">
        <v>20</v>
      </c>
      <c r="D4548" s="453">
        <f t="shared" si="134"/>
        <v>0</v>
      </c>
      <c r="E4548" s="407">
        <f t="shared" si="133"/>
        <v>20</v>
      </c>
      <c r="F4548" s="268" t="s">
        <v>1625</v>
      </c>
      <c r="G4548" s="475" t="s">
        <v>1625</v>
      </c>
      <c r="H4548" s="1007"/>
    </row>
    <row r="4549" spans="1:8">
      <c r="A4549" s="506" t="s">
        <v>2653</v>
      </c>
      <c r="B4549" s="270" t="s">
        <v>5269</v>
      </c>
      <c r="C4549" s="407">
        <v>60</v>
      </c>
      <c r="D4549" s="453">
        <f t="shared" si="134"/>
        <v>0</v>
      </c>
      <c r="E4549" s="407">
        <f t="shared" si="133"/>
        <v>60</v>
      </c>
      <c r="F4549" s="268" t="s">
        <v>1625</v>
      </c>
      <c r="G4549" s="475" t="s">
        <v>1625</v>
      </c>
      <c r="H4549" s="1007"/>
    </row>
    <row r="4550" spans="1:8">
      <c r="A4550" s="506" t="s">
        <v>2654</v>
      </c>
      <c r="B4550" s="270" t="s">
        <v>5270</v>
      </c>
      <c r="C4550" s="407">
        <v>80</v>
      </c>
      <c r="D4550" s="453">
        <f t="shared" si="134"/>
        <v>0</v>
      </c>
      <c r="E4550" s="407">
        <f t="shared" si="133"/>
        <v>80</v>
      </c>
      <c r="F4550" s="268" t="s">
        <v>1625</v>
      </c>
      <c r="G4550" s="475" t="s">
        <v>1625</v>
      </c>
      <c r="H4550" s="1007"/>
    </row>
    <row r="4551" spans="1:8">
      <c r="A4551" s="506" t="s">
        <v>2655</v>
      </c>
      <c r="B4551" s="270" t="s">
        <v>5271</v>
      </c>
      <c r="C4551" s="407">
        <v>40</v>
      </c>
      <c r="D4551" s="453">
        <f t="shared" si="134"/>
        <v>0</v>
      </c>
      <c r="E4551" s="407">
        <f t="shared" si="133"/>
        <v>40</v>
      </c>
      <c r="F4551" s="268" t="s">
        <v>1625</v>
      </c>
      <c r="G4551" s="475" t="s">
        <v>1625</v>
      </c>
      <c r="H4551" s="1007"/>
    </row>
    <row r="4552" spans="1:8">
      <c r="A4552" s="506" t="s">
        <v>2656</v>
      </c>
      <c r="B4552" s="270" t="s">
        <v>5272</v>
      </c>
      <c r="C4552" s="407">
        <v>100</v>
      </c>
      <c r="D4552" s="453">
        <f t="shared" si="134"/>
        <v>0</v>
      </c>
      <c r="E4552" s="407">
        <f t="shared" si="133"/>
        <v>100</v>
      </c>
      <c r="F4552" s="268" t="s">
        <v>1625</v>
      </c>
      <c r="G4552" s="475" t="s">
        <v>1625</v>
      </c>
      <c r="H4552" s="1007"/>
    </row>
    <row r="4553" spans="1:8">
      <c r="A4553" s="506" t="s">
        <v>2657</v>
      </c>
      <c r="B4553" s="270" t="s">
        <v>5273</v>
      </c>
      <c r="C4553" s="407">
        <v>80</v>
      </c>
      <c r="D4553" s="453">
        <f t="shared" si="134"/>
        <v>0</v>
      </c>
      <c r="E4553" s="407">
        <f t="shared" si="133"/>
        <v>80</v>
      </c>
      <c r="F4553" s="268" t="s">
        <v>1625</v>
      </c>
      <c r="G4553" s="475" t="s">
        <v>1625</v>
      </c>
      <c r="H4553" s="1007"/>
    </row>
    <row r="4554" spans="1:8">
      <c r="A4554" s="506" t="s">
        <v>2658</v>
      </c>
      <c r="B4554" s="270" t="s">
        <v>5274</v>
      </c>
      <c r="C4554" s="407">
        <v>40</v>
      </c>
      <c r="D4554" s="453">
        <f t="shared" si="134"/>
        <v>0</v>
      </c>
      <c r="E4554" s="407">
        <f t="shared" si="133"/>
        <v>40</v>
      </c>
      <c r="F4554" s="268" t="s">
        <v>1625</v>
      </c>
      <c r="G4554" s="475" t="s">
        <v>1625</v>
      </c>
      <c r="H4554" s="1007"/>
    </row>
    <row r="4555" spans="1:8">
      <c r="A4555" s="506" t="s">
        <v>5275</v>
      </c>
      <c r="B4555" s="270" t="s">
        <v>5276</v>
      </c>
      <c r="C4555" s="407">
        <v>450</v>
      </c>
      <c r="D4555" s="453">
        <f t="shared" si="134"/>
        <v>0</v>
      </c>
      <c r="E4555" s="407">
        <f t="shared" si="133"/>
        <v>450</v>
      </c>
      <c r="F4555" s="268" t="s">
        <v>1625</v>
      </c>
      <c r="G4555" s="475" t="s">
        <v>1625</v>
      </c>
      <c r="H4555" s="1007"/>
    </row>
    <row r="4556" spans="1:8">
      <c r="A4556" s="506" t="s">
        <v>5277</v>
      </c>
      <c r="B4556" s="270" t="s">
        <v>5278</v>
      </c>
      <c r="C4556" s="407">
        <v>200</v>
      </c>
      <c r="D4556" s="453">
        <f t="shared" si="134"/>
        <v>0</v>
      </c>
      <c r="E4556" s="407">
        <f t="shared" si="133"/>
        <v>200</v>
      </c>
      <c r="F4556" s="268" t="s">
        <v>1625</v>
      </c>
      <c r="G4556" s="475" t="s">
        <v>1625</v>
      </c>
      <c r="H4556" s="1007"/>
    </row>
    <row r="4557" spans="1:8">
      <c r="A4557" s="506" t="s">
        <v>5279</v>
      </c>
      <c r="B4557" s="270" t="s">
        <v>5280</v>
      </c>
      <c r="C4557" s="407">
        <v>679</v>
      </c>
      <c r="D4557" s="453">
        <f t="shared" si="134"/>
        <v>0</v>
      </c>
      <c r="E4557" s="407">
        <f t="shared" ref="E4557:E4607" si="135">C4557</f>
        <v>679</v>
      </c>
      <c r="F4557" s="268" t="s">
        <v>1625</v>
      </c>
      <c r="G4557" s="475" t="s">
        <v>1625</v>
      </c>
      <c r="H4557" s="1007"/>
    </row>
    <row r="4558" spans="1:8">
      <c r="A4558" s="506" t="s">
        <v>5281</v>
      </c>
      <c r="B4558" s="270" t="s">
        <v>5282</v>
      </c>
      <c r="C4558" s="407">
        <v>80</v>
      </c>
      <c r="D4558" s="453">
        <f t="shared" ref="D4558:D4607" si="136">100%-(E4558/C4558)</f>
        <v>0</v>
      </c>
      <c r="E4558" s="407">
        <f t="shared" si="135"/>
        <v>80</v>
      </c>
      <c r="F4558" s="268" t="s">
        <v>1625</v>
      </c>
      <c r="G4558" s="475" t="s">
        <v>1625</v>
      </c>
      <c r="H4558" s="1007"/>
    </row>
    <row r="4559" spans="1:8">
      <c r="A4559" s="506" t="s">
        <v>2659</v>
      </c>
      <c r="B4559" s="270" t="s">
        <v>5283</v>
      </c>
      <c r="C4559" s="407">
        <v>342</v>
      </c>
      <c r="D4559" s="453">
        <f t="shared" si="136"/>
        <v>0</v>
      </c>
      <c r="E4559" s="407">
        <f t="shared" si="135"/>
        <v>342</v>
      </c>
      <c r="F4559" s="268" t="s">
        <v>1625</v>
      </c>
      <c r="G4559" s="475" t="s">
        <v>1625</v>
      </c>
      <c r="H4559" s="1007"/>
    </row>
    <row r="4560" spans="1:8">
      <c r="A4560" s="506" t="s">
        <v>2660</v>
      </c>
      <c r="B4560" s="270" t="s">
        <v>5284</v>
      </c>
      <c r="C4560" s="407">
        <v>285</v>
      </c>
      <c r="D4560" s="453">
        <f t="shared" si="136"/>
        <v>0</v>
      </c>
      <c r="E4560" s="407">
        <f t="shared" si="135"/>
        <v>285</v>
      </c>
      <c r="F4560" s="268" t="s">
        <v>1625</v>
      </c>
      <c r="G4560" s="475" t="s">
        <v>1625</v>
      </c>
      <c r="H4560" s="1007"/>
    </row>
    <row r="4561" spans="1:8">
      <c r="A4561" s="506" t="s">
        <v>2661</v>
      </c>
      <c r="B4561" s="270" t="s">
        <v>5285</v>
      </c>
      <c r="C4561" s="407">
        <v>171</v>
      </c>
      <c r="D4561" s="453">
        <f t="shared" si="136"/>
        <v>0</v>
      </c>
      <c r="E4561" s="407">
        <f t="shared" si="135"/>
        <v>171</v>
      </c>
      <c r="F4561" s="268" t="s">
        <v>1625</v>
      </c>
      <c r="G4561" s="475" t="s">
        <v>1625</v>
      </c>
      <c r="H4561" s="1007"/>
    </row>
    <row r="4562" spans="1:8">
      <c r="A4562" s="506" t="s">
        <v>2662</v>
      </c>
      <c r="B4562" s="270" t="s">
        <v>5286</v>
      </c>
      <c r="C4562" s="407">
        <v>456</v>
      </c>
      <c r="D4562" s="453">
        <f t="shared" si="136"/>
        <v>0</v>
      </c>
      <c r="E4562" s="407">
        <f t="shared" si="135"/>
        <v>456</v>
      </c>
      <c r="F4562" s="268" t="s">
        <v>1625</v>
      </c>
      <c r="G4562" s="475" t="s">
        <v>1625</v>
      </c>
      <c r="H4562" s="1007"/>
    </row>
    <row r="4563" spans="1:8">
      <c r="A4563" s="506" t="s">
        <v>2663</v>
      </c>
      <c r="B4563" s="270" t="s">
        <v>5287</v>
      </c>
      <c r="C4563" s="407">
        <v>114</v>
      </c>
      <c r="D4563" s="453">
        <f t="shared" si="136"/>
        <v>0</v>
      </c>
      <c r="E4563" s="407">
        <f t="shared" si="135"/>
        <v>114</v>
      </c>
      <c r="F4563" s="268" t="s">
        <v>1625</v>
      </c>
      <c r="G4563" s="475" t="s">
        <v>1625</v>
      </c>
      <c r="H4563" s="1007"/>
    </row>
    <row r="4564" spans="1:8">
      <c r="A4564" s="506" t="s">
        <v>2664</v>
      </c>
      <c r="B4564" s="270" t="s">
        <v>5288</v>
      </c>
      <c r="C4564" s="407">
        <v>228</v>
      </c>
      <c r="D4564" s="453">
        <f t="shared" si="136"/>
        <v>0</v>
      </c>
      <c r="E4564" s="407">
        <f t="shared" si="135"/>
        <v>228</v>
      </c>
      <c r="F4564" s="268" t="s">
        <v>1625</v>
      </c>
      <c r="G4564" s="475" t="s">
        <v>1625</v>
      </c>
      <c r="H4564" s="1007"/>
    </row>
    <row r="4565" spans="1:8">
      <c r="A4565" s="506" t="s">
        <v>2665</v>
      </c>
      <c r="B4565" s="270" t="s">
        <v>5289</v>
      </c>
      <c r="C4565" s="407">
        <v>171</v>
      </c>
      <c r="D4565" s="453">
        <f t="shared" si="136"/>
        <v>0</v>
      </c>
      <c r="E4565" s="407">
        <f t="shared" si="135"/>
        <v>171</v>
      </c>
      <c r="F4565" s="268" t="s">
        <v>1625</v>
      </c>
      <c r="G4565" s="475" t="s">
        <v>1625</v>
      </c>
      <c r="H4565" s="1007"/>
    </row>
    <row r="4566" spans="1:8">
      <c r="A4566" s="506" t="s">
        <v>2666</v>
      </c>
      <c r="B4566" s="270" t="s">
        <v>5290</v>
      </c>
      <c r="C4566" s="407">
        <v>171</v>
      </c>
      <c r="D4566" s="453">
        <f t="shared" si="136"/>
        <v>0</v>
      </c>
      <c r="E4566" s="407">
        <f t="shared" si="135"/>
        <v>171</v>
      </c>
      <c r="F4566" s="268" t="s">
        <v>1625</v>
      </c>
      <c r="G4566" s="475" t="s">
        <v>1625</v>
      </c>
      <c r="H4566" s="1007"/>
    </row>
    <row r="4567" spans="1:8">
      <c r="A4567" s="506" t="s">
        <v>2667</v>
      </c>
      <c r="B4567" s="270" t="s">
        <v>5291</v>
      </c>
      <c r="C4567" s="407">
        <v>171</v>
      </c>
      <c r="D4567" s="453">
        <f t="shared" si="136"/>
        <v>0</v>
      </c>
      <c r="E4567" s="407">
        <f t="shared" si="135"/>
        <v>171</v>
      </c>
      <c r="F4567" s="268" t="s">
        <v>1625</v>
      </c>
      <c r="G4567" s="475" t="s">
        <v>1625</v>
      </c>
      <c r="H4567" s="1007"/>
    </row>
    <row r="4568" spans="1:8">
      <c r="A4568" s="506" t="s">
        <v>2668</v>
      </c>
      <c r="B4568" s="270" t="s">
        <v>5292</v>
      </c>
      <c r="C4568" s="407">
        <v>114</v>
      </c>
      <c r="D4568" s="453">
        <f t="shared" si="136"/>
        <v>0</v>
      </c>
      <c r="E4568" s="407">
        <f t="shared" si="135"/>
        <v>114</v>
      </c>
      <c r="F4568" s="268" t="s">
        <v>1625</v>
      </c>
      <c r="G4568" s="475" t="s">
        <v>1625</v>
      </c>
      <c r="H4568" s="1007"/>
    </row>
    <row r="4569" spans="1:8">
      <c r="A4569" s="506" t="s">
        <v>2669</v>
      </c>
      <c r="B4569" s="270" t="s">
        <v>5293</v>
      </c>
      <c r="C4569" s="407">
        <v>57</v>
      </c>
      <c r="D4569" s="453">
        <f t="shared" si="136"/>
        <v>0</v>
      </c>
      <c r="E4569" s="407">
        <f t="shared" si="135"/>
        <v>57</v>
      </c>
      <c r="F4569" s="268" t="s">
        <v>1625</v>
      </c>
      <c r="G4569" s="475" t="s">
        <v>1625</v>
      </c>
      <c r="H4569" s="1007"/>
    </row>
    <row r="4570" spans="1:8">
      <c r="A4570" s="506" t="s">
        <v>2670</v>
      </c>
      <c r="B4570" s="270" t="s">
        <v>5294</v>
      </c>
      <c r="C4570" s="407">
        <v>171</v>
      </c>
      <c r="D4570" s="453">
        <f t="shared" si="136"/>
        <v>0</v>
      </c>
      <c r="E4570" s="407">
        <f t="shared" si="135"/>
        <v>171</v>
      </c>
      <c r="F4570" s="268" t="s">
        <v>1625</v>
      </c>
      <c r="G4570" s="475" t="s">
        <v>1625</v>
      </c>
      <c r="H4570" s="1007"/>
    </row>
    <row r="4571" spans="1:8">
      <c r="A4571" s="506" t="s">
        <v>2671</v>
      </c>
      <c r="B4571" s="270" t="s">
        <v>5295</v>
      </c>
      <c r="C4571" s="407">
        <v>228</v>
      </c>
      <c r="D4571" s="453">
        <f t="shared" si="136"/>
        <v>0</v>
      </c>
      <c r="E4571" s="407">
        <f t="shared" si="135"/>
        <v>228</v>
      </c>
      <c r="F4571" s="268" t="s">
        <v>1625</v>
      </c>
      <c r="G4571" s="475" t="s">
        <v>1625</v>
      </c>
      <c r="H4571" s="1007"/>
    </row>
    <row r="4572" spans="1:8">
      <c r="A4572" s="506" t="s">
        <v>2672</v>
      </c>
      <c r="B4572" s="270" t="s">
        <v>5296</v>
      </c>
      <c r="C4572" s="407">
        <v>114</v>
      </c>
      <c r="D4572" s="453">
        <f t="shared" si="136"/>
        <v>0</v>
      </c>
      <c r="E4572" s="407">
        <f t="shared" si="135"/>
        <v>114</v>
      </c>
      <c r="F4572" s="268" t="s">
        <v>1625</v>
      </c>
      <c r="G4572" s="475" t="s">
        <v>1625</v>
      </c>
      <c r="H4572" s="1007"/>
    </row>
    <row r="4573" spans="1:8">
      <c r="A4573" s="506" t="s">
        <v>2673</v>
      </c>
      <c r="B4573" s="270" t="s">
        <v>5297</v>
      </c>
      <c r="C4573" s="407">
        <v>285</v>
      </c>
      <c r="D4573" s="453">
        <f t="shared" si="136"/>
        <v>0</v>
      </c>
      <c r="E4573" s="407">
        <f t="shared" si="135"/>
        <v>285</v>
      </c>
      <c r="F4573" s="268" t="s">
        <v>1625</v>
      </c>
      <c r="G4573" s="475" t="s">
        <v>1625</v>
      </c>
      <c r="H4573" s="1007"/>
    </row>
    <row r="4574" spans="1:8">
      <c r="A4574" s="506" t="s">
        <v>2674</v>
      </c>
      <c r="B4574" s="270" t="s">
        <v>5298</v>
      </c>
      <c r="C4574" s="407">
        <v>228</v>
      </c>
      <c r="D4574" s="453">
        <f t="shared" si="136"/>
        <v>0</v>
      </c>
      <c r="E4574" s="407">
        <f t="shared" si="135"/>
        <v>228</v>
      </c>
      <c r="F4574" s="268" t="s">
        <v>1625</v>
      </c>
      <c r="G4574" s="475" t="s">
        <v>1625</v>
      </c>
      <c r="H4574" s="1007"/>
    </row>
    <row r="4575" spans="1:8">
      <c r="A4575" s="506" t="s">
        <v>2675</v>
      </c>
      <c r="B4575" s="270" t="s">
        <v>5299</v>
      </c>
      <c r="C4575" s="407">
        <v>114</v>
      </c>
      <c r="D4575" s="453">
        <f t="shared" si="136"/>
        <v>0</v>
      </c>
      <c r="E4575" s="407">
        <f t="shared" si="135"/>
        <v>114</v>
      </c>
      <c r="F4575" s="268" t="s">
        <v>1625</v>
      </c>
      <c r="G4575" s="475" t="s">
        <v>1625</v>
      </c>
      <c r="H4575" s="1007"/>
    </row>
    <row r="4576" spans="1:8">
      <c r="A4576" s="506" t="s">
        <v>5300</v>
      </c>
      <c r="B4576" s="270" t="s">
        <v>5301</v>
      </c>
      <c r="C4576" s="407">
        <v>1278</v>
      </c>
      <c r="D4576" s="453">
        <f t="shared" si="136"/>
        <v>0</v>
      </c>
      <c r="E4576" s="407">
        <f t="shared" si="135"/>
        <v>1278</v>
      </c>
      <c r="F4576" s="268" t="s">
        <v>1625</v>
      </c>
      <c r="G4576" s="475" t="s">
        <v>1625</v>
      </c>
      <c r="H4576" s="1007"/>
    </row>
    <row r="4577" spans="1:8">
      <c r="A4577" s="506" t="s">
        <v>5302</v>
      </c>
      <c r="B4577" s="270" t="s">
        <v>5303</v>
      </c>
      <c r="C4577" s="407">
        <v>570</v>
      </c>
      <c r="D4577" s="453">
        <f t="shared" si="136"/>
        <v>0</v>
      </c>
      <c r="E4577" s="407">
        <f t="shared" si="135"/>
        <v>570</v>
      </c>
      <c r="F4577" s="268" t="s">
        <v>1625</v>
      </c>
      <c r="G4577" s="475" t="s">
        <v>1625</v>
      </c>
      <c r="H4577" s="1007"/>
    </row>
    <row r="4578" spans="1:8">
      <c r="A4578" s="506" t="s">
        <v>5304</v>
      </c>
      <c r="B4578" s="270" t="s">
        <v>5305</v>
      </c>
      <c r="C4578" s="407">
        <v>1935</v>
      </c>
      <c r="D4578" s="453">
        <f t="shared" si="136"/>
        <v>0</v>
      </c>
      <c r="E4578" s="407">
        <f t="shared" si="135"/>
        <v>1935</v>
      </c>
      <c r="F4578" s="268" t="s">
        <v>1625</v>
      </c>
      <c r="G4578" s="475" t="s">
        <v>1625</v>
      </c>
      <c r="H4578" s="1007"/>
    </row>
    <row r="4579" spans="1:8">
      <c r="A4579" s="506" t="s">
        <v>5306</v>
      </c>
      <c r="B4579" s="270" t="s">
        <v>5307</v>
      </c>
      <c r="C4579" s="407">
        <v>228</v>
      </c>
      <c r="D4579" s="453">
        <f t="shared" si="136"/>
        <v>0</v>
      </c>
      <c r="E4579" s="407">
        <f t="shared" si="135"/>
        <v>228</v>
      </c>
      <c r="F4579" s="268" t="s">
        <v>1625</v>
      </c>
      <c r="G4579" s="475" t="s">
        <v>1625</v>
      </c>
      <c r="H4579" s="1007"/>
    </row>
    <row r="4580" spans="1:8">
      <c r="A4580" s="506" t="s">
        <v>2676</v>
      </c>
      <c r="B4580" s="270" t="s">
        <v>5308</v>
      </c>
      <c r="C4580" s="407">
        <v>540</v>
      </c>
      <c r="D4580" s="453">
        <f t="shared" si="136"/>
        <v>0</v>
      </c>
      <c r="E4580" s="407">
        <f t="shared" si="135"/>
        <v>540</v>
      </c>
      <c r="F4580" s="268" t="s">
        <v>1625</v>
      </c>
      <c r="G4580" s="475" t="s">
        <v>1625</v>
      </c>
      <c r="H4580" s="1007"/>
    </row>
    <row r="4581" spans="1:8">
      <c r="A4581" s="506" t="s">
        <v>2677</v>
      </c>
      <c r="B4581" s="270" t="s">
        <v>5309</v>
      </c>
      <c r="C4581" s="407">
        <v>450</v>
      </c>
      <c r="D4581" s="453">
        <f t="shared" si="136"/>
        <v>0</v>
      </c>
      <c r="E4581" s="407">
        <f t="shared" si="135"/>
        <v>450</v>
      </c>
      <c r="F4581" s="268" t="s">
        <v>1625</v>
      </c>
      <c r="G4581" s="475" t="s">
        <v>1625</v>
      </c>
      <c r="H4581" s="1007"/>
    </row>
    <row r="4582" spans="1:8">
      <c r="A4582" s="506" t="s">
        <v>2678</v>
      </c>
      <c r="B4582" s="270" t="s">
        <v>5310</v>
      </c>
      <c r="C4582" s="407">
        <v>270</v>
      </c>
      <c r="D4582" s="453">
        <f t="shared" si="136"/>
        <v>0</v>
      </c>
      <c r="E4582" s="407">
        <f t="shared" si="135"/>
        <v>270</v>
      </c>
      <c r="F4582" s="268" t="s">
        <v>1625</v>
      </c>
      <c r="G4582" s="475" t="s">
        <v>1625</v>
      </c>
      <c r="H4582" s="1007"/>
    </row>
    <row r="4583" spans="1:8">
      <c r="A4583" s="506" t="s">
        <v>2679</v>
      </c>
      <c r="B4583" s="270" t="s">
        <v>5311</v>
      </c>
      <c r="C4583" s="407">
        <v>720</v>
      </c>
      <c r="D4583" s="453">
        <f t="shared" si="136"/>
        <v>0</v>
      </c>
      <c r="E4583" s="407">
        <f t="shared" si="135"/>
        <v>720</v>
      </c>
      <c r="F4583" s="268" t="s">
        <v>1625</v>
      </c>
      <c r="G4583" s="475" t="s">
        <v>1625</v>
      </c>
      <c r="H4583" s="1007"/>
    </row>
    <row r="4584" spans="1:8">
      <c r="A4584" s="506" t="s">
        <v>2680</v>
      </c>
      <c r="B4584" s="270" t="s">
        <v>5312</v>
      </c>
      <c r="C4584" s="407">
        <v>180</v>
      </c>
      <c r="D4584" s="453">
        <f t="shared" si="136"/>
        <v>0</v>
      </c>
      <c r="E4584" s="407">
        <f t="shared" si="135"/>
        <v>180</v>
      </c>
      <c r="F4584" s="268" t="s">
        <v>1625</v>
      </c>
      <c r="G4584" s="475" t="s">
        <v>1625</v>
      </c>
      <c r="H4584" s="1007"/>
    </row>
    <row r="4585" spans="1:8">
      <c r="A4585" s="506" t="s">
        <v>2681</v>
      </c>
      <c r="B4585" s="270" t="s">
        <v>5313</v>
      </c>
      <c r="C4585" s="407">
        <v>360</v>
      </c>
      <c r="D4585" s="453">
        <f t="shared" si="136"/>
        <v>0</v>
      </c>
      <c r="E4585" s="407">
        <f t="shared" si="135"/>
        <v>360</v>
      </c>
      <c r="F4585" s="268" t="s">
        <v>1625</v>
      </c>
      <c r="G4585" s="475" t="s">
        <v>1625</v>
      </c>
      <c r="H4585" s="1007"/>
    </row>
    <row r="4586" spans="1:8">
      <c r="A4586" s="506" t="s">
        <v>2682</v>
      </c>
      <c r="B4586" s="270" t="s">
        <v>5314</v>
      </c>
      <c r="C4586" s="407">
        <v>270</v>
      </c>
      <c r="D4586" s="453">
        <f t="shared" si="136"/>
        <v>0</v>
      </c>
      <c r="E4586" s="407">
        <f t="shared" si="135"/>
        <v>270</v>
      </c>
      <c r="F4586" s="268" t="s">
        <v>1625</v>
      </c>
      <c r="G4586" s="475" t="s">
        <v>1625</v>
      </c>
      <c r="H4586" s="1007"/>
    </row>
    <row r="4587" spans="1:8">
      <c r="A4587" s="506" t="s">
        <v>2683</v>
      </c>
      <c r="B4587" s="270" t="s">
        <v>5315</v>
      </c>
      <c r="C4587" s="407">
        <v>270</v>
      </c>
      <c r="D4587" s="453">
        <f t="shared" si="136"/>
        <v>0</v>
      </c>
      <c r="E4587" s="407">
        <f t="shared" si="135"/>
        <v>270</v>
      </c>
      <c r="F4587" s="268" t="s">
        <v>1625</v>
      </c>
      <c r="G4587" s="475" t="s">
        <v>1625</v>
      </c>
      <c r="H4587" s="1007"/>
    </row>
    <row r="4588" spans="1:8">
      <c r="A4588" s="506" t="s">
        <v>2684</v>
      </c>
      <c r="B4588" s="270" t="s">
        <v>5316</v>
      </c>
      <c r="C4588" s="407">
        <v>270</v>
      </c>
      <c r="D4588" s="453">
        <f t="shared" si="136"/>
        <v>0</v>
      </c>
      <c r="E4588" s="407">
        <f t="shared" si="135"/>
        <v>270</v>
      </c>
      <c r="F4588" s="268" t="s">
        <v>1625</v>
      </c>
      <c r="G4588" s="475" t="s">
        <v>1625</v>
      </c>
      <c r="H4588" s="1007"/>
    </row>
    <row r="4589" spans="1:8">
      <c r="A4589" s="506" t="s">
        <v>2685</v>
      </c>
      <c r="B4589" s="270" t="s">
        <v>5317</v>
      </c>
      <c r="C4589" s="407">
        <v>180</v>
      </c>
      <c r="D4589" s="453">
        <f t="shared" si="136"/>
        <v>0</v>
      </c>
      <c r="E4589" s="407">
        <f t="shared" si="135"/>
        <v>180</v>
      </c>
      <c r="F4589" s="268" t="s">
        <v>1625</v>
      </c>
      <c r="G4589" s="475" t="s">
        <v>1625</v>
      </c>
      <c r="H4589" s="1007"/>
    </row>
    <row r="4590" spans="1:8">
      <c r="A4590" s="506" t="s">
        <v>2686</v>
      </c>
      <c r="B4590" s="270" t="s">
        <v>5318</v>
      </c>
      <c r="C4590" s="407">
        <v>90</v>
      </c>
      <c r="D4590" s="453">
        <f t="shared" si="136"/>
        <v>0</v>
      </c>
      <c r="E4590" s="407">
        <f t="shared" si="135"/>
        <v>90</v>
      </c>
      <c r="F4590" s="268" t="s">
        <v>1625</v>
      </c>
      <c r="G4590" s="475" t="s">
        <v>1625</v>
      </c>
      <c r="H4590" s="1007"/>
    </row>
    <row r="4591" spans="1:8">
      <c r="A4591" s="506" t="s">
        <v>2687</v>
      </c>
      <c r="B4591" s="270" t="s">
        <v>5319</v>
      </c>
      <c r="C4591" s="407">
        <v>270</v>
      </c>
      <c r="D4591" s="453">
        <f t="shared" si="136"/>
        <v>0</v>
      </c>
      <c r="E4591" s="407">
        <f t="shared" si="135"/>
        <v>270</v>
      </c>
      <c r="F4591" s="268" t="s">
        <v>1625</v>
      </c>
      <c r="G4591" s="475" t="s">
        <v>1625</v>
      </c>
      <c r="H4591" s="1007"/>
    </row>
    <row r="4592" spans="1:8">
      <c r="A4592" s="506" t="s">
        <v>2688</v>
      </c>
      <c r="B4592" s="270" t="s">
        <v>5320</v>
      </c>
      <c r="C4592" s="407">
        <v>360</v>
      </c>
      <c r="D4592" s="453">
        <f t="shared" si="136"/>
        <v>0</v>
      </c>
      <c r="E4592" s="407">
        <f t="shared" si="135"/>
        <v>360</v>
      </c>
      <c r="F4592" s="268" t="s">
        <v>1625</v>
      </c>
      <c r="G4592" s="475" t="s">
        <v>1625</v>
      </c>
      <c r="H4592" s="1007"/>
    </row>
    <row r="4593" spans="1:8">
      <c r="A4593" s="506" t="s">
        <v>2689</v>
      </c>
      <c r="B4593" s="270" t="s">
        <v>5321</v>
      </c>
      <c r="C4593" s="407">
        <v>180</v>
      </c>
      <c r="D4593" s="453">
        <f t="shared" si="136"/>
        <v>0</v>
      </c>
      <c r="E4593" s="407">
        <f t="shared" si="135"/>
        <v>180</v>
      </c>
      <c r="F4593" s="268" t="s">
        <v>1625</v>
      </c>
      <c r="G4593" s="475" t="s">
        <v>1625</v>
      </c>
      <c r="H4593" s="1007"/>
    </row>
    <row r="4594" spans="1:8">
      <c r="A4594" s="506" t="s">
        <v>2690</v>
      </c>
      <c r="B4594" s="270" t="s">
        <v>5322</v>
      </c>
      <c r="C4594" s="407">
        <v>450</v>
      </c>
      <c r="D4594" s="453">
        <f t="shared" si="136"/>
        <v>0</v>
      </c>
      <c r="E4594" s="407">
        <f t="shared" si="135"/>
        <v>450</v>
      </c>
      <c r="F4594" s="268" t="s">
        <v>1625</v>
      </c>
      <c r="G4594" s="475" t="s">
        <v>1625</v>
      </c>
      <c r="H4594" s="1007"/>
    </row>
    <row r="4595" spans="1:8">
      <c r="A4595" s="506" t="s">
        <v>2691</v>
      </c>
      <c r="B4595" s="270" t="s">
        <v>5323</v>
      </c>
      <c r="C4595" s="407">
        <v>360</v>
      </c>
      <c r="D4595" s="453">
        <f t="shared" si="136"/>
        <v>0</v>
      </c>
      <c r="E4595" s="407">
        <f t="shared" si="135"/>
        <v>360</v>
      </c>
      <c r="F4595" s="268" t="s">
        <v>1625</v>
      </c>
      <c r="G4595" s="475" t="s">
        <v>1625</v>
      </c>
      <c r="H4595" s="1007"/>
    </row>
    <row r="4596" spans="1:8">
      <c r="A4596" s="506" t="s">
        <v>2692</v>
      </c>
      <c r="B4596" s="270" t="s">
        <v>5324</v>
      </c>
      <c r="C4596" s="407">
        <v>180</v>
      </c>
      <c r="D4596" s="453">
        <f t="shared" si="136"/>
        <v>0</v>
      </c>
      <c r="E4596" s="407">
        <f t="shared" si="135"/>
        <v>180</v>
      </c>
      <c r="F4596" s="268" t="s">
        <v>1625</v>
      </c>
      <c r="G4596" s="475" t="s">
        <v>1625</v>
      </c>
      <c r="H4596" s="1007"/>
    </row>
    <row r="4597" spans="1:8">
      <c r="A4597" s="506" t="s">
        <v>5325</v>
      </c>
      <c r="B4597" s="270" t="s">
        <v>5326</v>
      </c>
      <c r="C4597" s="407">
        <v>2030</v>
      </c>
      <c r="D4597" s="453">
        <f t="shared" si="136"/>
        <v>0</v>
      </c>
      <c r="E4597" s="407">
        <f t="shared" si="135"/>
        <v>2030</v>
      </c>
      <c r="F4597" s="268" t="s">
        <v>1625</v>
      </c>
      <c r="G4597" s="475" t="s">
        <v>1625</v>
      </c>
      <c r="H4597" s="1007"/>
    </row>
    <row r="4598" spans="1:8">
      <c r="A4598" s="506" t="s">
        <v>5327</v>
      </c>
      <c r="B4598" s="270" t="s">
        <v>5328</v>
      </c>
      <c r="C4598" s="407">
        <v>900</v>
      </c>
      <c r="D4598" s="453">
        <f t="shared" si="136"/>
        <v>0</v>
      </c>
      <c r="E4598" s="407">
        <f t="shared" si="135"/>
        <v>900</v>
      </c>
      <c r="F4598" s="268" t="s">
        <v>1625</v>
      </c>
      <c r="G4598" s="475" t="s">
        <v>1625</v>
      </c>
      <c r="H4598" s="1007"/>
    </row>
    <row r="4599" spans="1:8">
      <c r="A4599" s="506" t="s">
        <v>5329</v>
      </c>
      <c r="B4599" s="270" t="s">
        <v>5330</v>
      </c>
      <c r="C4599" s="407">
        <v>3056</v>
      </c>
      <c r="D4599" s="453">
        <f t="shared" si="136"/>
        <v>0</v>
      </c>
      <c r="E4599" s="407">
        <f t="shared" si="135"/>
        <v>3056</v>
      </c>
      <c r="F4599" s="268" t="s">
        <v>1625</v>
      </c>
      <c r="G4599" s="475" t="s">
        <v>1625</v>
      </c>
      <c r="H4599" s="1007"/>
    </row>
    <row r="4600" spans="1:8">
      <c r="A4600" s="506" t="s">
        <v>5331</v>
      </c>
      <c r="B4600" s="270" t="s">
        <v>5332</v>
      </c>
      <c r="C4600" s="407">
        <v>360</v>
      </c>
      <c r="D4600" s="453">
        <f t="shared" si="136"/>
        <v>0</v>
      </c>
      <c r="E4600" s="407">
        <f t="shared" si="135"/>
        <v>360</v>
      </c>
      <c r="F4600" s="268" t="s">
        <v>1625</v>
      </c>
      <c r="G4600" s="475" t="s">
        <v>1625</v>
      </c>
      <c r="H4600" s="1007"/>
    </row>
    <row r="4601" spans="1:8">
      <c r="A4601" s="1338" t="s">
        <v>2693</v>
      </c>
      <c r="B4601" s="270"/>
      <c r="C4601" s="407"/>
      <c r="D4601" s="453"/>
      <c r="E4601" s="407"/>
      <c r="F4601" s="268"/>
      <c r="G4601" s="475"/>
      <c r="H4601" s="1007"/>
    </row>
    <row r="4602" spans="1:8">
      <c r="A4602" s="506" t="s">
        <v>2694</v>
      </c>
      <c r="B4602" s="270" t="s">
        <v>2695</v>
      </c>
      <c r="C4602" s="407">
        <v>200</v>
      </c>
      <c r="D4602" s="453">
        <f t="shared" si="136"/>
        <v>0</v>
      </c>
      <c r="E4602" s="407">
        <f t="shared" si="135"/>
        <v>200</v>
      </c>
      <c r="F4602" s="268" t="s">
        <v>1625</v>
      </c>
      <c r="G4602" s="475" t="s">
        <v>1625</v>
      </c>
      <c r="H4602" s="1007"/>
    </row>
    <row r="4603" spans="1:8">
      <c r="A4603" s="506" t="s">
        <v>2696</v>
      </c>
      <c r="B4603" s="270" t="s">
        <v>2697</v>
      </c>
      <c r="C4603" s="407">
        <v>350</v>
      </c>
      <c r="D4603" s="453">
        <f t="shared" si="136"/>
        <v>0</v>
      </c>
      <c r="E4603" s="407">
        <f t="shared" si="135"/>
        <v>350</v>
      </c>
      <c r="F4603" s="268" t="s">
        <v>1625</v>
      </c>
      <c r="G4603" s="475" t="s">
        <v>1625</v>
      </c>
      <c r="H4603" s="1007"/>
    </row>
    <row r="4604" spans="1:8">
      <c r="A4604" s="506" t="s">
        <v>2698</v>
      </c>
      <c r="B4604" s="270" t="s">
        <v>2699</v>
      </c>
      <c r="C4604" s="407">
        <v>200</v>
      </c>
      <c r="D4604" s="453">
        <f t="shared" si="136"/>
        <v>0</v>
      </c>
      <c r="E4604" s="407">
        <f t="shared" si="135"/>
        <v>200</v>
      </c>
      <c r="F4604" s="268" t="s">
        <v>1625</v>
      </c>
      <c r="G4604" s="475" t="s">
        <v>1625</v>
      </c>
      <c r="H4604" s="1007"/>
    </row>
    <row r="4605" spans="1:8">
      <c r="A4605" s="506" t="s">
        <v>2700</v>
      </c>
      <c r="B4605" s="270" t="s">
        <v>5333</v>
      </c>
      <c r="C4605" s="407">
        <v>800</v>
      </c>
      <c r="D4605" s="453">
        <f t="shared" si="136"/>
        <v>0</v>
      </c>
      <c r="E4605" s="407">
        <f t="shared" si="135"/>
        <v>800</v>
      </c>
      <c r="F4605" s="268" t="s">
        <v>1625</v>
      </c>
      <c r="G4605" s="475" t="s">
        <v>1625</v>
      </c>
      <c r="H4605" s="1007"/>
    </row>
    <row r="4606" spans="1:8">
      <c r="A4606" s="698" t="s">
        <v>892</v>
      </c>
      <c r="B4606" s="270"/>
      <c r="C4606" s="407"/>
      <c r="D4606" s="453"/>
      <c r="E4606" s="407"/>
      <c r="F4606" s="268"/>
      <c r="G4606" s="475"/>
      <c r="H4606" s="1007"/>
    </row>
    <row r="4607" spans="1:8" ht="15.75" thickBot="1">
      <c r="A4607" s="528" t="s">
        <v>893</v>
      </c>
      <c r="B4607" s="529" t="s">
        <v>894</v>
      </c>
      <c r="C4607" s="513">
        <v>29</v>
      </c>
      <c r="D4607" s="512">
        <f t="shared" si="136"/>
        <v>0</v>
      </c>
      <c r="E4607" s="513">
        <f t="shared" si="135"/>
        <v>29</v>
      </c>
      <c r="F4607" s="289" t="s">
        <v>1625</v>
      </c>
      <c r="G4607" s="483" t="s">
        <v>1625</v>
      </c>
      <c r="H4607" s="1007"/>
    </row>
    <row r="4608" spans="1:8" ht="15.75" thickBot="1">
      <c r="A4608" s="714"/>
      <c r="B4608" s="715"/>
      <c r="C4608" s="716"/>
      <c r="D4608" s="717"/>
      <c r="E4608" s="716"/>
      <c r="F4608" s="718"/>
      <c r="G4608" s="719"/>
      <c r="H4608" s="1007"/>
    </row>
    <row r="4609" spans="1:8" ht="15.75" thickBot="1">
      <c r="A4609" s="1521" t="s">
        <v>5334</v>
      </c>
      <c r="B4609" s="1522"/>
      <c r="C4609" s="1522"/>
      <c r="D4609" s="1522"/>
      <c r="E4609" s="1522"/>
      <c r="F4609" s="1522"/>
      <c r="G4609" s="1523"/>
      <c r="H4609" s="1007"/>
    </row>
    <row r="4610" spans="1:8">
      <c r="A4610" s="713" t="s">
        <v>2617</v>
      </c>
      <c r="B4610" s="658"/>
      <c r="C4610" s="635"/>
      <c r="D4610" s="634"/>
      <c r="E4610" s="635"/>
      <c r="F4610" s="481"/>
      <c r="G4610" s="482"/>
      <c r="H4610" s="1007"/>
    </row>
    <row r="4611" spans="1:8">
      <c r="A4611" s="499" t="s">
        <v>2707</v>
      </c>
      <c r="B4611" s="270"/>
      <c r="C4611" s="407"/>
      <c r="D4611" s="453"/>
      <c r="E4611" s="407"/>
      <c r="F4611" s="268"/>
      <c r="G4611" s="475"/>
      <c r="H4611" s="1007"/>
    </row>
    <row r="4612" spans="1:8">
      <c r="A4612" s="499" t="s">
        <v>2702</v>
      </c>
      <c r="B4612" s="270"/>
      <c r="C4612" s="407"/>
      <c r="D4612" s="453"/>
      <c r="E4612" s="407"/>
      <c r="F4612" s="268"/>
      <c r="G4612" s="475"/>
      <c r="H4612" s="1007"/>
    </row>
    <row r="4613" spans="1:8">
      <c r="A4613" s="499" t="s">
        <v>2708</v>
      </c>
      <c r="B4613" s="270"/>
      <c r="C4613" s="407"/>
      <c r="D4613" s="453"/>
      <c r="E4613" s="407"/>
      <c r="F4613" s="268"/>
      <c r="G4613" s="475"/>
      <c r="H4613" s="1007"/>
    </row>
    <row r="4614" spans="1:8">
      <c r="A4614" s="499" t="s">
        <v>2701</v>
      </c>
      <c r="B4614" s="270"/>
      <c r="C4614" s="407"/>
      <c r="D4614" s="453"/>
      <c r="E4614" s="407"/>
      <c r="F4614" s="268"/>
      <c r="G4614" s="475"/>
      <c r="H4614" s="1007"/>
    </row>
    <row r="4615" spans="1:8" ht="165">
      <c r="A4615" s="506" t="s">
        <v>2703</v>
      </c>
      <c r="B4615" s="270" t="s">
        <v>5335</v>
      </c>
      <c r="C4615" s="407">
        <v>800</v>
      </c>
      <c r="D4615" s="453">
        <f t="shared" ref="D4615:D4678" si="137">100%-(E4615/C4615)</f>
        <v>0</v>
      </c>
      <c r="E4615" s="407">
        <f t="shared" ref="E4615:E4678" si="138">C4615</f>
        <v>800</v>
      </c>
      <c r="F4615" s="268" t="s">
        <v>1625</v>
      </c>
      <c r="G4615" s="475" t="s">
        <v>1625</v>
      </c>
      <c r="H4615" s="1007"/>
    </row>
    <row r="4616" spans="1:8">
      <c r="A4616" s="506" t="s">
        <v>5196</v>
      </c>
      <c r="B4616" s="270" t="s">
        <v>5197</v>
      </c>
      <c r="C4616" s="407">
        <v>6000</v>
      </c>
      <c r="D4616" s="453">
        <f t="shared" si="137"/>
        <v>0</v>
      </c>
      <c r="E4616" s="407">
        <f t="shared" si="138"/>
        <v>6000</v>
      </c>
      <c r="F4616" s="268" t="s">
        <v>1625</v>
      </c>
      <c r="G4616" s="475" t="s">
        <v>1625</v>
      </c>
      <c r="H4616" s="1007"/>
    </row>
    <row r="4617" spans="1:8">
      <c r="A4617" s="506" t="s">
        <v>5198</v>
      </c>
      <c r="B4617" s="270" t="s">
        <v>5199</v>
      </c>
      <c r="C4617" s="407">
        <v>14000</v>
      </c>
      <c r="D4617" s="453">
        <f t="shared" si="137"/>
        <v>0</v>
      </c>
      <c r="E4617" s="407">
        <f t="shared" si="138"/>
        <v>14000</v>
      </c>
      <c r="F4617" s="268" t="s">
        <v>1625</v>
      </c>
      <c r="G4617" s="475" t="s">
        <v>1625</v>
      </c>
      <c r="H4617" s="1007"/>
    </row>
    <row r="4618" spans="1:8">
      <c r="A4618" s="506" t="s">
        <v>5200</v>
      </c>
      <c r="B4618" s="270" t="s">
        <v>5201</v>
      </c>
      <c r="C4618" s="407">
        <v>26000</v>
      </c>
      <c r="D4618" s="453">
        <f t="shared" si="137"/>
        <v>0</v>
      </c>
      <c r="E4618" s="407">
        <f t="shared" si="138"/>
        <v>26000</v>
      </c>
      <c r="F4618" s="268" t="s">
        <v>1625</v>
      </c>
      <c r="G4618" s="475" t="s">
        <v>1625</v>
      </c>
      <c r="H4618" s="1007"/>
    </row>
    <row r="4619" spans="1:8">
      <c r="A4619" s="506" t="s">
        <v>5202</v>
      </c>
      <c r="B4619" s="270" t="s">
        <v>5203</v>
      </c>
      <c r="C4619" s="407">
        <v>48000</v>
      </c>
      <c r="D4619" s="453">
        <f t="shared" si="137"/>
        <v>0</v>
      </c>
      <c r="E4619" s="407">
        <f t="shared" si="138"/>
        <v>48000</v>
      </c>
      <c r="F4619" s="268" t="s">
        <v>1625</v>
      </c>
      <c r="G4619" s="475" t="s">
        <v>1625</v>
      </c>
      <c r="H4619" s="1007"/>
    </row>
    <row r="4620" spans="1:8">
      <c r="A4620" s="1338" t="s">
        <v>2492</v>
      </c>
      <c r="B4620" s="270"/>
      <c r="C4620" s="407"/>
      <c r="D4620" s="453"/>
      <c r="E4620" s="407"/>
      <c r="F4620" s="268"/>
      <c r="G4620" s="475"/>
      <c r="H4620" s="1007"/>
    </row>
    <row r="4621" spans="1:8">
      <c r="A4621" s="506" t="s">
        <v>5336</v>
      </c>
      <c r="B4621" s="270" t="s">
        <v>5337</v>
      </c>
      <c r="C4621" s="407">
        <v>270</v>
      </c>
      <c r="D4621" s="453">
        <f t="shared" si="137"/>
        <v>0</v>
      </c>
      <c r="E4621" s="407">
        <f t="shared" si="138"/>
        <v>270</v>
      </c>
      <c r="F4621" s="268" t="s">
        <v>1625</v>
      </c>
      <c r="G4621" s="475" t="s">
        <v>1625</v>
      </c>
      <c r="H4621" s="1007"/>
    </row>
    <row r="4622" spans="1:8">
      <c r="A4622" s="506" t="s">
        <v>2704</v>
      </c>
      <c r="B4622" s="270" t="s">
        <v>5338</v>
      </c>
      <c r="C4622" s="407">
        <v>160</v>
      </c>
      <c r="D4622" s="453">
        <f t="shared" si="137"/>
        <v>0</v>
      </c>
      <c r="E4622" s="407">
        <f t="shared" si="138"/>
        <v>160</v>
      </c>
      <c r="F4622" s="268" t="s">
        <v>1625</v>
      </c>
      <c r="G4622" s="475" t="s">
        <v>1625</v>
      </c>
      <c r="H4622" s="1007"/>
    </row>
    <row r="4623" spans="1:8">
      <c r="A4623" s="506" t="s">
        <v>5207</v>
      </c>
      <c r="B4623" s="270" t="s">
        <v>5208</v>
      </c>
      <c r="C4623" s="407">
        <v>1200</v>
      </c>
      <c r="D4623" s="453">
        <f t="shared" si="137"/>
        <v>0</v>
      </c>
      <c r="E4623" s="407">
        <f t="shared" si="138"/>
        <v>1200</v>
      </c>
      <c r="F4623" s="268" t="s">
        <v>1625</v>
      </c>
      <c r="G4623" s="475" t="s">
        <v>1625</v>
      </c>
      <c r="H4623" s="1007"/>
    </row>
    <row r="4624" spans="1:8">
      <c r="A4624" s="506" t="s">
        <v>5209</v>
      </c>
      <c r="B4624" s="270" t="s">
        <v>5210</v>
      </c>
      <c r="C4624" s="407">
        <v>2800</v>
      </c>
      <c r="D4624" s="453">
        <f t="shared" si="137"/>
        <v>0</v>
      </c>
      <c r="E4624" s="407">
        <f t="shared" si="138"/>
        <v>2800</v>
      </c>
      <c r="F4624" s="268" t="s">
        <v>1625</v>
      </c>
      <c r="G4624" s="475" t="s">
        <v>1625</v>
      </c>
      <c r="H4624" s="1007"/>
    </row>
    <row r="4625" spans="1:8">
      <c r="A4625" s="506" t="s">
        <v>5211</v>
      </c>
      <c r="B4625" s="270" t="s">
        <v>5212</v>
      </c>
      <c r="C4625" s="407">
        <v>5200</v>
      </c>
      <c r="D4625" s="453">
        <f t="shared" si="137"/>
        <v>0</v>
      </c>
      <c r="E4625" s="407">
        <f t="shared" si="138"/>
        <v>5200</v>
      </c>
      <c r="F4625" s="268" t="s">
        <v>1625</v>
      </c>
      <c r="G4625" s="475" t="s">
        <v>1625</v>
      </c>
      <c r="H4625" s="1007"/>
    </row>
    <row r="4626" spans="1:8">
      <c r="A4626" s="506" t="s">
        <v>5213</v>
      </c>
      <c r="B4626" s="270" t="s">
        <v>5214</v>
      </c>
      <c r="C4626" s="407">
        <v>9600</v>
      </c>
      <c r="D4626" s="453">
        <f t="shared" si="137"/>
        <v>0</v>
      </c>
      <c r="E4626" s="407">
        <f t="shared" si="138"/>
        <v>9600</v>
      </c>
      <c r="F4626" s="268" t="s">
        <v>1625</v>
      </c>
      <c r="G4626" s="475" t="s">
        <v>1625</v>
      </c>
      <c r="H4626" s="1007"/>
    </row>
    <row r="4627" spans="1:8">
      <c r="A4627" s="506" t="s">
        <v>2705</v>
      </c>
      <c r="B4627" s="270" t="s">
        <v>5339</v>
      </c>
      <c r="C4627" s="407">
        <v>456</v>
      </c>
      <c r="D4627" s="453">
        <f t="shared" si="137"/>
        <v>0</v>
      </c>
      <c r="E4627" s="407">
        <f t="shared" si="138"/>
        <v>456</v>
      </c>
      <c r="F4627" s="268" t="s">
        <v>1625</v>
      </c>
      <c r="G4627" s="475" t="s">
        <v>1625</v>
      </c>
      <c r="H4627" s="1007"/>
    </row>
    <row r="4628" spans="1:8">
      <c r="A4628" s="506" t="s">
        <v>5216</v>
      </c>
      <c r="B4628" s="270" t="s">
        <v>5217</v>
      </c>
      <c r="C4628" s="407">
        <v>3420</v>
      </c>
      <c r="D4628" s="453">
        <f t="shared" si="137"/>
        <v>0</v>
      </c>
      <c r="E4628" s="407">
        <f t="shared" si="138"/>
        <v>3420</v>
      </c>
      <c r="F4628" s="268" t="s">
        <v>1625</v>
      </c>
      <c r="G4628" s="475" t="s">
        <v>1625</v>
      </c>
      <c r="H4628" s="1007"/>
    </row>
    <row r="4629" spans="1:8">
      <c r="A4629" s="506" t="s">
        <v>5218</v>
      </c>
      <c r="B4629" s="270" t="s">
        <v>5219</v>
      </c>
      <c r="C4629" s="407">
        <v>7980</v>
      </c>
      <c r="D4629" s="453">
        <f t="shared" si="137"/>
        <v>0</v>
      </c>
      <c r="E4629" s="407">
        <f t="shared" si="138"/>
        <v>7980</v>
      </c>
      <c r="F4629" s="268" t="s">
        <v>1625</v>
      </c>
      <c r="G4629" s="475" t="s">
        <v>1625</v>
      </c>
      <c r="H4629" s="1007"/>
    </row>
    <row r="4630" spans="1:8">
      <c r="A4630" s="506" t="s">
        <v>5220</v>
      </c>
      <c r="B4630" s="270" t="s">
        <v>5221</v>
      </c>
      <c r="C4630" s="407">
        <v>14820</v>
      </c>
      <c r="D4630" s="453">
        <f t="shared" si="137"/>
        <v>0</v>
      </c>
      <c r="E4630" s="407">
        <f t="shared" si="138"/>
        <v>14820</v>
      </c>
      <c r="F4630" s="268" t="s">
        <v>1625</v>
      </c>
      <c r="G4630" s="475" t="s">
        <v>1625</v>
      </c>
      <c r="H4630" s="1007"/>
    </row>
    <row r="4631" spans="1:8">
      <c r="A4631" s="506" t="s">
        <v>5222</v>
      </c>
      <c r="B4631" s="270" t="s">
        <v>5223</v>
      </c>
      <c r="C4631" s="407">
        <v>27360</v>
      </c>
      <c r="D4631" s="453">
        <f t="shared" si="137"/>
        <v>0</v>
      </c>
      <c r="E4631" s="407">
        <f t="shared" si="138"/>
        <v>27360</v>
      </c>
      <c r="F4631" s="268" t="s">
        <v>1625</v>
      </c>
      <c r="G4631" s="475" t="s">
        <v>1625</v>
      </c>
      <c r="H4631" s="1007"/>
    </row>
    <row r="4632" spans="1:8">
      <c r="A4632" s="506" t="s">
        <v>2706</v>
      </c>
      <c r="B4632" s="270" t="s">
        <v>5340</v>
      </c>
      <c r="C4632" s="407">
        <v>720</v>
      </c>
      <c r="D4632" s="453">
        <f t="shared" si="137"/>
        <v>0</v>
      </c>
      <c r="E4632" s="407">
        <f t="shared" si="138"/>
        <v>720</v>
      </c>
      <c r="F4632" s="268" t="s">
        <v>1625</v>
      </c>
      <c r="G4632" s="475" t="s">
        <v>1625</v>
      </c>
      <c r="H4632" s="1007"/>
    </row>
    <row r="4633" spans="1:8">
      <c r="A4633" s="506" t="s">
        <v>5225</v>
      </c>
      <c r="B4633" s="270" t="s">
        <v>5226</v>
      </c>
      <c r="C4633" s="407">
        <v>5400</v>
      </c>
      <c r="D4633" s="453">
        <f t="shared" si="137"/>
        <v>0</v>
      </c>
      <c r="E4633" s="407">
        <f t="shared" si="138"/>
        <v>5400</v>
      </c>
      <c r="F4633" s="268" t="s">
        <v>1625</v>
      </c>
      <c r="G4633" s="475" t="s">
        <v>1625</v>
      </c>
      <c r="H4633" s="1007"/>
    </row>
    <row r="4634" spans="1:8">
      <c r="A4634" s="506" t="s">
        <v>5227</v>
      </c>
      <c r="B4634" s="270" t="s">
        <v>5228</v>
      </c>
      <c r="C4634" s="407">
        <v>12600</v>
      </c>
      <c r="D4634" s="453">
        <f t="shared" si="137"/>
        <v>0</v>
      </c>
      <c r="E4634" s="407">
        <f t="shared" si="138"/>
        <v>12600</v>
      </c>
      <c r="F4634" s="268" t="s">
        <v>1625</v>
      </c>
      <c r="G4634" s="475" t="s">
        <v>1625</v>
      </c>
      <c r="H4634" s="1007"/>
    </row>
    <row r="4635" spans="1:8">
      <c r="A4635" s="506" t="s">
        <v>5229</v>
      </c>
      <c r="B4635" s="270" t="s">
        <v>5230</v>
      </c>
      <c r="C4635" s="407">
        <v>23400</v>
      </c>
      <c r="D4635" s="453">
        <f t="shared" si="137"/>
        <v>0</v>
      </c>
      <c r="E4635" s="407">
        <f t="shared" si="138"/>
        <v>23400</v>
      </c>
      <c r="F4635" s="268" t="s">
        <v>1625</v>
      </c>
      <c r="G4635" s="475" t="s">
        <v>1625</v>
      </c>
      <c r="H4635" s="1007"/>
    </row>
    <row r="4636" spans="1:8">
      <c r="A4636" s="506" t="s">
        <v>5231</v>
      </c>
      <c r="B4636" s="270" t="s">
        <v>5232</v>
      </c>
      <c r="C4636" s="407">
        <v>43200</v>
      </c>
      <c r="D4636" s="453">
        <f t="shared" si="137"/>
        <v>0</v>
      </c>
      <c r="E4636" s="407">
        <f t="shared" si="138"/>
        <v>43200</v>
      </c>
      <c r="F4636" s="268" t="s">
        <v>1625</v>
      </c>
      <c r="G4636" s="475" t="s">
        <v>1625</v>
      </c>
      <c r="H4636" s="1007"/>
    </row>
    <row r="4637" spans="1:8">
      <c r="A4637" s="698" t="s">
        <v>2623</v>
      </c>
      <c r="B4637" s="270"/>
      <c r="C4637" s="407"/>
      <c r="D4637" s="453"/>
      <c r="E4637" s="407"/>
      <c r="F4637" s="268"/>
      <c r="G4637" s="475"/>
      <c r="H4637" s="1007"/>
    </row>
    <row r="4638" spans="1:8">
      <c r="A4638" s="506" t="s">
        <v>2624</v>
      </c>
      <c r="B4638" s="270" t="s">
        <v>5233</v>
      </c>
      <c r="C4638" s="407">
        <v>600</v>
      </c>
      <c r="D4638" s="453">
        <f t="shared" si="137"/>
        <v>0</v>
      </c>
      <c r="E4638" s="407">
        <f t="shared" si="138"/>
        <v>600</v>
      </c>
      <c r="F4638" s="268" t="s">
        <v>1625</v>
      </c>
      <c r="G4638" s="475" t="s">
        <v>1625</v>
      </c>
      <c r="H4638" s="1007"/>
    </row>
    <row r="4639" spans="1:8">
      <c r="A4639" s="506" t="s">
        <v>2627</v>
      </c>
      <c r="B4639" s="270" t="s">
        <v>5236</v>
      </c>
      <c r="C4639" s="407">
        <v>500</v>
      </c>
      <c r="D4639" s="453">
        <f t="shared" si="137"/>
        <v>0</v>
      </c>
      <c r="E4639" s="407">
        <f t="shared" si="138"/>
        <v>500</v>
      </c>
      <c r="F4639" s="268" t="s">
        <v>1625</v>
      </c>
      <c r="G4639" s="475" t="s">
        <v>1625</v>
      </c>
      <c r="H4639" s="1007"/>
    </row>
    <row r="4640" spans="1:8">
      <c r="A4640" s="506" t="s">
        <v>2628</v>
      </c>
      <c r="B4640" s="270" t="s">
        <v>5237</v>
      </c>
      <c r="C4640" s="407">
        <v>300</v>
      </c>
      <c r="D4640" s="453">
        <f t="shared" si="137"/>
        <v>0</v>
      </c>
      <c r="E4640" s="407">
        <f t="shared" si="138"/>
        <v>300</v>
      </c>
      <c r="F4640" s="268" t="s">
        <v>1625</v>
      </c>
      <c r="G4640" s="475" t="s">
        <v>1625</v>
      </c>
      <c r="H4640" s="1007"/>
    </row>
    <row r="4641" spans="1:8">
      <c r="A4641" s="506" t="s">
        <v>2629</v>
      </c>
      <c r="B4641" s="270" t="s">
        <v>5238</v>
      </c>
      <c r="C4641" s="407">
        <v>800</v>
      </c>
      <c r="D4641" s="453">
        <f t="shared" si="137"/>
        <v>0</v>
      </c>
      <c r="E4641" s="407">
        <f t="shared" si="138"/>
        <v>800</v>
      </c>
      <c r="F4641" s="268" t="s">
        <v>1625</v>
      </c>
      <c r="G4641" s="475" t="s">
        <v>1625</v>
      </c>
      <c r="H4641" s="1007"/>
    </row>
    <row r="4642" spans="1:8">
      <c r="A4642" s="506" t="s">
        <v>2631</v>
      </c>
      <c r="B4642" s="270" t="s">
        <v>5240</v>
      </c>
      <c r="C4642" s="407">
        <v>400</v>
      </c>
      <c r="D4642" s="453">
        <f t="shared" si="137"/>
        <v>0</v>
      </c>
      <c r="E4642" s="407">
        <f t="shared" si="138"/>
        <v>400</v>
      </c>
      <c r="F4642" s="268" t="s">
        <v>1625</v>
      </c>
      <c r="G4642" s="475" t="s">
        <v>1625</v>
      </c>
      <c r="H4642" s="1007"/>
    </row>
    <row r="4643" spans="1:8">
      <c r="A4643" s="506" t="s">
        <v>2632</v>
      </c>
      <c r="B4643" s="270" t="s">
        <v>5241</v>
      </c>
      <c r="C4643" s="407">
        <v>300</v>
      </c>
      <c r="D4643" s="453">
        <f t="shared" si="137"/>
        <v>0</v>
      </c>
      <c r="E4643" s="407">
        <f t="shared" si="138"/>
        <v>300</v>
      </c>
      <c r="F4643" s="268" t="s">
        <v>1625</v>
      </c>
      <c r="G4643" s="475" t="s">
        <v>1625</v>
      </c>
      <c r="H4643" s="1007"/>
    </row>
    <row r="4644" spans="1:8">
      <c r="A4644" s="506" t="s">
        <v>2633</v>
      </c>
      <c r="B4644" s="270" t="s">
        <v>5242</v>
      </c>
      <c r="C4644" s="407">
        <v>300</v>
      </c>
      <c r="D4644" s="453">
        <f t="shared" si="137"/>
        <v>0</v>
      </c>
      <c r="E4644" s="407">
        <f t="shared" si="138"/>
        <v>300</v>
      </c>
      <c r="F4644" s="268" t="s">
        <v>1625</v>
      </c>
      <c r="G4644" s="475" t="s">
        <v>1625</v>
      </c>
      <c r="H4644" s="1007"/>
    </row>
    <row r="4645" spans="1:8">
      <c r="A4645" s="506" t="s">
        <v>2634</v>
      </c>
      <c r="B4645" s="270" t="s">
        <v>5243</v>
      </c>
      <c r="C4645" s="407">
        <v>300</v>
      </c>
      <c r="D4645" s="453">
        <f t="shared" si="137"/>
        <v>0</v>
      </c>
      <c r="E4645" s="407">
        <f t="shared" si="138"/>
        <v>300</v>
      </c>
      <c r="F4645" s="268" t="s">
        <v>1625</v>
      </c>
      <c r="G4645" s="475" t="s">
        <v>1625</v>
      </c>
      <c r="H4645" s="1007"/>
    </row>
    <row r="4646" spans="1:8">
      <c r="A4646" s="506" t="s">
        <v>2635</v>
      </c>
      <c r="B4646" s="270" t="s">
        <v>5244</v>
      </c>
      <c r="C4646" s="407">
        <v>300</v>
      </c>
      <c r="D4646" s="453">
        <f t="shared" si="137"/>
        <v>0</v>
      </c>
      <c r="E4646" s="407">
        <f t="shared" si="138"/>
        <v>300</v>
      </c>
      <c r="F4646" s="268" t="s">
        <v>1625</v>
      </c>
      <c r="G4646" s="475" t="s">
        <v>1625</v>
      </c>
      <c r="H4646" s="1007"/>
    </row>
    <row r="4647" spans="1:8">
      <c r="A4647" s="506" t="s">
        <v>2638</v>
      </c>
      <c r="B4647" s="270" t="s">
        <v>5247</v>
      </c>
      <c r="C4647" s="407">
        <v>500</v>
      </c>
      <c r="D4647" s="453">
        <f t="shared" si="137"/>
        <v>0</v>
      </c>
      <c r="E4647" s="407">
        <f t="shared" si="138"/>
        <v>500</v>
      </c>
      <c r="F4647" s="268" t="s">
        <v>1625</v>
      </c>
      <c r="G4647" s="475" t="s">
        <v>1625</v>
      </c>
      <c r="H4647" s="1007"/>
    </row>
    <row r="4648" spans="1:8">
      <c r="A4648" s="506" t="s">
        <v>5250</v>
      </c>
      <c r="B4648" s="270" t="s">
        <v>5251</v>
      </c>
      <c r="C4648" s="407">
        <v>2244</v>
      </c>
      <c r="D4648" s="453">
        <f t="shared" si="137"/>
        <v>0</v>
      </c>
      <c r="E4648" s="407">
        <f t="shared" si="138"/>
        <v>2244</v>
      </c>
      <c r="F4648" s="268" t="s">
        <v>1625</v>
      </c>
      <c r="G4648" s="475" t="s">
        <v>1625</v>
      </c>
      <c r="H4648" s="1007"/>
    </row>
    <row r="4649" spans="1:8">
      <c r="A4649" s="506" t="s">
        <v>5252</v>
      </c>
      <c r="B4649" s="270" t="s">
        <v>5253</v>
      </c>
      <c r="C4649" s="407">
        <v>1000</v>
      </c>
      <c r="D4649" s="453">
        <f t="shared" si="137"/>
        <v>0</v>
      </c>
      <c r="E4649" s="407">
        <f t="shared" si="138"/>
        <v>1000</v>
      </c>
      <c r="F4649" s="268" t="s">
        <v>1625</v>
      </c>
      <c r="G4649" s="475" t="s">
        <v>1625</v>
      </c>
      <c r="H4649" s="1007"/>
    </row>
    <row r="4650" spans="1:8">
      <c r="A4650" s="506" t="s">
        <v>5254</v>
      </c>
      <c r="B4650" s="270" t="s">
        <v>5255</v>
      </c>
      <c r="C4650" s="407">
        <v>3395</v>
      </c>
      <c r="D4650" s="453">
        <f t="shared" si="137"/>
        <v>0</v>
      </c>
      <c r="E4650" s="407">
        <f t="shared" si="138"/>
        <v>3395</v>
      </c>
      <c r="F4650" s="268" t="s">
        <v>1625</v>
      </c>
      <c r="G4650" s="475" t="s">
        <v>1625</v>
      </c>
      <c r="H4650" s="1007"/>
    </row>
    <row r="4651" spans="1:8">
      <c r="A4651" s="506" t="s">
        <v>5256</v>
      </c>
      <c r="B4651" s="270" t="s">
        <v>5257</v>
      </c>
      <c r="C4651" s="407">
        <v>400</v>
      </c>
      <c r="D4651" s="453">
        <f t="shared" si="137"/>
        <v>0</v>
      </c>
      <c r="E4651" s="407">
        <f t="shared" si="138"/>
        <v>400</v>
      </c>
      <c r="F4651" s="268" t="s">
        <v>1625</v>
      </c>
      <c r="G4651" s="475" t="s">
        <v>1625</v>
      </c>
      <c r="H4651" s="1007"/>
    </row>
    <row r="4652" spans="1:8">
      <c r="A4652" s="1338" t="s">
        <v>2641</v>
      </c>
      <c r="B4652" s="270"/>
      <c r="C4652" s="407"/>
      <c r="D4652" s="453"/>
      <c r="E4652" s="407"/>
      <c r="F4652" s="268"/>
      <c r="G4652" s="475"/>
      <c r="H4652" s="1007"/>
    </row>
    <row r="4653" spans="1:8">
      <c r="A4653" s="506" t="s">
        <v>2642</v>
      </c>
      <c r="B4653" s="270" t="s">
        <v>5258</v>
      </c>
      <c r="C4653" s="407">
        <v>120</v>
      </c>
      <c r="D4653" s="453">
        <f t="shared" si="137"/>
        <v>0</v>
      </c>
      <c r="E4653" s="407">
        <f t="shared" si="138"/>
        <v>120</v>
      </c>
      <c r="F4653" s="268" t="s">
        <v>1625</v>
      </c>
      <c r="G4653" s="475" t="s">
        <v>1625</v>
      </c>
      <c r="H4653" s="1007"/>
    </row>
    <row r="4654" spans="1:8">
      <c r="A4654" s="506" t="s">
        <v>2643</v>
      </c>
      <c r="B4654" s="270" t="s">
        <v>5259</v>
      </c>
      <c r="C4654" s="407">
        <v>100</v>
      </c>
      <c r="D4654" s="453">
        <f t="shared" si="137"/>
        <v>0</v>
      </c>
      <c r="E4654" s="407">
        <f t="shared" si="138"/>
        <v>100</v>
      </c>
      <c r="F4654" s="268" t="s">
        <v>1625</v>
      </c>
      <c r="G4654" s="475" t="s">
        <v>1625</v>
      </c>
      <c r="H4654" s="1007"/>
    </row>
    <row r="4655" spans="1:8">
      <c r="A4655" s="506" t="s">
        <v>2644</v>
      </c>
      <c r="B4655" s="270" t="s">
        <v>5260</v>
      </c>
      <c r="C4655" s="407">
        <v>60</v>
      </c>
      <c r="D4655" s="453">
        <f t="shared" si="137"/>
        <v>0</v>
      </c>
      <c r="E4655" s="407">
        <f t="shared" si="138"/>
        <v>60</v>
      </c>
      <c r="F4655" s="268" t="s">
        <v>1625</v>
      </c>
      <c r="G4655" s="475" t="s">
        <v>1625</v>
      </c>
      <c r="H4655" s="1007"/>
    </row>
    <row r="4656" spans="1:8">
      <c r="A4656" s="506" t="s">
        <v>2645</v>
      </c>
      <c r="B4656" s="270" t="s">
        <v>5261</v>
      </c>
      <c r="C4656" s="407">
        <v>160</v>
      </c>
      <c r="D4656" s="453">
        <f t="shared" si="137"/>
        <v>0</v>
      </c>
      <c r="E4656" s="407">
        <f t="shared" si="138"/>
        <v>160</v>
      </c>
      <c r="F4656" s="268" t="s">
        <v>1625</v>
      </c>
      <c r="G4656" s="475" t="s">
        <v>1625</v>
      </c>
      <c r="H4656" s="1007"/>
    </row>
    <row r="4657" spans="1:8">
      <c r="A4657" s="506" t="s">
        <v>2647</v>
      </c>
      <c r="B4657" s="270" t="s">
        <v>5263</v>
      </c>
      <c r="C4657" s="407">
        <v>80</v>
      </c>
      <c r="D4657" s="453">
        <f t="shared" si="137"/>
        <v>0</v>
      </c>
      <c r="E4657" s="407">
        <f t="shared" si="138"/>
        <v>80</v>
      </c>
      <c r="F4657" s="268" t="s">
        <v>1625</v>
      </c>
      <c r="G4657" s="475" t="s">
        <v>1625</v>
      </c>
      <c r="H4657" s="1007"/>
    </row>
    <row r="4658" spans="1:8">
      <c r="A4658" s="506" t="s">
        <v>2648</v>
      </c>
      <c r="B4658" s="270" t="s">
        <v>5264</v>
      </c>
      <c r="C4658" s="407">
        <v>60</v>
      </c>
      <c r="D4658" s="453">
        <f t="shared" si="137"/>
        <v>0</v>
      </c>
      <c r="E4658" s="407">
        <f t="shared" si="138"/>
        <v>60</v>
      </c>
      <c r="F4658" s="268" t="s">
        <v>1625</v>
      </c>
      <c r="G4658" s="475" t="s">
        <v>1625</v>
      </c>
      <c r="H4658" s="1007"/>
    </row>
    <row r="4659" spans="1:8">
      <c r="A4659" s="506" t="s">
        <v>2649</v>
      </c>
      <c r="B4659" s="270" t="s">
        <v>5265</v>
      </c>
      <c r="C4659" s="407">
        <v>60</v>
      </c>
      <c r="D4659" s="453">
        <f t="shared" si="137"/>
        <v>0</v>
      </c>
      <c r="E4659" s="407">
        <f t="shared" si="138"/>
        <v>60</v>
      </c>
      <c r="F4659" s="268" t="s">
        <v>1625</v>
      </c>
      <c r="G4659" s="475" t="s">
        <v>1625</v>
      </c>
      <c r="H4659" s="1007"/>
    </row>
    <row r="4660" spans="1:8">
      <c r="A4660" s="506" t="s">
        <v>2650</v>
      </c>
      <c r="B4660" s="270" t="s">
        <v>5266</v>
      </c>
      <c r="C4660" s="407">
        <v>60</v>
      </c>
      <c r="D4660" s="453">
        <f t="shared" si="137"/>
        <v>0</v>
      </c>
      <c r="E4660" s="407">
        <f t="shared" si="138"/>
        <v>60</v>
      </c>
      <c r="F4660" s="268" t="s">
        <v>1625</v>
      </c>
      <c r="G4660" s="475" t="s">
        <v>1625</v>
      </c>
      <c r="H4660" s="1007"/>
    </row>
    <row r="4661" spans="1:8">
      <c r="A4661" s="506" t="s">
        <v>2653</v>
      </c>
      <c r="B4661" s="270" t="s">
        <v>5269</v>
      </c>
      <c r="C4661" s="407">
        <v>60</v>
      </c>
      <c r="D4661" s="453">
        <f t="shared" si="137"/>
        <v>0</v>
      </c>
      <c r="E4661" s="407">
        <f t="shared" si="138"/>
        <v>60</v>
      </c>
      <c r="F4661" s="268" t="s">
        <v>1625</v>
      </c>
      <c r="G4661" s="475" t="s">
        <v>1625</v>
      </c>
      <c r="H4661" s="1007"/>
    </row>
    <row r="4662" spans="1:8">
      <c r="A4662" s="506" t="s">
        <v>2656</v>
      </c>
      <c r="B4662" s="270" t="s">
        <v>5272</v>
      </c>
      <c r="C4662" s="407">
        <v>100</v>
      </c>
      <c r="D4662" s="453">
        <f t="shared" si="137"/>
        <v>0</v>
      </c>
      <c r="E4662" s="407">
        <f t="shared" si="138"/>
        <v>100</v>
      </c>
      <c r="F4662" s="268" t="s">
        <v>1625</v>
      </c>
      <c r="G4662" s="475" t="s">
        <v>1625</v>
      </c>
      <c r="H4662" s="1007"/>
    </row>
    <row r="4663" spans="1:8">
      <c r="A4663" s="506" t="s">
        <v>5275</v>
      </c>
      <c r="B4663" s="270" t="s">
        <v>5276</v>
      </c>
      <c r="C4663" s="407">
        <v>450</v>
      </c>
      <c r="D4663" s="453">
        <f t="shared" si="137"/>
        <v>0</v>
      </c>
      <c r="E4663" s="407">
        <f t="shared" si="138"/>
        <v>450</v>
      </c>
      <c r="F4663" s="268" t="s">
        <v>1625</v>
      </c>
      <c r="G4663" s="475" t="s">
        <v>1625</v>
      </c>
      <c r="H4663" s="1007"/>
    </row>
    <row r="4664" spans="1:8">
      <c r="A4664" s="506" t="s">
        <v>5277</v>
      </c>
      <c r="B4664" s="270" t="s">
        <v>5278</v>
      </c>
      <c r="C4664" s="407">
        <v>200</v>
      </c>
      <c r="D4664" s="453">
        <f t="shared" si="137"/>
        <v>0</v>
      </c>
      <c r="E4664" s="407">
        <f t="shared" si="138"/>
        <v>200</v>
      </c>
      <c r="F4664" s="268" t="s">
        <v>1625</v>
      </c>
      <c r="G4664" s="475" t="s">
        <v>1625</v>
      </c>
      <c r="H4664" s="1007"/>
    </row>
    <row r="4665" spans="1:8">
      <c r="A4665" s="506" t="s">
        <v>5279</v>
      </c>
      <c r="B4665" s="270" t="s">
        <v>5280</v>
      </c>
      <c r="C4665" s="407">
        <v>679</v>
      </c>
      <c r="D4665" s="453">
        <f t="shared" si="137"/>
        <v>0</v>
      </c>
      <c r="E4665" s="407">
        <f t="shared" si="138"/>
        <v>679</v>
      </c>
      <c r="F4665" s="268" t="s">
        <v>1625</v>
      </c>
      <c r="G4665" s="475" t="s">
        <v>1625</v>
      </c>
      <c r="H4665" s="1007"/>
    </row>
    <row r="4666" spans="1:8">
      <c r="A4666" s="506" t="s">
        <v>5281</v>
      </c>
      <c r="B4666" s="270" t="s">
        <v>5282</v>
      </c>
      <c r="C4666" s="407">
        <v>80</v>
      </c>
      <c r="D4666" s="453">
        <f t="shared" si="137"/>
        <v>0</v>
      </c>
      <c r="E4666" s="407">
        <f t="shared" si="138"/>
        <v>80</v>
      </c>
      <c r="F4666" s="268" t="s">
        <v>1625</v>
      </c>
      <c r="G4666" s="475" t="s">
        <v>1625</v>
      </c>
      <c r="H4666" s="1007"/>
    </row>
    <row r="4667" spans="1:8">
      <c r="A4667" s="506" t="s">
        <v>2659</v>
      </c>
      <c r="B4667" s="270" t="s">
        <v>5283</v>
      </c>
      <c r="C4667" s="407">
        <v>342</v>
      </c>
      <c r="D4667" s="453">
        <f t="shared" si="137"/>
        <v>0</v>
      </c>
      <c r="E4667" s="407">
        <f t="shared" si="138"/>
        <v>342</v>
      </c>
      <c r="F4667" s="268" t="s">
        <v>1625</v>
      </c>
      <c r="G4667" s="475" t="s">
        <v>1625</v>
      </c>
      <c r="H4667" s="1007"/>
    </row>
    <row r="4668" spans="1:8">
      <c r="A4668" s="506" t="s">
        <v>2660</v>
      </c>
      <c r="B4668" s="270" t="s">
        <v>5284</v>
      </c>
      <c r="C4668" s="407">
        <v>285</v>
      </c>
      <c r="D4668" s="453">
        <f t="shared" si="137"/>
        <v>0</v>
      </c>
      <c r="E4668" s="407">
        <f t="shared" si="138"/>
        <v>285</v>
      </c>
      <c r="F4668" s="268" t="s">
        <v>1625</v>
      </c>
      <c r="G4668" s="475" t="s">
        <v>1625</v>
      </c>
      <c r="H4668" s="1007"/>
    </row>
    <row r="4669" spans="1:8">
      <c r="A4669" s="506" t="s">
        <v>2661</v>
      </c>
      <c r="B4669" s="270" t="s">
        <v>5285</v>
      </c>
      <c r="C4669" s="407">
        <v>171</v>
      </c>
      <c r="D4669" s="453">
        <f t="shared" si="137"/>
        <v>0</v>
      </c>
      <c r="E4669" s="407">
        <f t="shared" si="138"/>
        <v>171</v>
      </c>
      <c r="F4669" s="268" t="s">
        <v>1625</v>
      </c>
      <c r="G4669" s="475" t="s">
        <v>1625</v>
      </c>
      <c r="H4669" s="1007"/>
    </row>
    <row r="4670" spans="1:8">
      <c r="A4670" s="506" t="s">
        <v>2662</v>
      </c>
      <c r="B4670" s="270" t="s">
        <v>5286</v>
      </c>
      <c r="C4670" s="407">
        <v>456</v>
      </c>
      <c r="D4670" s="453">
        <f t="shared" si="137"/>
        <v>0</v>
      </c>
      <c r="E4670" s="407">
        <f t="shared" si="138"/>
        <v>456</v>
      </c>
      <c r="F4670" s="268" t="s">
        <v>1625</v>
      </c>
      <c r="G4670" s="475" t="s">
        <v>1625</v>
      </c>
      <c r="H4670" s="1007"/>
    </row>
    <row r="4671" spans="1:8">
      <c r="A4671" s="506" t="s">
        <v>2664</v>
      </c>
      <c r="B4671" s="270" t="s">
        <v>5288</v>
      </c>
      <c r="C4671" s="407">
        <v>228</v>
      </c>
      <c r="D4671" s="453">
        <f t="shared" si="137"/>
        <v>0</v>
      </c>
      <c r="E4671" s="407">
        <f t="shared" si="138"/>
        <v>228</v>
      </c>
      <c r="F4671" s="268" t="s">
        <v>1625</v>
      </c>
      <c r="G4671" s="475" t="s">
        <v>1625</v>
      </c>
      <c r="H4671" s="1007"/>
    </row>
    <row r="4672" spans="1:8">
      <c r="A4672" s="506" t="s">
        <v>2665</v>
      </c>
      <c r="B4672" s="270" t="s">
        <v>5289</v>
      </c>
      <c r="C4672" s="407">
        <v>171</v>
      </c>
      <c r="D4672" s="453">
        <f t="shared" si="137"/>
        <v>0</v>
      </c>
      <c r="E4672" s="407">
        <f t="shared" si="138"/>
        <v>171</v>
      </c>
      <c r="F4672" s="268" t="s">
        <v>1625</v>
      </c>
      <c r="G4672" s="475" t="s">
        <v>1625</v>
      </c>
      <c r="H4672" s="1007"/>
    </row>
    <row r="4673" spans="1:8">
      <c r="A4673" s="506" t="s">
        <v>2666</v>
      </c>
      <c r="B4673" s="270" t="s">
        <v>5290</v>
      </c>
      <c r="C4673" s="407">
        <v>171</v>
      </c>
      <c r="D4673" s="453">
        <f t="shared" si="137"/>
        <v>0</v>
      </c>
      <c r="E4673" s="407">
        <f t="shared" si="138"/>
        <v>171</v>
      </c>
      <c r="F4673" s="268" t="s">
        <v>1625</v>
      </c>
      <c r="G4673" s="475" t="s">
        <v>1625</v>
      </c>
      <c r="H4673" s="1007"/>
    </row>
    <row r="4674" spans="1:8">
      <c r="A4674" s="506" t="s">
        <v>2667</v>
      </c>
      <c r="B4674" s="270" t="s">
        <v>5291</v>
      </c>
      <c r="C4674" s="407">
        <v>171</v>
      </c>
      <c r="D4674" s="453">
        <f t="shared" si="137"/>
        <v>0</v>
      </c>
      <c r="E4674" s="407">
        <f t="shared" si="138"/>
        <v>171</v>
      </c>
      <c r="F4674" s="268" t="s">
        <v>1625</v>
      </c>
      <c r="G4674" s="475" t="s">
        <v>1625</v>
      </c>
      <c r="H4674" s="1007"/>
    </row>
    <row r="4675" spans="1:8">
      <c r="A4675" s="506" t="s">
        <v>2670</v>
      </c>
      <c r="B4675" s="270" t="s">
        <v>5294</v>
      </c>
      <c r="C4675" s="407">
        <v>171</v>
      </c>
      <c r="D4675" s="453">
        <f t="shared" si="137"/>
        <v>0</v>
      </c>
      <c r="E4675" s="407">
        <f t="shared" si="138"/>
        <v>171</v>
      </c>
      <c r="F4675" s="268" t="s">
        <v>1625</v>
      </c>
      <c r="G4675" s="475" t="s">
        <v>1625</v>
      </c>
      <c r="H4675" s="1007"/>
    </row>
    <row r="4676" spans="1:8">
      <c r="A4676" s="506" t="s">
        <v>2673</v>
      </c>
      <c r="B4676" s="270" t="s">
        <v>5297</v>
      </c>
      <c r="C4676" s="407">
        <v>285</v>
      </c>
      <c r="D4676" s="453">
        <f t="shared" si="137"/>
        <v>0</v>
      </c>
      <c r="E4676" s="407">
        <f t="shared" si="138"/>
        <v>285</v>
      </c>
      <c r="F4676" s="268" t="s">
        <v>1625</v>
      </c>
      <c r="G4676" s="475" t="s">
        <v>1625</v>
      </c>
      <c r="H4676" s="1007"/>
    </row>
    <row r="4677" spans="1:8">
      <c r="A4677" s="506" t="s">
        <v>5300</v>
      </c>
      <c r="B4677" s="270" t="s">
        <v>5301</v>
      </c>
      <c r="C4677" s="407">
        <v>1278</v>
      </c>
      <c r="D4677" s="453">
        <f t="shared" si="137"/>
        <v>0</v>
      </c>
      <c r="E4677" s="407">
        <f t="shared" si="138"/>
        <v>1278</v>
      </c>
      <c r="F4677" s="268" t="s">
        <v>1625</v>
      </c>
      <c r="G4677" s="475" t="s">
        <v>1625</v>
      </c>
      <c r="H4677" s="1007"/>
    </row>
    <row r="4678" spans="1:8">
      <c r="A4678" s="506" t="s">
        <v>5302</v>
      </c>
      <c r="B4678" s="270" t="s">
        <v>5303</v>
      </c>
      <c r="C4678" s="407">
        <v>570</v>
      </c>
      <c r="D4678" s="453">
        <f t="shared" si="137"/>
        <v>0</v>
      </c>
      <c r="E4678" s="407">
        <f t="shared" si="138"/>
        <v>570</v>
      </c>
      <c r="F4678" s="268" t="s">
        <v>1625</v>
      </c>
      <c r="G4678" s="475" t="s">
        <v>1625</v>
      </c>
      <c r="H4678" s="1007"/>
    </row>
    <row r="4679" spans="1:8">
      <c r="A4679" s="506" t="s">
        <v>5304</v>
      </c>
      <c r="B4679" s="270" t="s">
        <v>5305</v>
      </c>
      <c r="C4679" s="407">
        <v>1935</v>
      </c>
      <c r="D4679" s="453">
        <f t="shared" ref="D4679:D4701" si="139">100%-(E4679/C4679)</f>
        <v>0</v>
      </c>
      <c r="E4679" s="407">
        <f t="shared" ref="E4679:E4701" si="140">C4679</f>
        <v>1935</v>
      </c>
      <c r="F4679" s="268" t="s">
        <v>1625</v>
      </c>
      <c r="G4679" s="475" t="s">
        <v>1625</v>
      </c>
      <c r="H4679" s="1007"/>
    </row>
    <row r="4680" spans="1:8">
      <c r="A4680" s="506" t="s">
        <v>5306</v>
      </c>
      <c r="B4680" s="270" t="s">
        <v>5307</v>
      </c>
      <c r="C4680" s="407">
        <v>228</v>
      </c>
      <c r="D4680" s="453">
        <f t="shared" si="139"/>
        <v>0</v>
      </c>
      <c r="E4680" s="407">
        <f t="shared" si="140"/>
        <v>228</v>
      </c>
      <c r="F4680" s="268" t="s">
        <v>1625</v>
      </c>
      <c r="G4680" s="475" t="s">
        <v>1625</v>
      </c>
      <c r="H4680" s="1007"/>
    </row>
    <row r="4681" spans="1:8">
      <c r="A4681" s="506" t="s">
        <v>2676</v>
      </c>
      <c r="B4681" s="270" t="s">
        <v>5308</v>
      </c>
      <c r="C4681" s="407">
        <v>540</v>
      </c>
      <c r="D4681" s="453">
        <f t="shared" si="139"/>
        <v>0</v>
      </c>
      <c r="E4681" s="407">
        <f t="shared" si="140"/>
        <v>540</v>
      </c>
      <c r="F4681" s="268" t="s">
        <v>1625</v>
      </c>
      <c r="G4681" s="475" t="s">
        <v>1625</v>
      </c>
      <c r="H4681" s="1007"/>
    </row>
    <row r="4682" spans="1:8">
      <c r="A4682" s="506" t="s">
        <v>2677</v>
      </c>
      <c r="B4682" s="270" t="s">
        <v>5309</v>
      </c>
      <c r="C4682" s="407">
        <v>450</v>
      </c>
      <c r="D4682" s="453">
        <f t="shared" si="139"/>
        <v>0</v>
      </c>
      <c r="E4682" s="407">
        <f t="shared" si="140"/>
        <v>450</v>
      </c>
      <c r="F4682" s="268" t="s">
        <v>1625</v>
      </c>
      <c r="G4682" s="475" t="s">
        <v>1625</v>
      </c>
      <c r="H4682" s="1007"/>
    </row>
    <row r="4683" spans="1:8">
      <c r="A4683" s="506" t="s">
        <v>2678</v>
      </c>
      <c r="B4683" s="270" t="s">
        <v>5310</v>
      </c>
      <c r="C4683" s="407">
        <v>270</v>
      </c>
      <c r="D4683" s="453">
        <f t="shared" si="139"/>
        <v>0</v>
      </c>
      <c r="E4683" s="407">
        <f t="shared" si="140"/>
        <v>270</v>
      </c>
      <c r="F4683" s="268" t="s">
        <v>1625</v>
      </c>
      <c r="G4683" s="475" t="s">
        <v>1625</v>
      </c>
      <c r="H4683" s="1007"/>
    </row>
    <row r="4684" spans="1:8">
      <c r="A4684" s="506" t="s">
        <v>2679</v>
      </c>
      <c r="B4684" s="270" t="s">
        <v>5311</v>
      </c>
      <c r="C4684" s="407">
        <v>720</v>
      </c>
      <c r="D4684" s="453">
        <f t="shared" si="139"/>
        <v>0</v>
      </c>
      <c r="E4684" s="407">
        <f t="shared" si="140"/>
        <v>720</v>
      </c>
      <c r="F4684" s="268" t="s">
        <v>1625</v>
      </c>
      <c r="G4684" s="475" t="s">
        <v>1625</v>
      </c>
      <c r="H4684" s="1007"/>
    </row>
    <row r="4685" spans="1:8">
      <c r="A4685" s="506" t="s">
        <v>2681</v>
      </c>
      <c r="B4685" s="270" t="s">
        <v>5313</v>
      </c>
      <c r="C4685" s="407">
        <v>360</v>
      </c>
      <c r="D4685" s="453">
        <f t="shared" si="139"/>
        <v>0</v>
      </c>
      <c r="E4685" s="407">
        <f t="shared" si="140"/>
        <v>360</v>
      </c>
      <c r="F4685" s="268" t="s">
        <v>1625</v>
      </c>
      <c r="G4685" s="475" t="s">
        <v>1625</v>
      </c>
      <c r="H4685" s="1007"/>
    </row>
    <row r="4686" spans="1:8">
      <c r="A4686" s="506" t="s">
        <v>2682</v>
      </c>
      <c r="B4686" s="270" t="s">
        <v>5314</v>
      </c>
      <c r="C4686" s="407">
        <v>270</v>
      </c>
      <c r="D4686" s="453">
        <f t="shared" si="139"/>
        <v>0</v>
      </c>
      <c r="E4686" s="407">
        <f t="shared" si="140"/>
        <v>270</v>
      </c>
      <c r="F4686" s="268" t="s">
        <v>1625</v>
      </c>
      <c r="G4686" s="475" t="s">
        <v>1625</v>
      </c>
      <c r="H4686" s="1007"/>
    </row>
    <row r="4687" spans="1:8">
      <c r="A4687" s="506" t="s">
        <v>2683</v>
      </c>
      <c r="B4687" s="270" t="s">
        <v>5315</v>
      </c>
      <c r="C4687" s="407">
        <v>270</v>
      </c>
      <c r="D4687" s="453">
        <f t="shared" si="139"/>
        <v>0</v>
      </c>
      <c r="E4687" s="407">
        <f t="shared" si="140"/>
        <v>270</v>
      </c>
      <c r="F4687" s="268" t="s">
        <v>1625</v>
      </c>
      <c r="G4687" s="475" t="s">
        <v>1625</v>
      </c>
      <c r="H4687" s="1007"/>
    </row>
    <row r="4688" spans="1:8">
      <c r="A4688" s="506" t="s">
        <v>2684</v>
      </c>
      <c r="B4688" s="270" t="s">
        <v>5316</v>
      </c>
      <c r="C4688" s="407">
        <v>270</v>
      </c>
      <c r="D4688" s="453">
        <f t="shared" si="139"/>
        <v>0</v>
      </c>
      <c r="E4688" s="407">
        <f t="shared" si="140"/>
        <v>270</v>
      </c>
      <c r="F4688" s="268" t="s">
        <v>1625</v>
      </c>
      <c r="G4688" s="475" t="s">
        <v>1625</v>
      </c>
      <c r="H4688" s="1007"/>
    </row>
    <row r="4689" spans="1:8">
      <c r="A4689" s="506" t="s">
        <v>2687</v>
      </c>
      <c r="B4689" s="270" t="s">
        <v>5319</v>
      </c>
      <c r="C4689" s="407">
        <v>270</v>
      </c>
      <c r="D4689" s="453">
        <f t="shared" si="139"/>
        <v>0</v>
      </c>
      <c r="E4689" s="407">
        <f t="shared" si="140"/>
        <v>270</v>
      </c>
      <c r="F4689" s="268" t="s">
        <v>1625</v>
      </c>
      <c r="G4689" s="475" t="s">
        <v>1625</v>
      </c>
      <c r="H4689" s="1007"/>
    </row>
    <row r="4690" spans="1:8">
      <c r="A4690" s="506" t="s">
        <v>2690</v>
      </c>
      <c r="B4690" s="270" t="s">
        <v>5322</v>
      </c>
      <c r="C4690" s="407">
        <v>450</v>
      </c>
      <c r="D4690" s="453">
        <f t="shared" si="139"/>
        <v>0</v>
      </c>
      <c r="E4690" s="407">
        <f t="shared" si="140"/>
        <v>450</v>
      </c>
      <c r="F4690" s="268" t="s">
        <v>1625</v>
      </c>
      <c r="G4690" s="475" t="s">
        <v>1625</v>
      </c>
      <c r="H4690" s="1007"/>
    </row>
    <row r="4691" spans="1:8">
      <c r="A4691" s="506" t="s">
        <v>5325</v>
      </c>
      <c r="B4691" s="270" t="s">
        <v>5326</v>
      </c>
      <c r="C4691" s="407">
        <v>2030</v>
      </c>
      <c r="D4691" s="453">
        <f t="shared" si="139"/>
        <v>0</v>
      </c>
      <c r="E4691" s="407">
        <f t="shared" si="140"/>
        <v>2030</v>
      </c>
      <c r="F4691" s="268" t="s">
        <v>1625</v>
      </c>
      <c r="G4691" s="475" t="s">
        <v>1625</v>
      </c>
      <c r="H4691" s="1007"/>
    </row>
    <row r="4692" spans="1:8">
      <c r="A4692" s="506" t="s">
        <v>5327</v>
      </c>
      <c r="B4692" s="270" t="s">
        <v>5328</v>
      </c>
      <c r="C4692" s="407">
        <v>900</v>
      </c>
      <c r="D4692" s="453">
        <f t="shared" si="139"/>
        <v>0</v>
      </c>
      <c r="E4692" s="407">
        <f t="shared" si="140"/>
        <v>900</v>
      </c>
      <c r="F4692" s="268" t="s">
        <v>1625</v>
      </c>
      <c r="G4692" s="475" t="s">
        <v>1625</v>
      </c>
      <c r="H4692" s="1007"/>
    </row>
    <row r="4693" spans="1:8">
      <c r="A4693" s="506" t="s">
        <v>5329</v>
      </c>
      <c r="B4693" s="270" t="s">
        <v>5330</v>
      </c>
      <c r="C4693" s="407">
        <v>3056</v>
      </c>
      <c r="D4693" s="453">
        <f t="shared" si="139"/>
        <v>0</v>
      </c>
      <c r="E4693" s="407">
        <f t="shared" si="140"/>
        <v>3056</v>
      </c>
      <c r="F4693" s="268" t="s">
        <v>1625</v>
      </c>
      <c r="G4693" s="475" t="s">
        <v>1625</v>
      </c>
      <c r="H4693" s="1007"/>
    </row>
    <row r="4694" spans="1:8">
      <c r="A4694" s="506" t="s">
        <v>5331</v>
      </c>
      <c r="B4694" s="270" t="s">
        <v>5332</v>
      </c>
      <c r="C4694" s="407">
        <v>360</v>
      </c>
      <c r="D4694" s="453">
        <f t="shared" si="139"/>
        <v>0</v>
      </c>
      <c r="E4694" s="407">
        <f t="shared" si="140"/>
        <v>360</v>
      </c>
      <c r="F4694" s="268" t="s">
        <v>1625</v>
      </c>
      <c r="G4694" s="475" t="s">
        <v>1625</v>
      </c>
      <c r="H4694" s="1007"/>
    </row>
    <row r="4695" spans="1:8">
      <c r="A4695" s="1338" t="s">
        <v>2693</v>
      </c>
      <c r="B4695" s="270"/>
      <c r="C4695" s="407"/>
      <c r="D4695" s="453"/>
      <c r="E4695" s="407"/>
      <c r="F4695" s="268"/>
      <c r="G4695" s="475"/>
      <c r="H4695" s="1007"/>
    </row>
    <row r="4696" spans="1:8">
      <c r="A4696" s="506" t="s">
        <v>2694</v>
      </c>
      <c r="B4696" s="270" t="s">
        <v>2695</v>
      </c>
      <c r="C4696" s="407">
        <v>200</v>
      </c>
      <c r="D4696" s="453">
        <f t="shared" si="139"/>
        <v>0</v>
      </c>
      <c r="E4696" s="407">
        <f t="shared" si="140"/>
        <v>200</v>
      </c>
      <c r="F4696" s="268" t="s">
        <v>1625</v>
      </c>
      <c r="G4696" s="475" t="s">
        <v>1625</v>
      </c>
      <c r="H4696" s="1007"/>
    </row>
    <row r="4697" spans="1:8">
      <c r="A4697" s="506" t="s">
        <v>2696</v>
      </c>
      <c r="B4697" s="270" t="s">
        <v>2697</v>
      </c>
      <c r="C4697" s="407">
        <v>350</v>
      </c>
      <c r="D4697" s="453">
        <f t="shared" si="139"/>
        <v>0</v>
      </c>
      <c r="E4697" s="407">
        <f t="shared" si="140"/>
        <v>350</v>
      </c>
      <c r="F4697" s="268" t="s">
        <v>1625</v>
      </c>
      <c r="G4697" s="475" t="s">
        <v>1625</v>
      </c>
      <c r="H4697" s="1007"/>
    </row>
    <row r="4698" spans="1:8">
      <c r="A4698" s="506" t="s">
        <v>2698</v>
      </c>
      <c r="B4698" s="270" t="s">
        <v>2699</v>
      </c>
      <c r="C4698" s="407">
        <v>200</v>
      </c>
      <c r="D4698" s="453">
        <f t="shared" si="139"/>
        <v>0</v>
      </c>
      <c r="E4698" s="407">
        <f t="shared" si="140"/>
        <v>200</v>
      </c>
      <c r="F4698" s="268" t="s">
        <v>1625</v>
      </c>
      <c r="G4698" s="475" t="s">
        <v>1625</v>
      </c>
      <c r="H4698" s="1007"/>
    </row>
    <row r="4699" spans="1:8">
      <c r="A4699" s="506" t="s">
        <v>2700</v>
      </c>
      <c r="B4699" s="270" t="s">
        <v>5333</v>
      </c>
      <c r="C4699" s="407">
        <v>800</v>
      </c>
      <c r="D4699" s="453">
        <f t="shared" si="139"/>
        <v>0</v>
      </c>
      <c r="E4699" s="407">
        <f t="shared" si="140"/>
        <v>800</v>
      </c>
      <c r="F4699" s="268" t="s">
        <v>1625</v>
      </c>
      <c r="G4699" s="475" t="s">
        <v>1625</v>
      </c>
      <c r="H4699" s="1007"/>
    </row>
    <row r="4700" spans="1:8">
      <c r="A4700" s="698" t="s">
        <v>892</v>
      </c>
      <c r="B4700" s="270"/>
      <c r="C4700" s="407"/>
      <c r="D4700" s="453"/>
      <c r="E4700" s="407"/>
      <c r="F4700" s="268"/>
      <c r="G4700" s="475"/>
      <c r="H4700" s="1007"/>
    </row>
    <row r="4701" spans="1:8" ht="15.75" thickBot="1">
      <c r="A4701" s="528" t="s">
        <v>893</v>
      </c>
      <c r="B4701" s="529" t="s">
        <v>894</v>
      </c>
      <c r="C4701" s="513">
        <v>29</v>
      </c>
      <c r="D4701" s="512">
        <f t="shared" si="139"/>
        <v>0</v>
      </c>
      <c r="E4701" s="513">
        <f t="shared" si="140"/>
        <v>29</v>
      </c>
      <c r="F4701" s="289" t="s">
        <v>1625</v>
      </c>
      <c r="G4701" s="483" t="s">
        <v>1625</v>
      </c>
      <c r="H4701" s="1007"/>
    </row>
    <row r="4702" spans="1:8" ht="15.75" thickBot="1">
      <c r="A4702" s="714"/>
      <c r="B4702" s="715"/>
      <c r="C4702" s="716"/>
      <c r="D4702" s="717"/>
      <c r="E4702" s="716"/>
      <c r="F4702" s="718"/>
      <c r="G4702" s="719"/>
      <c r="H4702" s="1007"/>
    </row>
    <row r="4703" spans="1:8" ht="15.75" thickBot="1">
      <c r="A4703" s="1521" t="s">
        <v>2709</v>
      </c>
      <c r="B4703" s="1522"/>
      <c r="C4703" s="1522"/>
      <c r="D4703" s="1522"/>
      <c r="E4703" s="1522"/>
      <c r="F4703" s="1522"/>
      <c r="G4703" s="1523"/>
      <c r="H4703" s="1007"/>
    </row>
    <row r="4704" spans="1:8">
      <c r="A4704" s="713" t="s">
        <v>2710</v>
      </c>
      <c r="B4704" s="658"/>
      <c r="C4704" s="635"/>
      <c r="D4704" s="634"/>
      <c r="E4704" s="635"/>
      <c r="F4704" s="481"/>
      <c r="G4704" s="482"/>
      <c r="H4704" s="1007"/>
    </row>
    <row r="4705" spans="1:8">
      <c r="A4705" s="499" t="s">
        <v>2617</v>
      </c>
      <c r="B4705" s="270"/>
      <c r="C4705" s="407"/>
      <c r="D4705" s="453"/>
      <c r="E4705" s="407"/>
      <c r="F4705" s="268"/>
      <c r="G4705" s="475"/>
      <c r="H4705" s="1007"/>
    </row>
    <row r="4706" spans="1:8">
      <c r="A4706" s="499" t="s">
        <v>2715</v>
      </c>
      <c r="B4706" s="270"/>
      <c r="C4706" s="407"/>
      <c r="D4706" s="453"/>
      <c r="E4706" s="407"/>
      <c r="F4706" s="268"/>
      <c r="G4706" s="475"/>
      <c r="H4706" s="1007"/>
    </row>
    <row r="4707" spans="1:8">
      <c r="A4707" s="499" t="s">
        <v>2702</v>
      </c>
      <c r="B4707" s="270"/>
      <c r="C4707" s="407"/>
      <c r="D4707" s="453"/>
      <c r="E4707" s="407"/>
      <c r="F4707" s="268"/>
      <c r="G4707" s="475"/>
      <c r="H4707" s="1007"/>
    </row>
    <row r="4708" spans="1:8">
      <c r="A4708" s="499" t="s">
        <v>2716</v>
      </c>
      <c r="B4708" s="270"/>
      <c r="C4708" s="407"/>
      <c r="D4708" s="453"/>
      <c r="E4708" s="407"/>
      <c r="F4708" s="268"/>
      <c r="G4708" s="475"/>
      <c r="H4708" s="1007"/>
    </row>
    <row r="4709" spans="1:8">
      <c r="A4709" s="499" t="s">
        <v>2701</v>
      </c>
      <c r="B4709" s="270"/>
      <c r="C4709" s="407"/>
      <c r="D4709" s="453"/>
      <c r="E4709" s="407"/>
      <c r="F4709" s="268"/>
      <c r="G4709" s="475"/>
      <c r="H4709" s="1007"/>
    </row>
    <row r="4710" spans="1:8" ht="120">
      <c r="A4710" s="506" t="s">
        <v>2711</v>
      </c>
      <c r="B4710" s="270" t="s">
        <v>5341</v>
      </c>
      <c r="C4710" s="407">
        <v>1200</v>
      </c>
      <c r="D4710" s="453">
        <f t="shared" ref="D4710:D4773" si="141">100%-(E4710/C4710)</f>
        <v>0</v>
      </c>
      <c r="E4710" s="407">
        <f t="shared" ref="E4710:E4773" si="142">C4710</f>
        <v>1200</v>
      </c>
      <c r="F4710" s="268" t="s">
        <v>1625</v>
      </c>
      <c r="G4710" s="475" t="s">
        <v>1625</v>
      </c>
      <c r="H4710" s="1007"/>
    </row>
    <row r="4711" spans="1:8">
      <c r="A4711" s="506" t="s">
        <v>5196</v>
      </c>
      <c r="B4711" s="270" t="s">
        <v>5197</v>
      </c>
      <c r="C4711" s="407">
        <v>6000</v>
      </c>
      <c r="D4711" s="453">
        <f t="shared" si="141"/>
        <v>0</v>
      </c>
      <c r="E4711" s="407">
        <f t="shared" si="142"/>
        <v>6000</v>
      </c>
      <c r="F4711" s="268" t="s">
        <v>1625</v>
      </c>
      <c r="G4711" s="475" t="s">
        <v>1625</v>
      </c>
      <c r="H4711" s="1007"/>
    </row>
    <row r="4712" spans="1:8">
      <c r="A4712" s="506" t="s">
        <v>5198</v>
      </c>
      <c r="B4712" s="270" t="s">
        <v>5199</v>
      </c>
      <c r="C4712" s="407">
        <v>14000</v>
      </c>
      <c r="D4712" s="453">
        <f t="shared" si="141"/>
        <v>0</v>
      </c>
      <c r="E4712" s="407">
        <f t="shared" si="142"/>
        <v>14000</v>
      </c>
      <c r="F4712" s="268" t="s">
        <v>1625</v>
      </c>
      <c r="G4712" s="475" t="s">
        <v>1625</v>
      </c>
      <c r="H4712" s="1007"/>
    </row>
    <row r="4713" spans="1:8">
      <c r="A4713" s="506" t="s">
        <v>5200</v>
      </c>
      <c r="B4713" s="270" t="s">
        <v>5201</v>
      </c>
      <c r="C4713" s="407">
        <v>26000</v>
      </c>
      <c r="D4713" s="453">
        <f t="shared" si="141"/>
        <v>0</v>
      </c>
      <c r="E4713" s="407">
        <f t="shared" si="142"/>
        <v>26000</v>
      </c>
      <c r="F4713" s="268" t="s">
        <v>1625</v>
      </c>
      <c r="G4713" s="475" t="s">
        <v>1625</v>
      </c>
      <c r="H4713" s="1007"/>
    </row>
    <row r="4714" spans="1:8">
      <c r="A4714" s="506" t="s">
        <v>5202</v>
      </c>
      <c r="B4714" s="270" t="s">
        <v>5203</v>
      </c>
      <c r="C4714" s="407">
        <v>48000</v>
      </c>
      <c r="D4714" s="453">
        <f t="shared" si="141"/>
        <v>0</v>
      </c>
      <c r="E4714" s="407">
        <f t="shared" si="142"/>
        <v>48000</v>
      </c>
      <c r="F4714" s="268" t="s">
        <v>1625</v>
      </c>
      <c r="G4714" s="475" t="s">
        <v>1625</v>
      </c>
      <c r="H4714" s="1007"/>
    </row>
    <row r="4715" spans="1:8">
      <c r="A4715" s="1338" t="s">
        <v>2492</v>
      </c>
      <c r="B4715" s="270"/>
      <c r="C4715" s="407"/>
      <c r="D4715" s="453"/>
      <c r="E4715" s="407"/>
      <c r="F4715" s="268"/>
      <c r="G4715" s="475"/>
      <c r="H4715" s="1007"/>
    </row>
    <row r="4716" spans="1:8">
      <c r="A4716" s="506" t="s">
        <v>5342</v>
      </c>
      <c r="B4716" s="270" t="s">
        <v>5343</v>
      </c>
      <c r="C4716" s="407">
        <v>400</v>
      </c>
      <c r="D4716" s="453">
        <f t="shared" si="141"/>
        <v>0</v>
      </c>
      <c r="E4716" s="407">
        <f t="shared" si="142"/>
        <v>400</v>
      </c>
      <c r="F4716" s="268" t="s">
        <v>1625</v>
      </c>
      <c r="G4716" s="475" t="s">
        <v>1625</v>
      </c>
      <c r="H4716" s="1007"/>
    </row>
    <row r="4717" spans="1:8">
      <c r="A4717" s="506" t="s">
        <v>2712</v>
      </c>
      <c r="B4717" s="270" t="s">
        <v>5344</v>
      </c>
      <c r="C4717" s="407">
        <v>240</v>
      </c>
      <c r="D4717" s="453">
        <f t="shared" si="141"/>
        <v>0</v>
      </c>
      <c r="E4717" s="407">
        <f t="shared" si="142"/>
        <v>240</v>
      </c>
      <c r="F4717" s="268" t="s">
        <v>1625</v>
      </c>
      <c r="G4717" s="475" t="s">
        <v>1625</v>
      </c>
      <c r="H4717" s="1007"/>
    </row>
    <row r="4718" spans="1:8">
      <c r="A4718" s="506" t="s">
        <v>5207</v>
      </c>
      <c r="B4718" s="270" t="s">
        <v>5208</v>
      </c>
      <c r="C4718" s="407">
        <v>1200</v>
      </c>
      <c r="D4718" s="453">
        <f t="shared" si="141"/>
        <v>0</v>
      </c>
      <c r="E4718" s="407">
        <f t="shared" si="142"/>
        <v>1200</v>
      </c>
      <c r="F4718" s="268" t="s">
        <v>1625</v>
      </c>
      <c r="G4718" s="475" t="s">
        <v>1625</v>
      </c>
      <c r="H4718" s="1007"/>
    </row>
    <row r="4719" spans="1:8">
      <c r="A4719" s="506" t="s">
        <v>5209</v>
      </c>
      <c r="B4719" s="270" t="s">
        <v>5210</v>
      </c>
      <c r="C4719" s="407">
        <v>2800</v>
      </c>
      <c r="D4719" s="453">
        <f t="shared" si="141"/>
        <v>0</v>
      </c>
      <c r="E4719" s="407">
        <f t="shared" si="142"/>
        <v>2800</v>
      </c>
      <c r="F4719" s="268" t="s">
        <v>1625</v>
      </c>
      <c r="G4719" s="475" t="s">
        <v>1625</v>
      </c>
      <c r="H4719" s="1007"/>
    </row>
    <row r="4720" spans="1:8">
      <c r="A4720" s="506" t="s">
        <v>5211</v>
      </c>
      <c r="B4720" s="270" t="s">
        <v>5212</v>
      </c>
      <c r="C4720" s="407">
        <v>5200</v>
      </c>
      <c r="D4720" s="453">
        <f t="shared" si="141"/>
        <v>0</v>
      </c>
      <c r="E4720" s="407">
        <f t="shared" si="142"/>
        <v>5200</v>
      </c>
      <c r="F4720" s="268" t="s">
        <v>1625</v>
      </c>
      <c r="G4720" s="475" t="s">
        <v>1625</v>
      </c>
      <c r="H4720" s="1007"/>
    </row>
    <row r="4721" spans="1:8">
      <c r="A4721" s="506" t="s">
        <v>5213</v>
      </c>
      <c r="B4721" s="270" t="s">
        <v>5214</v>
      </c>
      <c r="C4721" s="407">
        <v>9600</v>
      </c>
      <c r="D4721" s="453">
        <f t="shared" si="141"/>
        <v>0</v>
      </c>
      <c r="E4721" s="407">
        <f t="shared" si="142"/>
        <v>9600</v>
      </c>
      <c r="F4721" s="268" t="s">
        <v>1625</v>
      </c>
      <c r="G4721" s="475" t="s">
        <v>1625</v>
      </c>
      <c r="H4721" s="1007"/>
    </row>
    <row r="4722" spans="1:8">
      <c r="A4722" s="506" t="s">
        <v>2713</v>
      </c>
      <c r="B4722" s="270" t="s">
        <v>5345</v>
      </c>
      <c r="C4722" s="407">
        <v>684</v>
      </c>
      <c r="D4722" s="453">
        <f t="shared" si="141"/>
        <v>0</v>
      </c>
      <c r="E4722" s="407">
        <f t="shared" si="142"/>
        <v>684</v>
      </c>
      <c r="F4722" s="268" t="s">
        <v>1625</v>
      </c>
      <c r="G4722" s="475" t="s">
        <v>1625</v>
      </c>
      <c r="H4722" s="1007"/>
    </row>
    <row r="4723" spans="1:8">
      <c r="A4723" s="506" t="s">
        <v>5216</v>
      </c>
      <c r="B4723" s="270" t="s">
        <v>5217</v>
      </c>
      <c r="C4723" s="407">
        <v>3420</v>
      </c>
      <c r="D4723" s="453">
        <f t="shared" si="141"/>
        <v>0</v>
      </c>
      <c r="E4723" s="407">
        <f t="shared" si="142"/>
        <v>3420</v>
      </c>
      <c r="F4723" s="268" t="s">
        <v>1625</v>
      </c>
      <c r="G4723" s="475" t="s">
        <v>1625</v>
      </c>
      <c r="H4723" s="1007"/>
    </row>
    <row r="4724" spans="1:8">
      <c r="A4724" s="506" t="s">
        <v>5218</v>
      </c>
      <c r="B4724" s="270" t="s">
        <v>5219</v>
      </c>
      <c r="C4724" s="407">
        <v>7980</v>
      </c>
      <c r="D4724" s="453">
        <f t="shared" si="141"/>
        <v>0</v>
      </c>
      <c r="E4724" s="407">
        <f t="shared" si="142"/>
        <v>7980</v>
      </c>
      <c r="F4724" s="268" t="s">
        <v>1625</v>
      </c>
      <c r="G4724" s="475" t="s">
        <v>1625</v>
      </c>
      <c r="H4724" s="1007"/>
    </row>
    <row r="4725" spans="1:8">
      <c r="A4725" s="506" t="s">
        <v>5220</v>
      </c>
      <c r="B4725" s="270" t="s">
        <v>5221</v>
      </c>
      <c r="C4725" s="407">
        <v>14820</v>
      </c>
      <c r="D4725" s="453">
        <f t="shared" si="141"/>
        <v>0</v>
      </c>
      <c r="E4725" s="407">
        <f t="shared" si="142"/>
        <v>14820</v>
      </c>
      <c r="F4725" s="268" t="s">
        <v>1625</v>
      </c>
      <c r="G4725" s="475" t="s">
        <v>1625</v>
      </c>
      <c r="H4725" s="1007"/>
    </row>
    <row r="4726" spans="1:8">
      <c r="A4726" s="506" t="s">
        <v>5222</v>
      </c>
      <c r="B4726" s="270" t="s">
        <v>5223</v>
      </c>
      <c r="C4726" s="407">
        <v>27360</v>
      </c>
      <c r="D4726" s="453">
        <f t="shared" si="141"/>
        <v>0</v>
      </c>
      <c r="E4726" s="407">
        <f t="shared" si="142"/>
        <v>27360</v>
      </c>
      <c r="F4726" s="268" t="s">
        <v>1625</v>
      </c>
      <c r="G4726" s="475" t="s">
        <v>1625</v>
      </c>
      <c r="H4726" s="1007"/>
    </row>
    <row r="4727" spans="1:8">
      <c r="A4727" s="506" t="s">
        <v>2714</v>
      </c>
      <c r="B4727" s="270" t="s">
        <v>5346</v>
      </c>
      <c r="C4727" s="407">
        <v>1080</v>
      </c>
      <c r="D4727" s="453">
        <f t="shared" si="141"/>
        <v>0</v>
      </c>
      <c r="E4727" s="407">
        <f t="shared" si="142"/>
        <v>1080</v>
      </c>
      <c r="F4727" s="268" t="s">
        <v>1625</v>
      </c>
      <c r="G4727" s="475" t="s">
        <v>1625</v>
      </c>
      <c r="H4727" s="1007"/>
    </row>
    <row r="4728" spans="1:8">
      <c r="A4728" s="506" t="s">
        <v>5225</v>
      </c>
      <c r="B4728" s="270" t="s">
        <v>5226</v>
      </c>
      <c r="C4728" s="407">
        <v>5400</v>
      </c>
      <c r="D4728" s="453">
        <f t="shared" si="141"/>
        <v>0</v>
      </c>
      <c r="E4728" s="407">
        <f t="shared" si="142"/>
        <v>5400</v>
      </c>
      <c r="F4728" s="268" t="s">
        <v>1625</v>
      </c>
      <c r="G4728" s="475" t="s">
        <v>1625</v>
      </c>
      <c r="H4728" s="1007"/>
    </row>
    <row r="4729" spans="1:8">
      <c r="A4729" s="506" t="s">
        <v>5227</v>
      </c>
      <c r="B4729" s="270" t="s">
        <v>5228</v>
      </c>
      <c r="C4729" s="407">
        <v>12600</v>
      </c>
      <c r="D4729" s="453">
        <f t="shared" si="141"/>
        <v>0</v>
      </c>
      <c r="E4729" s="407">
        <f t="shared" si="142"/>
        <v>12600</v>
      </c>
      <c r="F4729" s="268" t="s">
        <v>1625</v>
      </c>
      <c r="G4729" s="475" t="s">
        <v>1625</v>
      </c>
      <c r="H4729" s="1007"/>
    </row>
    <row r="4730" spans="1:8">
      <c r="A4730" s="506" t="s">
        <v>5229</v>
      </c>
      <c r="B4730" s="270" t="s">
        <v>5230</v>
      </c>
      <c r="C4730" s="407">
        <v>23400</v>
      </c>
      <c r="D4730" s="453">
        <f t="shared" si="141"/>
        <v>0</v>
      </c>
      <c r="E4730" s="407">
        <f t="shared" si="142"/>
        <v>23400</v>
      </c>
      <c r="F4730" s="268" t="s">
        <v>1625</v>
      </c>
      <c r="G4730" s="475" t="s">
        <v>1625</v>
      </c>
      <c r="H4730" s="1007"/>
    </row>
    <row r="4731" spans="1:8">
      <c r="A4731" s="506" t="s">
        <v>5231</v>
      </c>
      <c r="B4731" s="270" t="s">
        <v>5232</v>
      </c>
      <c r="C4731" s="407">
        <v>43200</v>
      </c>
      <c r="D4731" s="453">
        <f t="shared" si="141"/>
        <v>0</v>
      </c>
      <c r="E4731" s="407">
        <f t="shared" si="142"/>
        <v>43200</v>
      </c>
      <c r="F4731" s="268" t="s">
        <v>1625</v>
      </c>
      <c r="G4731" s="475" t="s">
        <v>1625</v>
      </c>
      <c r="H4731" s="1007"/>
    </row>
    <row r="4732" spans="1:8">
      <c r="A4732" s="698" t="s">
        <v>2623</v>
      </c>
      <c r="B4732" s="270"/>
      <c r="C4732" s="407"/>
      <c r="D4732" s="453"/>
      <c r="E4732" s="407"/>
      <c r="F4732" s="268"/>
      <c r="G4732" s="475"/>
      <c r="H4732" s="1007"/>
    </row>
    <row r="4733" spans="1:8">
      <c r="A4733" s="506" t="s">
        <v>2624</v>
      </c>
      <c r="B4733" s="270" t="s">
        <v>5233</v>
      </c>
      <c r="C4733" s="407">
        <v>600</v>
      </c>
      <c r="D4733" s="453">
        <f t="shared" si="141"/>
        <v>0</v>
      </c>
      <c r="E4733" s="407">
        <f t="shared" si="142"/>
        <v>600</v>
      </c>
      <c r="F4733" s="268" t="s">
        <v>1625</v>
      </c>
      <c r="G4733" s="475" t="s">
        <v>1625</v>
      </c>
      <c r="H4733" s="1007"/>
    </row>
    <row r="4734" spans="1:8">
      <c r="A4734" s="506" t="s">
        <v>2629</v>
      </c>
      <c r="B4734" s="270" t="s">
        <v>5238</v>
      </c>
      <c r="C4734" s="407">
        <v>800</v>
      </c>
      <c r="D4734" s="453">
        <f t="shared" si="141"/>
        <v>0</v>
      </c>
      <c r="E4734" s="407">
        <f t="shared" si="142"/>
        <v>800</v>
      </c>
      <c r="F4734" s="268" t="s">
        <v>1625</v>
      </c>
      <c r="G4734" s="475" t="s">
        <v>1625</v>
      </c>
      <c r="H4734" s="1007"/>
    </row>
    <row r="4735" spans="1:8">
      <c r="A4735" s="506" t="s">
        <v>2630</v>
      </c>
      <c r="B4735" s="270" t="s">
        <v>5239</v>
      </c>
      <c r="C4735" s="407">
        <v>200</v>
      </c>
      <c r="D4735" s="453">
        <f t="shared" si="141"/>
        <v>0</v>
      </c>
      <c r="E4735" s="407">
        <f t="shared" si="142"/>
        <v>200</v>
      </c>
      <c r="F4735" s="268" t="s">
        <v>1625</v>
      </c>
      <c r="G4735" s="475" t="s">
        <v>1625</v>
      </c>
      <c r="H4735" s="1007"/>
    </row>
    <row r="4736" spans="1:8">
      <c r="A4736" s="506" t="s">
        <v>2631</v>
      </c>
      <c r="B4736" s="270" t="s">
        <v>5240</v>
      </c>
      <c r="C4736" s="407">
        <v>400</v>
      </c>
      <c r="D4736" s="453">
        <f t="shared" si="141"/>
        <v>0</v>
      </c>
      <c r="E4736" s="407">
        <f t="shared" si="142"/>
        <v>400</v>
      </c>
      <c r="F4736" s="268" t="s">
        <v>1625</v>
      </c>
      <c r="G4736" s="475" t="s">
        <v>1625</v>
      </c>
      <c r="H4736" s="1007"/>
    </row>
    <row r="4737" spans="1:8">
      <c r="A4737" s="506" t="s">
        <v>2632</v>
      </c>
      <c r="B4737" s="270" t="s">
        <v>5241</v>
      </c>
      <c r="C4737" s="407">
        <v>300</v>
      </c>
      <c r="D4737" s="453">
        <f t="shared" si="141"/>
        <v>0</v>
      </c>
      <c r="E4737" s="407">
        <f t="shared" si="142"/>
        <v>300</v>
      </c>
      <c r="F4737" s="268" t="s">
        <v>1625</v>
      </c>
      <c r="G4737" s="475" t="s">
        <v>1625</v>
      </c>
      <c r="H4737" s="1007"/>
    </row>
    <row r="4738" spans="1:8">
      <c r="A4738" s="506" t="s">
        <v>2633</v>
      </c>
      <c r="B4738" s="270" t="s">
        <v>5242</v>
      </c>
      <c r="C4738" s="407">
        <v>300</v>
      </c>
      <c r="D4738" s="453">
        <f t="shared" si="141"/>
        <v>0</v>
      </c>
      <c r="E4738" s="407">
        <f t="shared" si="142"/>
        <v>300</v>
      </c>
      <c r="F4738" s="268" t="s">
        <v>1625</v>
      </c>
      <c r="G4738" s="475" t="s">
        <v>1625</v>
      </c>
      <c r="H4738" s="1007"/>
    </row>
    <row r="4739" spans="1:8">
      <c r="A4739" s="506" t="s">
        <v>2634</v>
      </c>
      <c r="B4739" s="270" t="s">
        <v>5243</v>
      </c>
      <c r="C4739" s="407">
        <v>300</v>
      </c>
      <c r="D4739" s="453">
        <f t="shared" si="141"/>
        <v>0</v>
      </c>
      <c r="E4739" s="407">
        <f t="shared" si="142"/>
        <v>300</v>
      </c>
      <c r="F4739" s="268" t="s">
        <v>1625</v>
      </c>
      <c r="G4739" s="475" t="s">
        <v>1625</v>
      </c>
      <c r="H4739" s="1007"/>
    </row>
    <row r="4740" spans="1:8">
      <c r="A4740" s="506" t="s">
        <v>2636</v>
      </c>
      <c r="B4740" s="270" t="s">
        <v>5245</v>
      </c>
      <c r="C4740" s="407">
        <v>400</v>
      </c>
      <c r="D4740" s="453">
        <f t="shared" si="141"/>
        <v>0</v>
      </c>
      <c r="E4740" s="407">
        <f t="shared" si="142"/>
        <v>400</v>
      </c>
      <c r="F4740" s="268" t="s">
        <v>1625</v>
      </c>
      <c r="G4740" s="475" t="s">
        <v>1625</v>
      </c>
      <c r="H4740" s="1007"/>
    </row>
    <row r="4741" spans="1:8">
      <c r="A4741" s="506" t="s">
        <v>2637</v>
      </c>
      <c r="B4741" s="270" t="s">
        <v>5246</v>
      </c>
      <c r="C4741" s="407">
        <v>200</v>
      </c>
      <c r="D4741" s="453">
        <f t="shared" si="141"/>
        <v>0</v>
      </c>
      <c r="E4741" s="407">
        <f t="shared" si="142"/>
        <v>200</v>
      </c>
      <c r="F4741" s="268" t="s">
        <v>1625</v>
      </c>
      <c r="G4741" s="475" t="s">
        <v>1625</v>
      </c>
      <c r="H4741" s="1007"/>
    </row>
    <row r="4742" spans="1:8">
      <c r="A4742" s="506" t="s">
        <v>2638</v>
      </c>
      <c r="B4742" s="270" t="s">
        <v>5247</v>
      </c>
      <c r="C4742" s="407">
        <v>500</v>
      </c>
      <c r="D4742" s="453">
        <f t="shared" si="141"/>
        <v>0</v>
      </c>
      <c r="E4742" s="407">
        <f t="shared" si="142"/>
        <v>500</v>
      </c>
      <c r="F4742" s="268" t="s">
        <v>1625</v>
      </c>
      <c r="G4742" s="475" t="s">
        <v>1625</v>
      </c>
      <c r="H4742" s="1007"/>
    </row>
    <row r="4743" spans="1:8">
      <c r="A4743" s="506" t="s">
        <v>2640</v>
      </c>
      <c r="B4743" s="270" t="s">
        <v>5249</v>
      </c>
      <c r="C4743" s="407">
        <v>200</v>
      </c>
      <c r="D4743" s="453">
        <f t="shared" si="141"/>
        <v>0</v>
      </c>
      <c r="E4743" s="407">
        <f t="shared" si="142"/>
        <v>200</v>
      </c>
      <c r="F4743" s="268" t="s">
        <v>1625</v>
      </c>
      <c r="G4743" s="475" t="s">
        <v>1625</v>
      </c>
      <c r="H4743" s="1007"/>
    </row>
    <row r="4744" spans="1:8">
      <c r="A4744" s="506" t="s">
        <v>5250</v>
      </c>
      <c r="B4744" s="270" t="s">
        <v>5251</v>
      </c>
      <c r="C4744" s="407">
        <v>2244</v>
      </c>
      <c r="D4744" s="453">
        <f t="shared" si="141"/>
        <v>0</v>
      </c>
      <c r="E4744" s="407">
        <f t="shared" si="142"/>
        <v>2244</v>
      </c>
      <c r="F4744" s="268" t="s">
        <v>1625</v>
      </c>
      <c r="G4744" s="475" t="s">
        <v>1625</v>
      </c>
      <c r="H4744" s="1007"/>
    </row>
    <row r="4745" spans="1:8">
      <c r="A4745" s="506" t="s">
        <v>5252</v>
      </c>
      <c r="B4745" s="270" t="s">
        <v>5253</v>
      </c>
      <c r="C4745" s="407">
        <v>1000</v>
      </c>
      <c r="D4745" s="453">
        <f t="shared" si="141"/>
        <v>0</v>
      </c>
      <c r="E4745" s="407">
        <f t="shared" si="142"/>
        <v>1000</v>
      </c>
      <c r="F4745" s="268" t="s">
        <v>1625</v>
      </c>
      <c r="G4745" s="475" t="s">
        <v>1625</v>
      </c>
      <c r="H4745" s="1007"/>
    </row>
    <row r="4746" spans="1:8">
      <c r="A4746" s="506" t="s">
        <v>5254</v>
      </c>
      <c r="B4746" s="270" t="s">
        <v>5255</v>
      </c>
      <c r="C4746" s="407">
        <v>3395</v>
      </c>
      <c r="D4746" s="453">
        <f t="shared" si="141"/>
        <v>0</v>
      </c>
      <c r="E4746" s="407">
        <f t="shared" si="142"/>
        <v>3395</v>
      </c>
      <c r="F4746" s="268" t="s">
        <v>1625</v>
      </c>
      <c r="G4746" s="475" t="s">
        <v>1625</v>
      </c>
      <c r="H4746" s="1007"/>
    </row>
    <row r="4747" spans="1:8">
      <c r="A4747" s="506" t="s">
        <v>5256</v>
      </c>
      <c r="B4747" s="270" t="s">
        <v>5257</v>
      </c>
      <c r="C4747" s="407">
        <v>400</v>
      </c>
      <c r="D4747" s="453">
        <f t="shared" si="141"/>
        <v>0</v>
      </c>
      <c r="E4747" s="407">
        <f t="shared" si="142"/>
        <v>400</v>
      </c>
      <c r="F4747" s="268" t="s">
        <v>1625</v>
      </c>
      <c r="G4747" s="475" t="s">
        <v>1625</v>
      </c>
      <c r="H4747" s="1007"/>
    </row>
    <row r="4748" spans="1:8">
      <c r="A4748" s="1338" t="s">
        <v>2641</v>
      </c>
      <c r="B4748" s="270"/>
      <c r="C4748" s="407"/>
      <c r="D4748" s="453"/>
      <c r="E4748" s="407"/>
      <c r="F4748" s="268"/>
      <c r="G4748" s="475"/>
      <c r="H4748" s="1007"/>
    </row>
    <row r="4749" spans="1:8">
      <c r="A4749" s="506" t="s">
        <v>2642</v>
      </c>
      <c r="B4749" s="270" t="s">
        <v>5258</v>
      </c>
      <c r="C4749" s="407">
        <v>120</v>
      </c>
      <c r="D4749" s="453">
        <f t="shared" si="141"/>
        <v>0</v>
      </c>
      <c r="E4749" s="407">
        <f t="shared" si="142"/>
        <v>120</v>
      </c>
      <c r="F4749" s="268" t="s">
        <v>1625</v>
      </c>
      <c r="G4749" s="475" t="s">
        <v>1625</v>
      </c>
      <c r="H4749" s="1007"/>
    </row>
    <row r="4750" spans="1:8">
      <c r="A4750" s="506" t="s">
        <v>2645</v>
      </c>
      <c r="B4750" s="270" t="s">
        <v>5261</v>
      </c>
      <c r="C4750" s="407">
        <v>160</v>
      </c>
      <c r="D4750" s="453">
        <f t="shared" si="141"/>
        <v>0</v>
      </c>
      <c r="E4750" s="407">
        <f t="shared" si="142"/>
        <v>160</v>
      </c>
      <c r="F4750" s="268" t="s">
        <v>1625</v>
      </c>
      <c r="G4750" s="475" t="s">
        <v>1625</v>
      </c>
      <c r="H4750" s="1007"/>
    </row>
    <row r="4751" spans="1:8">
      <c r="A4751" s="506" t="s">
        <v>2646</v>
      </c>
      <c r="B4751" s="270" t="s">
        <v>5262</v>
      </c>
      <c r="C4751" s="407">
        <v>40</v>
      </c>
      <c r="D4751" s="453">
        <f t="shared" si="141"/>
        <v>0</v>
      </c>
      <c r="E4751" s="407">
        <f t="shared" si="142"/>
        <v>40</v>
      </c>
      <c r="F4751" s="268" t="s">
        <v>1625</v>
      </c>
      <c r="G4751" s="475" t="s">
        <v>1625</v>
      </c>
      <c r="H4751" s="1007"/>
    </row>
    <row r="4752" spans="1:8">
      <c r="A4752" s="506" t="s">
        <v>2647</v>
      </c>
      <c r="B4752" s="270" t="s">
        <v>5263</v>
      </c>
      <c r="C4752" s="407">
        <v>80</v>
      </c>
      <c r="D4752" s="453">
        <f t="shared" si="141"/>
        <v>0</v>
      </c>
      <c r="E4752" s="407">
        <f t="shared" si="142"/>
        <v>80</v>
      </c>
      <c r="F4752" s="268" t="s">
        <v>1625</v>
      </c>
      <c r="G4752" s="475" t="s">
        <v>1625</v>
      </c>
      <c r="H4752" s="1007"/>
    </row>
    <row r="4753" spans="1:8">
      <c r="A4753" s="506" t="s">
        <v>2648</v>
      </c>
      <c r="B4753" s="270" t="s">
        <v>5264</v>
      </c>
      <c r="C4753" s="407">
        <v>60</v>
      </c>
      <c r="D4753" s="453">
        <f t="shared" si="141"/>
        <v>0</v>
      </c>
      <c r="E4753" s="407">
        <f t="shared" si="142"/>
        <v>60</v>
      </c>
      <c r="F4753" s="268" t="s">
        <v>1625</v>
      </c>
      <c r="G4753" s="475" t="s">
        <v>1625</v>
      </c>
      <c r="H4753" s="1007"/>
    </row>
    <row r="4754" spans="1:8">
      <c r="A4754" s="506" t="s">
        <v>2649</v>
      </c>
      <c r="B4754" s="270" t="s">
        <v>5265</v>
      </c>
      <c r="C4754" s="407">
        <v>60</v>
      </c>
      <c r="D4754" s="453">
        <f t="shared" si="141"/>
        <v>0</v>
      </c>
      <c r="E4754" s="407">
        <f t="shared" si="142"/>
        <v>60</v>
      </c>
      <c r="F4754" s="268" t="s">
        <v>1625</v>
      </c>
      <c r="G4754" s="475" t="s">
        <v>1625</v>
      </c>
      <c r="H4754" s="1007"/>
    </row>
    <row r="4755" spans="1:8">
      <c r="A4755" s="506" t="s">
        <v>2650</v>
      </c>
      <c r="B4755" s="270" t="s">
        <v>5266</v>
      </c>
      <c r="C4755" s="407">
        <v>60</v>
      </c>
      <c r="D4755" s="453">
        <f t="shared" si="141"/>
        <v>0</v>
      </c>
      <c r="E4755" s="407">
        <f t="shared" si="142"/>
        <v>60</v>
      </c>
      <c r="F4755" s="268" t="s">
        <v>1625</v>
      </c>
      <c r="G4755" s="475" t="s">
        <v>1625</v>
      </c>
      <c r="H4755" s="1007"/>
    </row>
    <row r="4756" spans="1:8">
      <c r="A4756" s="506" t="s">
        <v>2654</v>
      </c>
      <c r="B4756" s="270" t="s">
        <v>5270</v>
      </c>
      <c r="C4756" s="407">
        <v>80</v>
      </c>
      <c r="D4756" s="453">
        <f t="shared" si="141"/>
        <v>0</v>
      </c>
      <c r="E4756" s="407">
        <f t="shared" si="142"/>
        <v>80</v>
      </c>
      <c r="F4756" s="268" t="s">
        <v>1625</v>
      </c>
      <c r="G4756" s="475" t="s">
        <v>1625</v>
      </c>
      <c r="H4756" s="1007"/>
    </row>
    <row r="4757" spans="1:8">
      <c r="A4757" s="506" t="s">
        <v>2655</v>
      </c>
      <c r="B4757" s="270" t="s">
        <v>5271</v>
      </c>
      <c r="C4757" s="407">
        <v>40</v>
      </c>
      <c r="D4757" s="453">
        <f t="shared" si="141"/>
        <v>0</v>
      </c>
      <c r="E4757" s="407">
        <f t="shared" si="142"/>
        <v>40</v>
      </c>
      <c r="F4757" s="268" t="s">
        <v>1625</v>
      </c>
      <c r="G4757" s="475" t="s">
        <v>1625</v>
      </c>
      <c r="H4757" s="1007"/>
    </row>
    <row r="4758" spans="1:8">
      <c r="A4758" s="506" t="s">
        <v>2656</v>
      </c>
      <c r="B4758" s="270" t="s">
        <v>5272</v>
      </c>
      <c r="C4758" s="407">
        <v>100</v>
      </c>
      <c r="D4758" s="453">
        <f t="shared" si="141"/>
        <v>0</v>
      </c>
      <c r="E4758" s="407">
        <f t="shared" si="142"/>
        <v>100</v>
      </c>
      <c r="F4758" s="268" t="s">
        <v>1625</v>
      </c>
      <c r="G4758" s="475" t="s">
        <v>1625</v>
      </c>
      <c r="H4758" s="1007"/>
    </row>
    <row r="4759" spans="1:8">
      <c r="A4759" s="506" t="s">
        <v>2658</v>
      </c>
      <c r="B4759" s="270" t="s">
        <v>5274</v>
      </c>
      <c r="C4759" s="407">
        <v>40</v>
      </c>
      <c r="D4759" s="453">
        <f t="shared" si="141"/>
        <v>0</v>
      </c>
      <c r="E4759" s="407">
        <f t="shared" si="142"/>
        <v>40</v>
      </c>
      <c r="F4759" s="268" t="s">
        <v>1625</v>
      </c>
      <c r="G4759" s="475" t="s">
        <v>1625</v>
      </c>
      <c r="H4759" s="1007"/>
    </row>
    <row r="4760" spans="1:8">
      <c r="A4760" s="506" t="s">
        <v>5275</v>
      </c>
      <c r="B4760" s="270" t="s">
        <v>5276</v>
      </c>
      <c r="C4760" s="407">
        <v>450</v>
      </c>
      <c r="D4760" s="453">
        <f t="shared" si="141"/>
        <v>0</v>
      </c>
      <c r="E4760" s="407">
        <f t="shared" si="142"/>
        <v>450</v>
      </c>
      <c r="F4760" s="268" t="s">
        <v>1625</v>
      </c>
      <c r="G4760" s="475" t="s">
        <v>1625</v>
      </c>
      <c r="H4760" s="1007"/>
    </row>
    <row r="4761" spans="1:8">
      <c r="A4761" s="506" t="s">
        <v>5277</v>
      </c>
      <c r="B4761" s="270" t="s">
        <v>5278</v>
      </c>
      <c r="C4761" s="407">
        <v>200</v>
      </c>
      <c r="D4761" s="453">
        <f t="shared" si="141"/>
        <v>0</v>
      </c>
      <c r="E4761" s="407">
        <f t="shared" si="142"/>
        <v>200</v>
      </c>
      <c r="F4761" s="268" t="s">
        <v>1625</v>
      </c>
      <c r="G4761" s="475" t="s">
        <v>1625</v>
      </c>
      <c r="H4761" s="1007"/>
    </row>
    <row r="4762" spans="1:8">
      <c r="A4762" s="506" t="s">
        <v>5279</v>
      </c>
      <c r="B4762" s="270" t="s">
        <v>5280</v>
      </c>
      <c r="C4762" s="407">
        <v>679</v>
      </c>
      <c r="D4762" s="453">
        <f t="shared" si="141"/>
        <v>0</v>
      </c>
      <c r="E4762" s="407">
        <f t="shared" si="142"/>
        <v>679</v>
      </c>
      <c r="F4762" s="268" t="s">
        <v>1625</v>
      </c>
      <c r="G4762" s="475" t="s">
        <v>1625</v>
      </c>
      <c r="H4762" s="1007"/>
    </row>
    <row r="4763" spans="1:8">
      <c r="A4763" s="506" t="s">
        <v>5281</v>
      </c>
      <c r="B4763" s="270" t="s">
        <v>5282</v>
      </c>
      <c r="C4763" s="407">
        <v>80</v>
      </c>
      <c r="D4763" s="453">
        <f t="shared" si="141"/>
        <v>0</v>
      </c>
      <c r="E4763" s="407">
        <f t="shared" si="142"/>
        <v>80</v>
      </c>
      <c r="F4763" s="268" t="s">
        <v>1625</v>
      </c>
      <c r="G4763" s="475" t="s">
        <v>1625</v>
      </c>
      <c r="H4763" s="1007"/>
    </row>
    <row r="4764" spans="1:8">
      <c r="A4764" s="506" t="s">
        <v>2659</v>
      </c>
      <c r="B4764" s="270" t="s">
        <v>5283</v>
      </c>
      <c r="C4764" s="407">
        <v>342</v>
      </c>
      <c r="D4764" s="453">
        <f t="shared" si="141"/>
        <v>0</v>
      </c>
      <c r="E4764" s="407">
        <f t="shared" si="142"/>
        <v>342</v>
      </c>
      <c r="F4764" s="268" t="s">
        <v>1625</v>
      </c>
      <c r="G4764" s="475" t="s">
        <v>1625</v>
      </c>
      <c r="H4764" s="1007"/>
    </row>
    <row r="4765" spans="1:8">
      <c r="A4765" s="506" t="s">
        <v>2662</v>
      </c>
      <c r="B4765" s="270" t="s">
        <v>5286</v>
      </c>
      <c r="C4765" s="407">
        <v>456</v>
      </c>
      <c r="D4765" s="453">
        <f t="shared" si="141"/>
        <v>0</v>
      </c>
      <c r="E4765" s="407">
        <f t="shared" si="142"/>
        <v>456</v>
      </c>
      <c r="F4765" s="268" t="s">
        <v>1625</v>
      </c>
      <c r="G4765" s="475" t="s">
        <v>1625</v>
      </c>
      <c r="H4765" s="1007"/>
    </row>
    <row r="4766" spans="1:8">
      <c r="A4766" s="506" t="s">
        <v>2663</v>
      </c>
      <c r="B4766" s="270" t="s">
        <v>5287</v>
      </c>
      <c r="C4766" s="407">
        <v>114</v>
      </c>
      <c r="D4766" s="453">
        <f t="shared" si="141"/>
        <v>0</v>
      </c>
      <c r="E4766" s="407">
        <f t="shared" si="142"/>
        <v>114</v>
      </c>
      <c r="F4766" s="268" t="s">
        <v>1625</v>
      </c>
      <c r="G4766" s="475" t="s">
        <v>1625</v>
      </c>
      <c r="H4766" s="1007"/>
    </row>
    <row r="4767" spans="1:8">
      <c r="A4767" s="506" t="s">
        <v>2664</v>
      </c>
      <c r="B4767" s="270" t="s">
        <v>5288</v>
      </c>
      <c r="C4767" s="407">
        <v>228</v>
      </c>
      <c r="D4767" s="453">
        <f t="shared" si="141"/>
        <v>0</v>
      </c>
      <c r="E4767" s="407">
        <f t="shared" si="142"/>
        <v>228</v>
      </c>
      <c r="F4767" s="268" t="s">
        <v>1625</v>
      </c>
      <c r="G4767" s="475" t="s">
        <v>1625</v>
      </c>
      <c r="H4767" s="1007"/>
    </row>
    <row r="4768" spans="1:8">
      <c r="A4768" s="506" t="s">
        <v>2665</v>
      </c>
      <c r="B4768" s="270" t="s">
        <v>5289</v>
      </c>
      <c r="C4768" s="407">
        <v>171</v>
      </c>
      <c r="D4768" s="453">
        <f t="shared" si="141"/>
        <v>0</v>
      </c>
      <c r="E4768" s="407">
        <f t="shared" si="142"/>
        <v>171</v>
      </c>
      <c r="F4768" s="268" t="s">
        <v>1625</v>
      </c>
      <c r="G4768" s="475" t="s">
        <v>1625</v>
      </c>
      <c r="H4768" s="1007"/>
    </row>
    <row r="4769" spans="1:8">
      <c r="A4769" s="506" t="s">
        <v>2666</v>
      </c>
      <c r="B4769" s="270" t="s">
        <v>5290</v>
      </c>
      <c r="C4769" s="407">
        <v>171</v>
      </c>
      <c r="D4769" s="453">
        <f t="shared" si="141"/>
        <v>0</v>
      </c>
      <c r="E4769" s="407">
        <f t="shared" si="142"/>
        <v>171</v>
      </c>
      <c r="F4769" s="268" t="s">
        <v>1625</v>
      </c>
      <c r="G4769" s="475" t="s">
        <v>1625</v>
      </c>
      <c r="H4769" s="1007"/>
    </row>
    <row r="4770" spans="1:8">
      <c r="A4770" s="506" t="s">
        <v>2667</v>
      </c>
      <c r="B4770" s="270" t="s">
        <v>5291</v>
      </c>
      <c r="C4770" s="407">
        <v>171</v>
      </c>
      <c r="D4770" s="453">
        <f t="shared" si="141"/>
        <v>0</v>
      </c>
      <c r="E4770" s="407">
        <f t="shared" si="142"/>
        <v>171</v>
      </c>
      <c r="F4770" s="268" t="s">
        <v>1625</v>
      </c>
      <c r="G4770" s="475" t="s">
        <v>1625</v>
      </c>
      <c r="H4770" s="1007"/>
    </row>
    <row r="4771" spans="1:8">
      <c r="A4771" s="506" t="s">
        <v>2671</v>
      </c>
      <c r="B4771" s="270" t="s">
        <v>5295</v>
      </c>
      <c r="C4771" s="407">
        <v>228</v>
      </c>
      <c r="D4771" s="453">
        <f t="shared" si="141"/>
        <v>0</v>
      </c>
      <c r="E4771" s="407">
        <f t="shared" si="142"/>
        <v>228</v>
      </c>
      <c r="F4771" s="268" t="s">
        <v>1625</v>
      </c>
      <c r="G4771" s="475" t="s">
        <v>1625</v>
      </c>
      <c r="H4771" s="1007"/>
    </row>
    <row r="4772" spans="1:8">
      <c r="A4772" s="506" t="s">
        <v>2672</v>
      </c>
      <c r="B4772" s="270" t="s">
        <v>5296</v>
      </c>
      <c r="C4772" s="407">
        <v>114</v>
      </c>
      <c r="D4772" s="453">
        <f t="shared" si="141"/>
        <v>0</v>
      </c>
      <c r="E4772" s="407">
        <f t="shared" si="142"/>
        <v>114</v>
      </c>
      <c r="F4772" s="268" t="s">
        <v>1625</v>
      </c>
      <c r="G4772" s="475" t="s">
        <v>1625</v>
      </c>
      <c r="H4772" s="1007"/>
    </row>
    <row r="4773" spans="1:8">
      <c r="A4773" s="506" t="s">
        <v>2673</v>
      </c>
      <c r="B4773" s="270" t="s">
        <v>5297</v>
      </c>
      <c r="C4773" s="407">
        <v>285</v>
      </c>
      <c r="D4773" s="453">
        <f t="shared" si="141"/>
        <v>0</v>
      </c>
      <c r="E4773" s="407">
        <f t="shared" si="142"/>
        <v>285</v>
      </c>
      <c r="F4773" s="268" t="s">
        <v>1625</v>
      </c>
      <c r="G4773" s="475" t="s">
        <v>1625</v>
      </c>
      <c r="H4773" s="1007"/>
    </row>
    <row r="4774" spans="1:8">
      <c r="A4774" s="506" t="s">
        <v>2675</v>
      </c>
      <c r="B4774" s="270" t="s">
        <v>5299</v>
      </c>
      <c r="C4774" s="407">
        <v>114</v>
      </c>
      <c r="D4774" s="453">
        <f t="shared" ref="D4774:D4800" si="143">100%-(E4774/C4774)</f>
        <v>0</v>
      </c>
      <c r="E4774" s="407">
        <f t="shared" ref="E4774:E4800" si="144">C4774</f>
        <v>114</v>
      </c>
      <c r="F4774" s="268" t="s">
        <v>1625</v>
      </c>
      <c r="G4774" s="475" t="s">
        <v>1625</v>
      </c>
      <c r="H4774" s="1007"/>
    </row>
    <row r="4775" spans="1:8">
      <c r="A4775" s="506" t="s">
        <v>5300</v>
      </c>
      <c r="B4775" s="270" t="s">
        <v>5301</v>
      </c>
      <c r="C4775" s="407">
        <v>1278</v>
      </c>
      <c r="D4775" s="453">
        <f t="shared" si="143"/>
        <v>0</v>
      </c>
      <c r="E4775" s="407">
        <f t="shared" si="144"/>
        <v>1278</v>
      </c>
      <c r="F4775" s="268" t="s">
        <v>1625</v>
      </c>
      <c r="G4775" s="475" t="s">
        <v>1625</v>
      </c>
      <c r="H4775" s="1007"/>
    </row>
    <row r="4776" spans="1:8">
      <c r="A4776" s="506" t="s">
        <v>5302</v>
      </c>
      <c r="B4776" s="270" t="s">
        <v>5303</v>
      </c>
      <c r="C4776" s="407">
        <v>570</v>
      </c>
      <c r="D4776" s="453">
        <f t="shared" si="143"/>
        <v>0</v>
      </c>
      <c r="E4776" s="407">
        <f t="shared" si="144"/>
        <v>570</v>
      </c>
      <c r="F4776" s="268" t="s">
        <v>1625</v>
      </c>
      <c r="G4776" s="475" t="s">
        <v>1625</v>
      </c>
      <c r="H4776" s="1007"/>
    </row>
    <row r="4777" spans="1:8">
      <c r="A4777" s="506" t="s">
        <v>5304</v>
      </c>
      <c r="B4777" s="270" t="s">
        <v>5305</v>
      </c>
      <c r="C4777" s="407">
        <v>1935</v>
      </c>
      <c r="D4777" s="453">
        <f t="shared" si="143"/>
        <v>0</v>
      </c>
      <c r="E4777" s="407">
        <f t="shared" si="144"/>
        <v>1935</v>
      </c>
      <c r="F4777" s="268" t="s">
        <v>1625</v>
      </c>
      <c r="G4777" s="475" t="s">
        <v>1625</v>
      </c>
      <c r="H4777" s="1007"/>
    </row>
    <row r="4778" spans="1:8">
      <c r="A4778" s="506" t="s">
        <v>5306</v>
      </c>
      <c r="B4778" s="270" t="s">
        <v>5307</v>
      </c>
      <c r="C4778" s="407">
        <v>228</v>
      </c>
      <c r="D4778" s="453">
        <f t="shared" si="143"/>
        <v>0</v>
      </c>
      <c r="E4778" s="407">
        <f t="shared" si="144"/>
        <v>228</v>
      </c>
      <c r="F4778" s="268" t="s">
        <v>1625</v>
      </c>
      <c r="G4778" s="475" t="s">
        <v>1625</v>
      </c>
      <c r="H4778" s="1007"/>
    </row>
    <row r="4779" spans="1:8">
      <c r="A4779" s="506" t="s">
        <v>2676</v>
      </c>
      <c r="B4779" s="270" t="s">
        <v>5308</v>
      </c>
      <c r="C4779" s="407">
        <v>540</v>
      </c>
      <c r="D4779" s="453">
        <f t="shared" si="143"/>
        <v>0</v>
      </c>
      <c r="E4779" s="407">
        <f t="shared" si="144"/>
        <v>540</v>
      </c>
      <c r="F4779" s="268" t="s">
        <v>1625</v>
      </c>
      <c r="G4779" s="475" t="s">
        <v>1625</v>
      </c>
    </row>
    <row r="4780" spans="1:8">
      <c r="A4780" s="506" t="s">
        <v>2679</v>
      </c>
      <c r="B4780" s="270" t="s">
        <v>5311</v>
      </c>
      <c r="C4780" s="407">
        <v>720</v>
      </c>
      <c r="D4780" s="453">
        <f t="shared" si="143"/>
        <v>0</v>
      </c>
      <c r="E4780" s="407">
        <f t="shared" si="144"/>
        <v>720</v>
      </c>
      <c r="F4780" s="268" t="s">
        <v>1625</v>
      </c>
      <c r="G4780" s="475" t="s">
        <v>1625</v>
      </c>
    </row>
    <row r="4781" spans="1:8">
      <c r="A4781" s="506" t="s">
        <v>2680</v>
      </c>
      <c r="B4781" s="270" t="s">
        <v>5312</v>
      </c>
      <c r="C4781" s="407">
        <v>180</v>
      </c>
      <c r="D4781" s="453">
        <f t="shared" si="143"/>
        <v>0</v>
      </c>
      <c r="E4781" s="407">
        <f t="shared" si="144"/>
        <v>180</v>
      </c>
      <c r="F4781" s="268" t="s">
        <v>1625</v>
      </c>
      <c r="G4781" s="475" t="s">
        <v>1625</v>
      </c>
    </row>
    <row r="4782" spans="1:8">
      <c r="A4782" s="506" t="s">
        <v>2681</v>
      </c>
      <c r="B4782" s="270" t="s">
        <v>5313</v>
      </c>
      <c r="C4782" s="407">
        <v>360</v>
      </c>
      <c r="D4782" s="453">
        <f t="shared" si="143"/>
        <v>0</v>
      </c>
      <c r="E4782" s="407">
        <f t="shared" si="144"/>
        <v>360</v>
      </c>
      <c r="F4782" s="268" t="s">
        <v>1625</v>
      </c>
      <c r="G4782" s="475" t="s">
        <v>1625</v>
      </c>
    </row>
    <row r="4783" spans="1:8">
      <c r="A4783" s="506" t="s">
        <v>2682</v>
      </c>
      <c r="B4783" s="270" t="s">
        <v>5314</v>
      </c>
      <c r="C4783" s="407">
        <v>270</v>
      </c>
      <c r="D4783" s="453">
        <f t="shared" si="143"/>
        <v>0</v>
      </c>
      <c r="E4783" s="407">
        <f t="shared" si="144"/>
        <v>270</v>
      </c>
      <c r="F4783" s="268" t="s">
        <v>1625</v>
      </c>
      <c r="G4783" s="475" t="s">
        <v>1625</v>
      </c>
    </row>
    <row r="4784" spans="1:8">
      <c r="A4784" s="506" t="s">
        <v>2683</v>
      </c>
      <c r="B4784" s="270" t="s">
        <v>5315</v>
      </c>
      <c r="C4784" s="407">
        <v>270</v>
      </c>
      <c r="D4784" s="453">
        <f t="shared" si="143"/>
        <v>0</v>
      </c>
      <c r="E4784" s="407">
        <f t="shared" si="144"/>
        <v>270</v>
      </c>
      <c r="F4784" s="268" t="s">
        <v>1625</v>
      </c>
      <c r="G4784" s="475" t="s">
        <v>1625</v>
      </c>
    </row>
    <row r="4785" spans="1:13">
      <c r="A4785" s="506" t="s">
        <v>2684</v>
      </c>
      <c r="B4785" s="270" t="s">
        <v>5316</v>
      </c>
      <c r="C4785" s="407">
        <v>270</v>
      </c>
      <c r="D4785" s="453">
        <f t="shared" si="143"/>
        <v>0</v>
      </c>
      <c r="E4785" s="407">
        <f t="shared" si="144"/>
        <v>270</v>
      </c>
      <c r="F4785" s="268" t="s">
        <v>1625</v>
      </c>
      <c r="G4785" s="475" t="s">
        <v>1625</v>
      </c>
    </row>
    <row r="4786" spans="1:13">
      <c r="A4786" s="506" t="s">
        <v>2688</v>
      </c>
      <c r="B4786" s="270" t="s">
        <v>5320</v>
      </c>
      <c r="C4786" s="407">
        <v>360</v>
      </c>
      <c r="D4786" s="453">
        <f t="shared" si="143"/>
        <v>0</v>
      </c>
      <c r="E4786" s="407">
        <f t="shared" si="144"/>
        <v>360</v>
      </c>
      <c r="F4786" s="268" t="s">
        <v>1625</v>
      </c>
      <c r="G4786" s="475" t="s">
        <v>1625</v>
      </c>
    </row>
    <row r="4787" spans="1:13">
      <c r="A4787" s="506" t="s">
        <v>2689</v>
      </c>
      <c r="B4787" s="270" t="s">
        <v>5321</v>
      </c>
      <c r="C4787" s="407">
        <v>180</v>
      </c>
      <c r="D4787" s="453">
        <f t="shared" si="143"/>
        <v>0</v>
      </c>
      <c r="E4787" s="407">
        <f t="shared" si="144"/>
        <v>180</v>
      </c>
      <c r="F4787" s="268" t="s">
        <v>1625</v>
      </c>
      <c r="G4787" s="475" t="s">
        <v>1625</v>
      </c>
    </row>
    <row r="4788" spans="1:13">
      <c r="A4788" s="506" t="s">
        <v>2690</v>
      </c>
      <c r="B4788" s="270" t="s">
        <v>5322</v>
      </c>
      <c r="C4788" s="407">
        <v>450</v>
      </c>
      <c r="D4788" s="453">
        <f t="shared" si="143"/>
        <v>0</v>
      </c>
      <c r="E4788" s="407">
        <f t="shared" si="144"/>
        <v>450</v>
      </c>
      <c r="F4788" s="268" t="s">
        <v>1625</v>
      </c>
      <c r="G4788" s="475" t="s">
        <v>1625</v>
      </c>
    </row>
    <row r="4789" spans="1:13">
      <c r="A4789" s="506" t="s">
        <v>2692</v>
      </c>
      <c r="B4789" s="270" t="s">
        <v>5324</v>
      </c>
      <c r="C4789" s="407">
        <v>180</v>
      </c>
      <c r="D4789" s="453">
        <f t="shared" si="143"/>
        <v>0</v>
      </c>
      <c r="E4789" s="407">
        <f t="shared" si="144"/>
        <v>180</v>
      </c>
      <c r="F4789" s="268" t="s">
        <v>1625</v>
      </c>
      <c r="G4789" s="475" t="s">
        <v>1625</v>
      </c>
    </row>
    <row r="4790" spans="1:13">
      <c r="A4790" s="506" t="s">
        <v>5325</v>
      </c>
      <c r="B4790" s="270" t="s">
        <v>5326</v>
      </c>
      <c r="C4790" s="407">
        <v>2030</v>
      </c>
      <c r="D4790" s="453">
        <f t="shared" si="143"/>
        <v>0</v>
      </c>
      <c r="E4790" s="407">
        <f t="shared" si="144"/>
        <v>2030</v>
      </c>
      <c r="F4790" s="268" t="s">
        <v>1625</v>
      </c>
      <c r="G4790" s="475" t="s">
        <v>1625</v>
      </c>
    </row>
    <row r="4791" spans="1:13">
      <c r="A4791" s="506" t="s">
        <v>5327</v>
      </c>
      <c r="B4791" s="270" t="s">
        <v>5328</v>
      </c>
      <c r="C4791" s="407">
        <v>900</v>
      </c>
      <c r="D4791" s="453">
        <f t="shared" si="143"/>
        <v>0</v>
      </c>
      <c r="E4791" s="407">
        <f t="shared" si="144"/>
        <v>900</v>
      </c>
      <c r="F4791" s="268" t="s">
        <v>1625</v>
      </c>
      <c r="G4791" s="475" t="s">
        <v>1625</v>
      </c>
    </row>
    <row r="4792" spans="1:13">
      <c r="A4792" s="506" t="s">
        <v>5329</v>
      </c>
      <c r="B4792" s="270" t="s">
        <v>5330</v>
      </c>
      <c r="C4792" s="407">
        <v>3056</v>
      </c>
      <c r="D4792" s="453">
        <f t="shared" si="143"/>
        <v>0</v>
      </c>
      <c r="E4792" s="407">
        <f t="shared" si="144"/>
        <v>3056</v>
      </c>
      <c r="F4792" s="268" t="s">
        <v>1625</v>
      </c>
      <c r="G4792" s="475" t="s">
        <v>1625</v>
      </c>
    </row>
    <row r="4793" spans="1:13">
      <c r="A4793" s="506" t="s">
        <v>5331</v>
      </c>
      <c r="B4793" s="270" t="s">
        <v>5332</v>
      </c>
      <c r="C4793" s="407">
        <v>360</v>
      </c>
      <c r="D4793" s="453">
        <f t="shared" si="143"/>
        <v>0</v>
      </c>
      <c r="E4793" s="407">
        <f t="shared" si="144"/>
        <v>360</v>
      </c>
      <c r="F4793" s="268" t="s">
        <v>1625</v>
      </c>
      <c r="G4793" s="475" t="s">
        <v>1625</v>
      </c>
    </row>
    <row r="4794" spans="1:13" s="724" customFormat="1">
      <c r="A4794" s="1338" t="s">
        <v>2693</v>
      </c>
      <c r="B4794" s="825"/>
      <c r="C4794" s="720"/>
      <c r="D4794" s="721"/>
      <c r="E4794" s="720"/>
      <c r="F4794" s="722"/>
      <c r="G4794" s="723"/>
      <c r="H4794" s="1030"/>
      <c r="I4794" s="1031"/>
      <c r="J4794" s="1031"/>
      <c r="K4794" s="1031"/>
      <c r="L4794" s="1031"/>
      <c r="M4794" s="1031"/>
    </row>
    <row r="4795" spans="1:13">
      <c r="A4795" s="506" t="s">
        <v>2694</v>
      </c>
      <c r="B4795" s="270" t="s">
        <v>2695</v>
      </c>
      <c r="C4795" s="407">
        <v>200</v>
      </c>
      <c r="D4795" s="453">
        <f t="shared" si="143"/>
        <v>0</v>
      </c>
      <c r="E4795" s="407">
        <f t="shared" si="144"/>
        <v>200</v>
      </c>
      <c r="F4795" s="268" t="s">
        <v>1625</v>
      </c>
      <c r="G4795" s="475" t="s">
        <v>1625</v>
      </c>
      <c r="H4795" s="1007"/>
    </row>
    <row r="4796" spans="1:13">
      <c r="A4796" s="506" t="s">
        <v>2696</v>
      </c>
      <c r="B4796" s="270" t="s">
        <v>2697</v>
      </c>
      <c r="C4796" s="407">
        <v>350</v>
      </c>
      <c r="D4796" s="453">
        <f t="shared" si="143"/>
        <v>0</v>
      </c>
      <c r="E4796" s="407">
        <f t="shared" si="144"/>
        <v>350</v>
      </c>
      <c r="F4796" s="268" t="s">
        <v>1625</v>
      </c>
      <c r="G4796" s="475" t="s">
        <v>1625</v>
      </c>
      <c r="H4796" s="1007"/>
    </row>
    <row r="4797" spans="1:13">
      <c r="A4797" s="506" t="s">
        <v>2698</v>
      </c>
      <c r="B4797" s="270" t="s">
        <v>2699</v>
      </c>
      <c r="C4797" s="407">
        <v>200</v>
      </c>
      <c r="D4797" s="453">
        <f t="shared" si="143"/>
        <v>0</v>
      </c>
      <c r="E4797" s="407">
        <f t="shared" si="144"/>
        <v>200</v>
      </c>
      <c r="F4797" s="268" t="s">
        <v>1625</v>
      </c>
      <c r="G4797" s="475" t="s">
        <v>1625</v>
      </c>
      <c r="H4797" s="1007"/>
    </row>
    <row r="4798" spans="1:13">
      <c r="A4798" s="506" t="s">
        <v>2700</v>
      </c>
      <c r="B4798" s="270" t="s">
        <v>5333</v>
      </c>
      <c r="C4798" s="407">
        <v>800</v>
      </c>
      <c r="D4798" s="453">
        <f t="shared" si="143"/>
        <v>0</v>
      </c>
      <c r="E4798" s="407">
        <f t="shared" si="144"/>
        <v>800</v>
      </c>
      <c r="F4798" s="268" t="s">
        <v>1625</v>
      </c>
      <c r="G4798" s="475" t="s">
        <v>1625</v>
      </c>
      <c r="H4798" s="1007"/>
    </row>
    <row r="4799" spans="1:13">
      <c r="A4799" s="698" t="s">
        <v>892</v>
      </c>
      <c r="B4799" s="270"/>
      <c r="C4799" s="407"/>
      <c r="D4799" s="453"/>
      <c r="E4799" s="407"/>
      <c r="F4799" s="268"/>
      <c r="G4799" s="475"/>
      <c r="H4799" s="1007"/>
    </row>
    <row r="4800" spans="1:13" ht="15.75" thickBot="1">
      <c r="A4800" s="528" t="s">
        <v>893</v>
      </c>
      <c r="B4800" s="529" t="s">
        <v>894</v>
      </c>
      <c r="C4800" s="513">
        <v>29</v>
      </c>
      <c r="D4800" s="512">
        <f t="shared" si="143"/>
        <v>0</v>
      </c>
      <c r="E4800" s="513">
        <f t="shared" si="144"/>
        <v>29</v>
      </c>
      <c r="F4800" s="289" t="s">
        <v>1625</v>
      </c>
      <c r="G4800" s="483" t="s">
        <v>1625</v>
      </c>
      <c r="H4800" s="1007"/>
    </row>
    <row r="4801" spans="1:8" ht="15.75" thickBot="1">
      <c r="A4801" s="714"/>
      <c r="B4801" s="715"/>
      <c r="C4801" s="716"/>
      <c r="D4801" s="717"/>
      <c r="E4801" s="716"/>
      <c r="F4801" s="718"/>
      <c r="G4801" s="719"/>
      <c r="H4801" s="1007"/>
    </row>
    <row r="4802" spans="1:8" ht="15.75" thickBot="1">
      <c r="A4802" s="1521" t="s">
        <v>5347</v>
      </c>
      <c r="B4802" s="1522"/>
      <c r="C4802" s="1522"/>
      <c r="D4802" s="1522"/>
      <c r="E4802" s="1522"/>
      <c r="F4802" s="1522"/>
      <c r="G4802" s="1523"/>
      <c r="H4802" s="1007"/>
    </row>
    <row r="4803" spans="1:8">
      <c r="A4803" s="713" t="s">
        <v>2617</v>
      </c>
      <c r="B4803" s="658"/>
      <c r="C4803" s="635"/>
      <c r="D4803" s="634"/>
      <c r="E4803" s="635"/>
      <c r="F4803" s="481"/>
      <c r="G4803" s="482"/>
      <c r="H4803" s="1007"/>
    </row>
    <row r="4804" spans="1:8">
      <c r="A4804" s="499" t="s">
        <v>2715</v>
      </c>
      <c r="B4804" s="270"/>
      <c r="C4804" s="407"/>
      <c r="D4804" s="453"/>
      <c r="E4804" s="407"/>
      <c r="F4804" s="268"/>
      <c r="G4804" s="475"/>
      <c r="H4804" s="1007"/>
    </row>
    <row r="4805" spans="1:8">
      <c r="A4805" s="499" t="s">
        <v>2702</v>
      </c>
      <c r="B4805" s="270"/>
      <c r="C4805" s="407"/>
      <c r="D4805" s="453"/>
      <c r="E4805" s="407"/>
      <c r="F4805" s="268"/>
      <c r="G4805" s="475"/>
      <c r="H4805" s="1007"/>
    </row>
    <row r="4806" spans="1:8">
      <c r="A4806" s="499" t="s">
        <v>2716</v>
      </c>
      <c r="B4806" s="270"/>
      <c r="C4806" s="407"/>
      <c r="D4806" s="453"/>
      <c r="E4806" s="407"/>
      <c r="F4806" s="268"/>
      <c r="G4806" s="475"/>
      <c r="H4806" s="1007"/>
    </row>
    <row r="4807" spans="1:8">
      <c r="A4807" s="499" t="s">
        <v>2701</v>
      </c>
      <c r="B4807" s="270"/>
      <c r="C4807" s="407"/>
      <c r="D4807" s="453"/>
      <c r="E4807" s="407"/>
      <c r="F4807" s="268"/>
      <c r="G4807" s="475"/>
      <c r="H4807" s="1007"/>
    </row>
    <row r="4808" spans="1:8" ht="165">
      <c r="A4808" s="506" t="s">
        <v>5348</v>
      </c>
      <c r="B4808" s="270" t="s">
        <v>5349</v>
      </c>
      <c r="C4808" s="407">
        <v>6650</v>
      </c>
      <c r="D4808" s="453">
        <f t="shared" ref="D4808:D4871" si="145">100%-(E4808/C4808)</f>
        <v>0</v>
      </c>
      <c r="E4808" s="407">
        <f t="shared" ref="E4808:E4812" si="146">C4808</f>
        <v>6650</v>
      </c>
      <c r="F4808" s="268" t="s">
        <v>1625</v>
      </c>
      <c r="G4808" s="475" t="s">
        <v>1625</v>
      </c>
      <c r="H4808" s="1007"/>
    </row>
    <row r="4809" spans="1:8">
      <c r="A4809" s="506" t="s">
        <v>5196</v>
      </c>
      <c r="B4809" s="270" t="s">
        <v>5197</v>
      </c>
      <c r="C4809" s="407">
        <v>6000</v>
      </c>
      <c r="D4809" s="453">
        <f t="shared" si="145"/>
        <v>0</v>
      </c>
      <c r="E4809" s="407">
        <f t="shared" si="146"/>
        <v>6000</v>
      </c>
      <c r="F4809" s="268" t="s">
        <v>1625</v>
      </c>
      <c r="G4809" s="475" t="s">
        <v>1625</v>
      </c>
      <c r="H4809" s="1007"/>
    </row>
    <row r="4810" spans="1:8">
      <c r="A4810" s="506" t="s">
        <v>5198</v>
      </c>
      <c r="B4810" s="270" t="s">
        <v>5199</v>
      </c>
      <c r="C4810" s="407">
        <v>14000</v>
      </c>
      <c r="D4810" s="453">
        <f t="shared" si="145"/>
        <v>0</v>
      </c>
      <c r="E4810" s="407">
        <f t="shared" si="146"/>
        <v>14000</v>
      </c>
      <c r="F4810" s="268" t="s">
        <v>1625</v>
      </c>
      <c r="G4810" s="475" t="s">
        <v>1625</v>
      </c>
      <c r="H4810" s="1007"/>
    </row>
    <row r="4811" spans="1:8">
      <c r="A4811" s="506" t="s">
        <v>5200</v>
      </c>
      <c r="B4811" s="270" t="s">
        <v>5201</v>
      </c>
      <c r="C4811" s="407">
        <v>26000</v>
      </c>
      <c r="D4811" s="453">
        <f t="shared" si="145"/>
        <v>0</v>
      </c>
      <c r="E4811" s="407">
        <f t="shared" si="146"/>
        <v>26000</v>
      </c>
      <c r="F4811" s="268" t="s">
        <v>1625</v>
      </c>
      <c r="G4811" s="475" t="s">
        <v>1625</v>
      </c>
      <c r="H4811" s="1007"/>
    </row>
    <row r="4812" spans="1:8">
      <c r="A4812" s="506" t="s">
        <v>5202</v>
      </c>
      <c r="B4812" s="270" t="s">
        <v>5203</v>
      </c>
      <c r="C4812" s="407">
        <v>48000</v>
      </c>
      <c r="D4812" s="453">
        <f t="shared" si="145"/>
        <v>0</v>
      </c>
      <c r="E4812" s="407">
        <f t="shared" si="146"/>
        <v>48000</v>
      </c>
      <c r="F4812" s="268" t="s">
        <v>1625</v>
      </c>
      <c r="G4812" s="475" t="s">
        <v>1625</v>
      </c>
      <c r="H4812" s="1007"/>
    </row>
    <row r="4813" spans="1:8">
      <c r="A4813" s="1338" t="s">
        <v>2492</v>
      </c>
      <c r="B4813" s="270"/>
      <c r="C4813" s="407"/>
      <c r="D4813" s="453"/>
      <c r="E4813" s="407"/>
      <c r="F4813" s="268"/>
      <c r="G4813" s="475"/>
      <c r="H4813" s="1007"/>
    </row>
    <row r="4814" spans="1:8">
      <c r="A4814" s="506" t="s">
        <v>5350</v>
      </c>
      <c r="B4814" s="270" t="s">
        <v>5351</v>
      </c>
      <c r="C4814" s="407">
        <v>2220</v>
      </c>
      <c r="D4814" s="453">
        <f t="shared" si="145"/>
        <v>0</v>
      </c>
      <c r="E4814" s="407">
        <f t="shared" ref="E4814:E4877" si="147">C4814</f>
        <v>2220</v>
      </c>
      <c r="F4814" s="268" t="s">
        <v>1625</v>
      </c>
      <c r="G4814" s="475" t="s">
        <v>1625</v>
      </c>
      <c r="H4814" s="1007"/>
    </row>
    <row r="4815" spans="1:8">
      <c r="A4815" s="506" t="s">
        <v>5352</v>
      </c>
      <c r="B4815" s="270" t="s">
        <v>5353</v>
      </c>
      <c r="C4815" s="407">
        <v>1330</v>
      </c>
      <c r="D4815" s="453">
        <f t="shared" si="145"/>
        <v>0</v>
      </c>
      <c r="E4815" s="407">
        <f t="shared" si="147"/>
        <v>1330</v>
      </c>
      <c r="F4815" s="268" t="s">
        <v>1625</v>
      </c>
      <c r="G4815" s="475" t="s">
        <v>1625</v>
      </c>
      <c r="H4815" s="1007"/>
    </row>
    <row r="4816" spans="1:8">
      <c r="A4816" s="506" t="s">
        <v>5207</v>
      </c>
      <c r="B4816" s="270" t="s">
        <v>5208</v>
      </c>
      <c r="C4816" s="407">
        <v>1200</v>
      </c>
      <c r="D4816" s="453">
        <f t="shared" si="145"/>
        <v>0</v>
      </c>
      <c r="E4816" s="407">
        <f t="shared" si="147"/>
        <v>1200</v>
      </c>
      <c r="F4816" s="268" t="s">
        <v>1625</v>
      </c>
      <c r="G4816" s="475" t="s">
        <v>1625</v>
      </c>
      <c r="H4816" s="1007"/>
    </row>
    <row r="4817" spans="1:8">
      <c r="A4817" s="506" t="s">
        <v>5209</v>
      </c>
      <c r="B4817" s="270" t="s">
        <v>5210</v>
      </c>
      <c r="C4817" s="407">
        <v>2800</v>
      </c>
      <c r="D4817" s="453">
        <f t="shared" si="145"/>
        <v>0</v>
      </c>
      <c r="E4817" s="407">
        <f t="shared" si="147"/>
        <v>2800</v>
      </c>
      <c r="F4817" s="268" t="s">
        <v>1625</v>
      </c>
      <c r="G4817" s="475" t="s">
        <v>1625</v>
      </c>
      <c r="H4817" s="1007"/>
    </row>
    <row r="4818" spans="1:8">
      <c r="A4818" s="506" t="s">
        <v>5211</v>
      </c>
      <c r="B4818" s="270" t="s">
        <v>5212</v>
      </c>
      <c r="C4818" s="407">
        <v>5200</v>
      </c>
      <c r="D4818" s="453">
        <f t="shared" si="145"/>
        <v>0</v>
      </c>
      <c r="E4818" s="407">
        <f t="shared" si="147"/>
        <v>5200</v>
      </c>
      <c r="F4818" s="268" t="s">
        <v>1625</v>
      </c>
      <c r="G4818" s="475" t="s">
        <v>1625</v>
      </c>
      <c r="H4818" s="1007"/>
    </row>
    <row r="4819" spans="1:8">
      <c r="A4819" s="506" t="s">
        <v>5213</v>
      </c>
      <c r="B4819" s="270" t="s">
        <v>5214</v>
      </c>
      <c r="C4819" s="407">
        <v>9600</v>
      </c>
      <c r="D4819" s="453">
        <f t="shared" si="145"/>
        <v>0</v>
      </c>
      <c r="E4819" s="407">
        <f t="shared" si="147"/>
        <v>9600</v>
      </c>
      <c r="F4819" s="268" t="s">
        <v>1625</v>
      </c>
      <c r="G4819" s="475" t="s">
        <v>1625</v>
      </c>
      <c r="H4819" s="1007"/>
    </row>
    <row r="4820" spans="1:8">
      <c r="A4820" s="506" t="s">
        <v>5354</v>
      </c>
      <c r="B4820" s="270" t="s">
        <v>5355</v>
      </c>
      <c r="C4820" s="407">
        <v>3791</v>
      </c>
      <c r="D4820" s="453">
        <f t="shared" si="145"/>
        <v>0</v>
      </c>
      <c r="E4820" s="407">
        <f t="shared" si="147"/>
        <v>3791</v>
      </c>
      <c r="F4820" s="268" t="s">
        <v>1625</v>
      </c>
      <c r="G4820" s="475" t="s">
        <v>1625</v>
      </c>
      <c r="H4820" s="1007"/>
    </row>
    <row r="4821" spans="1:8">
      <c r="A4821" s="506" t="s">
        <v>5216</v>
      </c>
      <c r="B4821" s="270" t="s">
        <v>5217</v>
      </c>
      <c r="C4821" s="407">
        <v>3420</v>
      </c>
      <c r="D4821" s="453">
        <f t="shared" si="145"/>
        <v>0</v>
      </c>
      <c r="E4821" s="407">
        <f t="shared" si="147"/>
        <v>3420</v>
      </c>
      <c r="F4821" s="268" t="s">
        <v>1625</v>
      </c>
      <c r="G4821" s="475" t="s">
        <v>1625</v>
      </c>
      <c r="H4821" s="1007"/>
    </row>
    <row r="4822" spans="1:8">
      <c r="A4822" s="506" t="s">
        <v>5218</v>
      </c>
      <c r="B4822" s="270" t="s">
        <v>5219</v>
      </c>
      <c r="C4822" s="407">
        <v>7980</v>
      </c>
      <c r="D4822" s="453">
        <f t="shared" si="145"/>
        <v>0</v>
      </c>
      <c r="E4822" s="407">
        <f t="shared" si="147"/>
        <v>7980</v>
      </c>
      <c r="F4822" s="268" t="s">
        <v>1625</v>
      </c>
      <c r="G4822" s="475" t="s">
        <v>1625</v>
      </c>
      <c r="H4822" s="1007"/>
    </row>
    <row r="4823" spans="1:8">
      <c r="A4823" s="506" t="s">
        <v>5220</v>
      </c>
      <c r="B4823" s="270" t="s">
        <v>5221</v>
      </c>
      <c r="C4823" s="407">
        <v>14820</v>
      </c>
      <c r="D4823" s="453">
        <f t="shared" si="145"/>
        <v>0</v>
      </c>
      <c r="E4823" s="407">
        <f t="shared" si="147"/>
        <v>14820</v>
      </c>
      <c r="F4823" s="268" t="s">
        <v>1625</v>
      </c>
      <c r="G4823" s="475" t="s">
        <v>1625</v>
      </c>
      <c r="H4823" s="1007"/>
    </row>
    <row r="4824" spans="1:8">
      <c r="A4824" s="506" t="s">
        <v>5222</v>
      </c>
      <c r="B4824" s="270" t="s">
        <v>5223</v>
      </c>
      <c r="C4824" s="407">
        <v>27360</v>
      </c>
      <c r="D4824" s="453">
        <f t="shared" si="145"/>
        <v>0</v>
      </c>
      <c r="E4824" s="407">
        <f t="shared" si="147"/>
        <v>27360</v>
      </c>
      <c r="F4824" s="268" t="s">
        <v>1625</v>
      </c>
      <c r="G4824" s="475" t="s">
        <v>1625</v>
      </c>
      <c r="H4824" s="1007"/>
    </row>
    <row r="4825" spans="1:8">
      <c r="A4825" s="506" t="s">
        <v>5356</v>
      </c>
      <c r="B4825" s="270" t="s">
        <v>5357</v>
      </c>
      <c r="C4825" s="407">
        <v>5985</v>
      </c>
      <c r="D4825" s="453">
        <f t="shared" si="145"/>
        <v>0</v>
      </c>
      <c r="E4825" s="407">
        <f t="shared" si="147"/>
        <v>5985</v>
      </c>
      <c r="F4825" s="268" t="s">
        <v>1625</v>
      </c>
      <c r="G4825" s="475" t="s">
        <v>1625</v>
      </c>
      <c r="H4825" s="1007"/>
    </row>
    <row r="4826" spans="1:8">
      <c r="A4826" s="506" t="s">
        <v>5225</v>
      </c>
      <c r="B4826" s="270" t="s">
        <v>5226</v>
      </c>
      <c r="C4826" s="407">
        <v>5400</v>
      </c>
      <c r="D4826" s="453">
        <f t="shared" si="145"/>
        <v>0</v>
      </c>
      <c r="E4826" s="407">
        <f t="shared" si="147"/>
        <v>5400</v>
      </c>
      <c r="F4826" s="268" t="s">
        <v>1625</v>
      </c>
      <c r="G4826" s="475" t="s">
        <v>1625</v>
      </c>
      <c r="H4826" s="1007"/>
    </row>
    <row r="4827" spans="1:8">
      <c r="A4827" s="506" t="s">
        <v>5227</v>
      </c>
      <c r="B4827" s="270" t="s">
        <v>5228</v>
      </c>
      <c r="C4827" s="407">
        <v>12600</v>
      </c>
      <c r="D4827" s="453">
        <f t="shared" si="145"/>
        <v>0</v>
      </c>
      <c r="E4827" s="407">
        <f t="shared" si="147"/>
        <v>12600</v>
      </c>
      <c r="F4827" s="268" t="s">
        <v>1625</v>
      </c>
      <c r="G4827" s="475" t="s">
        <v>1625</v>
      </c>
      <c r="H4827" s="1007"/>
    </row>
    <row r="4828" spans="1:8">
      <c r="A4828" s="506" t="s">
        <v>5229</v>
      </c>
      <c r="B4828" s="270" t="s">
        <v>5230</v>
      </c>
      <c r="C4828" s="407">
        <v>23400</v>
      </c>
      <c r="D4828" s="453">
        <f t="shared" si="145"/>
        <v>0</v>
      </c>
      <c r="E4828" s="407">
        <f t="shared" si="147"/>
        <v>23400</v>
      </c>
      <c r="F4828" s="268" t="s">
        <v>1625</v>
      </c>
      <c r="G4828" s="475" t="s">
        <v>1625</v>
      </c>
      <c r="H4828" s="1007"/>
    </row>
    <row r="4829" spans="1:8">
      <c r="A4829" s="506" t="s">
        <v>5231</v>
      </c>
      <c r="B4829" s="270" t="s">
        <v>5232</v>
      </c>
      <c r="C4829" s="407">
        <v>43200</v>
      </c>
      <c r="D4829" s="453">
        <f t="shared" si="145"/>
        <v>0</v>
      </c>
      <c r="E4829" s="407">
        <f t="shared" si="147"/>
        <v>43200</v>
      </c>
      <c r="F4829" s="268" t="s">
        <v>1625</v>
      </c>
      <c r="G4829" s="475" t="s">
        <v>1625</v>
      </c>
      <c r="H4829" s="1007"/>
    </row>
    <row r="4830" spans="1:8">
      <c r="A4830" s="698" t="s">
        <v>2623</v>
      </c>
      <c r="B4830" s="270"/>
      <c r="C4830" s="407"/>
      <c r="D4830" s="453"/>
      <c r="E4830" s="407"/>
      <c r="F4830" s="268"/>
      <c r="G4830" s="475"/>
      <c r="H4830" s="1007"/>
    </row>
    <row r="4831" spans="1:8">
      <c r="A4831" s="506" t="s">
        <v>2624</v>
      </c>
      <c r="B4831" s="270" t="s">
        <v>5233</v>
      </c>
      <c r="C4831" s="407">
        <v>600</v>
      </c>
      <c r="D4831" s="453">
        <f t="shared" si="145"/>
        <v>0</v>
      </c>
      <c r="E4831" s="407">
        <f t="shared" si="147"/>
        <v>600</v>
      </c>
      <c r="F4831" s="268" t="s">
        <v>1625</v>
      </c>
      <c r="G4831" s="475" t="s">
        <v>1625</v>
      </c>
      <c r="H4831" s="1007"/>
    </row>
    <row r="4832" spans="1:8">
      <c r="A4832" s="506" t="s">
        <v>2625</v>
      </c>
      <c r="B4832" s="270" t="s">
        <v>5234</v>
      </c>
      <c r="C4832" s="407">
        <v>200</v>
      </c>
      <c r="D4832" s="453">
        <f t="shared" si="145"/>
        <v>0</v>
      </c>
      <c r="E4832" s="407">
        <f t="shared" si="147"/>
        <v>200</v>
      </c>
      <c r="F4832" s="268" t="s">
        <v>1625</v>
      </c>
      <c r="G4832" s="475" t="s">
        <v>1625</v>
      </c>
      <c r="H4832" s="1007"/>
    </row>
    <row r="4833" spans="1:8">
      <c r="A4833" s="506" t="s">
        <v>2626</v>
      </c>
      <c r="B4833" s="270" t="s">
        <v>5235</v>
      </c>
      <c r="C4833" s="407">
        <v>100</v>
      </c>
      <c r="D4833" s="453">
        <f t="shared" si="145"/>
        <v>0</v>
      </c>
      <c r="E4833" s="407">
        <f t="shared" si="147"/>
        <v>100</v>
      </c>
      <c r="F4833" s="268" t="s">
        <v>1625</v>
      </c>
      <c r="G4833" s="475" t="s">
        <v>1625</v>
      </c>
      <c r="H4833" s="1007"/>
    </row>
    <row r="4834" spans="1:8">
      <c r="A4834" s="506" t="s">
        <v>2627</v>
      </c>
      <c r="B4834" s="270" t="s">
        <v>5236</v>
      </c>
      <c r="C4834" s="407">
        <v>500</v>
      </c>
      <c r="D4834" s="453">
        <f t="shared" si="145"/>
        <v>0</v>
      </c>
      <c r="E4834" s="407">
        <f t="shared" si="147"/>
        <v>500</v>
      </c>
      <c r="F4834" s="268" t="s">
        <v>1625</v>
      </c>
      <c r="G4834" s="475" t="s">
        <v>1625</v>
      </c>
      <c r="H4834" s="1007"/>
    </row>
    <row r="4835" spans="1:8">
      <c r="A4835" s="506" t="s">
        <v>2630</v>
      </c>
      <c r="B4835" s="270" t="s">
        <v>5239</v>
      </c>
      <c r="C4835" s="407">
        <v>200</v>
      </c>
      <c r="D4835" s="453">
        <f t="shared" si="145"/>
        <v>0</v>
      </c>
      <c r="E4835" s="407">
        <f t="shared" si="147"/>
        <v>200</v>
      </c>
      <c r="F4835" s="268" t="s">
        <v>1625</v>
      </c>
      <c r="G4835" s="475" t="s">
        <v>1625</v>
      </c>
      <c r="H4835" s="1007"/>
    </row>
    <row r="4836" spans="1:8">
      <c r="A4836" s="506" t="s">
        <v>2636</v>
      </c>
      <c r="B4836" s="270" t="s">
        <v>5245</v>
      </c>
      <c r="C4836" s="407">
        <v>400</v>
      </c>
      <c r="D4836" s="453">
        <f t="shared" si="145"/>
        <v>0</v>
      </c>
      <c r="E4836" s="407">
        <f t="shared" si="147"/>
        <v>400</v>
      </c>
      <c r="F4836" s="268" t="s">
        <v>1625</v>
      </c>
      <c r="G4836" s="475" t="s">
        <v>1625</v>
      </c>
      <c r="H4836" s="1007"/>
    </row>
    <row r="4837" spans="1:8">
      <c r="A4837" s="506" t="s">
        <v>2638</v>
      </c>
      <c r="B4837" s="270" t="s">
        <v>5247</v>
      </c>
      <c r="C4837" s="407">
        <v>500</v>
      </c>
      <c r="D4837" s="453">
        <f t="shared" si="145"/>
        <v>0</v>
      </c>
      <c r="E4837" s="407">
        <f t="shared" si="147"/>
        <v>500</v>
      </c>
      <c r="F4837" s="268" t="s">
        <v>1625</v>
      </c>
      <c r="G4837" s="475" t="s">
        <v>1625</v>
      </c>
      <c r="H4837" s="1007"/>
    </row>
    <row r="4838" spans="1:8">
      <c r="A4838" s="506" t="s">
        <v>2639</v>
      </c>
      <c r="B4838" s="270" t="s">
        <v>5248</v>
      </c>
      <c r="C4838" s="407">
        <v>400</v>
      </c>
      <c r="D4838" s="453">
        <f t="shared" si="145"/>
        <v>0</v>
      </c>
      <c r="E4838" s="407">
        <f t="shared" si="147"/>
        <v>400</v>
      </c>
      <c r="F4838" s="268" t="s">
        <v>1625</v>
      </c>
      <c r="G4838" s="475" t="s">
        <v>1625</v>
      </c>
      <c r="H4838" s="1007"/>
    </row>
    <row r="4839" spans="1:8">
      <c r="A4839" s="506" t="s">
        <v>5252</v>
      </c>
      <c r="B4839" s="270" t="s">
        <v>5253</v>
      </c>
      <c r="C4839" s="407">
        <v>1000</v>
      </c>
      <c r="D4839" s="453">
        <f t="shared" si="145"/>
        <v>0</v>
      </c>
      <c r="E4839" s="407">
        <f t="shared" si="147"/>
        <v>1000</v>
      </c>
      <c r="F4839" s="268" t="s">
        <v>1625</v>
      </c>
      <c r="G4839" s="475" t="s">
        <v>1625</v>
      </c>
      <c r="H4839" s="1007"/>
    </row>
    <row r="4840" spans="1:8">
      <c r="A4840" s="506" t="s">
        <v>5254</v>
      </c>
      <c r="B4840" s="270" t="s">
        <v>5255</v>
      </c>
      <c r="C4840" s="407">
        <v>3395</v>
      </c>
      <c r="D4840" s="453">
        <f t="shared" si="145"/>
        <v>0</v>
      </c>
      <c r="E4840" s="407">
        <f t="shared" si="147"/>
        <v>3395</v>
      </c>
      <c r="F4840" s="268" t="s">
        <v>1625</v>
      </c>
      <c r="G4840" s="475" t="s">
        <v>1625</v>
      </c>
      <c r="H4840" s="1007"/>
    </row>
    <row r="4841" spans="1:8">
      <c r="A4841" s="506" t="s">
        <v>5256</v>
      </c>
      <c r="B4841" s="270" t="s">
        <v>5257</v>
      </c>
      <c r="C4841" s="407">
        <v>400</v>
      </c>
      <c r="D4841" s="453">
        <f t="shared" si="145"/>
        <v>0</v>
      </c>
      <c r="E4841" s="407">
        <f t="shared" si="147"/>
        <v>400</v>
      </c>
      <c r="F4841" s="268" t="s">
        <v>1625</v>
      </c>
      <c r="G4841" s="475" t="s">
        <v>1625</v>
      </c>
      <c r="H4841" s="1007"/>
    </row>
    <row r="4842" spans="1:8">
      <c r="A4842" s="1338" t="s">
        <v>2641</v>
      </c>
      <c r="B4842" s="270"/>
      <c r="C4842" s="407"/>
      <c r="D4842" s="453"/>
      <c r="E4842" s="407"/>
      <c r="F4842" s="268"/>
      <c r="G4842" s="475"/>
      <c r="H4842" s="1007"/>
    </row>
    <row r="4843" spans="1:8">
      <c r="A4843" s="506" t="s">
        <v>2642</v>
      </c>
      <c r="B4843" s="270" t="s">
        <v>5258</v>
      </c>
      <c r="C4843" s="407">
        <v>120</v>
      </c>
      <c r="D4843" s="453">
        <f t="shared" si="145"/>
        <v>0</v>
      </c>
      <c r="E4843" s="407">
        <f t="shared" si="147"/>
        <v>120</v>
      </c>
      <c r="F4843" s="268" t="s">
        <v>1625</v>
      </c>
      <c r="G4843" s="475" t="s">
        <v>1625</v>
      </c>
      <c r="H4843" s="1007"/>
    </row>
    <row r="4844" spans="1:8">
      <c r="A4844" s="506" t="s">
        <v>2643</v>
      </c>
      <c r="B4844" s="270" t="s">
        <v>5259</v>
      </c>
      <c r="C4844" s="407">
        <v>100</v>
      </c>
      <c r="D4844" s="453">
        <f t="shared" si="145"/>
        <v>0</v>
      </c>
      <c r="E4844" s="407">
        <f t="shared" si="147"/>
        <v>100</v>
      </c>
      <c r="F4844" s="268" t="s">
        <v>1625</v>
      </c>
      <c r="G4844" s="475" t="s">
        <v>1625</v>
      </c>
      <c r="H4844" s="1007"/>
    </row>
    <row r="4845" spans="1:8">
      <c r="A4845" s="506" t="s">
        <v>2646</v>
      </c>
      <c r="B4845" s="270" t="s">
        <v>5262</v>
      </c>
      <c r="C4845" s="407">
        <v>40</v>
      </c>
      <c r="D4845" s="453">
        <f t="shared" si="145"/>
        <v>0</v>
      </c>
      <c r="E4845" s="407">
        <f t="shared" si="147"/>
        <v>40</v>
      </c>
      <c r="F4845" s="268" t="s">
        <v>1625</v>
      </c>
      <c r="G4845" s="475" t="s">
        <v>1625</v>
      </c>
      <c r="H4845" s="1007"/>
    </row>
    <row r="4846" spans="1:8">
      <c r="A4846" s="506" t="s">
        <v>2651</v>
      </c>
      <c r="B4846" s="270" t="s">
        <v>5267</v>
      </c>
      <c r="C4846" s="407">
        <v>40</v>
      </c>
      <c r="D4846" s="453">
        <f t="shared" si="145"/>
        <v>0</v>
      </c>
      <c r="E4846" s="407">
        <f t="shared" si="147"/>
        <v>40</v>
      </c>
      <c r="F4846" s="268" t="s">
        <v>1625</v>
      </c>
      <c r="G4846" s="475" t="s">
        <v>1625</v>
      </c>
      <c r="H4846" s="1007"/>
    </row>
    <row r="4847" spans="1:8">
      <c r="A4847" s="506" t="s">
        <v>2652</v>
      </c>
      <c r="B4847" s="270" t="s">
        <v>5268</v>
      </c>
      <c r="C4847" s="407">
        <v>20</v>
      </c>
      <c r="D4847" s="453">
        <f t="shared" si="145"/>
        <v>0</v>
      </c>
      <c r="E4847" s="407">
        <f t="shared" si="147"/>
        <v>20</v>
      </c>
      <c r="F4847" s="268" t="s">
        <v>1625</v>
      </c>
      <c r="G4847" s="475" t="s">
        <v>1625</v>
      </c>
      <c r="H4847" s="1007"/>
    </row>
    <row r="4848" spans="1:8">
      <c r="A4848" s="506" t="s">
        <v>2654</v>
      </c>
      <c r="B4848" s="270" t="s">
        <v>5270</v>
      </c>
      <c r="C4848" s="407">
        <v>80</v>
      </c>
      <c r="D4848" s="453">
        <f t="shared" si="145"/>
        <v>0</v>
      </c>
      <c r="E4848" s="407">
        <f t="shared" si="147"/>
        <v>80</v>
      </c>
      <c r="F4848" s="268" t="s">
        <v>1625</v>
      </c>
      <c r="G4848" s="475" t="s">
        <v>1625</v>
      </c>
      <c r="H4848" s="1007"/>
    </row>
    <row r="4849" spans="1:8">
      <c r="A4849" s="506" t="s">
        <v>2656</v>
      </c>
      <c r="B4849" s="270" t="s">
        <v>5272</v>
      </c>
      <c r="C4849" s="407">
        <v>100</v>
      </c>
      <c r="D4849" s="453">
        <f t="shared" si="145"/>
        <v>0</v>
      </c>
      <c r="E4849" s="407">
        <f t="shared" si="147"/>
        <v>100</v>
      </c>
      <c r="F4849" s="268" t="s">
        <v>1625</v>
      </c>
      <c r="G4849" s="475" t="s">
        <v>1625</v>
      </c>
      <c r="H4849" s="1007"/>
    </row>
    <row r="4850" spans="1:8">
      <c r="A4850" s="506" t="s">
        <v>2657</v>
      </c>
      <c r="B4850" s="270" t="s">
        <v>5273</v>
      </c>
      <c r="C4850" s="407">
        <v>80</v>
      </c>
      <c r="D4850" s="453">
        <f t="shared" si="145"/>
        <v>0</v>
      </c>
      <c r="E4850" s="407">
        <f t="shared" si="147"/>
        <v>80</v>
      </c>
      <c r="F4850" s="268" t="s">
        <v>1625</v>
      </c>
      <c r="G4850" s="475" t="s">
        <v>1625</v>
      </c>
      <c r="H4850" s="1007"/>
    </row>
    <row r="4851" spans="1:8">
      <c r="A4851" s="506" t="s">
        <v>5275</v>
      </c>
      <c r="B4851" s="270" t="s">
        <v>5276</v>
      </c>
      <c r="C4851" s="407">
        <v>450</v>
      </c>
      <c r="D4851" s="453">
        <f t="shared" si="145"/>
        <v>0</v>
      </c>
      <c r="E4851" s="407">
        <f t="shared" si="147"/>
        <v>450</v>
      </c>
      <c r="F4851" s="268" t="s">
        <v>1625</v>
      </c>
      <c r="G4851" s="475" t="s">
        <v>1625</v>
      </c>
      <c r="H4851" s="1007"/>
    </row>
    <row r="4852" spans="1:8">
      <c r="A4852" s="506" t="s">
        <v>5277</v>
      </c>
      <c r="B4852" s="270" t="s">
        <v>5278</v>
      </c>
      <c r="C4852" s="407">
        <v>200</v>
      </c>
      <c r="D4852" s="453">
        <f t="shared" si="145"/>
        <v>0</v>
      </c>
      <c r="E4852" s="407">
        <f t="shared" si="147"/>
        <v>200</v>
      </c>
      <c r="F4852" s="268" t="s">
        <v>1625</v>
      </c>
      <c r="G4852" s="475" t="s">
        <v>1625</v>
      </c>
      <c r="H4852" s="1007"/>
    </row>
    <row r="4853" spans="1:8">
      <c r="A4853" s="506" t="s">
        <v>5279</v>
      </c>
      <c r="B4853" s="270" t="s">
        <v>5280</v>
      </c>
      <c r="C4853" s="407">
        <v>679</v>
      </c>
      <c r="D4853" s="453">
        <f t="shared" si="145"/>
        <v>0</v>
      </c>
      <c r="E4853" s="407">
        <f t="shared" si="147"/>
        <v>679</v>
      </c>
      <c r="F4853" s="268" t="s">
        <v>1625</v>
      </c>
      <c r="G4853" s="475" t="s">
        <v>1625</v>
      </c>
      <c r="H4853" s="1007"/>
    </row>
    <row r="4854" spans="1:8">
      <c r="A4854" s="506" t="s">
        <v>5281</v>
      </c>
      <c r="B4854" s="270" t="s">
        <v>5282</v>
      </c>
      <c r="C4854" s="407">
        <v>80</v>
      </c>
      <c r="D4854" s="453">
        <f t="shared" si="145"/>
        <v>0</v>
      </c>
      <c r="E4854" s="407">
        <f t="shared" si="147"/>
        <v>80</v>
      </c>
      <c r="F4854" s="268" t="s">
        <v>1625</v>
      </c>
      <c r="G4854" s="475" t="s">
        <v>1625</v>
      </c>
      <c r="H4854" s="1007"/>
    </row>
    <row r="4855" spans="1:8">
      <c r="A4855" s="506" t="s">
        <v>2659</v>
      </c>
      <c r="B4855" s="270" t="s">
        <v>5283</v>
      </c>
      <c r="C4855" s="407">
        <v>342</v>
      </c>
      <c r="D4855" s="453">
        <f t="shared" si="145"/>
        <v>0</v>
      </c>
      <c r="E4855" s="407">
        <f t="shared" si="147"/>
        <v>342</v>
      </c>
      <c r="F4855" s="268" t="s">
        <v>1625</v>
      </c>
      <c r="G4855" s="475" t="s">
        <v>1625</v>
      </c>
      <c r="H4855" s="1007"/>
    </row>
    <row r="4856" spans="1:8">
      <c r="A4856" s="506" t="s">
        <v>2660</v>
      </c>
      <c r="B4856" s="270" t="s">
        <v>5284</v>
      </c>
      <c r="C4856" s="407">
        <v>285</v>
      </c>
      <c r="D4856" s="453">
        <f t="shared" si="145"/>
        <v>0</v>
      </c>
      <c r="E4856" s="407">
        <f t="shared" si="147"/>
        <v>285</v>
      </c>
      <c r="F4856" s="268" t="s">
        <v>1625</v>
      </c>
      <c r="G4856" s="475" t="s">
        <v>1625</v>
      </c>
      <c r="H4856" s="1007"/>
    </row>
    <row r="4857" spans="1:8">
      <c r="A4857" s="506" t="s">
        <v>2663</v>
      </c>
      <c r="B4857" s="270" t="s">
        <v>5287</v>
      </c>
      <c r="C4857" s="407">
        <v>114</v>
      </c>
      <c r="D4857" s="453">
        <f t="shared" si="145"/>
        <v>0</v>
      </c>
      <c r="E4857" s="407">
        <f t="shared" si="147"/>
        <v>114</v>
      </c>
      <c r="F4857" s="268" t="s">
        <v>1625</v>
      </c>
      <c r="G4857" s="475" t="s">
        <v>1625</v>
      </c>
      <c r="H4857" s="1007"/>
    </row>
    <row r="4858" spans="1:8">
      <c r="A4858" s="506" t="s">
        <v>2668</v>
      </c>
      <c r="B4858" s="270" t="s">
        <v>5292</v>
      </c>
      <c r="C4858" s="407">
        <v>114</v>
      </c>
      <c r="D4858" s="453">
        <f t="shared" si="145"/>
        <v>0</v>
      </c>
      <c r="E4858" s="407">
        <f t="shared" si="147"/>
        <v>114</v>
      </c>
      <c r="F4858" s="268" t="s">
        <v>1625</v>
      </c>
      <c r="G4858" s="475" t="s">
        <v>1625</v>
      </c>
      <c r="H4858" s="1007"/>
    </row>
    <row r="4859" spans="1:8">
      <c r="A4859" s="506" t="s">
        <v>2669</v>
      </c>
      <c r="B4859" s="270" t="s">
        <v>5293</v>
      </c>
      <c r="C4859" s="407">
        <v>57</v>
      </c>
      <c r="D4859" s="453">
        <f t="shared" si="145"/>
        <v>0</v>
      </c>
      <c r="E4859" s="407">
        <f t="shared" si="147"/>
        <v>57</v>
      </c>
      <c r="F4859" s="268" t="s">
        <v>1625</v>
      </c>
      <c r="G4859" s="475" t="s">
        <v>1625</v>
      </c>
      <c r="H4859" s="1007"/>
    </row>
    <row r="4860" spans="1:8">
      <c r="A4860" s="506" t="s">
        <v>2671</v>
      </c>
      <c r="B4860" s="270" t="s">
        <v>5295</v>
      </c>
      <c r="C4860" s="407">
        <v>228</v>
      </c>
      <c r="D4860" s="453">
        <f t="shared" si="145"/>
        <v>0</v>
      </c>
      <c r="E4860" s="407">
        <f t="shared" si="147"/>
        <v>228</v>
      </c>
      <c r="F4860" s="268" t="s">
        <v>1625</v>
      </c>
      <c r="G4860" s="475" t="s">
        <v>1625</v>
      </c>
      <c r="H4860" s="1007"/>
    </row>
    <row r="4861" spans="1:8">
      <c r="A4861" s="506" t="s">
        <v>2673</v>
      </c>
      <c r="B4861" s="270" t="s">
        <v>5297</v>
      </c>
      <c r="C4861" s="407">
        <v>285</v>
      </c>
      <c r="D4861" s="453">
        <f t="shared" si="145"/>
        <v>0</v>
      </c>
      <c r="E4861" s="407">
        <f t="shared" si="147"/>
        <v>285</v>
      </c>
      <c r="F4861" s="268" t="s">
        <v>1625</v>
      </c>
      <c r="G4861" s="475" t="s">
        <v>1625</v>
      </c>
      <c r="H4861" s="1007"/>
    </row>
    <row r="4862" spans="1:8">
      <c r="A4862" s="506" t="s">
        <v>2674</v>
      </c>
      <c r="B4862" s="270" t="s">
        <v>5298</v>
      </c>
      <c r="C4862" s="407">
        <v>228</v>
      </c>
      <c r="D4862" s="453">
        <f t="shared" si="145"/>
        <v>0</v>
      </c>
      <c r="E4862" s="407">
        <f t="shared" si="147"/>
        <v>228</v>
      </c>
      <c r="F4862" s="268" t="s">
        <v>1625</v>
      </c>
      <c r="G4862" s="475" t="s">
        <v>1625</v>
      </c>
      <c r="H4862" s="1007"/>
    </row>
    <row r="4863" spans="1:8">
      <c r="A4863" s="506" t="s">
        <v>5300</v>
      </c>
      <c r="B4863" s="270" t="s">
        <v>5301</v>
      </c>
      <c r="C4863" s="407">
        <v>1278</v>
      </c>
      <c r="D4863" s="453">
        <f t="shared" si="145"/>
        <v>0</v>
      </c>
      <c r="E4863" s="407">
        <f t="shared" si="147"/>
        <v>1278</v>
      </c>
      <c r="F4863" s="268" t="s">
        <v>1625</v>
      </c>
      <c r="G4863" s="475" t="s">
        <v>1625</v>
      </c>
      <c r="H4863" s="1007"/>
    </row>
    <row r="4864" spans="1:8">
      <c r="A4864" s="506" t="s">
        <v>5302</v>
      </c>
      <c r="B4864" s="270" t="s">
        <v>5303</v>
      </c>
      <c r="C4864" s="407">
        <v>570</v>
      </c>
      <c r="D4864" s="453">
        <f t="shared" si="145"/>
        <v>0</v>
      </c>
      <c r="E4864" s="407">
        <f t="shared" si="147"/>
        <v>570</v>
      </c>
      <c r="F4864" s="268" t="s">
        <v>1625</v>
      </c>
      <c r="G4864" s="475" t="s">
        <v>1625</v>
      </c>
      <c r="H4864" s="1007"/>
    </row>
    <row r="4865" spans="1:8">
      <c r="A4865" s="506" t="s">
        <v>5304</v>
      </c>
      <c r="B4865" s="270" t="s">
        <v>5305</v>
      </c>
      <c r="C4865" s="407">
        <v>1935</v>
      </c>
      <c r="D4865" s="453">
        <f t="shared" si="145"/>
        <v>0</v>
      </c>
      <c r="E4865" s="407">
        <f t="shared" si="147"/>
        <v>1935</v>
      </c>
      <c r="F4865" s="268" t="s">
        <v>1625</v>
      </c>
      <c r="G4865" s="475" t="s">
        <v>1625</v>
      </c>
      <c r="H4865" s="1007"/>
    </row>
    <row r="4866" spans="1:8">
      <c r="A4866" s="506" t="s">
        <v>5306</v>
      </c>
      <c r="B4866" s="270" t="s">
        <v>5307</v>
      </c>
      <c r="C4866" s="407">
        <v>228</v>
      </c>
      <c r="D4866" s="453">
        <f t="shared" si="145"/>
        <v>0</v>
      </c>
      <c r="E4866" s="407">
        <f t="shared" si="147"/>
        <v>228</v>
      </c>
      <c r="F4866" s="268" t="s">
        <v>1625</v>
      </c>
      <c r="G4866" s="475" t="s">
        <v>1625</v>
      </c>
      <c r="H4866" s="1007"/>
    </row>
    <row r="4867" spans="1:8">
      <c r="A4867" s="506" t="s">
        <v>2676</v>
      </c>
      <c r="B4867" s="270" t="s">
        <v>5308</v>
      </c>
      <c r="C4867" s="407">
        <v>540</v>
      </c>
      <c r="D4867" s="453">
        <f t="shared" si="145"/>
        <v>0</v>
      </c>
      <c r="E4867" s="407">
        <f t="shared" si="147"/>
        <v>540</v>
      </c>
      <c r="F4867" s="268" t="s">
        <v>1625</v>
      </c>
      <c r="G4867" s="475" t="s">
        <v>1625</v>
      </c>
      <c r="H4867" s="1007"/>
    </row>
    <row r="4868" spans="1:8">
      <c r="A4868" s="506" t="s">
        <v>2677</v>
      </c>
      <c r="B4868" s="270" t="s">
        <v>5309</v>
      </c>
      <c r="C4868" s="407">
        <v>450</v>
      </c>
      <c r="D4868" s="453">
        <f t="shared" si="145"/>
        <v>0</v>
      </c>
      <c r="E4868" s="407">
        <f t="shared" si="147"/>
        <v>450</v>
      </c>
      <c r="F4868" s="268" t="s">
        <v>1625</v>
      </c>
      <c r="G4868" s="475" t="s">
        <v>1625</v>
      </c>
      <c r="H4868" s="1007"/>
    </row>
    <row r="4869" spans="1:8">
      <c r="A4869" s="506" t="s">
        <v>2685</v>
      </c>
      <c r="B4869" s="270" t="s">
        <v>5317</v>
      </c>
      <c r="C4869" s="407">
        <v>180</v>
      </c>
      <c r="D4869" s="453">
        <f t="shared" si="145"/>
        <v>0</v>
      </c>
      <c r="E4869" s="407">
        <f t="shared" si="147"/>
        <v>180</v>
      </c>
      <c r="F4869" s="268" t="s">
        <v>1625</v>
      </c>
      <c r="G4869" s="475" t="s">
        <v>1625</v>
      </c>
      <c r="H4869" s="1007"/>
    </row>
    <row r="4870" spans="1:8">
      <c r="A4870" s="506" t="s">
        <v>2686</v>
      </c>
      <c r="B4870" s="270" t="s">
        <v>5318</v>
      </c>
      <c r="C4870" s="407">
        <v>90</v>
      </c>
      <c r="D4870" s="453">
        <f t="shared" si="145"/>
        <v>0</v>
      </c>
      <c r="E4870" s="407">
        <f t="shared" si="147"/>
        <v>90</v>
      </c>
      <c r="F4870" s="268" t="s">
        <v>1625</v>
      </c>
      <c r="G4870" s="475" t="s">
        <v>1625</v>
      </c>
      <c r="H4870" s="1007"/>
    </row>
    <row r="4871" spans="1:8">
      <c r="A4871" s="506" t="s">
        <v>2688</v>
      </c>
      <c r="B4871" s="270" t="s">
        <v>5320</v>
      </c>
      <c r="C4871" s="407">
        <v>360</v>
      </c>
      <c r="D4871" s="453">
        <f t="shared" si="145"/>
        <v>0</v>
      </c>
      <c r="E4871" s="407">
        <f t="shared" si="147"/>
        <v>360</v>
      </c>
      <c r="F4871" s="268" t="s">
        <v>1625</v>
      </c>
      <c r="G4871" s="475" t="s">
        <v>1625</v>
      </c>
      <c r="H4871" s="1007"/>
    </row>
    <row r="4872" spans="1:8">
      <c r="A4872" s="506" t="s">
        <v>2689</v>
      </c>
      <c r="B4872" s="270" t="s">
        <v>5321</v>
      </c>
      <c r="C4872" s="407">
        <v>180</v>
      </c>
      <c r="D4872" s="453">
        <f t="shared" ref="D4872:D4885" si="148">100%-(E4872/C4872)</f>
        <v>0</v>
      </c>
      <c r="E4872" s="407">
        <f t="shared" si="147"/>
        <v>180</v>
      </c>
      <c r="F4872" s="268" t="s">
        <v>1625</v>
      </c>
      <c r="G4872" s="475" t="s">
        <v>1625</v>
      </c>
      <c r="H4872" s="1007"/>
    </row>
    <row r="4873" spans="1:8">
      <c r="A4873" s="506" t="s">
        <v>2690</v>
      </c>
      <c r="B4873" s="270" t="s">
        <v>5322</v>
      </c>
      <c r="C4873" s="407">
        <v>450</v>
      </c>
      <c r="D4873" s="453">
        <f t="shared" si="148"/>
        <v>0</v>
      </c>
      <c r="E4873" s="407">
        <f t="shared" si="147"/>
        <v>450</v>
      </c>
      <c r="F4873" s="268" t="s">
        <v>1625</v>
      </c>
      <c r="G4873" s="475" t="s">
        <v>1625</v>
      </c>
      <c r="H4873" s="1007"/>
    </row>
    <row r="4874" spans="1:8">
      <c r="A4874" s="506" t="s">
        <v>2691</v>
      </c>
      <c r="B4874" s="270" t="s">
        <v>5323</v>
      </c>
      <c r="C4874" s="407">
        <v>360</v>
      </c>
      <c r="D4874" s="453">
        <f t="shared" si="148"/>
        <v>0</v>
      </c>
      <c r="E4874" s="407">
        <f t="shared" si="147"/>
        <v>360</v>
      </c>
      <c r="F4874" s="268" t="s">
        <v>1625</v>
      </c>
      <c r="G4874" s="475" t="s">
        <v>1625</v>
      </c>
      <c r="H4874" s="1007"/>
    </row>
    <row r="4875" spans="1:8">
      <c r="A4875" s="506" t="s">
        <v>5325</v>
      </c>
      <c r="B4875" s="270" t="s">
        <v>5326</v>
      </c>
      <c r="C4875" s="407">
        <v>2030</v>
      </c>
      <c r="D4875" s="453">
        <f t="shared" si="148"/>
        <v>0</v>
      </c>
      <c r="E4875" s="407">
        <f t="shared" si="147"/>
        <v>2030</v>
      </c>
      <c r="F4875" s="268" t="s">
        <v>1625</v>
      </c>
      <c r="G4875" s="475" t="s">
        <v>1625</v>
      </c>
      <c r="H4875" s="1007"/>
    </row>
    <row r="4876" spans="1:8">
      <c r="A4876" s="506" t="s">
        <v>5327</v>
      </c>
      <c r="B4876" s="270" t="s">
        <v>5328</v>
      </c>
      <c r="C4876" s="407">
        <v>900</v>
      </c>
      <c r="D4876" s="453">
        <f t="shared" si="148"/>
        <v>0</v>
      </c>
      <c r="E4876" s="407">
        <f t="shared" si="147"/>
        <v>900</v>
      </c>
      <c r="F4876" s="268" t="s">
        <v>1625</v>
      </c>
      <c r="G4876" s="475" t="s">
        <v>1625</v>
      </c>
      <c r="H4876" s="1007"/>
    </row>
    <row r="4877" spans="1:8">
      <c r="A4877" s="506" t="s">
        <v>5329</v>
      </c>
      <c r="B4877" s="270" t="s">
        <v>5330</v>
      </c>
      <c r="C4877" s="407">
        <v>3056</v>
      </c>
      <c r="D4877" s="453">
        <f t="shared" si="148"/>
        <v>0</v>
      </c>
      <c r="E4877" s="407">
        <f t="shared" si="147"/>
        <v>3056</v>
      </c>
      <c r="F4877" s="268" t="s">
        <v>1625</v>
      </c>
      <c r="G4877" s="475" t="s">
        <v>1625</v>
      </c>
      <c r="H4877" s="1007"/>
    </row>
    <row r="4878" spans="1:8">
      <c r="A4878" s="506" t="s">
        <v>5331</v>
      </c>
      <c r="B4878" s="270" t="s">
        <v>5332</v>
      </c>
      <c r="C4878" s="407">
        <v>360</v>
      </c>
      <c r="D4878" s="453">
        <f t="shared" si="148"/>
        <v>0</v>
      </c>
      <c r="E4878" s="407">
        <f t="shared" ref="E4878:E4885" si="149">C4878</f>
        <v>360</v>
      </c>
      <c r="F4878" s="268" t="s">
        <v>1625</v>
      </c>
      <c r="G4878" s="475" t="s">
        <v>1625</v>
      </c>
      <c r="H4878" s="1007"/>
    </row>
    <row r="4879" spans="1:8">
      <c r="A4879" s="1338" t="s">
        <v>2693</v>
      </c>
      <c r="B4879" s="270"/>
      <c r="C4879" s="407"/>
      <c r="D4879" s="453"/>
      <c r="E4879" s="407"/>
      <c r="F4879" s="268"/>
      <c r="G4879" s="475"/>
      <c r="H4879" s="1007"/>
    </row>
    <row r="4880" spans="1:8">
      <c r="A4880" s="506" t="s">
        <v>2694</v>
      </c>
      <c r="B4880" s="270" t="s">
        <v>2695</v>
      </c>
      <c r="C4880" s="407">
        <v>200</v>
      </c>
      <c r="D4880" s="453">
        <f t="shared" si="148"/>
        <v>0</v>
      </c>
      <c r="E4880" s="407">
        <f t="shared" si="149"/>
        <v>200</v>
      </c>
      <c r="F4880" s="268" t="s">
        <v>1625</v>
      </c>
      <c r="G4880" s="475" t="s">
        <v>1625</v>
      </c>
      <c r="H4880" s="1007"/>
    </row>
    <row r="4881" spans="1:8">
      <c r="A4881" s="506" t="s">
        <v>2696</v>
      </c>
      <c r="B4881" s="270" t="s">
        <v>2697</v>
      </c>
      <c r="C4881" s="407">
        <v>350</v>
      </c>
      <c r="D4881" s="453">
        <f t="shared" si="148"/>
        <v>0</v>
      </c>
      <c r="E4881" s="407">
        <f t="shared" si="149"/>
        <v>350</v>
      </c>
      <c r="F4881" s="268" t="s">
        <v>1625</v>
      </c>
      <c r="G4881" s="475" t="s">
        <v>1625</v>
      </c>
      <c r="H4881" s="1007"/>
    </row>
    <row r="4882" spans="1:8">
      <c r="A4882" s="506" t="s">
        <v>2698</v>
      </c>
      <c r="B4882" s="270" t="s">
        <v>2699</v>
      </c>
      <c r="C4882" s="407">
        <v>200</v>
      </c>
      <c r="D4882" s="453">
        <f t="shared" si="148"/>
        <v>0</v>
      </c>
      <c r="E4882" s="407">
        <f t="shared" si="149"/>
        <v>200</v>
      </c>
      <c r="F4882" s="268" t="s">
        <v>1625</v>
      </c>
      <c r="G4882" s="475" t="s">
        <v>1625</v>
      </c>
      <c r="H4882" s="1007"/>
    </row>
    <row r="4883" spans="1:8">
      <c r="A4883" s="506" t="s">
        <v>2700</v>
      </c>
      <c r="B4883" s="270" t="s">
        <v>5333</v>
      </c>
      <c r="C4883" s="407">
        <v>800</v>
      </c>
      <c r="D4883" s="453">
        <f t="shared" si="148"/>
        <v>0</v>
      </c>
      <c r="E4883" s="407">
        <f t="shared" si="149"/>
        <v>800</v>
      </c>
      <c r="F4883" s="268" t="s">
        <v>1625</v>
      </c>
      <c r="G4883" s="475" t="s">
        <v>1625</v>
      </c>
      <c r="H4883" s="1007"/>
    </row>
    <row r="4884" spans="1:8">
      <c r="A4884" s="698" t="s">
        <v>892</v>
      </c>
      <c r="B4884" s="270"/>
      <c r="C4884" s="407"/>
      <c r="D4884" s="453"/>
      <c r="E4884" s="407"/>
      <c r="F4884" s="268"/>
      <c r="G4884" s="475"/>
      <c r="H4884" s="1007"/>
    </row>
    <row r="4885" spans="1:8" ht="15.75" thickBot="1">
      <c r="A4885" s="528" t="s">
        <v>893</v>
      </c>
      <c r="B4885" s="529" t="s">
        <v>894</v>
      </c>
      <c r="C4885" s="513">
        <v>29</v>
      </c>
      <c r="D4885" s="512">
        <f t="shared" si="148"/>
        <v>0</v>
      </c>
      <c r="E4885" s="513">
        <f t="shared" si="149"/>
        <v>29</v>
      </c>
      <c r="F4885" s="289" t="s">
        <v>1625</v>
      </c>
      <c r="G4885" s="483" t="s">
        <v>1625</v>
      </c>
      <c r="H4885" s="1007"/>
    </row>
    <row r="4886" spans="1:8" ht="15.75" thickBot="1">
      <c r="A4886" s="714"/>
      <c r="B4886" s="715"/>
      <c r="C4886" s="716"/>
      <c r="D4886" s="717"/>
      <c r="E4886" s="716"/>
      <c r="F4886" s="718"/>
      <c r="G4886" s="719"/>
      <c r="H4886" s="1007"/>
    </row>
    <row r="4887" spans="1:8" ht="15.75" thickBot="1">
      <c r="A4887" s="1521" t="s">
        <v>5358</v>
      </c>
      <c r="B4887" s="1522"/>
      <c r="C4887" s="1522"/>
      <c r="D4887" s="1522"/>
      <c r="E4887" s="1522"/>
      <c r="F4887" s="1522"/>
      <c r="G4887" s="1523"/>
      <c r="H4887" s="1007"/>
    </row>
    <row r="4888" spans="1:8">
      <c r="A4888" s="713" t="s">
        <v>2617</v>
      </c>
      <c r="B4888" s="658"/>
      <c r="C4888" s="635"/>
      <c r="D4888" s="634"/>
      <c r="E4888" s="635"/>
      <c r="F4888" s="481"/>
      <c r="G4888" s="482"/>
      <c r="H4888" s="1007"/>
    </row>
    <row r="4889" spans="1:8">
      <c r="A4889" s="499" t="s">
        <v>2715</v>
      </c>
      <c r="B4889" s="270"/>
      <c r="C4889" s="407"/>
      <c r="D4889" s="453"/>
      <c r="E4889" s="407"/>
      <c r="F4889" s="268"/>
      <c r="G4889" s="475"/>
      <c r="H4889" s="1007"/>
    </row>
    <row r="4890" spans="1:8">
      <c r="A4890" s="499" t="s">
        <v>2702</v>
      </c>
      <c r="B4890" s="270"/>
      <c r="C4890" s="407"/>
      <c r="D4890" s="453"/>
      <c r="E4890" s="407"/>
      <c r="F4890" s="268"/>
      <c r="G4890" s="475"/>
      <c r="H4890" s="1007"/>
    </row>
    <row r="4891" spans="1:8">
      <c r="A4891" s="499" t="s">
        <v>2716</v>
      </c>
      <c r="B4891" s="270"/>
      <c r="C4891" s="407"/>
      <c r="D4891" s="453"/>
      <c r="E4891" s="407"/>
      <c r="F4891" s="268"/>
      <c r="G4891" s="475"/>
      <c r="H4891" s="1007"/>
    </row>
    <row r="4892" spans="1:8">
      <c r="A4892" s="499" t="s">
        <v>2701</v>
      </c>
      <c r="B4892" s="270"/>
      <c r="C4892" s="407"/>
      <c r="D4892" s="453"/>
      <c r="E4892" s="407"/>
      <c r="F4892" s="268"/>
      <c r="G4892" s="475"/>
      <c r="H4892" s="1007"/>
    </row>
    <row r="4893" spans="1:8" ht="135">
      <c r="A4893" s="506" t="s">
        <v>5359</v>
      </c>
      <c r="B4893" s="270" t="s">
        <v>5360</v>
      </c>
      <c r="C4893" s="407">
        <v>2350</v>
      </c>
      <c r="D4893" s="453">
        <f t="shared" ref="D4893:D4956" si="150">100%-(E4893/C4893)</f>
        <v>0</v>
      </c>
      <c r="E4893" s="407">
        <f t="shared" ref="E4893:E4956" si="151">C4893</f>
        <v>2350</v>
      </c>
      <c r="F4893" s="268" t="s">
        <v>1625</v>
      </c>
      <c r="G4893" s="475" t="s">
        <v>1625</v>
      </c>
      <c r="H4893" s="1007"/>
    </row>
    <row r="4894" spans="1:8">
      <c r="A4894" s="506" t="s">
        <v>5196</v>
      </c>
      <c r="B4894" s="270" t="s">
        <v>5197</v>
      </c>
      <c r="C4894" s="407">
        <v>6000</v>
      </c>
      <c r="D4894" s="453">
        <f t="shared" si="150"/>
        <v>0</v>
      </c>
      <c r="E4894" s="407">
        <f t="shared" si="151"/>
        <v>6000</v>
      </c>
      <c r="F4894" s="268" t="s">
        <v>1625</v>
      </c>
      <c r="G4894" s="475" t="s">
        <v>1625</v>
      </c>
      <c r="H4894" s="1007"/>
    </row>
    <row r="4895" spans="1:8">
      <c r="A4895" s="506" t="s">
        <v>5198</v>
      </c>
      <c r="B4895" s="270" t="s">
        <v>5199</v>
      </c>
      <c r="C4895" s="407">
        <v>14000</v>
      </c>
      <c r="D4895" s="453">
        <f t="shared" si="150"/>
        <v>0</v>
      </c>
      <c r="E4895" s="407">
        <f t="shared" si="151"/>
        <v>14000</v>
      </c>
      <c r="F4895" s="268" t="s">
        <v>1625</v>
      </c>
      <c r="G4895" s="475" t="s">
        <v>1625</v>
      </c>
      <c r="H4895" s="1007"/>
    </row>
    <row r="4896" spans="1:8">
      <c r="A4896" s="506" t="s">
        <v>5200</v>
      </c>
      <c r="B4896" s="270" t="s">
        <v>5201</v>
      </c>
      <c r="C4896" s="407">
        <v>26000</v>
      </c>
      <c r="D4896" s="453">
        <f t="shared" si="150"/>
        <v>0</v>
      </c>
      <c r="E4896" s="407">
        <f t="shared" si="151"/>
        <v>26000</v>
      </c>
      <c r="F4896" s="268" t="s">
        <v>1625</v>
      </c>
      <c r="G4896" s="475" t="s">
        <v>1625</v>
      </c>
      <c r="H4896" s="1007"/>
    </row>
    <row r="4897" spans="1:8">
      <c r="A4897" s="506" t="s">
        <v>5202</v>
      </c>
      <c r="B4897" s="270" t="s">
        <v>5203</v>
      </c>
      <c r="C4897" s="407">
        <v>48000</v>
      </c>
      <c r="D4897" s="453">
        <f t="shared" si="150"/>
        <v>0</v>
      </c>
      <c r="E4897" s="407">
        <f t="shared" si="151"/>
        <v>48000</v>
      </c>
      <c r="F4897" s="268" t="s">
        <v>1625</v>
      </c>
      <c r="G4897" s="475" t="s">
        <v>1625</v>
      </c>
      <c r="H4897" s="1007"/>
    </row>
    <row r="4898" spans="1:8">
      <c r="A4898" s="1338" t="s">
        <v>2492</v>
      </c>
      <c r="B4898" s="270"/>
      <c r="C4898" s="407"/>
      <c r="D4898" s="453"/>
      <c r="E4898" s="407"/>
      <c r="F4898" s="268"/>
      <c r="G4898" s="475"/>
      <c r="H4898" s="1007"/>
    </row>
    <row r="4899" spans="1:8">
      <c r="A4899" s="506" t="s">
        <v>5361</v>
      </c>
      <c r="B4899" s="270" t="s">
        <v>5362</v>
      </c>
      <c r="C4899" s="407">
        <v>780</v>
      </c>
      <c r="D4899" s="453">
        <f t="shared" si="150"/>
        <v>0</v>
      </c>
      <c r="E4899" s="407">
        <f t="shared" si="151"/>
        <v>780</v>
      </c>
      <c r="F4899" s="268" t="s">
        <v>1625</v>
      </c>
      <c r="G4899" s="475" t="s">
        <v>1625</v>
      </c>
      <c r="H4899" s="1007"/>
    </row>
    <row r="4900" spans="1:8">
      <c r="A4900" s="506" t="s">
        <v>5363</v>
      </c>
      <c r="B4900" s="270" t="s">
        <v>5364</v>
      </c>
      <c r="C4900" s="407">
        <v>470</v>
      </c>
      <c r="D4900" s="453">
        <f t="shared" si="150"/>
        <v>0</v>
      </c>
      <c r="E4900" s="407">
        <f t="shared" si="151"/>
        <v>470</v>
      </c>
      <c r="F4900" s="268" t="s">
        <v>1625</v>
      </c>
      <c r="G4900" s="475" t="s">
        <v>1625</v>
      </c>
      <c r="H4900" s="1007"/>
    </row>
    <row r="4901" spans="1:8">
      <c r="A4901" s="506" t="s">
        <v>5207</v>
      </c>
      <c r="B4901" s="270" t="s">
        <v>5208</v>
      </c>
      <c r="C4901" s="407">
        <v>1200</v>
      </c>
      <c r="D4901" s="453">
        <f t="shared" si="150"/>
        <v>0</v>
      </c>
      <c r="E4901" s="407">
        <f t="shared" si="151"/>
        <v>1200</v>
      </c>
      <c r="F4901" s="268" t="s">
        <v>1625</v>
      </c>
      <c r="G4901" s="475" t="s">
        <v>1625</v>
      </c>
      <c r="H4901" s="1007"/>
    </row>
    <row r="4902" spans="1:8">
      <c r="A4902" s="506" t="s">
        <v>5209</v>
      </c>
      <c r="B4902" s="270" t="s">
        <v>5210</v>
      </c>
      <c r="C4902" s="407">
        <v>2800</v>
      </c>
      <c r="D4902" s="453">
        <f t="shared" si="150"/>
        <v>0</v>
      </c>
      <c r="E4902" s="407">
        <f t="shared" si="151"/>
        <v>2800</v>
      </c>
      <c r="F4902" s="268" t="s">
        <v>1625</v>
      </c>
      <c r="G4902" s="475" t="s">
        <v>1625</v>
      </c>
      <c r="H4902" s="1007"/>
    </row>
    <row r="4903" spans="1:8">
      <c r="A4903" s="506" t="s">
        <v>5211</v>
      </c>
      <c r="B4903" s="270" t="s">
        <v>5212</v>
      </c>
      <c r="C4903" s="407">
        <v>5200</v>
      </c>
      <c r="D4903" s="453">
        <f t="shared" si="150"/>
        <v>0</v>
      </c>
      <c r="E4903" s="407">
        <f t="shared" si="151"/>
        <v>5200</v>
      </c>
      <c r="F4903" s="268" t="s">
        <v>1625</v>
      </c>
      <c r="G4903" s="475" t="s">
        <v>1625</v>
      </c>
      <c r="H4903" s="1007"/>
    </row>
    <row r="4904" spans="1:8">
      <c r="A4904" s="506" t="s">
        <v>5213</v>
      </c>
      <c r="B4904" s="270" t="s">
        <v>5214</v>
      </c>
      <c r="C4904" s="407">
        <v>9600</v>
      </c>
      <c r="D4904" s="453">
        <f t="shared" si="150"/>
        <v>0</v>
      </c>
      <c r="E4904" s="407">
        <f t="shared" si="151"/>
        <v>9600</v>
      </c>
      <c r="F4904" s="268" t="s">
        <v>1625</v>
      </c>
      <c r="G4904" s="475" t="s">
        <v>1625</v>
      </c>
      <c r="H4904" s="1007"/>
    </row>
    <row r="4905" spans="1:8">
      <c r="A4905" s="506" t="s">
        <v>5365</v>
      </c>
      <c r="B4905" s="270" t="s">
        <v>5366</v>
      </c>
      <c r="C4905" s="407">
        <v>1340</v>
      </c>
      <c r="D4905" s="453">
        <f t="shared" si="150"/>
        <v>0</v>
      </c>
      <c r="E4905" s="407">
        <f t="shared" si="151"/>
        <v>1340</v>
      </c>
      <c r="F4905" s="268" t="s">
        <v>1625</v>
      </c>
      <c r="G4905" s="475" t="s">
        <v>1625</v>
      </c>
      <c r="H4905" s="1007"/>
    </row>
    <row r="4906" spans="1:8">
      <c r="A4906" s="506" t="s">
        <v>5216</v>
      </c>
      <c r="B4906" s="270" t="s">
        <v>5217</v>
      </c>
      <c r="C4906" s="407">
        <v>3420</v>
      </c>
      <c r="D4906" s="453">
        <f t="shared" si="150"/>
        <v>0</v>
      </c>
      <c r="E4906" s="407">
        <f t="shared" si="151"/>
        <v>3420</v>
      </c>
      <c r="F4906" s="268" t="s">
        <v>1625</v>
      </c>
      <c r="G4906" s="475" t="s">
        <v>1625</v>
      </c>
      <c r="H4906" s="1007"/>
    </row>
    <row r="4907" spans="1:8">
      <c r="A4907" s="506" t="s">
        <v>5218</v>
      </c>
      <c r="B4907" s="270" t="s">
        <v>5219</v>
      </c>
      <c r="C4907" s="407">
        <v>7980</v>
      </c>
      <c r="D4907" s="453">
        <f t="shared" si="150"/>
        <v>0</v>
      </c>
      <c r="E4907" s="407">
        <f t="shared" si="151"/>
        <v>7980</v>
      </c>
      <c r="F4907" s="268" t="s">
        <v>1625</v>
      </c>
      <c r="G4907" s="475" t="s">
        <v>1625</v>
      </c>
      <c r="H4907" s="1007"/>
    </row>
    <row r="4908" spans="1:8">
      <c r="A4908" s="506" t="s">
        <v>5220</v>
      </c>
      <c r="B4908" s="270" t="s">
        <v>5221</v>
      </c>
      <c r="C4908" s="407">
        <v>14820</v>
      </c>
      <c r="D4908" s="453">
        <f t="shared" si="150"/>
        <v>0</v>
      </c>
      <c r="E4908" s="407">
        <f t="shared" si="151"/>
        <v>14820</v>
      </c>
      <c r="F4908" s="268" t="s">
        <v>1625</v>
      </c>
      <c r="G4908" s="475" t="s">
        <v>1625</v>
      </c>
      <c r="H4908" s="1007"/>
    </row>
    <row r="4909" spans="1:8">
      <c r="A4909" s="506" t="s">
        <v>5222</v>
      </c>
      <c r="B4909" s="270" t="s">
        <v>5223</v>
      </c>
      <c r="C4909" s="407">
        <v>27360</v>
      </c>
      <c r="D4909" s="453">
        <f t="shared" si="150"/>
        <v>0</v>
      </c>
      <c r="E4909" s="407">
        <f t="shared" si="151"/>
        <v>27360</v>
      </c>
      <c r="F4909" s="268" t="s">
        <v>1625</v>
      </c>
      <c r="G4909" s="475" t="s">
        <v>1625</v>
      </c>
      <c r="H4909" s="1007"/>
    </row>
    <row r="4910" spans="1:8">
      <c r="A4910" s="506" t="s">
        <v>5367</v>
      </c>
      <c r="B4910" s="270" t="s">
        <v>5368</v>
      </c>
      <c r="C4910" s="407">
        <v>2115</v>
      </c>
      <c r="D4910" s="453">
        <f t="shared" si="150"/>
        <v>0</v>
      </c>
      <c r="E4910" s="407">
        <f t="shared" si="151"/>
        <v>2115</v>
      </c>
      <c r="F4910" s="268" t="s">
        <v>1625</v>
      </c>
      <c r="G4910" s="475" t="s">
        <v>1625</v>
      </c>
      <c r="H4910" s="1007"/>
    </row>
    <row r="4911" spans="1:8">
      <c r="A4911" s="506" t="s">
        <v>5225</v>
      </c>
      <c r="B4911" s="270" t="s">
        <v>5226</v>
      </c>
      <c r="C4911" s="407">
        <v>5400</v>
      </c>
      <c r="D4911" s="453">
        <f t="shared" si="150"/>
        <v>0</v>
      </c>
      <c r="E4911" s="407">
        <f t="shared" si="151"/>
        <v>5400</v>
      </c>
      <c r="F4911" s="268" t="s">
        <v>1625</v>
      </c>
      <c r="G4911" s="475" t="s">
        <v>1625</v>
      </c>
      <c r="H4911" s="1007"/>
    </row>
    <row r="4912" spans="1:8">
      <c r="A4912" s="506" t="s">
        <v>5227</v>
      </c>
      <c r="B4912" s="270" t="s">
        <v>5228</v>
      </c>
      <c r="C4912" s="407">
        <v>12600</v>
      </c>
      <c r="D4912" s="453">
        <f t="shared" si="150"/>
        <v>0</v>
      </c>
      <c r="E4912" s="407">
        <f t="shared" si="151"/>
        <v>12600</v>
      </c>
      <c r="F4912" s="268" t="s">
        <v>1625</v>
      </c>
      <c r="G4912" s="475" t="s">
        <v>1625</v>
      </c>
      <c r="H4912" s="1007"/>
    </row>
    <row r="4913" spans="1:8">
      <c r="A4913" s="506" t="s">
        <v>5229</v>
      </c>
      <c r="B4913" s="270" t="s">
        <v>5230</v>
      </c>
      <c r="C4913" s="407">
        <v>23400</v>
      </c>
      <c r="D4913" s="453">
        <f t="shared" si="150"/>
        <v>0</v>
      </c>
      <c r="E4913" s="407">
        <f t="shared" si="151"/>
        <v>23400</v>
      </c>
      <c r="F4913" s="268" t="s">
        <v>1625</v>
      </c>
      <c r="G4913" s="475" t="s">
        <v>1625</v>
      </c>
      <c r="H4913" s="1007"/>
    </row>
    <row r="4914" spans="1:8">
      <c r="A4914" s="506" t="s">
        <v>5231</v>
      </c>
      <c r="B4914" s="270" t="s">
        <v>5232</v>
      </c>
      <c r="C4914" s="407">
        <v>43200</v>
      </c>
      <c r="D4914" s="453">
        <f t="shared" si="150"/>
        <v>0</v>
      </c>
      <c r="E4914" s="407">
        <f t="shared" si="151"/>
        <v>43200</v>
      </c>
      <c r="F4914" s="268" t="s">
        <v>1625</v>
      </c>
      <c r="G4914" s="475" t="s">
        <v>1625</v>
      </c>
      <c r="H4914" s="1007"/>
    </row>
    <row r="4915" spans="1:8">
      <c r="A4915" s="698" t="s">
        <v>2623</v>
      </c>
      <c r="B4915" s="270"/>
      <c r="C4915" s="407"/>
      <c r="D4915" s="453"/>
      <c r="E4915" s="407"/>
      <c r="F4915" s="268"/>
      <c r="G4915" s="475"/>
      <c r="H4915" s="1007"/>
    </row>
    <row r="4916" spans="1:8">
      <c r="A4916" s="506" t="s">
        <v>2624</v>
      </c>
      <c r="B4916" s="270" t="s">
        <v>5233</v>
      </c>
      <c r="C4916" s="407">
        <v>600</v>
      </c>
      <c r="D4916" s="453">
        <f t="shared" si="150"/>
        <v>0</v>
      </c>
      <c r="E4916" s="407">
        <f t="shared" si="151"/>
        <v>600</v>
      </c>
      <c r="F4916" s="268" t="s">
        <v>1625</v>
      </c>
      <c r="G4916" s="475" t="s">
        <v>1625</v>
      </c>
      <c r="H4916" s="1007"/>
    </row>
    <row r="4917" spans="1:8">
      <c r="A4917" s="506" t="s">
        <v>2625</v>
      </c>
      <c r="B4917" s="270" t="s">
        <v>5234</v>
      </c>
      <c r="C4917" s="407">
        <v>200</v>
      </c>
      <c r="D4917" s="453">
        <f t="shared" si="150"/>
        <v>0</v>
      </c>
      <c r="E4917" s="407">
        <f t="shared" si="151"/>
        <v>200</v>
      </c>
      <c r="F4917" s="268" t="s">
        <v>1625</v>
      </c>
      <c r="G4917" s="475" t="s">
        <v>1625</v>
      </c>
      <c r="H4917" s="1007"/>
    </row>
    <row r="4918" spans="1:8">
      <c r="A4918" s="506" t="s">
        <v>2626</v>
      </c>
      <c r="B4918" s="270" t="s">
        <v>5235</v>
      </c>
      <c r="C4918" s="407">
        <v>100</v>
      </c>
      <c r="D4918" s="453">
        <f t="shared" si="150"/>
        <v>0</v>
      </c>
      <c r="E4918" s="407">
        <f t="shared" si="151"/>
        <v>100</v>
      </c>
      <c r="F4918" s="268" t="s">
        <v>1625</v>
      </c>
      <c r="G4918" s="475" t="s">
        <v>1625</v>
      </c>
      <c r="H4918" s="1007"/>
    </row>
    <row r="4919" spans="1:8">
      <c r="A4919" s="506" t="s">
        <v>2627</v>
      </c>
      <c r="B4919" s="270" t="s">
        <v>5236</v>
      </c>
      <c r="C4919" s="407">
        <v>500</v>
      </c>
      <c r="D4919" s="453">
        <f t="shared" si="150"/>
        <v>0</v>
      </c>
      <c r="E4919" s="407">
        <f t="shared" si="151"/>
        <v>500</v>
      </c>
      <c r="F4919" s="268" t="s">
        <v>1625</v>
      </c>
      <c r="G4919" s="475" t="s">
        <v>1625</v>
      </c>
      <c r="H4919" s="1007"/>
    </row>
    <row r="4920" spans="1:8">
      <c r="A4920" s="506" t="s">
        <v>2629</v>
      </c>
      <c r="B4920" s="270" t="s">
        <v>5238</v>
      </c>
      <c r="C4920" s="407">
        <v>800</v>
      </c>
      <c r="D4920" s="453">
        <f t="shared" si="150"/>
        <v>0</v>
      </c>
      <c r="E4920" s="407">
        <f t="shared" si="151"/>
        <v>800</v>
      </c>
      <c r="F4920" s="268" t="s">
        <v>1625</v>
      </c>
      <c r="G4920" s="475" t="s">
        <v>1625</v>
      </c>
      <c r="H4920" s="1007"/>
    </row>
    <row r="4921" spans="1:8">
      <c r="A4921" s="506" t="s">
        <v>2630</v>
      </c>
      <c r="B4921" s="270" t="s">
        <v>5239</v>
      </c>
      <c r="C4921" s="407">
        <v>200</v>
      </c>
      <c r="D4921" s="453">
        <f t="shared" si="150"/>
        <v>0</v>
      </c>
      <c r="E4921" s="407">
        <f t="shared" si="151"/>
        <v>200</v>
      </c>
      <c r="F4921" s="268" t="s">
        <v>1625</v>
      </c>
      <c r="G4921" s="475" t="s">
        <v>1625</v>
      </c>
      <c r="H4921" s="1007"/>
    </row>
    <row r="4922" spans="1:8">
      <c r="A4922" s="506" t="s">
        <v>2633</v>
      </c>
      <c r="B4922" s="270" t="s">
        <v>5242</v>
      </c>
      <c r="C4922" s="407">
        <v>300</v>
      </c>
      <c r="D4922" s="453">
        <f t="shared" si="150"/>
        <v>0</v>
      </c>
      <c r="E4922" s="407">
        <f t="shared" si="151"/>
        <v>300</v>
      </c>
      <c r="F4922" s="268" t="s">
        <v>1625</v>
      </c>
      <c r="G4922" s="475" t="s">
        <v>1625</v>
      </c>
      <c r="H4922" s="1007"/>
    </row>
    <row r="4923" spans="1:8">
      <c r="A4923" s="506" t="s">
        <v>2634</v>
      </c>
      <c r="B4923" s="270" t="s">
        <v>5243</v>
      </c>
      <c r="C4923" s="407">
        <v>300</v>
      </c>
      <c r="D4923" s="453">
        <f t="shared" si="150"/>
        <v>0</v>
      </c>
      <c r="E4923" s="407">
        <f t="shared" si="151"/>
        <v>300</v>
      </c>
      <c r="F4923" s="268" t="s">
        <v>1625</v>
      </c>
      <c r="G4923" s="475" t="s">
        <v>1625</v>
      </c>
      <c r="H4923" s="1007"/>
    </row>
    <row r="4924" spans="1:8">
      <c r="A4924" s="506" t="s">
        <v>2636</v>
      </c>
      <c r="B4924" s="270" t="s">
        <v>5245</v>
      </c>
      <c r="C4924" s="407">
        <v>400</v>
      </c>
      <c r="D4924" s="453">
        <f t="shared" si="150"/>
        <v>0</v>
      </c>
      <c r="E4924" s="407">
        <f t="shared" si="151"/>
        <v>400</v>
      </c>
      <c r="F4924" s="268" t="s">
        <v>1625</v>
      </c>
      <c r="G4924" s="475" t="s">
        <v>1625</v>
      </c>
      <c r="H4924" s="1007"/>
    </row>
    <row r="4925" spans="1:8">
      <c r="A4925" s="506" t="s">
        <v>2638</v>
      </c>
      <c r="B4925" s="270" t="s">
        <v>5247</v>
      </c>
      <c r="C4925" s="407">
        <v>500</v>
      </c>
      <c r="D4925" s="453">
        <f t="shared" si="150"/>
        <v>0</v>
      </c>
      <c r="E4925" s="407">
        <f t="shared" si="151"/>
        <v>500</v>
      </c>
      <c r="F4925" s="268" t="s">
        <v>1625</v>
      </c>
      <c r="G4925" s="475" t="s">
        <v>1625</v>
      </c>
      <c r="H4925" s="1007"/>
    </row>
    <row r="4926" spans="1:8">
      <c r="A4926" s="506" t="s">
        <v>2640</v>
      </c>
      <c r="B4926" s="270" t="s">
        <v>5249</v>
      </c>
      <c r="C4926" s="407">
        <v>200</v>
      </c>
      <c r="D4926" s="453">
        <f t="shared" si="150"/>
        <v>0</v>
      </c>
      <c r="E4926" s="407">
        <f t="shared" si="151"/>
        <v>200</v>
      </c>
      <c r="F4926" s="268" t="s">
        <v>1625</v>
      </c>
      <c r="G4926" s="475" t="s">
        <v>1625</v>
      </c>
      <c r="H4926" s="1007"/>
    </row>
    <row r="4927" spans="1:8">
      <c r="A4927" s="506" t="s">
        <v>5252</v>
      </c>
      <c r="B4927" s="270" t="s">
        <v>5253</v>
      </c>
      <c r="C4927" s="407">
        <v>1000</v>
      </c>
      <c r="D4927" s="453">
        <f t="shared" si="150"/>
        <v>0</v>
      </c>
      <c r="E4927" s="407">
        <f t="shared" si="151"/>
        <v>1000</v>
      </c>
      <c r="F4927" s="268" t="s">
        <v>1625</v>
      </c>
      <c r="G4927" s="475" t="s">
        <v>1625</v>
      </c>
      <c r="H4927" s="1007"/>
    </row>
    <row r="4928" spans="1:8">
      <c r="A4928" s="506" t="s">
        <v>5250</v>
      </c>
      <c r="B4928" s="270" t="s">
        <v>5251</v>
      </c>
      <c r="C4928" s="407">
        <v>2244</v>
      </c>
      <c r="D4928" s="453">
        <f t="shared" si="150"/>
        <v>0</v>
      </c>
      <c r="E4928" s="407">
        <f t="shared" si="151"/>
        <v>2244</v>
      </c>
      <c r="F4928" s="268" t="s">
        <v>1625</v>
      </c>
      <c r="G4928" s="475" t="s">
        <v>1625</v>
      </c>
      <c r="H4928" s="1007"/>
    </row>
    <row r="4929" spans="1:8">
      <c r="A4929" s="506" t="s">
        <v>5254</v>
      </c>
      <c r="B4929" s="270" t="s">
        <v>5255</v>
      </c>
      <c r="C4929" s="407">
        <v>3395</v>
      </c>
      <c r="D4929" s="453">
        <f t="shared" si="150"/>
        <v>0</v>
      </c>
      <c r="E4929" s="407">
        <f t="shared" si="151"/>
        <v>3395</v>
      </c>
      <c r="F4929" s="268" t="s">
        <v>1625</v>
      </c>
      <c r="G4929" s="475" t="s">
        <v>1625</v>
      </c>
      <c r="H4929" s="1007"/>
    </row>
    <row r="4930" spans="1:8">
      <c r="A4930" s="1338" t="s">
        <v>2641</v>
      </c>
      <c r="B4930" s="270"/>
      <c r="C4930" s="407"/>
      <c r="D4930" s="453"/>
      <c r="E4930" s="407"/>
      <c r="F4930" s="268"/>
      <c r="G4930" s="475"/>
      <c r="H4930" s="1007"/>
    </row>
    <row r="4931" spans="1:8">
      <c r="A4931" s="506" t="s">
        <v>2642</v>
      </c>
      <c r="B4931" s="270" t="s">
        <v>5258</v>
      </c>
      <c r="C4931" s="407">
        <v>120</v>
      </c>
      <c r="D4931" s="453">
        <f t="shared" si="150"/>
        <v>0</v>
      </c>
      <c r="E4931" s="407">
        <f t="shared" si="151"/>
        <v>120</v>
      </c>
      <c r="F4931" s="268" t="s">
        <v>1625</v>
      </c>
      <c r="G4931" s="475" t="s">
        <v>1625</v>
      </c>
      <c r="H4931" s="1007"/>
    </row>
    <row r="4932" spans="1:8">
      <c r="A4932" s="506" t="s">
        <v>2643</v>
      </c>
      <c r="B4932" s="270" t="s">
        <v>5259</v>
      </c>
      <c r="C4932" s="407">
        <v>100</v>
      </c>
      <c r="D4932" s="453">
        <f t="shared" si="150"/>
        <v>0</v>
      </c>
      <c r="E4932" s="407">
        <f t="shared" si="151"/>
        <v>100</v>
      </c>
      <c r="F4932" s="268" t="s">
        <v>1625</v>
      </c>
      <c r="G4932" s="475" t="s">
        <v>1625</v>
      </c>
      <c r="H4932" s="1007"/>
    </row>
    <row r="4933" spans="1:8">
      <c r="A4933" s="506" t="s">
        <v>2645</v>
      </c>
      <c r="B4933" s="270" t="s">
        <v>5261</v>
      </c>
      <c r="C4933" s="407">
        <v>160</v>
      </c>
      <c r="D4933" s="453">
        <f t="shared" si="150"/>
        <v>0</v>
      </c>
      <c r="E4933" s="407">
        <f t="shared" si="151"/>
        <v>160</v>
      </c>
      <c r="F4933" s="268" t="s">
        <v>1625</v>
      </c>
      <c r="G4933" s="475" t="s">
        <v>1625</v>
      </c>
      <c r="H4933" s="1007"/>
    </row>
    <row r="4934" spans="1:8">
      <c r="A4934" s="506" t="s">
        <v>2646</v>
      </c>
      <c r="B4934" s="270" t="s">
        <v>5262</v>
      </c>
      <c r="C4934" s="407">
        <v>40</v>
      </c>
      <c r="D4934" s="453">
        <f t="shared" si="150"/>
        <v>0</v>
      </c>
      <c r="E4934" s="407">
        <f t="shared" si="151"/>
        <v>40</v>
      </c>
      <c r="F4934" s="268" t="s">
        <v>1625</v>
      </c>
      <c r="G4934" s="475" t="s">
        <v>1625</v>
      </c>
      <c r="H4934" s="1007"/>
    </row>
    <row r="4935" spans="1:8">
      <c r="A4935" s="506" t="s">
        <v>2649</v>
      </c>
      <c r="B4935" s="270" t="s">
        <v>5265</v>
      </c>
      <c r="C4935" s="407">
        <v>60</v>
      </c>
      <c r="D4935" s="453">
        <f t="shared" si="150"/>
        <v>0</v>
      </c>
      <c r="E4935" s="407">
        <f t="shared" si="151"/>
        <v>60</v>
      </c>
      <c r="F4935" s="268" t="s">
        <v>1625</v>
      </c>
      <c r="G4935" s="475" t="s">
        <v>1625</v>
      </c>
      <c r="H4935" s="1007"/>
    </row>
    <row r="4936" spans="1:8">
      <c r="A4936" s="506" t="s">
        <v>2650</v>
      </c>
      <c r="B4936" s="270" t="s">
        <v>5266</v>
      </c>
      <c r="C4936" s="407">
        <v>60</v>
      </c>
      <c r="D4936" s="453">
        <f t="shared" si="150"/>
        <v>0</v>
      </c>
      <c r="E4936" s="407">
        <f t="shared" si="151"/>
        <v>60</v>
      </c>
      <c r="F4936" s="268" t="s">
        <v>1625</v>
      </c>
      <c r="G4936" s="475" t="s">
        <v>1625</v>
      </c>
      <c r="H4936" s="1007"/>
    </row>
    <row r="4937" spans="1:8">
      <c r="A4937" s="506" t="s">
        <v>2651</v>
      </c>
      <c r="B4937" s="270" t="s">
        <v>5267</v>
      </c>
      <c r="C4937" s="407">
        <v>40</v>
      </c>
      <c r="D4937" s="453">
        <f t="shared" si="150"/>
        <v>0</v>
      </c>
      <c r="E4937" s="407">
        <f t="shared" si="151"/>
        <v>40</v>
      </c>
      <c r="F4937" s="268" t="s">
        <v>1625</v>
      </c>
      <c r="G4937" s="475" t="s">
        <v>1625</v>
      </c>
      <c r="H4937" s="1007"/>
    </row>
    <row r="4938" spans="1:8">
      <c r="A4938" s="506" t="s">
        <v>2652</v>
      </c>
      <c r="B4938" s="270" t="s">
        <v>5268</v>
      </c>
      <c r="C4938" s="407">
        <v>20</v>
      </c>
      <c r="D4938" s="453">
        <f t="shared" si="150"/>
        <v>0</v>
      </c>
      <c r="E4938" s="407">
        <f t="shared" si="151"/>
        <v>20</v>
      </c>
      <c r="F4938" s="268" t="s">
        <v>1625</v>
      </c>
      <c r="G4938" s="475" t="s">
        <v>1625</v>
      </c>
      <c r="H4938" s="1007"/>
    </row>
    <row r="4939" spans="1:8">
      <c r="A4939" s="506" t="s">
        <v>2654</v>
      </c>
      <c r="B4939" s="270" t="s">
        <v>5270</v>
      </c>
      <c r="C4939" s="407">
        <v>80</v>
      </c>
      <c r="D4939" s="453">
        <f t="shared" si="150"/>
        <v>0</v>
      </c>
      <c r="E4939" s="407">
        <f t="shared" si="151"/>
        <v>80</v>
      </c>
      <c r="F4939" s="268" t="s">
        <v>1625</v>
      </c>
      <c r="G4939" s="475" t="s">
        <v>1625</v>
      </c>
      <c r="H4939" s="1007"/>
    </row>
    <row r="4940" spans="1:8">
      <c r="A4940" s="506" t="s">
        <v>2656</v>
      </c>
      <c r="B4940" s="270" t="s">
        <v>5272</v>
      </c>
      <c r="C4940" s="407">
        <v>100</v>
      </c>
      <c r="D4940" s="453">
        <f t="shared" si="150"/>
        <v>0</v>
      </c>
      <c r="E4940" s="407">
        <f t="shared" si="151"/>
        <v>100</v>
      </c>
      <c r="F4940" s="268" t="s">
        <v>1625</v>
      </c>
      <c r="G4940" s="475" t="s">
        <v>1625</v>
      </c>
      <c r="H4940" s="1007"/>
    </row>
    <row r="4941" spans="1:8">
      <c r="A4941" s="506" t="s">
        <v>5277</v>
      </c>
      <c r="B4941" s="270" t="s">
        <v>5278</v>
      </c>
      <c r="C4941" s="407">
        <v>200</v>
      </c>
      <c r="D4941" s="453">
        <f t="shared" si="150"/>
        <v>0</v>
      </c>
      <c r="E4941" s="407">
        <f t="shared" si="151"/>
        <v>200</v>
      </c>
      <c r="F4941" s="268" t="s">
        <v>1625</v>
      </c>
      <c r="G4941" s="475" t="s">
        <v>1625</v>
      </c>
      <c r="H4941" s="1007"/>
    </row>
    <row r="4942" spans="1:8">
      <c r="A4942" s="506" t="s">
        <v>2658</v>
      </c>
      <c r="B4942" s="270" t="s">
        <v>5274</v>
      </c>
      <c r="C4942" s="407">
        <v>40</v>
      </c>
      <c r="D4942" s="453">
        <f t="shared" si="150"/>
        <v>0</v>
      </c>
      <c r="E4942" s="407">
        <f t="shared" si="151"/>
        <v>40</v>
      </c>
      <c r="F4942" s="268" t="s">
        <v>1625</v>
      </c>
      <c r="G4942" s="475" t="s">
        <v>1625</v>
      </c>
      <c r="H4942" s="1007"/>
    </row>
    <row r="4943" spans="1:8">
      <c r="A4943" s="506" t="s">
        <v>5275</v>
      </c>
      <c r="B4943" s="270" t="s">
        <v>5276</v>
      </c>
      <c r="C4943" s="407">
        <v>450</v>
      </c>
      <c r="D4943" s="453">
        <f t="shared" si="150"/>
        <v>0</v>
      </c>
      <c r="E4943" s="407">
        <f t="shared" si="151"/>
        <v>450</v>
      </c>
      <c r="F4943" s="268" t="s">
        <v>1625</v>
      </c>
      <c r="G4943" s="475" t="s">
        <v>1625</v>
      </c>
      <c r="H4943" s="1007"/>
    </row>
    <row r="4944" spans="1:8">
      <c r="A4944" s="506" t="s">
        <v>5279</v>
      </c>
      <c r="B4944" s="270" t="s">
        <v>5280</v>
      </c>
      <c r="C4944" s="407">
        <v>679</v>
      </c>
      <c r="D4944" s="453">
        <f t="shared" si="150"/>
        <v>0</v>
      </c>
      <c r="E4944" s="407">
        <f t="shared" si="151"/>
        <v>679</v>
      </c>
      <c r="F4944" s="268" t="s">
        <v>1625</v>
      </c>
      <c r="G4944" s="475" t="s">
        <v>1625</v>
      </c>
      <c r="H4944" s="1007"/>
    </row>
    <row r="4945" spans="1:8">
      <c r="A4945" s="506" t="s">
        <v>2659</v>
      </c>
      <c r="B4945" s="270" t="s">
        <v>5283</v>
      </c>
      <c r="C4945" s="407">
        <v>342</v>
      </c>
      <c r="D4945" s="453">
        <f t="shared" si="150"/>
        <v>0</v>
      </c>
      <c r="E4945" s="407">
        <f t="shared" si="151"/>
        <v>342</v>
      </c>
      <c r="F4945" s="268" t="s">
        <v>1625</v>
      </c>
      <c r="G4945" s="475" t="s">
        <v>1625</v>
      </c>
      <c r="H4945" s="1007"/>
    </row>
    <row r="4946" spans="1:8">
      <c r="A4946" s="506" t="s">
        <v>2660</v>
      </c>
      <c r="B4946" s="270" t="s">
        <v>5284</v>
      </c>
      <c r="C4946" s="407">
        <v>285</v>
      </c>
      <c r="D4946" s="453">
        <f t="shared" si="150"/>
        <v>0</v>
      </c>
      <c r="E4946" s="407">
        <f t="shared" si="151"/>
        <v>285</v>
      </c>
      <c r="F4946" s="268" t="s">
        <v>1625</v>
      </c>
      <c r="G4946" s="475" t="s">
        <v>1625</v>
      </c>
      <c r="H4946" s="1007"/>
    </row>
    <row r="4947" spans="1:8">
      <c r="A4947" s="506" t="s">
        <v>2662</v>
      </c>
      <c r="B4947" s="270" t="s">
        <v>5286</v>
      </c>
      <c r="C4947" s="407">
        <v>456</v>
      </c>
      <c r="D4947" s="453">
        <f t="shared" si="150"/>
        <v>0</v>
      </c>
      <c r="E4947" s="407">
        <f t="shared" si="151"/>
        <v>456</v>
      </c>
      <c r="F4947" s="268" t="s">
        <v>1625</v>
      </c>
      <c r="G4947" s="475" t="s">
        <v>1625</v>
      </c>
      <c r="H4947" s="1007"/>
    </row>
    <row r="4948" spans="1:8">
      <c r="A4948" s="506" t="s">
        <v>2663</v>
      </c>
      <c r="B4948" s="270" t="s">
        <v>5287</v>
      </c>
      <c r="C4948" s="407">
        <v>114</v>
      </c>
      <c r="D4948" s="453">
        <f t="shared" si="150"/>
        <v>0</v>
      </c>
      <c r="E4948" s="407">
        <f t="shared" si="151"/>
        <v>114</v>
      </c>
      <c r="F4948" s="268" t="s">
        <v>1625</v>
      </c>
      <c r="G4948" s="475" t="s">
        <v>1625</v>
      </c>
      <c r="H4948" s="1007"/>
    </row>
    <row r="4949" spans="1:8">
      <c r="A4949" s="506" t="s">
        <v>2666</v>
      </c>
      <c r="B4949" s="270" t="s">
        <v>5290</v>
      </c>
      <c r="C4949" s="407">
        <v>171</v>
      </c>
      <c r="D4949" s="453">
        <f t="shared" si="150"/>
        <v>0</v>
      </c>
      <c r="E4949" s="407">
        <f t="shared" si="151"/>
        <v>171</v>
      </c>
      <c r="F4949" s="268" t="s">
        <v>1625</v>
      </c>
      <c r="G4949" s="475" t="s">
        <v>1625</v>
      </c>
      <c r="H4949" s="1007"/>
    </row>
    <row r="4950" spans="1:8">
      <c r="A4950" s="506" t="s">
        <v>2667</v>
      </c>
      <c r="B4950" s="270" t="s">
        <v>5291</v>
      </c>
      <c r="C4950" s="407">
        <v>171</v>
      </c>
      <c r="D4950" s="453">
        <f t="shared" si="150"/>
        <v>0</v>
      </c>
      <c r="E4950" s="407">
        <f t="shared" si="151"/>
        <v>171</v>
      </c>
      <c r="F4950" s="268" t="s">
        <v>1625</v>
      </c>
      <c r="G4950" s="475" t="s">
        <v>1625</v>
      </c>
      <c r="H4950" s="1007"/>
    </row>
    <row r="4951" spans="1:8">
      <c r="A4951" s="506" t="s">
        <v>2668</v>
      </c>
      <c r="B4951" s="270" t="s">
        <v>5292</v>
      </c>
      <c r="C4951" s="407">
        <v>114</v>
      </c>
      <c r="D4951" s="453">
        <f t="shared" si="150"/>
        <v>0</v>
      </c>
      <c r="E4951" s="407">
        <f t="shared" si="151"/>
        <v>114</v>
      </c>
      <c r="F4951" s="268" t="s">
        <v>1625</v>
      </c>
      <c r="G4951" s="475" t="s">
        <v>1625</v>
      </c>
      <c r="H4951" s="1007"/>
    </row>
    <row r="4952" spans="1:8">
      <c r="A4952" s="506" t="s">
        <v>2669</v>
      </c>
      <c r="B4952" s="270" t="s">
        <v>5293</v>
      </c>
      <c r="C4952" s="407">
        <v>57</v>
      </c>
      <c r="D4952" s="453">
        <f t="shared" si="150"/>
        <v>0</v>
      </c>
      <c r="E4952" s="407">
        <f t="shared" si="151"/>
        <v>57</v>
      </c>
      <c r="F4952" s="268" t="s">
        <v>1625</v>
      </c>
      <c r="G4952" s="475" t="s">
        <v>1625</v>
      </c>
      <c r="H4952" s="1007"/>
    </row>
    <row r="4953" spans="1:8">
      <c r="A4953" s="506" t="s">
        <v>2671</v>
      </c>
      <c r="B4953" s="270" t="s">
        <v>5295</v>
      </c>
      <c r="C4953" s="407">
        <v>228</v>
      </c>
      <c r="D4953" s="453">
        <f t="shared" si="150"/>
        <v>0</v>
      </c>
      <c r="E4953" s="407">
        <f t="shared" si="151"/>
        <v>228</v>
      </c>
      <c r="F4953" s="268" t="s">
        <v>1625</v>
      </c>
      <c r="G4953" s="475" t="s">
        <v>1625</v>
      </c>
      <c r="H4953" s="1007"/>
    </row>
    <row r="4954" spans="1:8">
      <c r="A4954" s="506" t="s">
        <v>2673</v>
      </c>
      <c r="B4954" s="270" t="s">
        <v>5297</v>
      </c>
      <c r="C4954" s="407">
        <v>285</v>
      </c>
      <c r="D4954" s="453">
        <f t="shared" si="150"/>
        <v>0</v>
      </c>
      <c r="E4954" s="407">
        <f t="shared" si="151"/>
        <v>285</v>
      </c>
      <c r="F4954" s="268" t="s">
        <v>1625</v>
      </c>
      <c r="G4954" s="475" t="s">
        <v>1625</v>
      </c>
      <c r="H4954" s="1007"/>
    </row>
    <row r="4955" spans="1:8">
      <c r="A4955" s="506" t="s">
        <v>2675</v>
      </c>
      <c r="B4955" s="270" t="s">
        <v>5299</v>
      </c>
      <c r="C4955" s="407">
        <v>114</v>
      </c>
      <c r="D4955" s="453">
        <f t="shared" si="150"/>
        <v>0</v>
      </c>
      <c r="E4955" s="407">
        <f t="shared" si="151"/>
        <v>114</v>
      </c>
      <c r="F4955" s="268" t="s">
        <v>1625</v>
      </c>
      <c r="G4955" s="475" t="s">
        <v>1625</v>
      </c>
      <c r="H4955" s="1007"/>
    </row>
    <row r="4956" spans="1:8">
      <c r="A4956" s="506" t="s">
        <v>5300</v>
      </c>
      <c r="B4956" s="270" t="s">
        <v>5301</v>
      </c>
      <c r="C4956" s="407">
        <v>1278</v>
      </c>
      <c r="D4956" s="453">
        <f t="shared" si="150"/>
        <v>0</v>
      </c>
      <c r="E4956" s="407">
        <f t="shared" si="151"/>
        <v>1278</v>
      </c>
      <c r="F4956" s="268" t="s">
        <v>1625</v>
      </c>
      <c r="G4956" s="475" t="s">
        <v>1625</v>
      </c>
      <c r="H4956" s="1007"/>
    </row>
    <row r="4957" spans="1:8">
      <c r="A4957" s="506" t="s">
        <v>5302</v>
      </c>
      <c r="B4957" s="270" t="s">
        <v>5303</v>
      </c>
      <c r="C4957" s="407">
        <v>570</v>
      </c>
      <c r="D4957" s="453">
        <f t="shared" ref="D4957:D4979" si="152">100%-(E4957/C4957)</f>
        <v>0</v>
      </c>
      <c r="E4957" s="407">
        <f t="shared" ref="E4957:E4979" si="153">C4957</f>
        <v>570</v>
      </c>
      <c r="F4957" s="268" t="s">
        <v>1625</v>
      </c>
      <c r="G4957" s="475" t="s">
        <v>1625</v>
      </c>
      <c r="H4957" s="1007"/>
    </row>
    <row r="4958" spans="1:8">
      <c r="A4958" s="506" t="s">
        <v>5304</v>
      </c>
      <c r="B4958" s="270" t="s">
        <v>5305</v>
      </c>
      <c r="C4958" s="407">
        <v>1935</v>
      </c>
      <c r="D4958" s="453">
        <f t="shared" si="152"/>
        <v>0</v>
      </c>
      <c r="E4958" s="407">
        <f t="shared" si="153"/>
        <v>1935</v>
      </c>
      <c r="F4958" s="268" t="s">
        <v>1625</v>
      </c>
      <c r="G4958" s="475" t="s">
        <v>1625</v>
      </c>
      <c r="H4958" s="1007"/>
    </row>
    <row r="4959" spans="1:8">
      <c r="A4959" s="506" t="s">
        <v>2676</v>
      </c>
      <c r="B4959" s="270" t="s">
        <v>5308</v>
      </c>
      <c r="C4959" s="407">
        <v>540</v>
      </c>
      <c r="D4959" s="453">
        <f t="shared" si="152"/>
        <v>0</v>
      </c>
      <c r="E4959" s="407">
        <f t="shared" si="153"/>
        <v>540</v>
      </c>
      <c r="F4959" s="268" t="s">
        <v>1625</v>
      </c>
      <c r="G4959" s="475" t="s">
        <v>1625</v>
      </c>
      <c r="H4959" s="1007"/>
    </row>
    <row r="4960" spans="1:8">
      <c r="A4960" s="506" t="s">
        <v>2677</v>
      </c>
      <c r="B4960" s="270" t="s">
        <v>5309</v>
      </c>
      <c r="C4960" s="407">
        <v>450</v>
      </c>
      <c r="D4960" s="453">
        <f t="shared" si="152"/>
        <v>0</v>
      </c>
      <c r="E4960" s="407">
        <f t="shared" si="153"/>
        <v>450</v>
      </c>
      <c r="F4960" s="268" t="s">
        <v>1625</v>
      </c>
      <c r="G4960" s="475" t="s">
        <v>1625</v>
      </c>
      <c r="H4960" s="1007"/>
    </row>
    <row r="4961" spans="1:8">
      <c r="A4961" s="506" t="s">
        <v>2679</v>
      </c>
      <c r="B4961" s="270" t="s">
        <v>5311</v>
      </c>
      <c r="C4961" s="407">
        <v>720</v>
      </c>
      <c r="D4961" s="453">
        <f t="shared" si="152"/>
        <v>0</v>
      </c>
      <c r="E4961" s="407">
        <f t="shared" si="153"/>
        <v>720</v>
      </c>
      <c r="F4961" s="268" t="s">
        <v>1625</v>
      </c>
      <c r="G4961" s="475" t="s">
        <v>1625</v>
      </c>
      <c r="H4961" s="1007"/>
    </row>
    <row r="4962" spans="1:8">
      <c r="A4962" s="506" t="s">
        <v>2680</v>
      </c>
      <c r="B4962" s="270" t="s">
        <v>5312</v>
      </c>
      <c r="C4962" s="407">
        <v>180</v>
      </c>
      <c r="D4962" s="453">
        <f t="shared" si="152"/>
        <v>0</v>
      </c>
      <c r="E4962" s="407">
        <f t="shared" si="153"/>
        <v>180</v>
      </c>
      <c r="F4962" s="268" t="s">
        <v>1625</v>
      </c>
      <c r="G4962" s="475" t="s">
        <v>1625</v>
      </c>
      <c r="H4962" s="1007"/>
    </row>
    <row r="4963" spans="1:8">
      <c r="A4963" s="506" t="s">
        <v>2683</v>
      </c>
      <c r="B4963" s="270" t="s">
        <v>5315</v>
      </c>
      <c r="C4963" s="407">
        <v>270</v>
      </c>
      <c r="D4963" s="453">
        <f t="shared" si="152"/>
        <v>0</v>
      </c>
      <c r="E4963" s="407">
        <f t="shared" si="153"/>
        <v>270</v>
      </c>
      <c r="F4963" s="268" t="s">
        <v>1625</v>
      </c>
      <c r="G4963" s="475" t="s">
        <v>1625</v>
      </c>
      <c r="H4963" s="1007"/>
    </row>
    <row r="4964" spans="1:8">
      <c r="A4964" s="506" t="s">
        <v>2684</v>
      </c>
      <c r="B4964" s="270" t="s">
        <v>5316</v>
      </c>
      <c r="C4964" s="407">
        <v>270</v>
      </c>
      <c r="D4964" s="453">
        <f t="shared" si="152"/>
        <v>0</v>
      </c>
      <c r="E4964" s="407">
        <f t="shared" si="153"/>
        <v>270</v>
      </c>
      <c r="F4964" s="268" t="s">
        <v>1625</v>
      </c>
      <c r="G4964" s="475" t="s">
        <v>1625</v>
      </c>
      <c r="H4964" s="1007"/>
    </row>
    <row r="4965" spans="1:8">
      <c r="A4965" s="506" t="s">
        <v>2685</v>
      </c>
      <c r="B4965" s="270" t="s">
        <v>5317</v>
      </c>
      <c r="C4965" s="407">
        <v>180</v>
      </c>
      <c r="D4965" s="453">
        <f t="shared" si="152"/>
        <v>0</v>
      </c>
      <c r="E4965" s="407">
        <f t="shared" si="153"/>
        <v>180</v>
      </c>
      <c r="F4965" s="268" t="s">
        <v>1625</v>
      </c>
      <c r="G4965" s="475" t="s">
        <v>1625</v>
      </c>
      <c r="H4965" s="1007"/>
    </row>
    <row r="4966" spans="1:8">
      <c r="A4966" s="506" t="s">
        <v>2686</v>
      </c>
      <c r="B4966" s="270" t="s">
        <v>5318</v>
      </c>
      <c r="C4966" s="407">
        <v>90</v>
      </c>
      <c r="D4966" s="453">
        <f t="shared" si="152"/>
        <v>0</v>
      </c>
      <c r="E4966" s="407">
        <f t="shared" si="153"/>
        <v>90</v>
      </c>
      <c r="F4966" s="268" t="s">
        <v>1625</v>
      </c>
      <c r="G4966" s="475" t="s">
        <v>1625</v>
      </c>
      <c r="H4966" s="1007"/>
    </row>
    <row r="4967" spans="1:8">
      <c r="A4967" s="506" t="s">
        <v>2688</v>
      </c>
      <c r="B4967" s="270" t="s">
        <v>5320</v>
      </c>
      <c r="C4967" s="407">
        <v>360</v>
      </c>
      <c r="D4967" s="453">
        <f t="shared" si="152"/>
        <v>0</v>
      </c>
      <c r="E4967" s="407">
        <f t="shared" si="153"/>
        <v>360</v>
      </c>
      <c r="F4967" s="268" t="s">
        <v>1625</v>
      </c>
      <c r="G4967" s="475" t="s">
        <v>1625</v>
      </c>
      <c r="H4967" s="1007"/>
    </row>
    <row r="4968" spans="1:8">
      <c r="A4968" s="506" t="s">
        <v>2690</v>
      </c>
      <c r="B4968" s="270" t="s">
        <v>5322</v>
      </c>
      <c r="C4968" s="407">
        <v>450</v>
      </c>
      <c r="D4968" s="453">
        <f t="shared" si="152"/>
        <v>0</v>
      </c>
      <c r="E4968" s="407">
        <f t="shared" si="153"/>
        <v>450</v>
      </c>
      <c r="F4968" s="268" t="s">
        <v>1625</v>
      </c>
      <c r="G4968" s="475" t="s">
        <v>1625</v>
      </c>
      <c r="H4968" s="1007"/>
    </row>
    <row r="4969" spans="1:8">
      <c r="A4969" s="506" t="s">
        <v>2692</v>
      </c>
      <c r="B4969" s="270" t="s">
        <v>5324</v>
      </c>
      <c r="C4969" s="407">
        <v>180</v>
      </c>
      <c r="D4969" s="453">
        <f t="shared" si="152"/>
        <v>0</v>
      </c>
      <c r="E4969" s="407">
        <f t="shared" si="153"/>
        <v>180</v>
      </c>
      <c r="F4969" s="268" t="s">
        <v>1625</v>
      </c>
      <c r="G4969" s="475" t="s">
        <v>1625</v>
      </c>
      <c r="H4969" s="1007"/>
    </row>
    <row r="4970" spans="1:8">
      <c r="A4970" s="506" t="s">
        <v>5325</v>
      </c>
      <c r="B4970" s="270" t="s">
        <v>5326</v>
      </c>
      <c r="C4970" s="407">
        <v>2030</v>
      </c>
      <c r="D4970" s="453">
        <f t="shared" si="152"/>
        <v>0</v>
      </c>
      <c r="E4970" s="407">
        <f t="shared" si="153"/>
        <v>2030</v>
      </c>
      <c r="F4970" s="268" t="s">
        <v>1625</v>
      </c>
      <c r="G4970" s="475" t="s">
        <v>1625</v>
      </c>
      <c r="H4970" s="1007"/>
    </row>
    <row r="4971" spans="1:8">
      <c r="A4971" s="506" t="s">
        <v>5327</v>
      </c>
      <c r="B4971" s="270" t="s">
        <v>5328</v>
      </c>
      <c r="C4971" s="407">
        <v>900</v>
      </c>
      <c r="D4971" s="453">
        <f t="shared" si="152"/>
        <v>0</v>
      </c>
      <c r="E4971" s="407">
        <f t="shared" si="153"/>
        <v>900</v>
      </c>
      <c r="F4971" s="268" t="s">
        <v>1625</v>
      </c>
      <c r="G4971" s="475" t="s">
        <v>1625</v>
      </c>
    </row>
    <row r="4972" spans="1:8">
      <c r="A4972" s="506" t="s">
        <v>5329</v>
      </c>
      <c r="B4972" s="270" t="s">
        <v>5330</v>
      </c>
      <c r="C4972" s="407">
        <v>3056</v>
      </c>
      <c r="D4972" s="453">
        <f t="shared" si="152"/>
        <v>0</v>
      </c>
      <c r="E4972" s="407">
        <f t="shared" si="153"/>
        <v>3056</v>
      </c>
      <c r="F4972" s="268" t="s">
        <v>1625</v>
      </c>
      <c r="G4972" s="475" t="s">
        <v>1625</v>
      </c>
    </row>
    <row r="4973" spans="1:8">
      <c r="A4973" s="1338" t="s">
        <v>2693</v>
      </c>
      <c r="B4973" s="270"/>
      <c r="C4973" s="407"/>
      <c r="D4973" s="453"/>
      <c r="E4973" s="407"/>
      <c r="F4973" s="268"/>
      <c r="G4973" s="475"/>
    </row>
    <row r="4974" spans="1:8">
      <c r="A4974" s="506" t="s">
        <v>2694</v>
      </c>
      <c r="B4974" s="270" t="s">
        <v>2695</v>
      </c>
      <c r="C4974" s="407">
        <v>200</v>
      </c>
      <c r="D4974" s="453">
        <f t="shared" si="152"/>
        <v>0</v>
      </c>
      <c r="E4974" s="407">
        <f t="shared" si="153"/>
        <v>200</v>
      </c>
      <c r="F4974" s="268" t="s">
        <v>1625</v>
      </c>
      <c r="G4974" s="475" t="s">
        <v>1625</v>
      </c>
    </row>
    <row r="4975" spans="1:8">
      <c r="A4975" s="506" t="s">
        <v>2696</v>
      </c>
      <c r="B4975" s="270" t="s">
        <v>2697</v>
      </c>
      <c r="C4975" s="407">
        <v>350</v>
      </c>
      <c r="D4975" s="453">
        <f t="shared" si="152"/>
        <v>0</v>
      </c>
      <c r="E4975" s="407">
        <f t="shared" si="153"/>
        <v>350</v>
      </c>
      <c r="F4975" s="268" t="s">
        <v>1625</v>
      </c>
      <c r="G4975" s="475" t="s">
        <v>1625</v>
      </c>
    </row>
    <row r="4976" spans="1:8">
      <c r="A4976" s="506" t="s">
        <v>2698</v>
      </c>
      <c r="B4976" s="270" t="s">
        <v>2699</v>
      </c>
      <c r="C4976" s="407">
        <v>200</v>
      </c>
      <c r="D4976" s="453">
        <f t="shared" si="152"/>
        <v>0</v>
      </c>
      <c r="E4976" s="407">
        <f t="shared" si="153"/>
        <v>200</v>
      </c>
      <c r="F4976" s="268" t="s">
        <v>1625</v>
      </c>
      <c r="G4976" s="475" t="s">
        <v>1625</v>
      </c>
    </row>
    <row r="4977" spans="1:13">
      <c r="A4977" s="506" t="s">
        <v>2700</v>
      </c>
      <c r="B4977" s="270" t="s">
        <v>5333</v>
      </c>
      <c r="C4977" s="407">
        <v>800</v>
      </c>
      <c r="D4977" s="453">
        <f t="shared" si="152"/>
        <v>0</v>
      </c>
      <c r="E4977" s="407">
        <f t="shared" si="153"/>
        <v>800</v>
      </c>
      <c r="F4977" s="268" t="s">
        <v>1625</v>
      </c>
      <c r="G4977" s="475" t="s">
        <v>1625</v>
      </c>
    </row>
    <row r="4978" spans="1:13">
      <c r="A4978" s="698" t="s">
        <v>892</v>
      </c>
      <c r="B4978" s="270"/>
      <c r="C4978" s="407"/>
      <c r="D4978" s="453"/>
      <c r="E4978" s="407"/>
      <c r="F4978" s="268"/>
      <c r="G4978" s="475"/>
    </row>
    <row r="4979" spans="1:13" ht="15.75" thickBot="1">
      <c r="A4979" s="699" t="s">
        <v>893</v>
      </c>
      <c r="B4979" s="700" t="s">
        <v>894</v>
      </c>
      <c r="C4979" s="484">
        <v>29</v>
      </c>
      <c r="D4979" s="637">
        <f t="shared" si="152"/>
        <v>0</v>
      </c>
      <c r="E4979" s="484">
        <f t="shared" si="153"/>
        <v>29</v>
      </c>
      <c r="F4979" s="485" t="s">
        <v>1625</v>
      </c>
      <c r="G4979" s="486" t="s">
        <v>1625</v>
      </c>
    </row>
    <row r="4980" spans="1:13" s="576" customFormat="1" ht="15.75" thickBot="1">
      <c r="A4980" s="725"/>
      <c r="B4980" s="726"/>
      <c r="C4980" s="542"/>
      <c r="D4980" s="541"/>
      <c r="E4980" s="542"/>
      <c r="F4980" s="543"/>
      <c r="G4980" s="544"/>
      <c r="H4980" s="884"/>
      <c r="I4980" s="884"/>
      <c r="J4980" s="884"/>
      <c r="K4980" s="884"/>
      <c r="L4980" s="884"/>
      <c r="M4980" s="884"/>
    </row>
    <row r="4981" spans="1:13" ht="15.75" thickBot="1">
      <c r="A4981" s="1521" t="s">
        <v>5640</v>
      </c>
      <c r="B4981" s="1522"/>
      <c r="C4981" s="1522"/>
      <c r="D4981" s="1522"/>
      <c r="E4981" s="1522"/>
      <c r="F4981" s="1522"/>
      <c r="G4981" s="1523"/>
    </row>
    <row r="4982" spans="1:13" s="576" customFormat="1">
      <c r="A4982" s="727" t="s">
        <v>2617</v>
      </c>
      <c r="B4982" s="275"/>
      <c r="C4982" s="265"/>
      <c r="D4982" s="452"/>
      <c r="E4982" s="265"/>
      <c r="F4982" s="266"/>
      <c r="G4982" s="531"/>
      <c r="H4982" s="884"/>
      <c r="I4982" s="884"/>
      <c r="J4982" s="884"/>
      <c r="K4982" s="884"/>
      <c r="L4982" s="884"/>
      <c r="M4982" s="884"/>
    </row>
    <row r="4983" spans="1:13" s="576" customFormat="1">
      <c r="A4983" s="499" t="s">
        <v>2702</v>
      </c>
      <c r="B4983" s="270"/>
      <c r="C4983" s="407"/>
      <c r="D4983" s="453"/>
      <c r="E4983" s="407"/>
      <c r="F4983" s="268"/>
      <c r="G4983" s="475"/>
      <c r="H4983" s="884"/>
      <c r="I4983" s="884"/>
      <c r="J4983" s="884"/>
      <c r="K4983" s="884"/>
      <c r="L4983" s="884"/>
      <c r="M4983" s="884"/>
    </row>
    <row r="4984" spans="1:13" s="576" customFormat="1">
      <c r="A4984" s="499" t="s">
        <v>5641</v>
      </c>
      <c r="B4984" s="270"/>
      <c r="C4984" s="407"/>
      <c r="D4984" s="453"/>
      <c r="E4984" s="407"/>
      <c r="F4984" s="268"/>
      <c r="G4984" s="475"/>
      <c r="H4984" s="884"/>
      <c r="I4984" s="884"/>
      <c r="J4984" s="884"/>
      <c r="K4984" s="884"/>
      <c r="L4984" s="884"/>
      <c r="M4984" s="884"/>
    </row>
    <row r="4985" spans="1:13" s="576" customFormat="1">
      <c r="A4985" s="499" t="s">
        <v>5642</v>
      </c>
      <c r="B4985" s="270"/>
      <c r="C4985" s="407"/>
      <c r="D4985" s="453"/>
      <c r="E4985" s="407"/>
      <c r="F4985" s="268"/>
      <c r="G4985" s="475"/>
      <c r="H4985" s="884"/>
      <c r="I4985" s="884"/>
      <c r="J4985" s="884"/>
      <c r="K4985" s="884"/>
      <c r="L4985" s="884"/>
      <c r="M4985" s="884"/>
    </row>
    <row r="4986" spans="1:13" s="576" customFormat="1" ht="195">
      <c r="A4986" s="506" t="s">
        <v>5643</v>
      </c>
      <c r="B4986" s="270" t="s">
        <v>5644</v>
      </c>
      <c r="C4986" s="407">
        <v>3300</v>
      </c>
      <c r="D4986" s="453">
        <f t="shared" ref="D4986:D5049" si="154">100%-(E4986/C4986)</f>
        <v>0</v>
      </c>
      <c r="E4986" s="407">
        <f>C4986</f>
        <v>3300</v>
      </c>
      <c r="F4986" s="268" t="s">
        <v>1625</v>
      </c>
      <c r="G4986" s="475" t="s">
        <v>1625</v>
      </c>
      <c r="H4986" s="884"/>
      <c r="I4986" s="884"/>
      <c r="J4986" s="884"/>
      <c r="K4986" s="884"/>
      <c r="L4986" s="884"/>
      <c r="M4986" s="884"/>
    </row>
    <row r="4987" spans="1:13" s="576" customFormat="1">
      <c r="A4987" s="506" t="s">
        <v>5196</v>
      </c>
      <c r="B4987" s="270" t="s">
        <v>5197</v>
      </c>
      <c r="C4987" s="407">
        <v>6000</v>
      </c>
      <c r="D4987" s="453">
        <f t="shared" si="154"/>
        <v>0</v>
      </c>
      <c r="E4987" s="407">
        <f t="shared" ref="E4987:E5050" si="155">C4987</f>
        <v>6000</v>
      </c>
      <c r="F4987" s="268" t="s">
        <v>1625</v>
      </c>
      <c r="G4987" s="475" t="s">
        <v>1625</v>
      </c>
      <c r="H4987" s="884"/>
      <c r="I4987" s="884"/>
      <c r="J4987" s="884"/>
      <c r="K4987" s="884"/>
      <c r="L4987" s="884"/>
      <c r="M4987" s="884"/>
    </row>
    <row r="4988" spans="1:13" s="576" customFormat="1">
      <c r="A4988" s="506" t="s">
        <v>5198</v>
      </c>
      <c r="B4988" s="270" t="s">
        <v>5199</v>
      </c>
      <c r="C4988" s="407">
        <v>14000</v>
      </c>
      <c r="D4988" s="453">
        <f t="shared" si="154"/>
        <v>0</v>
      </c>
      <c r="E4988" s="407">
        <f t="shared" si="155"/>
        <v>14000</v>
      </c>
      <c r="F4988" s="268" t="s">
        <v>1625</v>
      </c>
      <c r="G4988" s="475" t="s">
        <v>1625</v>
      </c>
      <c r="H4988" s="884"/>
      <c r="I4988" s="884"/>
      <c r="J4988" s="884"/>
      <c r="K4988" s="884"/>
      <c r="L4988" s="884"/>
      <c r="M4988" s="884"/>
    </row>
    <row r="4989" spans="1:13" s="576" customFormat="1">
      <c r="A4989" s="506" t="s">
        <v>5200</v>
      </c>
      <c r="B4989" s="270" t="s">
        <v>5201</v>
      </c>
      <c r="C4989" s="407">
        <v>26000</v>
      </c>
      <c r="D4989" s="453">
        <f t="shared" si="154"/>
        <v>0</v>
      </c>
      <c r="E4989" s="407">
        <f t="shared" si="155"/>
        <v>26000</v>
      </c>
      <c r="F4989" s="268" t="s">
        <v>1625</v>
      </c>
      <c r="G4989" s="475" t="s">
        <v>1625</v>
      </c>
      <c r="H4989" s="884"/>
      <c r="I4989" s="884"/>
      <c r="J4989" s="884"/>
      <c r="K4989" s="884"/>
      <c r="L4989" s="884"/>
      <c r="M4989" s="884"/>
    </row>
    <row r="4990" spans="1:13" s="576" customFormat="1">
      <c r="A4990" s="506" t="s">
        <v>5202</v>
      </c>
      <c r="B4990" s="270" t="s">
        <v>5203</v>
      </c>
      <c r="C4990" s="407">
        <v>48000</v>
      </c>
      <c r="D4990" s="453">
        <f t="shared" si="154"/>
        <v>0</v>
      </c>
      <c r="E4990" s="407">
        <f t="shared" si="155"/>
        <v>48000</v>
      </c>
      <c r="F4990" s="268" t="s">
        <v>1625</v>
      </c>
      <c r="G4990" s="475" t="s">
        <v>1625</v>
      </c>
      <c r="H4990" s="884"/>
      <c r="I4990" s="884"/>
      <c r="J4990" s="884"/>
      <c r="K4990" s="884"/>
      <c r="L4990" s="884"/>
      <c r="M4990" s="884"/>
    </row>
    <row r="4991" spans="1:13" s="576" customFormat="1">
      <c r="A4991" s="1338" t="s">
        <v>2492</v>
      </c>
      <c r="B4991" s="270"/>
      <c r="C4991" s="407"/>
      <c r="D4991" s="453"/>
      <c r="E4991" s="407"/>
      <c r="F4991" s="268"/>
      <c r="G4991" s="475"/>
      <c r="H4991" s="884"/>
      <c r="I4991" s="884"/>
      <c r="J4991" s="884"/>
      <c r="K4991" s="884"/>
      <c r="L4991" s="884"/>
      <c r="M4991" s="884"/>
    </row>
    <row r="4992" spans="1:13" s="576" customFormat="1">
      <c r="A4992" s="506" t="s">
        <v>5645</v>
      </c>
      <c r="B4992" s="270" t="s">
        <v>5646</v>
      </c>
      <c r="C4992" s="407">
        <v>1100</v>
      </c>
      <c r="D4992" s="453">
        <f t="shared" si="154"/>
        <v>0</v>
      </c>
      <c r="E4992" s="407">
        <f t="shared" si="155"/>
        <v>1100</v>
      </c>
      <c r="F4992" s="268" t="s">
        <v>1625</v>
      </c>
      <c r="G4992" s="475" t="s">
        <v>1625</v>
      </c>
      <c r="H4992" s="884"/>
      <c r="I4992" s="884"/>
      <c r="J4992" s="884"/>
      <c r="K4992" s="884"/>
      <c r="L4992" s="884"/>
      <c r="M4992" s="884"/>
    </row>
    <row r="4993" spans="1:13" s="576" customFormat="1">
      <c r="A4993" s="506" t="s">
        <v>5647</v>
      </c>
      <c r="B4993" s="270" t="s">
        <v>5648</v>
      </c>
      <c r="C4993" s="407">
        <v>660</v>
      </c>
      <c r="D4993" s="453">
        <f t="shared" si="154"/>
        <v>0</v>
      </c>
      <c r="E4993" s="407">
        <f t="shared" si="155"/>
        <v>660</v>
      </c>
      <c r="F4993" s="268" t="s">
        <v>1625</v>
      </c>
      <c r="G4993" s="475" t="s">
        <v>1625</v>
      </c>
      <c r="H4993" s="884"/>
      <c r="I4993" s="884"/>
      <c r="J4993" s="884"/>
      <c r="K4993" s="884"/>
      <c r="L4993" s="884"/>
      <c r="M4993" s="884"/>
    </row>
    <row r="4994" spans="1:13" s="576" customFormat="1">
      <c r="A4994" s="506" t="s">
        <v>5207</v>
      </c>
      <c r="B4994" s="270" t="s">
        <v>5208</v>
      </c>
      <c r="C4994" s="407">
        <v>1200</v>
      </c>
      <c r="D4994" s="453">
        <f t="shared" si="154"/>
        <v>0</v>
      </c>
      <c r="E4994" s="407">
        <f t="shared" si="155"/>
        <v>1200</v>
      </c>
      <c r="F4994" s="268" t="s">
        <v>1625</v>
      </c>
      <c r="G4994" s="475" t="s">
        <v>1625</v>
      </c>
      <c r="H4994" s="884"/>
      <c r="I4994" s="884"/>
      <c r="J4994" s="884"/>
      <c r="K4994" s="884"/>
      <c r="L4994" s="884"/>
      <c r="M4994" s="884"/>
    </row>
    <row r="4995" spans="1:13" s="576" customFormat="1">
      <c r="A4995" s="506" t="s">
        <v>5209</v>
      </c>
      <c r="B4995" s="270" t="s">
        <v>5210</v>
      </c>
      <c r="C4995" s="407">
        <v>2800</v>
      </c>
      <c r="D4995" s="453">
        <f t="shared" si="154"/>
        <v>0</v>
      </c>
      <c r="E4995" s="407">
        <f t="shared" si="155"/>
        <v>2800</v>
      </c>
      <c r="F4995" s="268" t="s">
        <v>1625</v>
      </c>
      <c r="G4995" s="475" t="s">
        <v>1625</v>
      </c>
      <c r="H4995" s="884"/>
      <c r="I4995" s="884"/>
      <c r="J4995" s="884"/>
      <c r="K4995" s="884"/>
      <c r="L4995" s="884"/>
      <c r="M4995" s="884"/>
    </row>
    <row r="4996" spans="1:13" s="576" customFormat="1">
      <c r="A4996" s="506" t="s">
        <v>5211</v>
      </c>
      <c r="B4996" s="270" t="s">
        <v>5212</v>
      </c>
      <c r="C4996" s="407">
        <v>5200</v>
      </c>
      <c r="D4996" s="453">
        <f t="shared" si="154"/>
        <v>0</v>
      </c>
      <c r="E4996" s="407">
        <f t="shared" si="155"/>
        <v>5200</v>
      </c>
      <c r="F4996" s="268" t="s">
        <v>1625</v>
      </c>
      <c r="G4996" s="475" t="s">
        <v>1625</v>
      </c>
      <c r="H4996" s="884"/>
      <c r="I4996" s="884"/>
      <c r="J4996" s="884"/>
      <c r="K4996" s="884"/>
      <c r="L4996" s="884"/>
      <c r="M4996" s="884"/>
    </row>
    <row r="4997" spans="1:13" s="576" customFormat="1">
      <c r="A4997" s="506" t="s">
        <v>5213</v>
      </c>
      <c r="B4997" s="270" t="s">
        <v>5214</v>
      </c>
      <c r="C4997" s="407">
        <v>9600</v>
      </c>
      <c r="D4997" s="453">
        <f t="shared" si="154"/>
        <v>0</v>
      </c>
      <c r="E4997" s="407">
        <f t="shared" si="155"/>
        <v>9600</v>
      </c>
      <c r="F4997" s="268" t="s">
        <v>1625</v>
      </c>
      <c r="G4997" s="475" t="s">
        <v>1625</v>
      </c>
      <c r="H4997" s="884"/>
      <c r="I4997" s="884"/>
      <c r="J4997" s="884"/>
      <c r="K4997" s="884"/>
      <c r="L4997" s="884"/>
      <c r="M4997" s="884"/>
    </row>
    <row r="4998" spans="1:13" s="576" customFormat="1">
      <c r="A4998" s="506" t="s">
        <v>5649</v>
      </c>
      <c r="B4998" s="270" t="s">
        <v>5650</v>
      </c>
      <c r="C4998" s="407">
        <v>1881</v>
      </c>
      <c r="D4998" s="453">
        <f t="shared" si="154"/>
        <v>0</v>
      </c>
      <c r="E4998" s="407">
        <f t="shared" si="155"/>
        <v>1881</v>
      </c>
      <c r="F4998" s="268" t="s">
        <v>1625</v>
      </c>
      <c r="G4998" s="475" t="s">
        <v>1625</v>
      </c>
      <c r="H4998" s="884"/>
      <c r="I4998" s="884"/>
      <c r="J4998" s="884"/>
      <c r="K4998" s="884"/>
      <c r="L4998" s="884"/>
      <c r="M4998" s="884"/>
    </row>
    <row r="4999" spans="1:13" s="576" customFormat="1">
      <c r="A4999" s="506" t="s">
        <v>5216</v>
      </c>
      <c r="B4999" s="270" t="s">
        <v>5217</v>
      </c>
      <c r="C4999" s="407">
        <v>3420</v>
      </c>
      <c r="D4999" s="453">
        <f t="shared" si="154"/>
        <v>0</v>
      </c>
      <c r="E4999" s="407">
        <f t="shared" si="155"/>
        <v>3420</v>
      </c>
      <c r="F4999" s="268" t="s">
        <v>1625</v>
      </c>
      <c r="G4999" s="475" t="s">
        <v>1625</v>
      </c>
      <c r="H4999" s="884"/>
      <c r="I4999" s="884"/>
      <c r="J4999" s="884"/>
      <c r="K4999" s="884"/>
      <c r="L4999" s="884"/>
      <c r="M4999" s="884"/>
    </row>
    <row r="5000" spans="1:13" s="576" customFormat="1">
      <c r="A5000" s="506" t="s">
        <v>5218</v>
      </c>
      <c r="B5000" s="270" t="s">
        <v>5219</v>
      </c>
      <c r="C5000" s="407">
        <v>7980</v>
      </c>
      <c r="D5000" s="453">
        <f t="shared" si="154"/>
        <v>0</v>
      </c>
      <c r="E5000" s="407">
        <f t="shared" si="155"/>
        <v>7980</v>
      </c>
      <c r="F5000" s="268" t="s">
        <v>1625</v>
      </c>
      <c r="G5000" s="475" t="s">
        <v>1625</v>
      </c>
      <c r="H5000" s="884"/>
      <c r="I5000" s="884"/>
      <c r="J5000" s="884"/>
      <c r="K5000" s="884"/>
      <c r="L5000" s="884"/>
      <c r="M5000" s="884"/>
    </row>
    <row r="5001" spans="1:13" s="576" customFormat="1">
      <c r="A5001" s="506" t="s">
        <v>5220</v>
      </c>
      <c r="B5001" s="270" t="s">
        <v>5221</v>
      </c>
      <c r="C5001" s="407">
        <v>14820</v>
      </c>
      <c r="D5001" s="453">
        <f t="shared" si="154"/>
        <v>0</v>
      </c>
      <c r="E5001" s="407">
        <f t="shared" si="155"/>
        <v>14820</v>
      </c>
      <c r="F5001" s="268" t="s">
        <v>1625</v>
      </c>
      <c r="G5001" s="475" t="s">
        <v>1625</v>
      </c>
      <c r="H5001" s="884"/>
      <c r="I5001" s="884"/>
      <c r="J5001" s="884"/>
      <c r="K5001" s="884"/>
      <c r="L5001" s="884"/>
      <c r="M5001" s="884"/>
    </row>
    <row r="5002" spans="1:13" s="576" customFormat="1">
      <c r="A5002" s="506" t="s">
        <v>5222</v>
      </c>
      <c r="B5002" s="270" t="s">
        <v>5223</v>
      </c>
      <c r="C5002" s="407">
        <v>27360</v>
      </c>
      <c r="D5002" s="453">
        <f t="shared" si="154"/>
        <v>0</v>
      </c>
      <c r="E5002" s="407">
        <f t="shared" si="155"/>
        <v>27360</v>
      </c>
      <c r="F5002" s="268" t="s">
        <v>1625</v>
      </c>
      <c r="G5002" s="475" t="s">
        <v>1625</v>
      </c>
      <c r="H5002" s="884"/>
      <c r="I5002" s="884"/>
      <c r="J5002" s="884"/>
      <c r="K5002" s="884"/>
      <c r="L5002" s="884"/>
      <c r="M5002" s="884"/>
    </row>
    <row r="5003" spans="1:13" s="576" customFormat="1">
      <c r="A5003" s="506" t="s">
        <v>5651</v>
      </c>
      <c r="B5003" s="270" t="s">
        <v>5652</v>
      </c>
      <c r="C5003" s="407">
        <v>2970</v>
      </c>
      <c r="D5003" s="453">
        <f t="shared" si="154"/>
        <v>0</v>
      </c>
      <c r="E5003" s="407">
        <f t="shared" si="155"/>
        <v>2970</v>
      </c>
      <c r="F5003" s="268" t="s">
        <v>1625</v>
      </c>
      <c r="G5003" s="475" t="s">
        <v>1625</v>
      </c>
      <c r="H5003" s="884"/>
      <c r="I5003" s="884"/>
      <c r="J5003" s="884"/>
      <c r="K5003" s="884"/>
      <c r="L5003" s="884"/>
      <c r="M5003" s="884"/>
    </row>
    <row r="5004" spans="1:13" s="576" customFormat="1">
      <c r="A5004" s="506" t="s">
        <v>5225</v>
      </c>
      <c r="B5004" s="270" t="s">
        <v>5226</v>
      </c>
      <c r="C5004" s="407">
        <v>5400</v>
      </c>
      <c r="D5004" s="453">
        <f t="shared" si="154"/>
        <v>0</v>
      </c>
      <c r="E5004" s="407">
        <f t="shared" si="155"/>
        <v>5400</v>
      </c>
      <c r="F5004" s="268" t="s">
        <v>1625</v>
      </c>
      <c r="G5004" s="475" t="s">
        <v>1625</v>
      </c>
      <c r="H5004" s="884"/>
      <c r="I5004" s="884"/>
      <c r="J5004" s="884"/>
      <c r="K5004" s="884"/>
      <c r="L5004" s="884"/>
      <c r="M5004" s="884"/>
    </row>
    <row r="5005" spans="1:13" s="576" customFormat="1">
      <c r="A5005" s="506" t="s">
        <v>5227</v>
      </c>
      <c r="B5005" s="270" t="s">
        <v>5228</v>
      </c>
      <c r="C5005" s="407">
        <v>12600</v>
      </c>
      <c r="D5005" s="453">
        <f t="shared" si="154"/>
        <v>0</v>
      </c>
      <c r="E5005" s="407">
        <f t="shared" si="155"/>
        <v>12600</v>
      </c>
      <c r="F5005" s="268" t="s">
        <v>1625</v>
      </c>
      <c r="G5005" s="475" t="s">
        <v>1625</v>
      </c>
      <c r="H5005" s="884"/>
      <c r="I5005" s="884"/>
      <c r="J5005" s="884"/>
      <c r="K5005" s="884"/>
      <c r="L5005" s="884"/>
      <c r="M5005" s="884"/>
    </row>
    <row r="5006" spans="1:13" s="576" customFormat="1">
      <c r="A5006" s="506" t="s">
        <v>5229</v>
      </c>
      <c r="B5006" s="270" t="s">
        <v>5230</v>
      </c>
      <c r="C5006" s="407">
        <v>23400</v>
      </c>
      <c r="D5006" s="453">
        <f t="shared" si="154"/>
        <v>0</v>
      </c>
      <c r="E5006" s="407">
        <f t="shared" si="155"/>
        <v>23400</v>
      </c>
      <c r="F5006" s="268" t="s">
        <v>1625</v>
      </c>
      <c r="G5006" s="475" t="s">
        <v>1625</v>
      </c>
      <c r="H5006" s="884"/>
      <c r="I5006" s="884"/>
      <c r="J5006" s="884"/>
      <c r="K5006" s="884"/>
      <c r="L5006" s="884"/>
      <c r="M5006" s="884"/>
    </row>
    <row r="5007" spans="1:13" s="576" customFormat="1">
      <c r="A5007" s="506" t="s">
        <v>5231</v>
      </c>
      <c r="B5007" s="270" t="s">
        <v>5232</v>
      </c>
      <c r="C5007" s="407">
        <v>43200</v>
      </c>
      <c r="D5007" s="453">
        <f t="shared" si="154"/>
        <v>0</v>
      </c>
      <c r="E5007" s="407">
        <f t="shared" si="155"/>
        <v>43200</v>
      </c>
      <c r="F5007" s="268" t="s">
        <v>1625</v>
      </c>
      <c r="G5007" s="475" t="s">
        <v>1625</v>
      </c>
      <c r="H5007" s="884"/>
      <c r="I5007" s="884"/>
      <c r="J5007" s="884"/>
      <c r="K5007" s="884"/>
      <c r="L5007" s="884"/>
      <c r="M5007" s="884"/>
    </row>
    <row r="5008" spans="1:13" s="576" customFormat="1">
      <c r="A5008" s="698" t="s">
        <v>2623</v>
      </c>
      <c r="B5008" s="270"/>
      <c r="C5008" s="407"/>
      <c r="D5008" s="453"/>
      <c r="E5008" s="407"/>
      <c r="F5008" s="268"/>
      <c r="G5008" s="475"/>
      <c r="H5008" s="884"/>
      <c r="I5008" s="884"/>
      <c r="J5008" s="884"/>
      <c r="K5008" s="884"/>
      <c r="L5008" s="884"/>
      <c r="M5008" s="884"/>
    </row>
    <row r="5009" spans="1:13" s="576" customFormat="1">
      <c r="A5009" s="506" t="s">
        <v>2624</v>
      </c>
      <c r="B5009" s="270" t="s">
        <v>5233</v>
      </c>
      <c r="C5009" s="407">
        <v>600</v>
      </c>
      <c r="D5009" s="453">
        <f t="shared" si="154"/>
        <v>0</v>
      </c>
      <c r="E5009" s="407">
        <f t="shared" si="155"/>
        <v>600</v>
      </c>
      <c r="F5009" s="268" t="s">
        <v>1625</v>
      </c>
      <c r="G5009" s="475" t="s">
        <v>1625</v>
      </c>
      <c r="H5009" s="884"/>
      <c r="I5009" s="884"/>
      <c r="J5009" s="884"/>
      <c r="K5009" s="884"/>
      <c r="L5009" s="884"/>
      <c r="M5009" s="884"/>
    </row>
    <row r="5010" spans="1:13" s="576" customFormat="1">
      <c r="A5010" s="506" t="s">
        <v>2626</v>
      </c>
      <c r="B5010" s="270" t="s">
        <v>5235</v>
      </c>
      <c r="C5010" s="407">
        <v>100</v>
      </c>
      <c r="D5010" s="453">
        <f t="shared" si="154"/>
        <v>0</v>
      </c>
      <c r="E5010" s="407">
        <f t="shared" si="155"/>
        <v>100</v>
      </c>
      <c r="F5010" s="268" t="s">
        <v>1625</v>
      </c>
      <c r="G5010" s="475" t="s">
        <v>1625</v>
      </c>
      <c r="H5010" s="884"/>
      <c r="I5010" s="884"/>
      <c r="J5010" s="884"/>
      <c r="K5010" s="884"/>
      <c r="L5010" s="884"/>
      <c r="M5010" s="884"/>
    </row>
    <row r="5011" spans="1:13" s="576" customFormat="1">
      <c r="A5011" s="506" t="s">
        <v>2627</v>
      </c>
      <c r="B5011" s="270" t="s">
        <v>5236</v>
      </c>
      <c r="C5011" s="407">
        <v>500</v>
      </c>
      <c r="D5011" s="453">
        <f t="shared" si="154"/>
        <v>0</v>
      </c>
      <c r="E5011" s="407">
        <f t="shared" si="155"/>
        <v>500</v>
      </c>
      <c r="F5011" s="268" t="s">
        <v>1625</v>
      </c>
      <c r="G5011" s="475" t="s">
        <v>1625</v>
      </c>
      <c r="H5011" s="884"/>
      <c r="I5011" s="884"/>
      <c r="J5011" s="884"/>
      <c r="K5011" s="884"/>
      <c r="L5011" s="884"/>
      <c r="M5011" s="884"/>
    </row>
    <row r="5012" spans="1:13" s="576" customFormat="1">
      <c r="A5012" s="506" t="s">
        <v>2629</v>
      </c>
      <c r="B5012" s="270" t="s">
        <v>5238</v>
      </c>
      <c r="C5012" s="407">
        <v>800</v>
      </c>
      <c r="D5012" s="453">
        <f t="shared" si="154"/>
        <v>0</v>
      </c>
      <c r="E5012" s="407">
        <f t="shared" si="155"/>
        <v>800</v>
      </c>
      <c r="F5012" s="268" t="s">
        <v>1625</v>
      </c>
      <c r="G5012" s="475" t="s">
        <v>1625</v>
      </c>
      <c r="H5012" s="884"/>
      <c r="I5012" s="884"/>
      <c r="J5012" s="884"/>
      <c r="K5012" s="884"/>
      <c r="L5012" s="884"/>
      <c r="M5012" s="884"/>
    </row>
    <row r="5013" spans="1:13" s="576" customFormat="1">
      <c r="A5013" s="506" t="s">
        <v>2630</v>
      </c>
      <c r="B5013" s="270" t="s">
        <v>5239</v>
      </c>
      <c r="C5013" s="407">
        <v>200</v>
      </c>
      <c r="D5013" s="453">
        <f t="shared" si="154"/>
        <v>0</v>
      </c>
      <c r="E5013" s="407">
        <f t="shared" si="155"/>
        <v>200</v>
      </c>
      <c r="F5013" s="268" t="s">
        <v>1625</v>
      </c>
      <c r="G5013" s="475" t="s">
        <v>1625</v>
      </c>
      <c r="H5013" s="884"/>
      <c r="I5013" s="884"/>
      <c r="J5013" s="884"/>
      <c r="K5013" s="884"/>
      <c r="L5013" s="884"/>
      <c r="M5013" s="884"/>
    </row>
    <row r="5014" spans="1:13" s="576" customFormat="1">
      <c r="A5014" s="506" t="s">
        <v>2638</v>
      </c>
      <c r="B5014" s="270" t="s">
        <v>5247</v>
      </c>
      <c r="C5014" s="407">
        <v>500</v>
      </c>
      <c r="D5014" s="453">
        <f t="shared" si="154"/>
        <v>0</v>
      </c>
      <c r="E5014" s="407">
        <f t="shared" si="155"/>
        <v>500</v>
      </c>
      <c r="F5014" s="268" t="s">
        <v>1625</v>
      </c>
      <c r="G5014" s="475" t="s">
        <v>1625</v>
      </c>
      <c r="H5014" s="884"/>
      <c r="I5014" s="884"/>
      <c r="J5014" s="884"/>
      <c r="K5014" s="884"/>
      <c r="L5014" s="884"/>
      <c r="M5014" s="884"/>
    </row>
    <row r="5015" spans="1:13" s="576" customFormat="1">
      <c r="A5015" s="506" t="s">
        <v>5252</v>
      </c>
      <c r="B5015" s="270" t="s">
        <v>5253</v>
      </c>
      <c r="C5015" s="407">
        <v>1000</v>
      </c>
      <c r="D5015" s="453">
        <f t="shared" si="154"/>
        <v>0</v>
      </c>
      <c r="E5015" s="407">
        <f t="shared" si="155"/>
        <v>1000</v>
      </c>
      <c r="F5015" s="268" t="s">
        <v>1625</v>
      </c>
      <c r="G5015" s="475" t="s">
        <v>1625</v>
      </c>
      <c r="H5015" s="884"/>
      <c r="I5015" s="884"/>
      <c r="J5015" s="884"/>
      <c r="K5015" s="884"/>
      <c r="L5015" s="884"/>
      <c r="M5015" s="884"/>
    </row>
    <row r="5016" spans="1:13" s="576" customFormat="1">
      <c r="A5016" s="506" t="s">
        <v>5250</v>
      </c>
      <c r="B5016" s="270" t="s">
        <v>5251</v>
      </c>
      <c r="C5016" s="407">
        <v>2244</v>
      </c>
      <c r="D5016" s="453">
        <f t="shared" si="154"/>
        <v>0</v>
      </c>
      <c r="E5016" s="407">
        <f t="shared" si="155"/>
        <v>2244</v>
      </c>
      <c r="F5016" s="268" t="s">
        <v>1625</v>
      </c>
      <c r="G5016" s="475" t="s">
        <v>1625</v>
      </c>
      <c r="H5016" s="884"/>
      <c r="I5016" s="884"/>
      <c r="J5016" s="884"/>
      <c r="K5016" s="884"/>
      <c r="L5016" s="884"/>
      <c r="M5016" s="884"/>
    </row>
    <row r="5017" spans="1:13" s="576" customFormat="1">
      <c r="A5017" s="506" t="s">
        <v>2636</v>
      </c>
      <c r="B5017" s="270" t="s">
        <v>5245</v>
      </c>
      <c r="C5017" s="407">
        <v>400</v>
      </c>
      <c r="D5017" s="453">
        <f t="shared" si="154"/>
        <v>0</v>
      </c>
      <c r="E5017" s="407">
        <f t="shared" si="155"/>
        <v>400</v>
      </c>
      <c r="F5017" s="268" t="s">
        <v>1625</v>
      </c>
      <c r="G5017" s="475" t="s">
        <v>1625</v>
      </c>
      <c r="H5017" s="884"/>
      <c r="I5017" s="884"/>
      <c r="J5017" s="884"/>
      <c r="K5017" s="884"/>
      <c r="L5017" s="884"/>
      <c r="M5017" s="884"/>
    </row>
    <row r="5018" spans="1:13" s="576" customFormat="1">
      <c r="A5018" s="506" t="s">
        <v>5256</v>
      </c>
      <c r="B5018" s="270" t="s">
        <v>5257</v>
      </c>
      <c r="C5018" s="407">
        <v>400</v>
      </c>
      <c r="D5018" s="453">
        <f t="shared" si="154"/>
        <v>0</v>
      </c>
      <c r="E5018" s="407">
        <f t="shared" si="155"/>
        <v>400</v>
      </c>
      <c r="F5018" s="268" t="s">
        <v>1625</v>
      </c>
      <c r="G5018" s="475" t="s">
        <v>1625</v>
      </c>
      <c r="H5018" s="884"/>
      <c r="I5018" s="884"/>
      <c r="J5018" s="884"/>
      <c r="K5018" s="884"/>
      <c r="L5018" s="884"/>
      <c r="M5018" s="884"/>
    </row>
    <row r="5019" spans="1:13" s="576" customFormat="1">
      <c r="A5019" s="506" t="s">
        <v>5254</v>
      </c>
      <c r="B5019" s="270" t="s">
        <v>5255</v>
      </c>
      <c r="C5019" s="407">
        <v>3395</v>
      </c>
      <c r="D5019" s="453">
        <f t="shared" si="154"/>
        <v>0</v>
      </c>
      <c r="E5019" s="407">
        <f t="shared" si="155"/>
        <v>3395</v>
      </c>
      <c r="F5019" s="268" t="s">
        <v>1625</v>
      </c>
      <c r="G5019" s="475" t="s">
        <v>1625</v>
      </c>
      <c r="H5019" s="884"/>
      <c r="I5019" s="884"/>
      <c r="J5019" s="884"/>
      <c r="K5019" s="884"/>
      <c r="L5019" s="884"/>
      <c r="M5019" s="884"/>
    </row>
    <row r="5020" spans="1:13" s="576" customFormat="1">
      <c r="A5020" s="506" t="s">
        <v>2634</v>
      </c>
      <c r="B5020" s="270" t="s">
        <v>5243</v>
      </c>
      <c r="C5020" s="407">
        <v>300</v>
      </c>
      <c r="D5020" s="453">
        <f t="shared" si="154"/>
        <v>0</v>
      </c>
      <c r="E5020" s="407">
        <f t="shared" si="155"/>
        <v>300</v>
      </c>
      <c r="F5020" s="268" t="s">
        <v>1625</v>
      </c>
      <c r="G5020" s="475" t="s">
        <v>1625</v>
      </c>
      <c r="H5020" s="884"/>
      <c r="I5020" s="884"/>
      <c r="J5020" s="884"/>
      <c r="K5020" s="884"/>
      <c r="L5020" s="884"/>
      <c r="M5020" s="884"/>
    </row>
    <row r="5021" spans="1:13" s="576" customFormat="1">
      <c r="A5021" s="506" t="s">
        <v>2625</v>
      </c>
      <c r="B5021" s="270" t="s">
        <v>5234</v>
      </c>
      <c r="C5021" s="407">
        <v>200</v>
      </c>
      <c r="D5021" s="453">
        <f t="shared" si="154"/>
        <v>0</v>
      </c>
      <c r="E5021" s="407">
        <f t="shared" si="155"/>
        <v>200</v>
      </c>
      <c r="F5021" s="268" t="s">
        <v>1625</v>
      </c>
      <c r="G5021" s="475" t="s">
        <v>1625</v>
      </c>
      <c r="H5021" s="884"/>
      <c r="I5021" s="884"/>
      <c r="J5021" s="884"/>
      <c r="K5021" s="884"/>
      <c r="L5021" s="884"/>
      <c r="M5021" s="884"/>
    </row>
    <row r="5022" spans="1:13" s="576" customFormat="1">
      <c r="A5022" s="1338" t="s">
        <v>2641</v>
      </c>
      <c r="B5022" s="270"/>
      <c r="C5022" s="407"/>
      <c r="D5022" s="453"/>
      <c r="E5022" s="407"/>
      <c r="F5022" s="268"/>
      <c r="G5022" s="475"/>
      <c r="H5022" s="884"/>
      <c r="I5022" s="884"/>
      <c r="J5022" s="884"/>
      <c r="K5022" s="884"/>
      <c r="L5022" s="884"/>
      <c r="M5022" s="884"/>
    </row>
    <row r="5023" spans="1:13" s="576" customFormat="1">
      <c r="A5023" s="506" t="s">
        <v>2642</v>
      </c>
      <c r="B5023" s="270" t="s">
        <v>5258</v>
      </c>
      <c r="C5023" s="407">
        <v>120</v>
      </c>
      <c r="D5023" s="453">
        <f t="shared" si="154"/>
        <v>0</v>
      </c>
      <c r="E5023" s="407">
        <f t="shared" si="155"/>
        <v>120</v>
      </c>
      <c r="F5023" s="268" t="s">
        <v>1625</v>
      </c>
      <c r="G5023" s="475" t="s">
        <v>1625</v>
      </c>
      <c r="H5023" s="884"/>
      <c r="I5023" s="884"/>
      <c r="J5023" s="884"/>
      <c r="K5023" s="884"/>
      <c r="L5023" s="884"/>
      <c r="M5023" s="884"/>
    </row>
    <row r="5024" spans="1:13" s="576" customFormat="1">
      <c r="A5024" s="506" t="s">
        <v>2643</v>
      </c>
      <c r="B5024" s="270" t="s">
        <v>5259</v>
      </c>
      <c r="C5024" s="407">
        <v>100</v>
      </c>
      <c r="D5024" s="453">
        <f t="shared" si="154"/>
        <v>0</v>
      </c>
      <c r="E5024" s="407">
        <f t="shared" si="155"/>
        <v>100</v>
      </c>
      <c r="F5024" s="268" t="s">
        <v>1625</v>
      </c>
      <c r="G5024" s="475" t="s">
        <v>1625</v>
      </c>
      <c r="H5024" s="884"/>
      <c r="I5024" s="884"/>
      <c r="J5024" s="884"/>
      <c r="K5024" s="884"/>
      <c r="L5024" s="884"/>
      <c r="M5024" s="884"/>
    </row>
    <row r="5025" spans="1:13" s="576" customFormat="1">
      <c r="A5025" s="506" t="s">
        <v>2645</v>
      </c>
      <c r="B5025" s="270" t="s">
        <v>5261</v>
      </c>
      <c r="C5025" s="407">
        <v>160</v>
      </c>
      <c r="D5025" s="453">
        <f t="shared" si="154"/>
        <v>0</v>
      </c>
      <c r="E5025" s="407">
        <f t="shared" si="155"/>
        <v>160</v>
      </c>
      <c r="F5025" s="268" t="s">
        <v>1625</v>
      </c>
      <c r="G5025" s="475" t="s">
        <v>1625</v>
      </c>
      <c r="H5025" s="884"/>
      <c r="I5025" s="884"/>
      <c r="J5025" s="884"/>
      <c r="K5025" s="884"/>
      <c r="L5025" s="884"/>
      <c r="M5025" s="884"/>
    </row>
    <row r="5026" spans="1:13" s="576" customFormat="1">
      <c r="A5026" s="506" t="s">
        <v>2646</v>
      </c>
      <c r="B5026" s="270" t="s">
        <v>5262</v>
      </c>
      <c r="C5026" s="407">
        <v>40</v>
      </c>
      <c r="D5026" s="453">
        <f t="shared" si="154"/>
        <v>0</v>
      </c>
      <c r="E5026" s="407">
        <f t="shared" si="155"/>
        <v>40</v>
      </c>
      <c r="F5026" s="268" t="s">
        <v>1625</v>
      </c>
      <c r="G5026" s="475" t="s">
        <v>1625</v>
      </c>
      <c r="H5026" s="884"/>
      <c r="I5026" s="884"/>
      <c r="J5026" s="884"/>
      <c r="K5026" s="884"/>
      <c r="L5026" s="884"/>
      <c r="M5026" s="884"/>
    </row>
    <row r="5027" spans="1:13" s="576" customFormat="1">
      <c r="A5027" s="506" t="s">
        <v>2652</v>
      </c>
      <c r="B5027" s="270" t="s">
        <v>5268</v>
      </c>
      <c r="C5027" s="407">
        <v>20</v>
      </c>
      <c r="D5027" s="453">
        <f t="shared" si="154"/>
        <v>0</v>
      </c>
      <c r="E5027" s="407">
        <f t="shared" si="155"/>
        <v>20</v>
      </c>
      <c r="F5027" s="268" t="s">
        <v>1625</v>
      </c>
      <c r="G5027" s="475" t="s">
        <v>1625</v>
      </c>
      <c r="H5027" s="884"/>
      <c r="I5027" s="884"/>
      <c r="J5027" s="884"/>
      <c r="K5027" s="884"/>
      <c r="L5027" s="884"/>
      <c r="M5027" s="884"/>
    </row>
    <row r="5028" spans="1:13" s="576" customFormat="1">
      <c r="A5028" s="506" t="s">
        <v>2654</v>
      </c>
      <c r="B5028" s="270" t="s">
        <v>5270</v>
      </c>
      <c r="C5028" s="407">
        <v>80</v>
      </c>
      <c r="D5028" s="453">
        <f t="shared" si="154"/>
        <v>0</v>
      </c>
      <c r="E5028" s="407">
        <f t="shared" si="155"/>
        <v>80</v>
      </c>
      <c r="F5028" s="268" t="s">
        <v>1625</v>
      </c>
      <c r="G5028" s="475" t="s">
        <v>1625</v>
      </c>
      <c r="H5028" s="884"/>
      <c r="I5028" s="884"/>
      <c r="J5028" s="884"/>
      <c r="K5028" s="884"/>
      <c r="L5028" s="884"/>
      <c r="M5028" s="884"/>
    </row>
    <row r="5029" spans="1:13" s="576" customFormat="1">
      <c r="A5029" s="506" t="s">
        <v>2656</v>
      </c>
      <c r="B5029" s="270" t="s">
        <v>5272</v>
      </c>
      <c r="C5029" s="407">
        <v>100</v>
      </c>
      <c r="D5029" s="453">
        <f t="shared" si="154"/>
        <v>0</v>
      </c>
      <c r="E5029" s="407">
        <f t="shared" si="155"/>
        <v>100</v>
      </c>
      <c r="F5029" s="268" t="s">
        <v>1625</v>
      </c>
      <c r="G5029" s="475" t="s">
        <v>1625</v>
      </c>
      <c r="H5029" s="884"/>
      <c r="I5029" s="884"/>
      <c r="J5029" s="884"/>
      <c r="K5029" s="884"/>
      <c r="L5029" s="884"/>
      <c r="M5029" s="884"/>
    </row>
    <row r="5030" spans="1:13" s="576" customFormat="1">
      <c r="A5030" s="506" t="s">
        <v>5277</v>
      </c>
      <c r="B5030" s="270" t="s">
        <v>5278</v>
      </c>
      <c r="C5030" s="407">
        <v>200</v>
      </c>
      <c r="D5030" s="453">
        <f t="shared" si="154"/>
        <v>0</v>
      </c>
      <c r="E5030" s="407">
        <f t="shared" si="155"/>
        <v>200</v>
      </c>
      <c r="F5030" s="268" t="s">
        <v>1625</v>
      </c>
      <c r="G5030" s="475" t="s">
        <v>1625</v>
      </c>
      <c r="H5030" s="884"/>
      <c r="I5030" s="884"/>
      <c r="J5030" s="884"/>
      <c r="K5030" s="884"/>
      <c r="L5030" s="884"/>
      <c r="M5030" s="884"/>
    </row>
    <row r="5031" spans="1:13" s="576" customFormat="1">
      <c r="A5031" s="506" t="s">
        <v>5275</v>
      </c>
      <c r="B5031" s="270" t="s">
        <v>5276</v>
      </c>
      <c r="C5031" s="407">
        <v>450</v>
      </c>
      <c r="D5031" s="453">
        <f t="shared" si="154"/>
        <v>0</v>
      </c>
      <c r="E5031" s="407">
        <f t="shared" si="155"/>
        <v>450</v>
      </c>
      <c r="F5031" s="268" t="s">
        <v>1625</v>
      </c>
      <c r="G5031" s="475" t="s">
        <v>1625</v>
      </c>
      <c r="H5031" s="884"/>
      <c r="I5031" s="884"/>
      <c r="J5031" s="884"/>
      <c r="K5031" s="884"/>
      <c r="L5031" s="884"/>
      <c r="M5031" s="884"/>
    </row>
    <row r="5032" spans="1:13" s="576" customFormat="1">
      <c r="A5032" s="506" t="s">
        <v>5279</v>
      </c>
      <c r="B5032" s="270" t="s">
        <v>5280</v>
      </c>
      <c r="C5032" s="407">
        <v>679</v>
      </c>
      <c r="D5032" s="453">
        <f t="shared" si="154"/>
        <v>0</v>
      </c>
      <c r="E5032" s="407">
        <f t="shared" si="155"/>
        <v>679</v>
      </c>
      <c r="F5032" s="268" t="s">
        <v>1625</v>
      </c>
      <c r="G5032" s="475" t="s">
        <v>1625</v>
      </c>
      <c r="H5032" s="884"/>
      <c r="I5032" s="884"/>
      <c r="J5032" s="884"/>
      <c r="K5032" s="884"/>
      <c r="L5032" s="884"/>
      <c r="M5032" s="884"/>
    </row>
    <row r="5033" spans="1:13" s="576" customFormat="1">
      <c r="A5033" s="506" t="s">
        <v>5281</v>
      </c>
      <c r="B5033" s="270" t="s">
        <v>5282</v>
      </c>
      <c r="C5033" s="407">
        <v>80</v>
      </c>
      <c r="D5033" s="453">
        <f t="shared" si="154"/>
        <v>0</v>
      </c>
      <c r="E5033" s="407">
        <f t="shared" si="155"/>
        <v>80</v>
      </c>
      <c r="F5033" s="268" t="s">
        <v>1625</v>
      </c>
      <c r="G5033" s="475" t="s">
        <v>1625</v>
      </c>
      <c r="H5033" s="884"/>
      <c r="I5033" s="884"/>
      <c r="J5033" s="884"/>
      <c r="K5033" s="884"/>
      <c r="L5033" s="884"/>
      <c r="M5033" s="884"/>
    </row>
    <row r="5034" spans="1:13" s="576" customFormat="1">
      <c r="A5034" s="506" t="s">
        <v>2650</v>
      </c>
      <c r="B5034" s="270" t="s">
        <v>5266</v>
      </c>
      <c r="C5034" s="407">
        <v>60</v>
      </c>
      <c r="D5034" s="453">
        <f t="shared" si="154"/>
        <v>0</v>
      </c>
      <c r="E5034" s="407">
        <f t="shared" si="155"/>
        <v>60</v>
      </c>
      <c r="F5034" s="268" t="s">
        <v>1625</v>
      </c>
      <c r="G5034" s="475" t="s">
        <v>1625</v>
      </c>
      <c r="H5034" s="884"/>
      <c r="I5034" s="884"/>
      <c r="J5034" s="884"/>
      <c r="K5034" s="884"/>
      <c r="L5034" s="884"/>
      <c r="M5034" s="884"/>
    </row>
    <row r="5035" spans="1:13" s="576" customFormat="1">
      <c r="A5035" s="506" t="s">
        <v>2651</v>
      </c>
      <c r="B5035" s="270" t="s">
        <v>5267</v>
      </c>
      <c r="C5035" s="407">
        <v>40</v>
      </c>
      <c r="D5035" s="453">
        <f t="shared" si="154"/>
        <v>0</v>
      </c>
      <c r="E5035" s="407">
        <f t="shared" si="155"/>
        <v>40</v>
      </c>
      <c r="F5035" s="268" t="s">
        <v>1625</v>
      </c>
      <c r="G5035" s="475" t="s">
        <v>1625</v>
      </c>
      <c r="H5035" s="884"/>
      <c r="I5035" s="884"/>
      <c r="J5035" s="884"/>
      <c r="K5035" s="884"/>
      <c r="L5035" s="884"/>
      <c r="M5035" s="884"/>
    </row>
    <row r="5036" spans="1:13" s="576" customFormat="1">
      <c r="A5036" s="506" t="s">
        <v>2659</v>
      </c>
      <c r="B5036" s="270" t="s">
        <v>5283</v>
      </c>
      <c r="C5036" s="407">
        <v>342</v>
      </c>
      <c r="D5036" s="453">
        <f t="shared" si="154"/>
        <v>0</v>
      </c>
      <c r="E5036" s="407">
        <f t="shared" si="155"/>
        <v>342</v>
      </c>
      <c r="F5036" s="268" t="s">
        <v>1625</v>
      </c>
      <c r="G5036" s="475" t="s">
        <v>1625</v>
      </c>
      <c r="H5036" s="884"/>
      <c r="I5036" s="884"/>
      <c r="J5036" s="884"/>
      <c r="K5036" s="884"/>
      <c r="L5036" s="884"/>
      <c r="M5036" s="884"/>
    </row>
    <row r="5037" spans="1:13" s="576" customFormat="1">
      <c r="A5037" s="506" t="s">
        <v>2660</v>
      </c>
      <c r="B5037" s="270" t="s">
        <v>5284</v>
      </c>
      <c r="C5037" s="407">
        <v>285</v>
      </c>
      <c r="D5037" s="453">
        <f t="shared" si="154"/>
        <v>0</v>
      </c>
      <c r="E5037" s="407">
        <f t="shared" si="155"/>
        <v>285</v>
      </c>
      <c r="F5037" s="268" t="s">
        <v>1625</v>
      </c>
      <c r="G5037" s="475" t="s">
        <v>1625</v>
      </c>
      <c r="H5037" s="884"/>
      <c r="I5037" s="884"/>
      <c r="J5037" s="884"/>
      <c r="K5037" s="884"/>
      <c r="L5037" s="884"/>
      <c r="M5037" s="884"/>
    </row>
    <row r="5038" spans="1:13" s="576" customFormat="1">
      <c r="A5038" s="506" t="s">
        <v>2662</v>
      </c>
      <c r="B5038" s="270" t="s">
        <v>5286</v>
      </c>
      <c r="C5038" s="407">
        <v>456</v>
      </c>
      <c r="D5038" s="453">
        <f t="shared" si="154"/>
        <v>0</v>
      </c>
      <c r="E5038" s="407">
        <f t="shared" si="155"/>
        <v>456</v>
      </c>
      <c r="F5038" s="268" t="s">
        <v>1625</v>
      </c>
      <c r="G5038" s="475" t="s">
        <v>1625</v>
      </c>
      <c r="H5038" s="884"/>
      <c r="I5038" s="884"/>
      <c r="J5038" s="884"/>
      <c r="K5038" s="884"/>
      <c r="L5038" s="884"/>
      <c r="M5038" s="884"/>
    </row>
    <row r="5039" spans="1:13" s="576" customFormat="1">
      <c r="A5039" s="506" t="s">
        <v>2663</v>
      </c>
      <c r="B5039" s="270" t="s">
        <v>5287</v>
      </c>
      <c r="C5039" s="407">
        <v>114</v>
      </c>
      <c r="D5039" s="453">
        <f t="shared" si="154"/>
        <v>0</v>
      </c>
      <c r="E5039" s="407">
        <f t="shared" si="155"/>
        <v>114</v>
      </c>
      <c r="F5039" s="268" t="s">
        <v>1625</v>
      </c>
      <c r="G5039" s="475" t="s">
        <v>1625</v>
      </c>
      <c r="H5039" s="884"/>
      <c r="I5039" s="884"/>
      <c r="J5039" s="884"/>
      <c r="K5039" s="884"/>
      <c r="L5039" s="884"/>
      <c r="M5039" s="884"/>
    </row>
    <row r="5040" spans="1:13" s="576" customFormat="1">
      <c r="A5040" s="506" t="s">
        <v>2669</v>
      </c>
      <c r="B5040" s="270" t="s">
        <v>5293</v>
      </c>
      <c r="C5040" s="407">
        <v>57</v>
      </c>
      <c r="D5040" s="453">
        <f t="shared" si="154"/>
        <v>0</v>
      </c>
      <c r="E5040" s="407">
        <f t="shared" si="155"/>
        <v>57</v>
      </c>
      <c r="F5040" s="268" t="s">
        <v>1625</v>
      </c>
      <c r="G5040" s="475" t="s">
        <v>1625</v>
      </c>
      <c r="H5040" s="884"/>
      <c r="I5040" s="884"/>
      <c r="J5040" s="884"/>
      <c r="K5040" s="884"/>
      <c r="L5040" s="884"/>
      <c r="M5040" s="884"/>
    </row>
    <row r="5041" spans="1:13" s="576" customFormat="1">
      <c r="A5041" s="506" t="s">
        <v>2671</v>
      </c>
      <c r="B5041" s="270" t="s">
        <v>5295</v>
      </c>
      <c r="C5041" s="407">
        <v>228</v>
      </c>
      <c r="D5041" s="453">
        <f t="shared" si="154"/>
        <v>0</v>
      </c>
      <c r="E5041" s="407">
        <f t="shared" si="155"/>
        <v>228</v>
      </c>
      <c r="F5041" s="268" t="s">
        <v>1625</v>
      </c>
      <c r="G5041" s="475" t="s">
        <v>1625</v>
      </c>
      <c r="H5041" s="884"/>
      <c r="I5041" s="884"/>
      <c r="J5041" s="884"/>
      <c r="K5041" s="884"/>
      <c r="L5041" s="884"/>
      <c r="M5041" s="884"/>
    </row>
    <row r="5042" spans="1:13" s="576" customFormat="1">
      <c r="A5042" s="506" t="s">
        <v>2673</v>
      </c>
      <c r="B5042" s="270" t="s">
        <v>5297</v>
      </c>
      <c r="C5042" s="407">
        <v>285</v>
      </c>
      <c r="D5042" s="453">
        <f t="shared" si="154"/>
        <v>0</v>
      </c>
      <c r="E5042" s="407">
        <f t="shared" si="155"/>
        <v>285</v>
      </c>
      <c r="F5042" s="268" t="s">
        <v>1625</v>
      </c>
      <c r="G5042" s="475" t="s">
        <v>1625</v>
      </c>
      <c r="H5042" s="884"/>
      <c r="I5042" s="884"/>
      <c r="J5042" s="884"/>
      <c r="K5042" s="884"/>
      <c r="L5042" s="884"/>
      <c r="M5042" s="884"/>
    </row>
    <row r="5043" spans="1:13" s="576" customFormat="1">
      <c r="A5043" s="506" t="s">
        <v>5300</v>
      </c>
      <c r="B5043" s="270" t="s">
        <v>5301</v>
      </c>
      <c r="C5043" s="407">
        <v>1278</v>
      </c>
      <c r="D5043" s="453">
        <f t="shared" si="154"/>
        <v>0</v>
      </c>
      <c r="E5043" s="407">
        <f t="shared" si="155"/>
        <v>1278</v>
      </c>
      <c r="F5043" s="268" t="s">
        <v>1625</v>
      </c>
      <c r="G5043" s="475" t="s">
        <v>1625</v>
      </c>
      <c r="H5043" s="884"/>
      <c r="I5043" s="884"/>
      <c r="J5043" s="884"/>
      <c r="K5043" s="884"/>
      <c r="L5043" s="884"/>
      <c r="M5043" s="884"/>
    </row>
    <row r="5044" spans="1:13" s="576" customFormat="1">
      <c r="A5044" s="506" t="s">
        <v>5302</v>
      </c>
      <c r="B5044" s="270" t="s">
        <v>5303</v>
      </c>
      <c r="C5044" s="407">
        <v>570</v>
      </c>
      <c r="D5044" s="453">
        <f t="shared" si="154"/>
        <v>0</v>
      </c>
      <c r="E5044" s="407">
        <f t="shared" si="155"/>
        <v>570</v>
      </c>
      <c r="F5044" s="268" t="s">
        <v>1625</v>
      </c>
      <c r="G5044" s="475" t="s">
        <v>1625</v>
      </c>
      <c r="H5044" s="884"/>
      <c r="I5044" s="884"/>
      <c r="J5044" s="884"/>
      <c r="K5044" s="884"/>
      <c r="L5044" s="884"/>
      <c r="M5044" s="884"/>
    </row>
    <row r="5045" spans="1:13" s="576" customFormat="1">
      <c r="A5045" s="506" t="s">
        <v>5304</v>
      </c>
      <c r="B5045" s="270" t="s">
        <v>5305</v>
      </c>
      <c r="C5045" s="407">
        <v>1935</v>
      </c>
      <c r="D5045" s="453">
        <f t="shared" si="154"/>
        <v>0</v>
      </c>
      <c r="E5045" s="407">
        <f t="shared" si="155"/>
        <v>1935</v>
      </c>
      <c r="F5045" s="268" t="s">
        <v>1625</v>
      </c>
      <c r="G5045" s="475" t="s">
        <v>1625</v>
      </c>
      <c r="H5045" s="884"/>
      <c r="I5045" s="884"/>
      <c r="J5045" s="884"/>
      <c r="K5045" s="884"/>
      <c r="L5045" s="884"/>
      <c r="M5045" s="884"/>
    </row>
    <row r="5046" spans="1:13" s="576" customFormat="1">
      <c r="A5046" s="506" t="s">
        <v>5306</v>
      </c>
      <c r="B5046" s="270" t="s">
        <v>5307</v>
      </c>
      <c r="C5046" s="407">
        <v>228</v>
      </c>
      <c r="D5046" s="453">
        <f t="shared" si="154"/>
        <v>0</v>
      </c>
      <c r="E5046" s="407">
        <f t="shared" si="155"/>
        <v>228</v>
      </c>
      <c r="F5046" s="268" t="s">
        <v>1625</v>
      </c>
      <c r="G5046" s="475" t="s">
        <v>1625</v>
      </c>
      <c r="H5046" s="884"/>
      <c r="I5046" s="884"/>
      <c r="J5046" s="884"/>
      <c r="K5046" s="884"/>
      <c r="L5046" s="884"/>
      <c r="M5046" s="884"/>
    </row>
    <row r="5047" spans="1:13" s="576" customFormat="1">
      <c r="A5047" s="506" t="s">
        <v>2667</v>
      </c>
      <c r="B5047" s="270" t="s">
        <v>5291</v>
      </c>
      <c r="C5047" s="407">
        <v>171</v>
      </c>
      <c r="D5047" s="453">
        <f t="shared" si="154"/>
        <v>0</v>
      </c>
      <c r="E5047" s="407">
        <f t="shared" si="155"/>
        <v>171</v>
      </c>
      <c r="F5047" s="268" t="s">
        <v>1625</v>
      </c>
      <c r="G5047" s="475" t="s">
        <v>1625</v>
      </c>
      <c r="H5047" s="884"/>
      <c r="I5047" s="884"/>
      <c r="J5047" s="884"/>
      <c r="K5047" s="884"/>
      <c r="L5047" s="884"/>
      <c r="M5047" s="884"/>
    </row>
    <row r="5048" spans="1:13" s="576" customFormat="1">
      <c r="A5048" s="506" t="s">
        <v>2668</v>
      </c>
      <c r="B5048" s="270" t="s">
        <v>5292</v>
      </c>
      <c r="C5048" s="407">
        <v>114</v>
      </c>
      <c r="D5048" s="453">
        <f t="shared" si="154"/>
        <v>0</v>
      </c>
      <c r="E5048" s="407">
        <f t="shared" si="155"/>
        <v>114</v>
      </c>
      <c r="F5048" s="268" t="s">
        <v>1625</v>
      </c>
      <c r="G5048" s="475" t="s">
        <v>1625</v>
      </c>
      <c r="H5048" s="884"/>
      <c r="I5048" s="884"/>
      <c r="J5048" s="884"/>
      <c r="K5048" s="884"/>
      <c r="L5048" s="884"/>
      <c r="M5048" s="884"/>
    </row>
    <row r="5049" spans="1:13" s="576" customFormat="1">
      <c r="A5049" s="506" t="s">
        <v>2676</v>
      </c>
      <c r="B5049" s="270" t="s">
        <v>5308</v>
      </c>
      <c r="C5049" s="407">
        <v>540</v>
      </c>
      <c r="D5049" s="453">
        <f t="shared" si="154"/>
        <v>0</v>
      </c>
      <c r="E5049" s="407">
        <f t="shared" si="155"/>
        <v>540</v>
      </c>
      <c r="F5049" s="268" t="s">
        <v>1625</v>
      </c>
      <c r="G5049" s="475" t="s">
        <v>1625</v>
      </c>
      <c r="H5049" s="884"/>
      <c r="I5049" s="884"/>
      <c r="J5049" s="884"/>
      <c r="K5049" s="884"/>
      <c r="L5049" s="884"/>
      <c r="M5049" s="884"/>
    </row>
    <row r="5050" spans="1:13" s="576" customFormat="1">
      <c r="A5050" s="506" t="s">
        <v>2677</v>
      </c>
      <c r="B5050" s="270" t="s">
        <v>5309</v>
      </c>
      <c r="C5050" s="407">
        <v>450</v>
      </c>
      <c r="D5050" s="453">
        <f t="shared" ref="D5050:D5068" si="156">100%-(E5050/C5050)</f>
        <v>0</v>
      </c>
      <c r="E5050" s="407">
        <f t="shared" si="155"/>
        <v>450</v>
      </c>
      <c r="F5050" s="268" t="s">
        <v>1625</v>
      </c>
      <c r="G5050" s="475" t="s">
        <v>1625</v>
      </c>
      <c r="H5050" s="884"/>
      <c r="I5050" s="884"/>
      <c r="J5050" s="884"/>
      <c r="K5050" s="884"/>
      <c r="L5050" s="884"/>
      <c r="M5050" s="884"/>
    </row>
    <row r="5051" spans="1:13" s="576" customFormat="1">
      <c r="A5051" s="506" t="s">
        <v>2679</v>
      </c>
      <c r="B5051" s="270" t="s">
        <v>5311</v>
      </c>
      <c r="C5051" s="407">
        <v>720</v>
      </c>
      <c r="D5051" s="453">
        <f t="shared" si="156"/>
        <v>0</v>
      </c>
      <c r="E5051" s="407">
        <f t="shared" ref="E5051:E5068" si="157">C5051</f>
        <v>720</v>
      </c>
      <c r="F5051" s="268" t="s">
        <v>1625</v>
      </c>
      <c r="G5051" s="475" t="s">
        <v>1625</v>
      </c>
      <c r="H5051" s="884"/>
      <c r="I5051" s="884"/>
      <c r="J5051" s="884"/>
      <c r="K5051" s="884"/>
      <c r="L5051" s="884"/>
      <c r="M5051" s="884"/>
    </row>
    <row r="5052" spans="1:13" s="576" customFormat="1">
      <c r="A5052" s="506" t="s">
        <v>2680</v>
      </c>
      <c r="B5052" s="270" t="s">
        <v>5312</v>
      </c>
      <c r="C5052" s="407">
        <v>180</v>
      </c>
      <c r="D5052" s="453">
        <f t="shared" si="156"/>
        <v>0</v>
      </c>
      <c r="E5052" s="407">
        <f t="shared" si="157"/>
        <v>180</v>
      </c>
      <c r="F5052" s="268" t="s">
        <v>1625</v>
      </c>
      <c r="G5052" s="475" t="s">
        <v>1625</v>
      </c>
      <c r="H5052" s="884"/>
      <c r="I5052" s="884"/>
      <c r="J5052" s="884"/>
      <c r="K5052" s="884"/>
      <c r="L5052" s="884"/>
      <c r="M5052" s="884"/>
    </row>
    <row r="5053" spans="1:13" s="576" customFormat="1">
      <c r="A5053" s="506" t="s">
        <v>2686</v>
      </c>
      <c r="B5053" s="270" t="s">
        <v>5318</v>
      </c>
      <c r="C5053" s="407">
        <v>90</v>
      </c>
      <c r="D5053" s="453">
        <f t="shared" si="156"/>
        <v>0</v>
      </c>
      <c r="E5053" s="407">
        <f t="shared" si="157"/>
        <v>90</v>
      </c>
      <c r="F5053" s="268" t="s">
        <v>1625</v>
      </c>
      <c r="G5053" s="475" t="s">
        <v>1625</v>
      </c>
      <c r="H5053" s="884"/>
      <c r="I5053" s="884"/>
      <c r="J5053" s="884"/>
      <c r="K5053" s="884"/>
      <c r="L5053" s="884"/>
      <c r="M5053" s="884"/>
    </row>
    <row r="5054" spans="1:13" s="576" customFormat="1">
      <c r="A5054" s="506" t="s">
        <v>2688</v>
      </c>
      <c r="B5054" s="270" t="s">
        <v>5320</v>
      </c>
      <c r="C5054" s="407">
        <v>360</v>
      </c>
      <c r="D5054" s="453">
        <f t="shared" si="156"/>
        <v>0</v>
      </c>
      <c r="E5054" s="407">
        <f t="shared" si="157"/>
        <v>360</v>
      </c>
      <c r="F5054" s="268" t="s">
        <v>1625</v>
      </c>
      <c r="G5054" s="475" t="s">
        <v>1625</v>
      </c>
      <c r="H5054" s="884"/>
      <c r="I5054" s="884"/>
      <c r="J5054" s="884"/>
      <c r="K5054" s="884"/>
      <c r="L5054" s="884"/>
      <c r="M5054" s="884"/>
    </row>
    <row r="5055" spans="1:13" s="576" customFormat="1">
      <c r="A5055" s="506" t="s">
        <v>2690</v>
      </c>
      <c r="B5055" s="270" t="s">
        <v>5322</v>
      </c>
      <c r="C5055" s="407">
        <v>450</v>
      </c>
      <c r="D5055" s="453">
        <f t="shared" si="156"/>
        <v>0</v>
      </c>
      <c r="E5055" s="407">
        <f t="shared" si="157"/>
        <v>450</v>
      </c>
      <c r="F5055" s="268" t="s">
        <v>1625</v>
      </c>
      <c r="G5055" s="475" t="s">
        <v>1625</v>
      </c>
      <c r="H5055" s="884"/>
      <c r="I5055" s="884"/>
      <c r="J5055" s="884"/>
      <c r="K5055" s="884"/>
      <c r="L5055" s="884"/>
      <c r="M5055" s="884"/>
    </row>
    <row r="5056" spans="1:13" s="576" customFormat="1">
      <c r="A5056" s="506" t="s">
        <v>5325</v>
      </c>
      <c r="B5056" s="270" t="s">
        <v>5326</v>
      </c>
      <c r="C5056" s="407">
        <v>2030</v>
      </c>
      <c r="D5056" s="453">
        <f t="shared" si="156"/>
        <v>0</v>
      </c>
      <c r="E5056" s="407">
        <f t="shared" si="157"/>
        <v>2030</v>
      </c>
      <c r="F5056" s="268" t="s">
        <v>1625</v>
      </c>
      <c r="G5056" s="475" t="s">
        <v>1625</v>
      </c>
      <c r="H5056" s="884"/>
      <c r="I5056" s="884"/>
      <c r="J5056" s="884"/>
      <c r="K5056" s="884"/>
      <c r="L5056" s="884"/>
      <c r="M5056" s="884"/>
    </row>
    <row r="5057" spans="1:13" s="576" customFormat="1">
      <c r="A5057" s="506" t="s">
        <v>5327</v>
      </c>
      <c r="B5057" s="270" t="s">
        <v>5328</v>
      </c>
      <c r="C5057" s="407">
        <v>900</v>
      </c>
      <c r="D5057" s="453">
        <f t="shared" si="156"/>
        <v>0</v>
      </c>
      <c r="E5057" s="407">
        <f t="shared" si="157"/>
        <v>900</v>
      </c>
      <c r="F5057" s="268" t="s">
        <v>1625</v>
      </c>
      <c r="G5057" s="475" t="s">
        <v>1625</v>
      </c>
      <c r="H5057" s="884"/>
      <c r="I5057" s="884"/>
      <c r="J5057" s="884"/>
      <c r="K5057" s="884"/>
      <c r="L5057" s="884"/>
      <c r="M5057" s="884"/>
    </row>
    <row r="5058" spans="1:13" s="576" customFormat="1">
      <c r="A5058" s="506" t="s">
        <v>5331</v>
      </c>
      <c r="B5058" s="270" t="s">
        <v>5332</v>
      </c>
      <c r="C5058" s="407">
        <v>360</v>
      </c>
      <c r="D5058" s="453">
        <f t="shared" si="156"/>
        <v>0</v>
      </c>
      <c r="E5058" s="407">
        <f t="shared" si="157"/>
        <v>360</v>
      </c>
      <c r="F5058" s="268" t="s">
        <v>1625</v>
      </c>
      <c r="G5058" s="475" t="s">
        <v>1625</v>
      </c>
      <c r="H5058" s="884"/>
      <c r="I5058" s="884"/>
      <c r="J5058" s="884"/>
      <c r="K5058" s="884"/>
      <c r="L5058" s="884"/>
      <c r="M5058" s="884"/>
    </row>
    <row r="5059" spans="1:13" s="576" customFormat="1">
      <c r="A5059" s="506" t="s">
        <v>5329</v>
      </c>
      <c r="B5059" s="270" t="s">
        <v>5330</v>
      </c>
      <c r="C5059" s="407">
        <v>3056</v>
      </c>
      <c r="D5059" s="453">
        <f t="shared" si="156"/>
        <v>0</v>
      </c>
      <c r="E5059" s="407">
        <f t="shared" si="157"/>
        <v>3056</v>
      </c>
      <c r="F5059" s="268" t="s">
        <v>1625</v>
      </c>
      <c r="G5059" s="475" t="s">
        <v>1625</v>
      </c>
      <c r="H5059" s="884"/>
      <c r="I5059" s="884"/>
      <c r="J5059" s="884"/>
      <c r="K5059" s="884"/>
      <c r="L5059" s="884"/>
      <c r="M5059" s="884"/>
    </row>
    <row r="5060" spans="1:13" s="576" customFormat="1">
      <c r="A5060" s="506" t="s">
        <v>2684</v>
      </c>
      <c r="B5060" s="270" t="s">
        <v>5316</v>
      </c>
      <c r="C5060" s="407">
        <v>270</v>
      </c>
      <c r="D5060" s="453">
        <f t="shared" si="156"/>
        <v>0</v>
      </c>
      <c r="E5060" s="407">
        <f t="shared" si="157"/>
        <v>270</v>
      </c>
      <c r="F5060" s="268" t="s">
        <v>1625</v>
      </c>
      <c r="G5060" s="475" t="s">
        <v>1625</v>
      </c>
      <c r="H5060" s="884"/>
      <c r="I5060" s="884"/>
      <c r="J5060" s="884"/>
      <c r="K5060" s="884"/>
      <c r="L5060" s="884"/>
      <c r="M5060" s="884"/>
    </row>
    <row r="5061" spans="1:13" s="576" customFormat="1">
      <c r="A5061" s="506" t="s">
        <v>2685</v>
      </c>
      <c r="B5061" s="270" t="s">
        <v>5317</v>
      </c>
      <c r="C5061" s="407">
        <v>180</v>
      </c>
      <c r="D5061" s="453">
        <f t="shared" si="156"/>
        <v>0</v>
      </c>
      <c r="E5061" s="407">
        <f t="shared" si="157"/>
        <v>180</v>
      </c>
      <c r="F5061" s="268" t="s">
        <v>1625</v>
      </c>
      <c r="G5061" s="475" t="s">
        <v>1625</v>
      </c>
      <c r="H5061" s="884"/>
      <c r="I5061" s="884"/>
      <c r="J5061" s="884"/>
      <c r="K5061" s="884"/>
      <c r="L5061" s="884"/>
      <c r="M5061" s="884"/>
    </row>
    <row r="5062" spans="1:13" s="576" customFormat="1">
      <c r="A5062" s="1338" t="s">
        <v>2693</v>
      </c>
      <c r="B5062" s="270"/>
      <c r="C5062" s="407"/>
      <c r="D5062" s="453"/>
      <c r="E5062" s="407"/>
      <c r="F5062" s="268"/>
      <c r="G5062" s="475"/>
      <c r="H5062" s="884"/>
      <c r="I5062" s="884"/>
      <c r="J5062" s="884"/>
      <c r="K5062" s="884"/>
      <c r="L5062" s="884"/>
      <c r="M5062" s="884"/>
    </row>
    <row r="5063" spans="1:13" s="576" customFormat="1">
      <c r="A5063" s="506" t="s">
        <v>2694</v>
      </c>
      <c r="B5063" s="270" t="s">
        <v>2695</v>
      </c>
      <c r="C5063" s="407">
        <v>200</v>
      </c>
      <c r="D5063" s="453">
        <f t="shared" si="156"/>
        <v>0</v>
      </c>
      <c r="E5063" s="407">
        <f t="shared" si="157"/>
        <v>200</v>
      </c>
      <c r="F5063" s="268" t="s">
        <v>1625</v>
      </c>
      <c r="G5063" s="475" t="s">
        <v>1625</v>
      </c>
      <c r="H5063" s="884"/>
      <c r="I5063" s="884"/>
      <c r="J5063" s="884"/>
      <c r="K5063" s="884"/>
      <c r="L5063" s="884"/>
      <c r="M5063" s="884"/>
    </row>
    <row r="5064" spans="1:13" s="576" customFormat="1">
      <c r="A5064" s="506" t="s">
        <v>2696</v>
      </c>
      <c r="B5064" s="270" t="s">
        <v>2697</v>
      </c>
      <c r="C5064" s="407">
        <v>350</v>
      </c>
      <c r="D5064" s="453">
        <f t="shared" si="156"/>
        <v>0</v>
      </c>
      <c r="E5064" s="407">
        <f t="shared" si="157"/>
        <v>350</v>
      </c>
      <c r="F5064" s="268" t="s">
        <v>1625</v>
      </c>
      <c r="G5064" s="475" t="s">
        <v>1625</v>
      </c>
      <c r="H5064" s="884"/>
      <c r="I5064" s="884"/>
      <c r="J5064" s="884"/>
      <c r="K5064" s="884"/>
      <c r="L5064" s="884"/>
      <c r="M5064" s="884"/>
    </row>
    <row r="5065" spans="1:13" s="576" customFormat="1">
      <c r="A5065" s="506" t="s">
        <v>2698</v>
      </c>
      <c r="B5065" s="270" t="s">
        <v>2699</v>
      </c>
      <c r="C5065" s="407">
        <v>200</v>
      </c>
      <c r="D5065" s="453">
        <f t="shared" si="156"/>
        <v>0</v>
      </c>
      <c r="E5065" s="407">
        <f t="shared" si="157"/>
        <v>200</v>
      </c>
      <c r="F5065" s="268" t="s">
        <v>1625</v>
      </c>
      <c r="G5065" s="475" t="s">
        <v>1625</v>
      </c>
      <c r="H5065" s="884"/>
      <c r="I5065" s="884"/>
      <c r="J5065" s="884"/>
      <c r="K5065" s="884"/>
      <c r="L5065" s="884"/>
      <c r="M5065" s="884"/>
    </row>
    <row r="5066" spans="1:13" s="576" customFormat="1">
      <c r="A5066" s="506" t="s">
        <v>2700</v>
      </c>
      <c r="B5066" s="270" t="s">
        <v>5333</v>
      </c>
      <c r="C5066" s="407">
        <v>800</v>
      </c>
      <c r="D5066" s="453">
        <f t="shared" si="156"/>
        <v>0</v>
      </c>
      <c r="E5066" s="407">
        <f t="shared" si="157"/>
        <v>800</v>
      </c>
      <c r="F5066" s="268" t="s">
        <v>1625</v>
      </c>
      <c r="G5066" s="475" t="s">
        <v>1625</v>
      </c>
      <c r="H5066" s="884"/>
      <c r="I5066" s="884"/>
      <c r="J5066" s="884"/>
      <c r="K5066" s="884"/>
      <c r="L5066" s="884"/>
      <c r="M5066" s="884"/>
    </row>
    <row r="5067" spans="1:13" s="576" customFormat="1">
      <c r="A5067" s="698" t="s">
        <v>892</v>
      </c>
      <c r="B5067" s="270"/>
      <c r="C5067" s="407"/>
      <c r="D5067" s="453"/>
      <c r="E5067" s="407"/>
      <c r="F5067" s="268"/>
      <c r="G5067" s="475"/>
      <c r="H5067" s="884"/>
      <c r="I5067" s="884"/>
      <c r="J5067" s="884"/>
      <c r="K5067" s="884"/>
      <c r="L5067" s="884"/>
      <c r="M5067" s="884"/>
    </row>
    <row r="5068" spans="1:13" s="576" customFormat="1" ht="15.75" thickBot="1">
      <c r="A5068" s="528" t="s">
        <v>893</v>
      </c>
      <c r="B5068" s="529" t="s">
        <v>894</v>
      </c>
      <c r="C5068" s="513">
        <v>29</v>
      </c>
      <c r="D5068" s="512">
        <f t="shared" si="156"/>
        <v>0</v>
      </c>
      <c r="E5068" s="513">
        <f t="shared" si="157"/>
        <v>29</v>
      </c>
      <c r="F5068" s="289" t="s">
        <v>1625</v>
      </c>
      <c r="G5068" s="483" t="s">
        <v>1625</v>
      </c>
      <c r="H5068" s="884"/>
      <c r="I5068" s="884"/>
      <c r="J5068" s="884"/>
      <c r="K5068" s="884"/>
      <c r="L5068" s="884"/>
      <c r="M5068" s="884"/>
    </row>
    <row r="5069" spans="1:13" s="576" customFormat="1" ht="15.75" thickBot="1">
      <c r="A5069" s="675"/>
      <c r="C5069" s="577"/>
      <c r="D5069" s="578"/>
      <c r="E5069" s="577"/>
      <c r="F5069" s="676"/>
      <c r="G5069" s="579"/>
      <c r="H5069" s="884"/>
      <c r="I5069" s="884"/>
      <c r="J5069" s="884"/>
      <c r="K5069" s="884"/>
      <c r="L5069" s="884"/>
      <c r="M5069" s="884"/>
    </row>
    <row r="5070" spans="1:13" s="576" customFormat="1">
      <c r="A5070" s="728" t="s">
        <v>5654</v>
      </c>
      <c r="B5070" s="658" t="s">
        <v>5655</v>
      </c>
      <c r="C5070" s="635">
        <v>400</v>
      </c>
      <c r="D5070" s="634">
        <v>0</v>
      </c>
      <c r="E5070" s="635">
        <f>C5070</f>
        <v>400</v>
      </c>
      <c r="F5070" s="481"/>
      <c r="G5070" s="482"/>
      <c r="H5070" s="884"/>
      <c r="I5070" s="884"/>
      <c r="J5070" s="884"/>
      <c r="K5070" s="884"/>
      <c r="L5070" s="884"/>
      <c r="M5070" s="884"/>
    </row>
    <row r="5071" spans="1:13" s="576" customFormat="1" ht="15.75" thickBot="1">
      <c r="A5071" s="528" t="s">
        <v>5656</v>
      </c>
      <c r="B5071" s="529" t="s">
        <v>5657</v>
      </c>
      <c r="C5071" s="513">
        <v>360</v>
      </c>
      <c r="D5071" s="512">
        <v>0</v>
      </c>
      <c r="E5071" s="513">
        <f>C5071</f>
        <v>360</v>
      </c>
      <c r="F5071" s="289"/>
      <c r="G5071" s="483"/>
      <c r="H5071" s="884"/>
      <c r="I5071" s="884"/>
      <c r="J5071" s="884"/>
      <c r="K5071" s="884"/>
      <c r="L5071" s="884"/>
      <c r="M5071" s="884"/>
    </row>
    <row r="5072" spans="1:13" s="576" customFormat="1" ht="15.75" thickBot="1">
      <c r="A5072" s="675"/>
      <c r="C5072" s="577"/>
      <c r="D5072" s="578"/>
      <c r="E5072" s="577"/>
      <c r="F5072" s="676"/>
      <c r="G5072" s="579"/>
      <c r="H5072" s="884"/>
      <c r="I5072" s="884"/>
      <c r="J5072" s="884"/>
      <c r="K5072" s="884"/>
      <c r="L5072" s="884"/>
      <c r="M5072" s="884"/>
    </row>
    <row r="5073" spans="1:13" ht="16.5" customHeight="1" thickBot="1">
      <c r="A5073" s="1327"/>
      <c r="B5073" s="1328"/>
      <c r="C5073" s="489"/>
      <c r="D5073" s="1328"/>
      <c r="E5073" s="489"/>
      <c r="F5073" s="1328"/>
      <c r="G5073" s="1329"/>
    </row>
    <row r="5074" spans="1:13" ht="15.75" thickBot="1">
      <c r="A5074" s="1521" t="s">
        <v>5463</v>
      </c>
      <c r="B5074" s="1522"/>
      <c r="C5074" s="1522"/>
      <c r="D5074" s="1522"/>
      <c r="E5074" s="1522"/>
      <c r="F5074" s="1522"/>
      <c r="G5074" s="1523"/>
    </row>
    <row r="5075" spans="1:13">
      <c r="A5075" s="728">
        <v>7640014559</v>
      </c>
      <c r="B5075" s="658" t="s">
        <v>5369</v>
      </c>
      <c r="C5075" s="635">
        <v>399</v>
      </c>
      <c r="D5075" s="634">
        <v>0</v>
      </c>
      <c r="E5075" s="635">
        <v>399</v>
      </c>
      <c r="F5075" s="481" t="s">
        <v>2858</v>
      </c>
      <c r="G5075" s="482" t="s">
        <v>2858</v>
      </c>
    </row>
    <row r="5076" spans="1:13">
      <c r="A5076" s="506" t="s">
        <v>5461</v>
      </c>
      <c r="B5076" s="270" t="s">
        <v>5462</v>
      </c>
      <c r="C5076" s="407">
        <v>399</v>
      </c>
      <c r="D5076" s="453">
        <v>0</v>
      </c>
      <c r="E5076" s="407">
        <f>C5076</f>
        <v>399</v>
      </c>
      <c r="F5076" s="268" t="s">
        <v>2858</v>
      </c>
      <c r="G5076" s="475" t="s">
        <v>2858</v>
      </c>
    </row>
    <row r="5077" spans="1:13">
      <c r="A5077" s="699" t="s">
        <v>5639</v>
      </c>
      <c r="B5077" s="700" t="s">
        <v>5638</v>
      </c>
      <c r="C5077" s="484">
        <v>399</v>
      </c>
      <c r="D5077" s="637">
        <v>0</v>
      </c>
      <c r="E5077" s="484">
        <v>399</v>
      </c>
      <c r="F5077" s="485" t="s">
        <v>2858</v>
      </c>
      <c r="G5077" s="486" t="s">
        <v>2858</v>
      </c>
    </row>
    <row r="5078" spans="1:13" ht="15.75" thickBot="1">
      <c r="A5078" s="528" t="s">
        <v>5464</v>
      </c>
      <c r="B5078" s="529" t="s">
        <v>5465</v>
      </c>
      <c r="C5078" s="513">
        <v>399</v>
      </c>
      <c r="D5078" s="512">
        <v>0</v>
      </c>
      <c r="E5078" s="513">
        <f>C5078</f>
        <v>399</v>
      </c>
      <c r="F5078" s="289" t="s">
        <v>2858</v>
      </c>
      <c r="G5078" s="483" t="s">
        <v>2858</v>
      </c>
    </row>
    <row r="5079" spans="1:13" ht="15.75" thickBot="1">
      <c r="A5079" s="675"/>
      <c r="B5079" s="576"/>
      <c r="C5079" s="577"/>
      <c r="D5079" s="578"/>
      <c r="E5079" s="577"/>
      <c r="F5079" s="729"/>
      <c r="G5079" s="617"/>
    </row>
    <row r="5080" spans="1:13" ht="16.5" customHeight="1" thickBot="1">
      <c r="A5080" s="1383"/>
      <c r="B5080" s="1384"/>
      <c r="C5080" s="1384"/>
      <c r="D5080" s="1384"/>
      <c r="E5080" s="1384"/>
      <c r="F5080" s="1384"/>
      <c r="G5080" s="1385"/>
    </row>
    <row r="5081" spans="1:13">
      <c r="A5081" s="1518" t="s">
        <v>5378</v>
      </c>
      <c r="B5081" s="1519"/>
      <c r="C5081" s="1519"/>
      <c r="D5081" s="1519"/>
      <c r="E5081" s="1519"/>
      <c r="F5081" s="1519"/>
      <c r="G5081" s="1520"/>
    </row>
    <row r="5082" spans="1:13">
      <c r="A5082" s="1338" t="s">
        <v>5379</v>
      </c>
      <c r="B5082" s="270"/>
      <c r="C5082" s="407"/>
      <c r="D5082" s="453"/>
      <c r="E5082" s="407"/>
      <c r="F5082" s="268"/>
      <c r="G5082" s="475"/>
    </row>
    <row r="5083" spans="1:13" ht="30">
      <c r="A5083" s="506" t="s">
        <v>5380</v>
      </c>
      <c r="B5083" s="270" t="s">
        <v>5381</v>
      </c>
      <c r="C5083" s="407">
        <v>470</v>
      </c>
      <c r="D5083" s="453">
        <v>0</v>
      </c>
      <c r="E5083" s="407">
        <f>C5083</f>
        <v>470</v>
      </c>
      <c r="F5083" s="268" t="s">
        <v>2858</v>
      </c>
      <c r="G5083" s="475" t="s">
        <v>2858</v>
      </c>
    </row>
    <row r="5084" spans="1:13" s="706" customFormat="1" ht="30">
      <c r="A5084" s="1337" t="s">
        <v>5382</v>
      </c>
      <c r="B5084" s="270" t="s">
        <v>5383</v>
      </c>
      <c r="C5084" s="533">
        <v>520</v>
      </c>
      <c r="D5084" s="733">
        <v>0</v>
      </c>
      <c r="E5084" s="533">
        <f t="shared" ref="E5084:E5125" si="158">C5084</f>
        <v>520</v>
      </c>
      <c r="F5084" s="268" t="s">
        <v>2858</v>
      </c>
      <c r="G5084" s="475" t="s">
        <v>2858</v>
      </c>
      <c r="H5084" s="1028"/>
      <c r="I5084" s="1029"/>
      <c r="J5084" s="1029"/>
      <c r="K5084" s="1029"/>
      <c r="L5084" s="1029"/>
      <c r="M5084" s="1029"/>
    </row>
    <row r="5085" spans="1:13" s="706" customFormat="1" ht="30">
      <c r="A5085" s="1337" t="s">
        <v>5384</v>
      </c>
      <c r="B5085" s="270" t="s">
        <v>5385</v>
      </c>
      <c r="C5085" s="533">
        <v>475</v>
      </c>
      <c r="D5085" s="733">
        <v>0</v>
      </c>
      <c r="E5085" s="533">
        <f t="shared" si="158"/>
        <v>475</v>
      </c>
      <c r="F5085" s="268" t="s">
        <v>2858</v>
      </c>
      <c r="G5085" s="475" t="s">
        <v>2858</v>
      </c>
      <c r="H5085" s="1028"/>
      <c r="I5085" s="1029"/>
      <c r="J5085" s="1029"/>
      <c r="K5085" s="1029"/>
      <c r="L5085" s="1029"/>
      <c r="M5085" s="1029"/>
    </row>
    <row r="5086" spans="1:13" s="706" customFormat="1" ht="30">
      <c r="A5086" s="1337" t="s">
        <v>5386</v>
      </c>
      <c r="B5086" s="270" t="s">
        <v>5387</v>
      </c>
      <c r="C5086" s="533">
        <v>405</v>
      </c>
      <c r="D5086" s="733">
        <v>0</v>
      </c>
      <c r="E5086" s="533">
        <f t="shared" si="158"/>
        <v>405</v>
      </c>
      <c r="F5086" s="268" t="s">
        <v>2858</v>
      </c>
      <c r="G5086" s="475" t="s">
        <v>2858</v>
      </c>
      <c r="H5086" s="1028"/>
      <c r="I5086" s="1029"/>
      <c r="J5086" s="1029"/>
      <c r="K5086" s="1029"/>
      <c r="L5086" s="1029"/>
      <c r="M5086" s="1029"/>
    </row>
    <row r="5087" spans="1:13" s="706" customFormat="1" ht="30">
      <c r="A5087" s="1337" t="s">
        <v>5388</v>
      </c>
      <c r="B5087" s="270" t="s">
        <v>5389</v>
      </c>
      <c r="C5087" s="533">
        <v>362</v>
      </c>
      <c r="D5087" s="733">
        <v>0</v>
      </c>
      <c r="E5087" s="533">
        <f t="shared" si="158"/>
        <v>362</v>
      </c>
      <c r="F5087" s="268" t="s">
        <v>2858</v>
      </c>
      <c r="G5087" s="475" t="s">
        <v>2858</v>
      </c>
      <c r="H5087" s="1028"/>
      <c r="I5087" s="1029"/>
      <c r="J5087" s="1029"/>
      <c r="K5087" s="1029"/>
      <c r="L5087" s="1029"/>
      <c r="M5087" s="1029"/>
    </row>
    <row r="5088" spans="1:13" s="706" customFormat="1" ht="30">
      <c r="A5088" s="1337" t="s">
        <v>5390</v>
      </c>
      <c r="B5088" s="270" t="s">
        <v>5391</v>
      </c>
      <c r="C5088" s="533">
        <v>332</v>
      </c>
      <c r="D5088" s="733">
        <v>0</v>
      </c>
      <c r="E5088" s="533">
        <f t="shared" si="158"/>
        <v>332</v>
      </c>
      <c r="F5088" s="268" t="s">
        <v>2858</v>
      </c>
      <c r="G5088" s="475" t="s">
        <v>2858</v>
      </c>
      <c r="H5088" s="1028"/>
      <c r="I5088" s="1029"/>
      <c r="J5088" s="1029"/>
      <c r="K5088" s="1029"/>
      <c r="L5088" s="1029"/>
      <c r="M5088" s="1029"/>
    </row>
    <row r="5089" spans="1:13" s="706" customFormat="1" ht="30">
      <c r="A5089" s="1337" t="s">
        <v>5392</v>
      </c>
      <c r="B5089" s="270" t="s">
        <v>5393</v>
      </c>
      <c r="C5089" s="533">
        <v>310</v>
      </c>
      <c r="D5089" s="733">
        <v>0</v>
      </c>
      <c r="E5089" s="533">
        <f t="shared" si="158"/>
        <v>310</v>
      </c>
      <c r="F5089" s="268" t="s">
        <v>2858</v>
      </c>
      <c r="G5089" s="475" t="s">
        <v>2858</v>
      </c>
      <c r="H5089" s="1028"/>
      <c r="I5089" s="1029"/>
      <c r="J5089" s="1029"/>
      <c r="K5089" s="1029"/>
      <c r="L5089" s="1029"/>
      <c r="M5089" s="1029"/>
    </row>
    <row r="5090" spans="1:13" s="706" customFormat="1" ht="30">
      <c r="A5090" s="1337" t="s">
        <v>5394</v>
      </c>
      <c r="B5090" s="270" t="s">
        <v>5395</v>
      </c>
      <c r="C5090" s="533">
        <v>280</v>
      </c>
      <c r="D5090" s="733">
        <v>0</v>
      </c>
      <c r="E5090" s="533">
        <f t="shared" si="158"/>
        <v>280</v>
      </c>
      <c r="F5090" s="268" t="s">
        <v>2858</v>
      </c>
      <c r="G5090" s="475" t="s">
        <v>2858</v>
      </c>
      <c r="H5090" s="1028"/>
      <c r="I5090" s="1029"/>
      <c r="J5090" s="1029"/>
      <c r="K5090" s="1029"/>
      <c r="L5090" s="1029"/>
      <c r="M5090" s="1029"/>
    </row>
    <row r="5091" spans="1:13" ht="30">
      <c r="A5091" s="506" t="s">
        <v>5396</v>
      </c>
      <c r="B5091" s="270" t="s">
        <v>5397</v>
      </c>
      <c r="C5091" s="407">
        <v>260</v>
      </c>
      <c r="D5091" s="453">
        <v>0</v>
      </c>
      <c r="E5091" s="407">
        <f t="shared" si="158"/>
        <v>260</v>
      </c>
      <c r="F5091" s="268" t="s">
        <v>2858</v>
      </c>
      <c r="G5091" s="475" t="s">
        <v>2858</v>
      </c>
    </row>
    <row r="5092" spans="1:13">
      <c r="A5092" s="1338" t="s">
        <v>5398</v>
      </c>
      <c r="B5092" s="270"/>
      <c r="C5092" s="407"/>
      <c r="D5092" s="453"/>
      <c r="E5092" s="407"/>
      <c r="F5092" s="268"/>
      <c r="G5092" s="475"/>
    </row>
    <row r="5093" spans="1:13" ht="30">
      <c r="A5093" s="506" t="s">
        <v>5399</v>
      </c>
      <c r="B5093" s="270" t="s">
        <v>5400</v>
      </c>
      <c r="C5093" s="407">
        <v>590</v>
      </c>
      <c r="D5093" s="453">
        <v>0</v>
      </c>
      <c r="E5093" s="407">
        <f t="shared" si="158"/>
        <v>590</v>
      </c>
      <c r="F5093" s="268" t="s">
        <v>2858</v>
      </c>
      <c r="G5093" s="475" t="s">
        <v>2858</v>
      </c>
    </row>
    <row r="5094" spans="1:13" ht="30">
      <c r="A5094" s="506" t="s">
        <v>5401</v>
      </c>
      <c r="B5094" s="270" t="s">
        <v>5402</v>
      </c>
      <c r="C5094" s="407">
        <v>650</v>
      </c>
      <c r="D5094" s="453">
        <v>0</v>
      </c>
      <c r="E5094" s="407">
        <f t="shared" si="158"/>
        <v>650</v>
      </c>
      <c r="F5094" s="268" t="s">
        <v>2858</v>
      </c>
      <c r="G5094" s="475" t="s">
        <v>2858</v>
      </c>
    </row>
    <row r="5095" spans="1:13" ht="30">
      <c r="A5095" s="506" t="s">
        <v>5403</v>
      </c>
      <c r="B5095" s="270" t="s">
        <v>5404</v>
      </c>
      <c r="C5095" s="407">
        <v>595</v>
      </c>
      <c r="D5095" s="453">
        <v>0</v>
      </c>
      <c r="E5095" s="407">
        <f t="shared" si="158"/>
        <v>595</v>
      </c>
      <c r="F5095" s="268" t="s">
        <v>2858</v>
      </c>
      <c r="G5095" s="475" t="s">
        <v>2858</v>
      </c>
    </row>
    <row r="5096" spans="1:13" ht="30">
      <c r="A5096" s="506" t="s">
        <v>5405</v>
      </c>
      <c r="B5096" s="270" t="s">
        <v>5406</v>
      </c>
      <c r="C5096" s="407">
        <v>505</v>
      </c>
      <c r="D5096" s="453">
        <v>0</v>
      </c>
      <c r="E5096" s="407">
        <f t="shared" si="158"/>
        <v>505</v>
      </c>
      <c r="F5096" s="268" t="s">
        <v>2858</v>
      </c>
      <c r="G5096" s="475" t="s">
        <v>2858</v>
      </c>
    </row>
    <row r="5097" spans="1:13" ht="30">
      <c r="A5097" s="506" t="s">
        <v>5407</v>
      </c>
      <c r="B5097" s="270" t="s">
        <v>5408</v>
      </c>
      <c r="C5097" s="407">
        <v>455</v>
      </c>
      <c r="D5097" s="453">
        <v>0</v>
      </c>
      <c r="E5097" s="407">
        <f t="shared" si="158"/>
        <v>455</v>
      </c>
      <c r="F5097" s="268" t="s">
        <v>2858</v>
      </c>
      <c r="G5097" s="475" t="s">
        <v>2858</v>
      </c>
      <c r="H5097" s="1007"/>
    </row>
    <row r="5098" spans="1:13" ht="30">
      <c r="A5098" s="506" t="s">
        <v>5409</v>
      </c>
      <c r="B5098" s="270" t="s">
        <v>5410</v>
      </c>
      <c r="C5098" s="407">
        <v>415</v>
      </c>
      <c r="D5098" s="453">
        <v>0</v>
      </c>
      <c r="E5098" s="407">
        <f t="shared" si="158"/>
        <v>415</v>
      </c>
      <c r="F5098" s="268" t="s">
        <v>2858</v>
      </c>
      <c r="G5098" s="475" t="s">
        <v>2858</v>
      </c>
      <c r="H5098" s="1007"/>
    </row>
    <row r="5099" spans="1:13" ht="30">
      <c r="A5099" s="506" t="s">
        <v>5411</v>
      </c>
      <c r="B5099" s="270" t="s">
        <v>5412</v>
      </c>
      <c r="C5099" s="407">
        <v>385</v>
      </c>
      <c r="D5099" s="453">
        <v>0</v>
      </c>
      <c r="E5099" s="407">
        <f t="shared" si="158"/>
        <v>385</v>
      </c>
      <c r="F5099" s="268" t="s">
        <v>2858</v>
      </c>
      <c r="G5099" s="475" t="s">
        <v>2858</v>
      </c>
      <c r="H5099" s="1007"/>
    </row>
    <row r="5100" spans="1:13" ht="30">
      <c r="A5100" s="506" t="s">
        <v>5413</v>
      </c>
      <c r="B5100" s="270" t="s">
        <v>5414</v>
      </c>
      <c r="C5100" s="407">
        <v>350</v>
      </c>
      <c r="D5100" s="453">
        <v>0</v>
      </c>
      <c r="E5100" s="407">
        <f t="shared" si="158"/>
        <v>350</v>
      </c>
      <c r="F5100" s="268" t="s">
        <v>2858</v>
      </c>
      <c r="G5100" s="475" t="s">
        <v>2858</v>
      </c>
      <c r="H5100" s="1007"/>
    </row>
    <row r="5101" spans="1:13" ht="30">
      <c r="A5101" s="506" t="s">
        <v>5415</v>
      </c>
      <c r="B5101" s="270" t="s">
        <v>5416</v>
      </c>
      <c r="C5101" s="407">
        <v>325</v>
      </c>
      <c r="D5101" s="453">
        <v>0</v>
      </c>
      <c r="E5101" s="407">
        <f t="shared" si="158"/>
        <v>325</v>
      </c>
      <c r="F5101" s="268" t="s">
        <v>2858</v>
      </c>
      <c r="G5101" s="475" t="s">
        <v>2858</v>
      </c>
      <c r="H5101" s="1007"/>
    </row>
    <row r="5102" spans="1:13">
      <c r="A5102" s="1338" t="s">
        <v>963</v>
      </c>
      <c r="B5102" s="270"/>
      <c r="C5102" s="407"/>
      <c r="D5102" s="453"/>
      <c r="E5102" s="407"/>
      <c r="F5102" s="268"/>
      <c r="G5102" s="475"/>
      <c r="H5102" s="1007"/>
    </row>
    <row r="5103" spans="1:13" s="673" customFormat="1" ht="45">
      <c r="A5103" s="1225" t="s">
        <v>5417</v>
      </c>
      <c r="B5103" s="1226" t="s">
        <v>5418</v>
      </c>
      <c r="C5103" s="1217">
        <v>250</v>
      </c>
      <c r="D5103" s="1216">
        <v>0</v>
      </c>
      <c r="E5103" s="1217">
        <f t="shared" si="158"/>
        <v>250</v>
      </c>
      <c r="F5103" s="847" t="s">
        <v>2858</v>
      </c>
      <c r="G5103" s="1227" t="s">
        <v>2858</v>
      </c>
      <c r="H5103" s="1027"/>
      <c r="I5103" s="1027"/>
      <c r="J5103" s="1027"/>
      <c r="K5103" s="1027"/>
      <c r="L5103" s="1027"/>
      <c r="M5103" s="1027"/>
    </row>
    <row r="5104" spans="1:13" s="673" customFormat="1" ht="45">
      <c r="A5104" s="1225" t="s">
        <v>5419</v>
      </c>
      <c r="B5104" s="1226" t="s">
        <v>5420</v>
      </c>
      <c r="C5104" s="1217">
        <v>195</v>
      </c>
      <c r="D5104" s="1216">
        <v>0</v>
      </c>
      <c r="E5104" s="1217">
        <f t="shared" si="158"/>
        <v>195</v>
      </c>
      <c r="F5104" s="847" t="s">
        <v>2858</v>
      </c>
      <c r="G5104" s="1227" t="s">
        <v>2858</v>
      </c>
      <c r="H5104" s="1027"/>
      <c r="I5104" s="1027"/>
      <c r="J5104" s="1027"/>
      <c r="K5104" s="1027"/>
      <c r="L5104" s="1027"/>
      <c r="M5104" s="1027"/>
    </row>
    <row r="5105" spans="1:8" ht="30">
      <c r="A5105" s="742" t="s">
        <v>5422</v>
      </c>
      <c r="B5105" s="270" t="s">
        <v>5421</v>
      </c>
      <c r="C5105" s="407">
        <v>550</v>
      </c>
      <c r="D5105" s="453">
        <v>0</v>
      </c>
      <c r="E5105" s="407">
        <f t="shared" si="158"/>
        <v>550</v>
      </c>
      <c r="F5105" s="268" t="s">
        <v>2858</v>
      </c>
      <c r="G5105" s="475" t="s">
        <v>2858</v>
      </c>
      <c r="H5105" s="1007"/>
    </row>
    <row r="5106" spans="1:8" ht="30">
      <c r="A5106" s="743" t="s">
        <v>5460</v>
      </c>
      <c r="B5106" s="270" t="s">
        <v>5423</v>
      </c>
      <c r="C5106" s="407">
        <v>125</v>
      </c>
      <c r="D5106" s="453">
        <v>0</v>
      </c>
      <c r="E5106" s="407">
        <f t="shared" si="158"/>
        <v>125</v>
      </c>
      <c r="F5106" s="268" t="s">
        <v>2858</v>
      </c>
      <c r="G5106" s="475" t="s">
        <v>2858</v>
      </c>
      <c r="H5106" s="1007"/>
    </row>
    <row r="5107" spans="1:8">
      <c r="A5107" s="1338" t="s">
        <v>12</v>
      </c>
      <c r="B5107" s="270"/>
      <c r="C5107" s="407"/>
      <c r="D5107" s="453"/>
      <c r="E5107" s="407"/>
      <c r="F5107" s="268"/>
      <c r="G5107" s="475"/>
      <c r="H5107" s="1007"/>
    </row>
    <row r="5108" spans="1:8">
      <c r="A5108" s="506" t="s">
        <v>5424</v>
      </c>
      <c r="B5108" s="270" t="s">
        <v>5425</v>
      </c>
      <c r="C5108" s="407">
        <v>94</v>
      </c>
      <c r="D5108" s="453">
        <v>0</v>
      </c>
      <c r="E5108" s="407">
        <f t="shared" si="158"/>
        <v>94</v>
      </c>
      <c r="F5108" s="268" t="s">
        <v>2858</v>
      </c>
      <c r="G5108" s="475" t="s">
        <v>2858</v>
      </c>
      <c r="H5108" s="1007"/>
    </row>
    <row r="5109" spans="1:8">
      <c r="A5109" s="506" t="s">
        <v>5426</v>
      </c>
      <c r="B5109" s="270" t="s">
        <v>5427</v>
      </c>
      <c r="C5109" s="407">
        <v>295</v>
      </c>
      <c r="D5109" s="453">
        <v>0</v>
      </c>
      <c r="E5109" s="407">
        <f t="shared" si="158"/>
        <v>295</v>
      </c>
      <c r="F5109" s="268" t="s">
        <v>2858</v>
      </c>
      <c r="G5109" s="475" t="s">
        <v>2858</v>
      </c>
      <c r="H5109" s="1007"/>
    </row>
    <row r="5110" spans="1:8">
      <c r="A5110" s="506" t="s">
        <v>5428</v>
      </c>
      <c r="B5110" s="270" t="s">
        <v>5429</v>
      </c>
      <c r="C5110" s="407">
        <v>104</v>
      </c>
      <c r="D5110" s="453">
        <v>0</v>
      </c>
      <c r="E5110" s="407">
        <f t="shared" si="158"/>
        <v>104</v>
      </c>
      <c r="F5110" s="268" t="s">
        <v>2858</v>
      </c>
      <c r="G5110" s="475" t="s">
        <v>2858</v>
      </c>
      <c r="H5110" s="1007"/>
    </row>
    <row r="5111" spans="1:8">
      <c r="A5111" s="506" t="s">
        <v>5430</v>
      </c>
      <c r="B5111" s="270" t="s">
        <v>5431</v>
      </c>
      <c r="C5111" s="407">
        <v>325</v>
      </c>
      <c r="D5111" s="453">
        <v>0</v>
      </c>
      <c r="E5111" s="407">
        <f t="shared" si="158"/>
        <v>325</v>
      </c>
      <c r="F5111" s="268" t="s">
        <v>2858</v>
      </c>
      <c r="G5111" s="475" t="s">
        <v>2858</v>
      </c>
      <c r="H5111" s="1007"/>
    </row>
    <row r="5112" spans="1:8">
      <c r="A5112" s="506" t="s">
        <v>5432</v>
      </c>
      <c r="B5112" s="270" t="s">
        <v>5433</v>
      </c>
      <c r="C5112" s="407">
        <v>95</v>
      </c>
      <c r="D5112" s="453">
        <v>0</v>
      </c>
      <c r="E5112" s="407">
        <f t="shared" si="158"/>
        <v>95</v>
      </c>
      <c r="F5112" s="268" t="s">
        <v>2858</v>
      </c>
      <c r="G5112" s="475" t="s">
        <v>2858</v>
      </c>
      <c r="H5112" s="1007"/>
    </row>
    <row r="5113" spans="1:8">
      <c r="A5113" s="506" t="s">
        <v>5434</v>
      </c>
      <c r="B5113" s="270" t="s">
        <v>5435</v>
      </c>
      <c r="C5113" s="407">
        <v>297.5</v>
      </c>
      <c r="D5113" s="453">
        <v>0</v>
      </c>
      <c r="E5113" s="407">
        <f t="shared" si="158"/>
        <v>297.5</v>
      </c>
      <c r="F5113" s="268" t="s">
        <v>2858</v>
      </c>
      <c r="G5113" s="475" t="s">
        <v>2858</v>
      </c>
      <c r="H5113" s="1007"/>
    </row>
    <row r="5114" spans="1:8">
      <c r="A5114" s="506" t="s">
        <v>5436</v>
      </c>
      <c r="B5114" s="270" t="s">
        <v>5437</v>
      </c>
      <c r="C5114" s="407">
        <v>81</v>
      </c>
      <c r="D5114" s="453">
        <v>0</v>
      </c>
      <c r="E5114" s="407">
        <f t="shared" si="158"/>
        <v>81</v>
      </c>
      <c r="F5114" s="268" t="s">
        <v>2858</v>
      </c>
      <c r="G5114" s="475" t="s">
        <v>2858</v>
      </c>
      <c r="H5114" s="1007"/>
    </row>
    <row r="5115" spans="1:8">
      <c r="A5115" s="506" t="s">
        <v>5438</v>
      </c>
      <c r="B5115" s="270" t="s">
        <v>5439</v>
      </c>
      <c r="C5115" s="407">
        <v>252.5</v>
      </c>
      <c r="D5115" s="453">
        <v>0</v>
      </c>
      <c r="E5115" s="407">
        <f t="shared" si="158"/>
        <v>252.5</v>
      </c>
      <c r="F5115" s="268" t="s">
        <v>2858</v>
      </c>
      <c r="G5115" s="475" t="s">
        <v>2858</v>
      </c>
      <c r="H5115" s="1007"/>
    </row>
    <row r="5116" spans="1:8">
      <c r="A5116" s="506" t="s">
        <v>5440</v>
      </c>
      <c r="B5116" s="270" t="s">
        <v>5441</v>
      </c>
      <c r="C5116" s="407">
        <v>72.400000000000006</v>
      </c>
      <c r="D5116" s="453">
        <v>0</v>
      </c>
      <c r="E5116" s="407">
        <f t="shared" si="158"/>
        <v>72.400000000000006</v>
      </c>
      <c r="F5116" s="268" t="s">
        <v>2858</v>
      </c>
      <c r="G5116" s="475" t="s">
        <v>2858</v>
      </c>
      <c r="H5116" s="1007"/>
    </row>
    <row r="5117" spans="1:8">
      <c r="A5117" s="506" t="s">
        <v>5442</v>
      </c>
      <c r="B5117" s="270" t="s">
        <v>5443</v>
      </c>
      <c r="C5117" s="407">
        <v>227.5</v>
      </c>
      <c r="D5117" s="453">
        <v>0</v>
      </c>
      <c r="E5117" s="407">
        <f t="shared" si="158"/>
        <v>227.5</v>
      </c>
      <c r="F5117" s="268" t="s">
        <v>2858</v>
      </c>
      <c r="G5117" s="475" t="s">
        <v>2858</v>
      </c>
      <c r="H5117" s="1007"/>
    </row>
    <row r="5118" spans="1:8">
      <c r="A5118" s="506" t="s">
        <v>5444</v>
      </c>
      <c r="B5118" s="270" t="s">
        <v>5445</v>
      </c>
      <c r="C5118" s="407">
        <v>66.400000000000006</v>
      </c>
      <c r="D5118" s="453">
        <v>0</v>
      </c>
      <c r="E5118" s="407">
        <f t="shared" si="158"/>
        <v>66.400000000000006</v>
      </c>
      <c r="F5118" s="268" t="s">
        <v>2858</v>
      </c>
      <c r="G5118" s="475" t="s">
        <v>2858</v>
      </c>
      <c r="H5118" s="1007"/>
    </row>
    <row r="5119" spans="1:8">
      <c r="A5119" s="506" t="s">
        <v>5446</v>
      </c>
      <c r="B5119" s="270" t="s">
        <v>5447</v>
      </c>
      <c r="C5119" s="407">
        <v>207.5</v>
      </c>
      <c r="D5119" s="453">
        <v>0</v>
      </c>
      <c r="E5119" s="407">
        <f t="shared" si="158"/>
        <v>207.5</v>
      </c>
      <c r="F5119" s="268" t="s">
        <v>2858</v>
      </c>
      <c r="G5119" s="475" t="s">
        <v>2858</v>
      </c>
      <c r="H5119" s="1007"/>
    </row>
    <row r="5120" spans="1:8">
      <c r="A5120" s="506" t="s">
        <v>5448</v>
      </c>
      <c r="B5120" s="270" t="s">
        <v>5449</v>
      </c>
      <c r="C5120" s="407">
        <v>62</v>
      </c>
      <c r="D5120" s="453">
        <v>0</v>
      </c>
      <c r="E5120" s="407">
        <f t="shared" si="158"/>
        <v>62</v>
      </c>
      <c r="F5120" s="268" t="s">
        <v>2858</v>
      </c>
      <c r="G5120" s="475" t="s">
        <v>2858</v>
      </c>
      <c r="H5120" s="1007"/>
    </row>
    <row r="5121" spans="1:8">
      <c r="A5121" s="506" t="s">
        <v>5450</v>
      </c>
      <c r="B5121" s="270" t="s">
        <v>5451</v>
      </c>
      <c r="C5121" s="407">
        <v>192.5</v>
      </c>
      <c r="D5121" s="453">
        <v>0</v>
      </c>
      <c r="E5121" s="407">
        <f t="shared" si="158"/>
        <v>192.5</v>
      </c>
      <c r="F5121" s="268" t="s">
        <v>2858</v>
      </c>
      <c r="G5121" s="475" t="s">
        <v>2858</v>
      </c>
      <c r="H5121" s="1007"/>
    </row>
    <row r="5122" spans="1:8">
      <c r="A5122" s="506" t="s">
        <v>5452</v>
      </c>
      <c r="B5122" s="270" t="s">
        <v>5453</v>
      </c>
      <c r="C5122" s="407">
        <v>56</v>
      </c>
      <c r="D5122" s="453">
        <v>0</v>
      </c>
      <c r="E5122" s="407">
        <f t="shared" si="158"/>
        <v>56</v>
      </c>
      <c r="F5122" s="268" t="s">
        <v>2858</v>
      </c>
      <c r="G5122" s="475" t="s">
        <v>2858</v>
      </c>
      <c r="H5122" s="1007"/>
    </row>
    <row r="5123" spans="1:8">
      <c r="A5123" s="506" t="s">
        <v>5454</v>
      </c>
      <c r="B5123" s="270" t="s">
        <v>5455</v>
      </c>
      <c r="C5123" s="407">
        <v>175</v>
      </c>
      <c r="D5123" s="453">
        <v>0</v>
      </c>
      <c r="E5123" s="407">
        <f t="shared" si="158"/>
        <v>175</v>
      </c>
      <c r="F5123" s="268" t="s">
        <v>2858</v>
      </c>
      <c r="G5123" s="475" t="s">
        <v>2858</v>
      </c>
      <c r="H5123" s="1007"/>
    </row>
    <row r="5124" spans="1:8">
      <c r="A5124" s="506" t="s">
        <v>5456</v>
      </c>
      <c r="B5124" s="270" t="s">
        <v>5457</v>
      </c>
      <c r="C5124" s="407">
        <v>52</v>
      </c>
      <c r="D5124" s="453">
        <v>0</v>
      </c>
      <c r="E5124" s="407">
        <f t="shared" si="158"/>
        <v>52</v>
      </c>
      <c r="F5124" s="268" t="s">
        <v>2858</v>
      </c>
      <c r="G5124" s="475" t="s">
        <v>2858</v>
      </c>
      <c r="H5124" s="1007"/>
    </row>
    <row r="5125" spans="1:8" ht="15.75" thickBot="1">
      <c r="A5125" s="528" t="s">
        <v>5458</v>
      </c>
      <c r="B5125" s="529" t="s">
        <v>5459</v>
      </c>
      <c r="C5125" s="513">
        <v>162.5</v>
      </c>
      <c r="D5125" s="512">
        <v>0</v>
      </c>
      <c r="E5125" s="513">
        <f t="shared" si="158"/>
        <v>162.5</v>
      </c>
      <c r="F5125" s="289" t="s">
        <v>2858</v>
      </c>
      <c r="G5125" s="483" t="s">
        <v>2858</v>
      </c>
      <c r="H5125" s="1007"/>
    </row>
    <row r="5126" spans="1:8" ht="15.75" thickBot="1">
      <c r="A5126" s="707"/>
      <c r="B5126" s="708"/>
      <c r="C5126" s="709"/>
      <c r="D5126" s="710"/>
      <c r="E5126" s="709"/>
      <c r="F5126" s="711"/>
      <c r="G5126" s="712"/>
      <c r="H5126" s="1007"/>
    </row>
    <row r="5127" spans="1:8" ht="16.5" customHeight="1" thickBot="1">
      <c r="A5127" s="1383"/>
      <c r="B5127" s="1384"/>
      <c r="C5127" s="1384"/>
      <c r="D5127" s="1384"/>
      <c r="E5127" s="1384"/>
      <c r="F5127" s="1384"/>
      <c r="G5127" s="1385"/>
      <c r="H5127" s="1007"/>
    </row>
    <row r="5128" spans="1:8" ht="15.75" thickBot="1">
      <c r="A5128" s="1521" t="s">
        <v>5637</v>
      </c>
      <c r="B5128" s="1522"/>
      <c r="C5128" s="1522"/>
      <c r="D5128" s="1522"/>
      <c r="E5128" s="1522"/>
      <c r="F5128" s="1522"/>
      <c r="G5128" s="1523"/>
      <c r="H5128" s="1007"/>
    </row>
    <row r="5129" spans="1:8">
      <c r="A5129" s="530" t="s">
        <v>5466</v>
      </c>
      <c r="B5129" s="275" t="s">
        <v>5467</v>
      </c>
      <c r="C5129" s="265">
        <v>3500</v>
      </c>
      <c r="D5129" s="452">
        <v>0</v>
      </c>
      <c r="E5129" s="265">
        <f t="shared" ref="E5129:E5192" si="159">C5129</f>
        <v>3500</v>
      </c>
      <c r="F5129" s="266" t="s">
        <v>1625</v>
      </c>
      <c r="G5129" s="531" t="s">
        <v>1625</v>
      </c>
      <c r="H5129" s="1007"/>
    </row>
    <row r="5130" spans="1:8">
      <c r="A5130" s="506" t="s">
        <v>5468</v>
      </c>
      <c r="B5130" s="270" t="s">
        <v>5469</v>
      </c>
      <c r="C5130" s="407">
        <v>1000</v>
      </c>
      <c r="D5130" s="453">
        <v>0</v>
      </c>
      <c r="E5130" s="407">
        <f t="shared" si="159"/>
        <v>1000</v>
      </c>
      <c r="F5130" s="268" t="s">
        <v>1625</v>
      </c>
      <c r="G5130" s="475" t="s">
        <v>1625</v>
      </c>
      <c r="H5130" s="1007"/>
    </row>
    <row r="5131" spans="1:8">
      <c r="A5131" s="506" t="s">
        <v>5470</v>
      </c>
      <c r="B5131" s="270" t="s">
        <v>5471</v>
      </c>
      <c r="C5131" s="407">
        <v>1500</v>
      </c>
      <c r="D5131" s="453">
        <v>0</v>
      </c>
      <c r="E5131" s="407">
        <f t="shared" si="159"/>
        <v>1500</v>
      </c>
      <c r="F5131" s="268" t="s">
        <v>1625</v>
      </c>
      <c r="G5131" s="475" t="s">
        <v>1625</v>
      </c>
      <c r="H5131" s="1007"/>
    </row>
    <row r="5132" spans="1:8">
      <c r="A5132" s="506" t="s">
        <v>5472</v>
      </c>
      <c r="B5132" s="270" t="s">
        <v>5473</v>
      </c>
      <c r="C5132" s="407">
        <v>500</v>
      </c>
      <c r="D5132" s="453">
        <v>0</v>
      </c>
      <c r="E5132" s="407">
        <f t="shared" si="159"/>
        <v>500</v>
      </c>
      <c r="F5132" s="268" t="s">
        <v>1625</v>
      </c>
      <c r="G5132" s="475" t="s">
        <v>1625</v>
      </c>
      <c r="H5132" s="1007"/>
    </row>
    <row r="5133" spans="1:8">
      <c r="A5133" s="506" t="s">
        <v>5474</v>
      </c>
      <c r="B5133" s="270" t="s">
        <v>5475</v>
      </c>
      <c r="C5133" s="407">
        <v>400</v>
      </c>
      <c r="D5133" s="453">
        <v>0</v>
      </c>
      <c r="E5133" s="407">
        <f t="shared" si="159"/>
        <v>400</v>
      </c>
      <c r="F5133" s="268" t="s">
        <v>1625</v>
      </c>
      <c r="G5133" s="475" t="s">
        <v>1625</v>
      </c>
      <c r="H5133" s="1007"/>
    </row>
    <row r="5134" spans="1:8">
      <c r="A5134" s="506" t="s">
        <v>5476</v>
      </c>
      <c r="B5134" s="270" t="s">
        <v>5477</v>
      </c>
      <c r="C5134" s="407">
        <v>1500</v>
      </c>
      <c r="D5134" s="453">
        <v>0</v>
      </c>
      <c r="E5134" s="407">
        <f t="shared" si="159"/>
        <v>1500</v>
      </c>
      <c r="F5134" s="268" t="s">
        <v>1625</v>
      </c>
      <c r="G5134" s="475" t="s">
        <v>1625</v>
      </c>
      <c r="H5134" s="1007"/>
    </row>
    <row r="5135" spans="1:8">
      <c r="A5135" s="506" t="s">
        <v>5478</v>
      </c>
      <c r="B5135" s="270" t="s">
        <v>5479</v>
      </c>
      <c r="C5135" s="407">
        <v>400</v>
      </c>
      <c r="D5135" s="453">
        <v>0</v>
      </c>
      <c r="E5135" s="407">
        <f t="shared" si="159"/>
        <v>400</v>
      </c>
      <c r="F5135" s="268" t="s">
        <v>1625</v>
      </c>
      <c r="G5135" s="475" t="s">
        <v>1625</v>
      </c>
      <c r="H5135" s="1007"/>
    </row>
    <row r="5136" spans="1:8">
      <c r="A5136" s="506" t="s">
        <v>5480</v>
      </c>
      <c r="B5136" s="270" t="s">
        <v>5481</v>
      </c>
      <c r="C5136" s="407">
        <v>600</v>
      </c>
      <c r="D5136" s="453">
        <v>0</v>
      </c>
      <c r="E5136" s="407">
        <f t="shared" si="159"/>
        <v>600</v>
      </c>
      <c r="F5136" s="268" t="s">
        <v>1625</v>
      </c>
      <c r="G5136" s="475" t="s">
        <v>1625</v>
      </c>
      <c r="H5136" s="1007"/>
    </row>
    <row r="5137" spans="1:8">
      <c r="A5137" s="506" t="s">
        <v>5482</v>
      </c>
      <c r="B5137" s="270" t="s">
        <v>5483</v>
      </c>
      <c r="C5137" s="407">
        <v>250</v>
      </c>
      <c r="D5137" s="453">
        <v>0</v>
      </c>
      <c r="E5137" s="407">
        <f t="shared" si="159"/>
        <v>250</v>
      </c>
      <c r="F5137" s="268" t="s">
        <v>1625</v>
      </c>
      <c r="G5137" s="475" t="s">
        <v>1625</v>
      </c>
      <c r="H5137" s="1007"/>
    </row>
    <row r="5138" spans="1:8">
      <c r="A5138" s="506" t="s">
        <v>5484</v>
      </c>
      <c r="B5138" s="270" t="s">
        <v>5485</v>
      </c>
      <c r="C5138" s="407">
        <v>750</v>
      </c>
      <c r="D5138" s="453">
        <v>0</v>
      </c>
      <c r="E5138" s="407">
        <f t="shared" si="159"/>
        <v>750</v>
      </c>
      <c r="F5138" s="268" t="s">
        <v>1625</v>
      </c>
      <c r="G5138" s="475" t="s">
        <v>1625</v>
      </c>
      <c r="H5138" s="1007"/>
    </row>
    <row r="5139" spans="1:8">
      <c r="A5139" s="698" t="s">
        <v>961</v>
      </c>
      <c r="B5139" s="270"/>
      <c r="C5139" s="407"/>
      <c r="D5139" s="453"/>
      <c r="E5139" s="407"/>
      <c r="F5139" s="268"/>
      <c r="G5139" s="475"/>
      <c r="H5139" s="1007"/>
    </row>
    <row r="5140" spans="1:8">
      <c r="A5140" s="506" t="s">
        <v>5486</v>
      </c>
      <c r="B5140" s="270" t="s">
        <v>5487</v>
      </c>
      <c r="C5140" s="407">
        <v>2750</v>
      </c>
      <c r="D5140" s="453">
        <v>0</v>
      </c>
      <c r="E5140" s="407">
        <f t="shared" si="159"/>
        <v>2750</v>
      </c>
      <c r="F5140" s="268" t="s">
        <v>1625</v>
      </c>
      <c r="G5140" s="475" t="s">
        <v>1625</v>
      </c>
      <c r="H5140" s="1007"/>
    </row>
    <row r="5141" spans="1:8">
      <c r="A5141" s="506" t="s">
        <v>5488</v>
      </c>
      <c r="B5141" s="270" t="s">
        <v>5489</v>
      </c>
      <c r="C5141" s="407">
        <v>2750</v>
      </c>
      <c r="D5141" s="453">
        <v>0</v>
      </c>
      <c r="E5141" s="407">
        <f t="shared" si="159"/>
        <v>2750</v>
      </c>
      <c r="F5141" s="268" t="s">
        <v>1625</v>
      </c>
      <c r="G5141" s="475" t="s">
        <v>1625</v>
      </c>
      <c r="H5141" s="1007"/>
    </row>
    <row r="5142" spans="1:8">
      <c r="A5142" s="506" t="s">
        <v>5490</v>
      </c>
      <c r="B5142" s="270" t="s">
        <v>5491</v>
      </c>
      <c r="C5142" s="407">
        <v>3750</v>
      </c>
      <c r="D5142" s="453">
        <v>0</v>
      </c>
      <c r="E5142" s="407">
        <f t="shared" si="159"/>
        <v>3750</v>
      </c>
      <c r="F5142" s="268" t="s">
        <v>1625</v>
      </c>
      <c r="G5142" s="475" t="s">
        <v>1625</v>
      </c>
      <c r="H5142" s="1007"/>
    </row>
    <row r="5143" spans="1:8">
      <c r="A5143" s="506" t="s">
        <v>5492</v>
      </c>
      <c r="B5143" s="270" t="s">
        <v>5493</v>
      </c>
      <c r="C5143" s="407">
        <v>0</v>
      </c>
      <c r="D5143" s="453">
        <v>0</v>
      </c>
      <c r="E5143" s="407">
        <f t="shared" si="159"/>
        <v>0</v>
      </c>
      <c r="F5143" s="268" t="s">
        <v>1625</v>
      </c>
      <c r="G5143" s="475" t="s">
        <v>1625</v>
      </c>
      <c r="H5143" s="1007"/>
    </row>
    <row r="5144" spans="1:8">
      <c r="A5144" s="506" t="s">
        <v>5494</v>
      </c>
      <c r="B5144" s="270" t="s">
        <v>5495</v>
      </c>
      <c r="C5144" s="407">
        <v>200</v>
      </c>
      <c r="D5144" s="453">
        <v>0</v>
      </c>
      <c r="E5144" s="407">
        <f t="shared" si="159"/>
        <v>200</v>
      </c>
      <c r="F5144" s="268" t="s">
        <v>1625</v>
      </c>
      <c r="G5144" s="475" t="s">
        <v>1625</v>
      </c>
      <c r="H5144" s="1007"/>
    </row>
    <row r="5145" spans="1:8">
      <c r="A5145" s="506" t="s">
        <v>5496</v>
      </c>
      <c r="B5145" s="270" t="s">
        <v>5497</v>
      </c>
      <c r="C5145" s="407">
        <v>150</v>
      </c>
      <c r="D5145" s="453">
        <v>0</v>
      </c>
      <c r="E5145" s="407">
        <f t="shared" si="159"/>
        <v>150</v>
      </c>
      <c r="F5145" s="268" t="s">
        <v>1625</v>
      </c>
      <c r="G5145" s="475" t="s">
        <v>1625</v>
      </c>
      <c r="H5145" s="1007"/>
    </row>
    <row r="5146" spans="1:8">
      <c r="A5146" s="506" t="s">
        <v>5498</v>
      </c>
      <c r="B5146" s="270" t="s">
        <v>5499</v>
      </c>
      <c r="C5146" s="407">
        <v>150</v>
      </c>
      <c r="D5146" s="453">
        <v>0</v>
      </c>
      <c r="E5146" s="407">
        <f t="shared" si="159"/>
        <v>150</v>
      </c>
      <c r="F5146" s="268" t="s">
        <v>1625</v>
      </c>
      <c r="G5146" s="475" t="s">
        <v>1625</v>
      </c>
      <c r="H5146" s="1007"/>
    </row>
    <row r="5147" spans="1:8">
      <c r="A5147" s="506" t="s">
        <v>5500</v>
      </c>
      <c r="B5147" s="270" t="s">
        <v>5501</v>
      </c>
      <c r="C5147" s="407">
        <v>75</v>
      </c>
      <c r="D5147" s="453">
        <v>0</v>
      </c>
      <c r="E5147" s="407">
        <f t="shared" si="159"/>
        <v>75</v>
      </c>
      <c r="F5147" s="268" t="s">
        <v>1625</v>
      </c>
      <c r="G5147" s="475" t="s">
        <v>1625</v>
      </c>
      <c r="H5147" s="1007"/>
    </row>
    <row r="5148" spans="1:8">
      <c r="A5148" s="506" t="s">
        <v>5502</v>
      </c>
      <c r="B5148" s="270" t="s">
        <v>5503</v>
      </c>
      <c r="C5148" s="407">
        <v>475</v>
      </c>
      <c r="D5148" s="453">
        <v>0</v>
      </c>
      <c r="E5148" s="407">
        <f t="shared" si="159"/>
        <v>475</v>
      </c>
      <c r="F5148" s="268" t="s">
        <v>1625</v>
      </c>
      <c r="G5148" s="475" t="s">
        <v>1625</v>
      </c>
      <c r="H5148" s="1007"/>
    </row>
    <row r="5149" spans="1:8">
      <c r="A5149" s="506" t="s">
        <v>5504</v>
      </c>
      <c r="B5149" s="270" t="s">
        <v>5505</v>
      </c>
      <c r="C5149" s="407">
        <v>350</v>
      </c>
      <c r="D5149" s="453">
        <v>0</v>
      </c>
      <c r="E5149" s="407">
        <f t="shared" si="159"/>
        <v>350</v>
      </c>
      <c r="F5149" s="268" t="s">
        <v>1625</v>
      </c>
      <c r="G5149" s="475" t="s">
        <v>1625</v>
      </c>
      <c r="H5149" s="1007"/>
    </row>
    <row r="5150" spans="1:8">
      <c r="A5150" s="506" t="s">
        <v>5506</v>
      </c>
      <c r="B5150" s="270" t="s">
        <v>5507</v>
      </c>
      <c r="C5150" s="407">
        <v>125</v>
      </c>
      <c r="D5150" s="453">
        <v>0</v>
      </c>
      <c r="E5150" s="407">
        <f t="shared" si="159"/>
        <v>125</v>
      </c>
      <c r="F5150" s="268" t="s">
        <v>1625</v>
      </c>
      <c r="G5150" s="475" t="s">
        <v>1625</v>
      </c>
      <c r="H5150" s="1007"/>
    </row>
    <row r="5151" spans="1:8">
      <c r="A5151" s="506" t="s">
        <v>5508</v>
      </c>
      <c r="B5151" s="270" t="s">
        <v>5509</v>
      </c>
      <c r="C5151" s="407">
        <v>95</v>
      </c>
      <c r="D5151" s="453">
        <v>0</v>
      </c>
      <c r="E5151" s="407">
        <f t="shared" si="159"/>
        <v>95</v>
      </c>
      <c r="F5151" s="268" t="s">
        <v>1625</v>
      </c>
      <c r="G5151" s="475" t="s">
        <v>1625</v>
      </c>
      <c r="H5151" s="1007"/>
    </row>
    <row r="5152" spans="1:8">
      <c r="A5152" s="506" t="s">
        <v>5510</v>
      </c>
      <c r="B5152" s="270" t="s">
        <v>5511</v>
      </c>
      <c r="C5152" s="407">
        <v>95</v>
      </c>
      <c r="D5152" s="453">
        <v>0</v>
      </c>
      <c r="E5152" s="407">
        <f t="shared" si="159"/>
        <v>95</v>
      </c>
      <c r="F5152" s="268" t="s">
        <v>1625</v>
      </c>
      <c r="G5152" s="475" t="s">
        <v>1625</v>
      </c>
      <c r="H5152" s="1007"/>
    </row>
    <row r="5153" spans="1:8">
      <c r="A5153" s="506" t="s">
        <v>5512</v>
      </c>
      <c r="B5153" s="270" t="s">
        <v>5513</v>
      </c>
      <c r="C5153" s="407">
        <v>95</v>
      </c>
      <c r="D5153" s="453">
        <v>0</v>
      </c>
      <c r="E5153" s="407">
        <f t="shared" si="159"/>
        <v>95</v>
      </c>
      <c r="F5153" s="268" t="s">
        <v>1625</v>
      </c>
      <c r="G5153" s="475" t="s">
        <v>1625</v>
      </c>
      <c r="H5153" s="1007"/>
    </row>
    <row r="5154" spans="1:8">
      <c r="A5154" s="506" t="s">
        <v>5514</v>
      </c>
      <c r="B5154" s="270" t="s">
        <v>5515</v>
      </c>
      <c r="C5154" s="407">
        <v>95</v>
      </c>
      <c r="D5154" s="453">
        <v>0</v>
      </c>
      <c r="E5154" s="407">
        <f t="shared" si="159"/>
        <v>95</v>
      </c>
      <c r="F5154" s="268" t="s">
        <v>1625</v>
      </c>
      <c r="G5154" s="475" t="s">
        <v>1625</v>
      </c>
      <c r="H5154" s="1007"/>
    </row>
    <row r="5155" spans="1:8">
      <c r="A5155" s="506" t="s">
        <v>5516</v>
      </c>
      <c r="B5155" s="270" t="s">
        <v>5517</v>
      </c>
      <c r="C5155" s="407">
        <v>400</v>
      </c>
      <c r="D5155" s="453">
        <v>0</v>
      </c>
      <c r="E5155" s="407">
        <f t="shared" si="159"/>
        <v>400</v>
      </c>
      <c r="F5155" s="268" t="s">
        <v>1625</v>
      </c>
      <c r="G5155" s="475" t="s">
        <v>1625</v>
      </c>
      <c r="H5155" s="1007"/>
    </row>
    <row r="5156" spans="1:8">
      <c r="A5156" s="506" t="s">
        <v>5518</v>
      </c>
      <c r="B5156" s="270" t="s">
        <v>5519</v>
      </c>
      <c r="C5156" s="407">
        <v>400</v>
      </c>
      <c r="D5156" s="453">
        <v>0</v>
      </c>
      <c r="E5156" s="407">
        <f t="shared" si="159"/>
        <v>400</v>
      </c>
      <c r="F5156" s="268" t="s">
        <v>1625</v>
      </c>
      <c r="G5156" s="475" t="s">
        <v>1625</v>
      </c>
      <c r="H5156" s="1007"/>
    </row>
    <row r="5157" spans="1:8">
      <c r="A5157" s="506" t="s">
        <v>5520</v>
      </c>
      <c r="B5157" s="270" t="s">
        <v>5521</v>
      </c>
      <c r="C5157" s="407">
        <v>1500</v>
      </c>
      <c r="D5157" s="453">
        <v>0</v>
      </c>
      <c r="E5157" s="407">
        <f t="shared" si="159"/>
        <v>1500</v>
      </c>
      <c r="F5157" s="268" t="s">
        <v>1625</v>
      </c>
      <c r="G5157" s="475" t="s">
        <v>1625</v>
      </c>
      <c r="H5157" s="1007"/>
    </row>
    <row r="5158" spans="1:8">
      <c r="A5158" s="506" t="s">
        <v>5522</v>
      </c>
      <c r="B5158" s="270" t="s">
        <v>5523</v>
      </c>
      <c r="C5158" s="407">
        <v>1500</v>
      </c>
      <c r="D5158" s="453">
        <v>0</v>
      </c>
      <c r="E5158" s="407">
        <f t="shared" si="159"/>
        <v>1500</v>
      </c>
      <c r="F5158" s="268" t="s">
        <v>1625</v>
      </c>
      <c r="G5158" s="475" t="s">
        <v>1625</v>
      </c>
      <c r="H5158" s="1007"/>
    </row>
    <row r="5159" spans="1:8">
      <c r="A5159" s="506" t="s">
        <v>5524</v>
      </c>
      <c r="B5159" s="270" t="s">
        <v>5525</v>
      </c>
      <c r="C5159" s="407">
        <v>1500</v>
      </c>
      <c r="D5159" s="453">
        <v>0</v>
      </c>
      <c r="E5159" s="407">
        <f t="shared" si="159"/>
        <v>1500</v>
      </c>
      <c r="F5159" s="268" t="s">
        <v>1625</v>
      </c>
      <c r="G5159" s="475" t="s">
        <v>1625</v>
      </c>
      <c r="H5159" s="1007"/>
    </row>
    <row r="5160" spans="1:8">
      <c r="A5160" s="506" t="s">
        <v>5526</v>
      </c>
      <c r="B5160" s="270" t="s">
        <v>5527</v>
      </c>
      <c r="C5160" s="407">
        <v>1200</v>
      </c>
      <c r="D5160" s="453">
        <v>0</v>
      </c>
      <c r="E5160" s="407">
        <f t="shared" si="159"/>
        <v>1200</v>
      </c>
      <c r="F5160" s="268" t="s">
        <v>1625</v>
      </c>
      <c r="G5160" s="475" t="s">
        <v>1625</v>
      </c>
      <c r="H5160" s="1007"/>
    </row>
    <row r="5161" spans="1:8">
      <c r="A5161" s="506" t="s">
        <v>5528</v>
      </c>
      <c r="B5161" s="270" t="s">
        <v>5529</v>
      </c>
      <c r="C5161" s="407">
        <v>1500</v>
      </c>
      <c r="D5161" s="453">
        <v>0</v>
      </c>
      <c r="E5161" s="407">
        <f t="shared" si="159"/>
        <v>1500</v>
      </c>
      <c r="F5161" s="268" t="s">
        <v>1625</v>
      </c>
      <c r="G5161" s="475" t="s">
        <v>1625</v>
      </c>
      <c r="H5161" s="1007"/>
    </row>
    <row r="5162" spans="1:8">
      <c r="A5162" s="506" t="s">
        <v>5530</v>
      </c>
      <c r="B5162" s="270" t="s">
        <v>5531</v>
      </c>
      <c r="C5162" s="407">
        <v>1500</v>
      </c>
      <c r="D5162" s="453">
        <v>0</v>
      </c>
      <c r="E5162" s="407">
        <f t="shared" si="159"/>
        <v>1500</v>
      </c>
      <c r="F5162" s="268" t="s">
        <v>1625</v>
      </c>
      <c r="G5162" s="475" t="s">
        <v>1625</v>
      </c>
      <c r="H5162" s="1007"/>
    </row>
    <row r="5163" spans="1:8">
      <c r="A5163" s="506" t="s">
        <v>5532</v>
      </c>
      <c r="B5163" s="270" t="s">
        <v>5533</v>
      </c>
      <c r="C5163" s="407">
        <v>1500</v>
      </c>
      <c r="D5163" s="453">
        <v>0</v>
      </c>
      <c r="E5163" s="407">
        <f t="shared" si="159"/>
        <v>1500</v>
      </c>
      <c r="F5163" s="268" t="s">
        <v>1625</v>
      </c>
      <c r="G5163" s="475" t="s">
        <v>1625</v>
      </c>
      <c r="H5163" s="1007"/>
    </row>
    <row r="5164" spans="1:8">
      <c r="A5164" s="506" t="s">
        <v>5534</v>
      </c>
      <c r="B5164" s="270" t="s">
        <v>5535</v>
      </c>
      <c r="C5164" s="407">
        <v>1500</v>
      </c>
      <c r="D5164" s="453">
        <v>0</v>
      </c>
      <c r="E5164" s="407">
        <f t="shared" si="159"/>
        <v>1500</v>
      </c>
      <c r="F5164" s="268" t="s">
        <v>1625</v>
      </c>
      <c r="G5164" s="475" t="s">
        <v>1625</v>
      </c>
      <c r="H5164" s="1007"/>
    </row>
    <row r="5165" spans="1:8">
      <c r="A5165" s="506" t="s">
        <v>5536</v>
      </c>
      <c r="B5165" s="270" t="s">
        <v>5537</v>
      </c>
      <c r="C5165" s="407">
        <v>1500</v>
      </c>
      <c r="D5165" s="453">
        <v>0</v>
      </c>
      <c r="E5165" s="407">
        <f t="shared" si="159"/>
        <v>1500</v>
      </c>
      <c r="F5165" s="268" t="s">
        <v>1625</v>
      </c>
      <c r="G5165" s="475" t="s">
        <v>1625</v>
      </c>
      <c r="H5165" s="1007"/>
    </row>
    <row r="5166" spans="1:8">
      <c r="A5166" s="506" t="s">
        <v>5538</v>
      </c>
      <c r="B5166" s="270" t="s">
        <v>5539</v>
      </c>
      <c r="C5166" s="407">
        <v>1500</v>
      </c>
      <c r="D5166" s="453">
        <v>0</v>
      </c>
      <c r="E5166" s="407">
        <f t="shared" si="159"/>
        <v>1500</v>
      </c>
      <c r="F5166" s="268" t="s">
        <v>1625</v>
      </c>
      <c r="G5166" s="475" t="s">
        <v>1625</v>
      </c>
      <c r="H5166" s="1007"/>
    </row>
    <row r="5167" spans="1:8">
      <c r="A5167" s="506" t="s">
        <v>5540</v>
      </c>
      <c r="B5167" s="270" t="s">
        <v>5541</v>
      </c>
      <c r="C5167" s="407">
        <v>250</v>
      </c>
      <c r="D5167" s="453">
        <v>0</v>
      </c>
      <c r="E5167" s="407">
        <f t="shared" si="159"/>
        <v>250</v>
      </c>
      <c r="F5167" s="268" t="s">
        <v>1625</v>
      </c>
      <c r="G5167" s="475" t="s">
        <v>1625</v>
      </c>
      <c r="H5167" s="1007"/>
    </row>
    <row r="5168" spans="1:8">
      <c r="A5168" s="506" t="s">
        <v>5542</v>
      </c>
      <c r="B5168" s="270" t="s">
        <v>5543</v>
      </c>
      <c r="C5168" s="407">
        <v>250</v>
      </c>
      <c r="D5168" s="453">
        <v>0</v>
      </c>
      <c r="E5168" s="407">
        <f t="shared" si="159"/>
        <v>250</v>
      </c>
      <c r="F5168" s="268" t="s">
        <v>1625</v>
      </c>
      <c r="G5168" s="475" t="s">
        <v>1625</v>
      </c>
      <c r="H5168" s="1007"/>
    </row>
    <row r="5169" spans="1:8">
      <c r="A5169" s="506" t="s">
        <v>5544</v>
      </c>
      <c r="B5169" s="270" t="s">
        <v>5545</v>
      </c>
      <c r="C5169" s="407">
        <v>200</v>
      </c>
      <c r="D5169" s="453">
        <v>0</v>
      </c>
      <c r="E5169" s="407">
        <f t="shared" si="159"/>
        <v>200</v>
      </c>
      <c r="F5169" s="268" t="s">
        <v>1625</v>
      </c>
      <c r="G5169" s="475" t="s">
        <v>1625</v>
      </c>
      <c r="H5169" s="1007"/>
    </row>
    <row r="5170" spans="1:8">
      <c r="A5170" s="698" t="s">
        <v>2758</v>
      </c>
      <c r="B5170" s="270"/>
      <c r="C5170" s="407"/>
      <c r="D5170" s="453"/>
      <c r="E5170" s="407"/>
      <c r="F5170" s="268"/>
      <c r="G5170" s="475"/>
      <c r="H5170" s="1007"/>
    </row>
    <row r="5171" spans="1:8">
      <c r="A5171" s="506" t="s">
        <v>5546</v>
      </c>
      <c r="B5171" s="270" t="s">
        <v>5547</v>
      </c>
      <c r="C5171" s="407">
        <v>350</v>
      </c>
      <c r="D5171" s="453">
        <v>0</v>
      </c>
      <c r="E5171" s="407">
        <f t="shared" si="159"/>
        <v>350</v>
      </c>
      <c r="F5171" s="268" t="s">
        <v>1625</v>
      </c>
      <c r="G5171" s="475" t="s">
        <v>1625</v>
      </c>
      <c r="H5171" s="1007"/>
    </row>
    <row r="5172" spans="1:8">
      <c r="A5172" s="506" t="s">
        <v>5548</v>
      </c>
      <c r="B5172" s="270" t="s">
        <v>5549</v>
      </c>
      <c r="C5172" s="407">
        <v>0</v>
      </c>
      <c r="D5172" s="453">
        <v>0</v>
      </c>
      <c r="E5172" s="407">
        <f t="shared" si="159"/>
        <v>0</v>
      </c>
      <c r="F5172" s="268" t="s">
        <v>1625</v>
      </c>
      <c r="G5172" s="475" t="s">
        <v>1625</v>
      </c>
      <c r="H5172" s="1007"/>
    </row>
    <row r="5173" spans="1:8">
      <c r="A5173" s="506" t="s">
        <v>5550</v>
      </c>
      <c r="B5173" s="270" t="s">
        <v>5551</v>
      </c>
      <c r="C5173" s="407">
        <v>500</v>
      </c>
      <c r="D5173" s="453">
        <v>0</v>
      </c>
      <c r="E5173" s="407">
        <f t="shared" si="159"/>
        <v>500</v>
      </c>
      <c r="F5173" s="268" t="s">
        <v>1625</v>
      </c>
      <c r="G5173" s="475" t="s">
        <v>1625</v>
      </c>
      <c r="H5173" s="1007"/>
    </row>
    <row r="5174" spans="1:8">
      <c r="A5174" s="506" t="s">
        <v>5552</v>
      </c>
      <c r="B5174" s="270" t="s">
        <v>5553</v>
      </c>
      <c r="C5174" s="407">
        <v>350</v>
      </c>
      <c r="D5174" s="453">
        <v>0</v>
      </c>
      <c r="E5174" s="407">
        <f t="shared" si="159"/>
        <v>350</v>
      </c>
      <c r="F5174" s="268" t="s">
        <v>1625</v>
      </c>
      <c r="G5174" s="475" t="s">
        <v>1625</v>
      </c>
      <c r="H5174" s="1007"/>
    </row>
    <row r="5175" spans="1:8">
      <c r="A5175" s="506" t="s">
        <v>5554</v>
      </c>
      <c r="B5175" s="270" t="s">
        <v>5555</v>
      </c>
      <c r="C5175" s="407">
        <v>450</v>
      </c>
      <c r="D5175" s="453">
        <v>0</v>
      </c>
      <c r="E5175" s="407">
        <f t="shared" si="159"/>
        <v>450</v>
      </c>
      <c r="F5175" s="268" t="s">
        <v>1625</v>
      </c>
      <c r="G5175" s="475" t="s">
        <v>1625</v>
      </c>
      <c r="H5175" s="1007"/>
    </row>
    <row r="5176" spans="1:8">
      <c r="A5176" s="506" t="s">
        <v>5556</v>
      </c>
      <c r="B5176" s="270" t="s">
        <v>5557</v>
      </c>
      <c r="C5176" s="407">
        <v>450</v>
      </c>
      <c r="D5176" s="453">
        <v>0</v>
      </c>
      <c r="E5176" s="407">
        <f t="shared" si="159"/>
        <v>450</v>
      </c>
      <c r="F5176" s="268" t="s">
        <v>1625</v>
      </c>
      <c r="G5176" s="475" t="s">
        <v>1625</v>
      </c>
      <c r="H5176" s="1007"/>
    </row>
    <row r="5177" spans="1:8">
      <c r="A5177" s="506" t="s">
        <v>5558</v>
      </c>
      <c r="B5177" s="270" t="s">
        <v>5559</v>
      </c>
      <c r="C5177" s="407">
        <v>250</v>
      </c>
      <c r="D5177" s="453">
        <v>0</v>
      </c>
      <c r="E5177" s="407">
        <f t="shared" si="159"/>
        <v>250</v>
      </c>
      <c r="F5177" s="268" t="s">
        <v>1625</v>
      </c>
      <c r="G5177" s="475" t="s">
        <v>1625</v>
      </c>
      <c r="H5177" s="1007"/>
    </row>
    <row r="5178" spans="1:8">
      <c r="A5178" s="506" t="s">
        <v>5560</v>
      </c>
      <c r="B5178" s="270" t="s">
        <v>5561</v>
      </c>
      <c r="C5178" s="407">
        <v>500</v>
      </c>
      <c r="D5178" s="453">
        <v>0</v>
      </c>
      <c r="E5178" s="407">
        <f t="shared" si="159"/>
        <v>500</v>
      </c>
      <c r="F5178" s="268" t="s">
        <v>1625</v>
      </c>
      <c r="G5178" s="475" t="s">
        <v>1625</v>
      </c>
      <c r="H5178" s="1007"/>
    </row>
    <row r="5179" spans="1:8">
      <c r="A5179" s="506" t="s">
        <v>5562</v>
      </c>
      <c r="B5179" s="270" t="s">
        <v>5563</v>
      </c>
      <c r="C5179" s="407">
        <v>20</v>
      </c>
      <c r="D5179" s="453">
        <v>0</v>
      </c>
      <c r="E5179" s="407">
        <f t="shared" si="159"/>
        <v>20</v>
      </c>
      <c r="F5179" s="268" t="s">
        <v>1625</v>
      </c>
      <c r="G5179" s="475" t="s">
        <v>1625</v>
      </c>
      <c r="H5179" s="1007"/>
    </row>
    <row r="5180" spans="1:8">
      <c r="A5180" s="506" t="s">
        <v>5564</v>
      </c>
      <c r="B5180" s="270" t="s">
        <v>5565</v>
      </c>
      <c r="C5180" s="407">
        <v>350</v>
      </c>
      <c r="D5180" s="453">
        <v>0</v>
      </c>
      <c r="E5180" s="407">
        <f t="shared" si="159"/>
        <v>350</v>
      </c>
      <c r="F5180" s="268" t="s">
        <v>1625</v>
      </c>
      <c r="G5180" s="475" t="s">
        <v>1625</v>
      </c>
      <c r="H5180" s="1007"/>
    </row>
    <row r="5181" spans="1:8">
      <c r="A5181" s="506" t="s">
        <v>5566</v>
      </c>
      <c r="B5181" s="270" t="s">
        <v>5567</v>
      </c>
      <c r="C5181" s="407">
        <v>2500</v>
      </c>
      <c r="D5181" s="453">
        <v>0</v>
      </c>
      <c r="E5181" s="407">
        <f t="shared" si="159"/>
        <v>2500</v>
      </c>
      <c r="F5181" s="268" t="s">
        <v>1625</v>
      </c>
      <c r="G5181" s="475" t="s">
        <v>1625</v>
      </c>
      <c r="H5181" s="1007"/>
    </row>
    <row r="5182" spans="1:8">
      <c r="A5182" s="506" t="s">
        <v>5568</v>
      </c>
      <c r="B5182" s="270" t="s">
        <v>5569</v>
      </c>
      <c r="C5182" s="407">
        <v>8750</v>
      </c>
      <c r="D5182" s="453">
        <v>0</v>
      </c>
      <c r="E5182" s="407">
        <f t="shared" si="159"/>
        <v>8750</v>
      </c>
      <c r="F5182" s="268" t="s">
        <v>1625</v>
      </c>
      <c r="G5182" s="475" t="s">
        <v>1625</v>
      </c>
      <c r="H5182" s="1007"/>
    </row>
    <row r="5183" spans="1:8">
      <c r="A5183" s="506" t="s">
        <v>5570</v>
      </c>
      <c r="B5183" s="270" t="s">
        <v>5571</v>
      </c>
      <c r="C5183" s="407">
        <v>10000</v>
      </c>
      <c r="D5183" s="453">
        <v>0</v>
      </c>
      <c r="E5183" s="407">
        <f t="shared" si="159"/>
        <v>10000</v>
      </c>
      <c r="F5183" s="268" t="s">
        <v>1625</v>
      </c>
      <c r="G5183" s="475" t="s">
        <v>1625</v>
      </c>
      <c r="H5183" s="1007"/>
    </row>
    <row r="5184" spans="1:8">
      <c r="A5184" s="506" t="s">
        <v>5572</v>
      </c>
      <c r="B5184" s="270" t="s">
        <v>5573</v>
      </c>
      <c r="C5184" s="407">
        <v>18750</v>
      </c>
      <c r="D5184" s="453">
        <v>0</v>
      </c>
      <c r="E5184" s="407">
        <f t="shared" si="159"/>
        <v>18750</v>
      </c>
      <c r="F5184" s="268" t="s">
        <v>1625</v>
      </c>
      <c r="G5184" s="475" t="s">
        <v>1625</v>
      </c>
      <c r="H5184" s="1007"/>
    </row>
    <row r="5185" spans="1:8">
      <c r="A5185" s="506" t="s">
        <v>5574</v>
      </c>
      <c r="B5185" s="270" t="s">
        <v>5575</v>
      </c>
      <c r="C5185" s="407">
        <v>35</v>
      </c>
      <c r="D5185" s="453">
        <v>0</v>
      </c>
      <c r="E5185" s="407">
        <f t="shared" si="159"/>
        <v>35</v>
      </c>
      <c r="F5185" s="268" t="s">
        <v>1625</v>
      </c>
      <c r="G5185" s="475" t="s">
        <v>1625</v>
      </c>
      <c r="H5185" s="1007"/>
    </row>
    <row r="5186" spans="1:8">
      <c r="A5186" s="506" t="s">
        <v>5576</v>
      </c>
      <c r="B5186" s="270" t="s">
        <v>5577</v>
      </c>
      <c r="C5186" s="407">
        <v>99</v>
      </c>
      <c r="D5186" s="453">
        <v>0</v>
      </c>
      <c r="E5186" s="407">
        <f t="shared" si="159"/>
        <v>99</v>
      </c>
      <c r="F5186" s="268" t="s">
        <v>1625</v>
      </c>
      <c r="G5186" s="475" t="s">
        <v>1625</v>
      </c>
      <c r="H5186" s="1007"/>
    </row>
    <row r="5187" spans="1:8">
      <c r="A5187" s="506" t="s">
        <v>5578</v>
      </c>
      <c r="B5187" s="270" t="s">
        <v>5579</v>
      </c>
      <c r="C5187" s="407">
        <v>990</v>
      </c>
      <c r="D5187" s="453">
        <v>0</v>
      </c>
      <c r="E5187" s="407">
        <f t="shared" si="159"/>
        <v>990</v>
      </c>
      <c r="F5187" s="268" t="s">
        <v>1625</v>
      </c>
      <c r="G5187" s="475" t="s">
        <v>1625</v>
      </c>
      <c r="H5187" s="1007"/>
    </row>
    <row r="5188" spans="1:8">
      <c r="A5188" s="506" t="s">
        <v>5580</v>
      </c>
      <c r="B5188" s="270" t="s">
        <v>5581</v>
      </c>
      <c r="C5188" s="407">
        <v>4950</v>
      </c>
      <c r="D5188" s="453">
        <v>0</v>
      </c>
      <c r="E5188" s="407">
        <f t="shared" si="159"/>
        <v>4950</v>
      </c>
      <c r="F5188" s="268" t="s">
        <v>1625</v>
      </c>
      <c r="G5188" s="475" t="s">
        <v>1625</v>
      </c>
      <c r="H5188" s="1007"/>
    </row>
    <row r="5189" spans="1:8">
      <c r="A5189" s="506" t="s">
        <v>5582</v>
      </c>
      <c r="B5189" s="270" t="s">
        <v>5583</v>
      </c>
      <c r="C5189" s="407">
        <v>7995</v>
      </c>
      <c r="D5189" s="453">
        <v>0</v>
      </c>
      <c r="E5189" s="407">
        <f t="shared" si="159"/>
        <v>7995</v>
      </c>
      <c r="F5189" s="268" t="s">
        <v>1625</v>
      </c>
      <c r="G5189" s="475" t="s">
        <v>1625</v>
      </c>
      <c r="H5189" s="1007"/>
    </row>
    <row r="5190" spans="1:8">
      <c r="A5190" s="506" t="s">
        <v>5584</v>
      </c>
      <c r="B5190" s="270" t="s">
        <v>5585</v>
      </c>
      <c r="C5190" s="407">
        <v>34995</v>
      </c>
      <c r="D5190" s="453">
        <v>0</v>
      </c>
      <c r="E5190" s="407">
        <f t="shared" si="159"/>
        <v>34995</v>
      </c>
      <c r="F5190" s="268" t="s">
        <v>1625</v>
      </c>
      <c r="G5190" s="475" t="s">
        <v>1625</v>
      </c>
      <c r="H5190" s="1007"/>
    </row>
    <row r="5191" spans="1:8">
      <c r="A5191" s="506" t="s">
        <v>5586</v>
      </c>
      <c r="B5191" s="270" t="s">
        <v>5587</v>
      </c>
      <c r="C5191" s="407">
        <v>64994</v>
      </c>
      <c r="D5191" s="453">
        <v>0</v>
      </c>
      <c r="E5191" s="407">
        <f t="shared" si="159"/>
        <v>64994</v>
      </c>
      <c r="F5191" s="268" t="s">
        <v>1625</v>
      </c>
      <c r="G5191" s="475" t="s">
        <v>1625</v>
      </c>
      <c r="H5191" s="1007"/>
    </row>
    <row r="5192" spans="1:8">
      <c r="A5192" s="506" t="s">
        <v>5588</v>
      </c>
      <c r="B5192" s="270" t="s">
        <v>5589</v>
      </c>
      <c r="C5192" s="407">
        <v>49.5</v>
      </c>
      <c r="D5192" s="453">
        <v>0</v>
      </c>
      <c r="E5192" s="407">
        <f t="shared" si="159"/>
        <v>49.5</v>
      </c>
      <c r="F5192" s="268" t="s">
        <v>1625</v>
      </c>
      <c r="G5192" s="475" t="s">
        <v>1625</v>
      </c>
      <c r="H5192" s="1007"/>
    </row>
    <row r="5193" spans="1:8">
      <c r="A5193" s="506" t="s">
        <v>5590</v>
      </c>
      <c r="B5193" s="270" t="s">
        <v>5591</v>
      </c>
      <c r="C5193" s="407">
        <v>495</v>
      </c>
      <c r="D5193" s="453">
        <v>0</v>
      </c>
      <c r="E5193" s="407">
        <f t="shared" ref="E5193:E5221" si="160">C5193</f>
        <v>495</v>
      </c>
      <c r="F5193" s="268" t="s">
        <v>1625</v>
      </c>
      <c r="G5193" s="475" t="s">
        <v>1625</v>
      </c>
      <c r="H5193" s="1007"/>
    </row>
    <row r="5194" spans="1:8">
      <c r="A5194" s="506" t="s">
        <v>5592</v>
      </c>
      <c r="B5194" s="270" t="s">
        <v>5593</v>
      </c>
      <c r="C5194" s="407">
        <v>2475</v>
      </c>
      <c r="D5194" s="453">
        <v>0</v>
      </c>
      <c r="E5194" s="407">
        <f t="shared" si="160"/>
        <v>2475</v>
      </c>
      <c r="F5194" s="268" t="s">
        <v>1625</v>
      </c>
      <c r="G5194" s="475" t="s">
        <v>1625</v>
      </c>
      <c r="H5194" s="1007"/>
    </row>
    <row r="5195" spans="1:8">
      <c r="A5195" s="506" t="s">
        <v>5594</v>
      </c>
      <c r="B5195" s="270" t="s">
        <v>5595</v>
      </c>
      <c r="C5195" s="407">
        <v>3997.5</v>
      </c>
      <c r="D5195" s="453">
        <v>0</v>
      </c>
      <c r="E5195" s="407">
        <f t="shared" si="160"/>
        <v>3997.5</v>
      </c>
      <c r="F5195" s="268" t="s">
        <v>1625</v>
      </c>
      <c r="G5195" s="475" t="s">
        <v>1625</v>
      </c>
      <c r="H5195" s="1007"/>
    </row>
    <row r="5196" spans="1:8">
      <c r="A5196" s="506" t="s">
        <v>5596</v>
      </c>
      <c r="B5196" s="270" t="s">
        <v>5597</v>
      </c>
      <c r="C5196" s="407">
        <v>17497.5</v>
      </c>
      <c r="D5196" s="453">
        <v>0</v>
      </c>
      <c r="E5196" s="407">
        <f t="shared" si="160"/>
        <v>17497.5</v>
      </c>
      <c r="F5196" s="268" t="s">
        <v>1625</v>
      </c>
      <c r="G5196" s="475" t="s">
        <v>1625</v>
      </c>
      <c r="H5196" s="1007"/>
    </row>
    <row r="5197" spans="1:8">
      <c r="A5197" s="506" t="s">
        <v>5598</v>
      </c>
      <c r="B5197" s="270" t="s">
        <v>5599</v>
      </c>
      <c r="C5197" s="407">
        <v>32497</v>
      </c>
      <c r="D5197" s="453">
        <v>0</v>
      </c>
      <c r="E5197" s="407">
        <f t="shared" si="160"/>
        <v>32497</v>
      </c>
      <c r="F5197" s="268" t="s">
        <v>1625</v>
      </c>
      <c r="G5197" s="475" t="s">
        <v>1625</v>
      </c>
      <c r="H5197" s="1007"/>
    </row>
    <row r="5198" spans="1:8">
      <c r="A5198" s="506" t="s">
        <v>5600</v>
      </c>
      <c r="B5198" s="270" t="s">
        <v>5601</v>
      </c>
      <c r="C5198" s="407">
        <v>25</v>
      </c>
      <c r="D5198" s="453">
        <v>0</v>
      </c>
      <c r="E5198" s="407">
        <f t="shared" si="160"/>
        <v>25</v>
      </c>
      <c r="F5198" s="268" t="s">
        <v>1625</v>
      </c>
      <c r="G5198" s="475" t="s">
        <v>1625</v>
      </c>
      <c r="H5198" s="1007"/>
    </row>
    <row r="5199" spans="1:8">
      <c r="A5199" s="506" t="s">
        <v>5602</v>
      </c>
      <c r="B5199" s="270" t="s">
        <v>5603</v>
      </c>
      <c r="C5199" s="407">
        <v>12.5</v>
      </c>
      <c r="D5199" s="453">
        <v>0</v>
      </c>
      <c r="E5199" s="407">
        <f t="shared" si="160"/>
        <v>12.5</v>
      </c>
      <c r="F5199" s="268" t="s">
        <v>1625</v>
      </c>
      <c r="G5199" s="475" t="s">
        <v>1625</v>
      </c>
      <c r="H5199" s="1007"/>
    </row>
    <row r="5200" spans="1:8">
      <c r="A5200" s="506" t="s">
        <v>5604</v>
      </c>
      <c r="B5200" s="270" t="s">
        <v>5605</v>
      </c>
      <c r="C5200" s="407">
        <v>250</v>
      </c>
      <c r="D5200" s="453">
        <v>0</v>
      </c>
      <c r="E5200" s="407">
        <f t="shared" si="160"/>
        <v>250</v>
      </c>
      <c r="F5200" s="268" t="s">
        <v>1625</v>
      </c>
      <c r="G5200" s="475" t="s">
        <v>1625</v>
      </c>
      <c r="H5200" s="1007"/>
    </row>
    <row r="5201" spans="1:8">
      <c r="A5201" s="506" t="s">
        <v>5606</v>
      </c>
      <c r="B5201" s="270" t="s">
        <v>5607</v>
      </c>
      <c r="C5201" s="407">
        <v>6000</v>
      </c>
      <c r="D5201" s="453">
        <v>0</v>
      </c>
      <c r="E5201" s="407">
        <f t="shared" si="160"/>
        <v>6000</v>
      </c>
      <c r="F5201" s="268" t="s">
        <v>1625</v>
      </c>
      <c r="G5201" s="475" t="s">
        <v>1625</v>
      </c>
      <c r="H5201" s="1007"/>
    </row>
    <row r="5202" spans="1:8">
      <c r="A5202" s="506" t="s">
        <v>5608</v>
      </c>
      <c r="B5202" s="270" t="s">
        <v>5609</v>
      </c>
      <c r="C5202" s="407">
        <v>15</v>
      </c>
      <c r="D5202" s="453">
        <v>0</v>
      </c>
      <c r="E5202" s="407">
        <f t="shared" si="160"/>
        <v>15</v>
      </c>
      <c r="F5202" s="268" t="s">
        <v>1625</v>
      </c>
      <c r="G5202" s="475" t="s">
        <v>1625</v>
      </c>
      <c r="H5202" s="1007"/>
    </row>
    <row r="5203" spans="1:8">
      <c r="A5203" s="506" t="s">
        <v>5610</v>
      </c>
      <c r="B5203" s="270" t="s">
        <v>5611</v>
      </c>
      <c r="C5203" s="407">
        <v>500</v>
      </c>
      <c r="D5203" s="453">
        <v>0</v>
      </c>
      <c r="E5203" s="407">
        <f t="shared" si="160"/>
        <v>500</v>
      </c>
      <c r="F5203" s="268" t="s">
        <v>1625</v>
      </c>
      <c r="G5203" s="475" t="s">
        <v>1625</v>
      </c>
      <c r="H5203" s="1007"/>
    </row>
    <row r="5204" spans="1:8">
      <c r="A5204" s="506" t="s">
        <v>5612</v>
      </c>
      <c r="B5204" s="270" t="s">
        <v>5613</v>
      </c>
      <c r="C5204" s="407">
        <v>2000</v>
      </c>
      <c r="D5204" s="453">
        <v>0</v>
      </c>
      <c r="E5204" s="407">
        <f t="shared" si="160"/>
        <v>2000</v>
      </c>
      <c r="F5204" s="268" t="s">
        <v>1625</v>
      </c>
      <c r="G5204" s="475" t="s">
        <v>1625</v>
      </c>
      <c r="H5204" s="1007"/>
    </row>
    <row r="5205" spans="1:8">
      <c r="A5205" s="506" t="s">
        <v>5614</v>
      </c>
      <c r="B5205" s="270" t="s">
        <v>5615</v>
      </c>
      <c r="C5205" s="407">
        <v>700</v>
      </c>
      <c r="D5205" s="453">
        <v>0</v>
      </c>
      <c r="E5205" s="407">
        <f t="shared" si="160"/>
        <v>700</v>
      </c>
      <c r="F5205" s="268" t="s">
        <v>1625</v>
      </c>
      <c r="G5205" s="475" t="s">
        <v>1625</v>
      </c>
      <c r="H5205" s="1007"/>
    </row>
    <row r="5206" spans="1:8">
      <c r="A5206" s="506" t="s">
        <v>5616</v>
      </c>
      <c r="B5206" s="270" t="s">
        <v>5617</v>
      </c>
      <c r="C5206" s="407">
        <v>4000</v>
      </c>
      <c r="D5206" s="453">
        <v>0</v>
      </c>
      <c r="E5206" s="407">
        <f t="shared" si="160"/>
        <v>4000</v>
      </c>
      <c r="F5206" s="268" t="s">
        <v>1625</v>
      </c>
      <c r="G5206" s="475" t="s">
        <v>1625</v>
      </c>
      <c r="H5206" s="1007"/>
    </row>
    <row r="5207" spans="1:8">
      <c r="A5207" s="506" t="s">
        <v>5618</v>
      </c>
      <c r="B5207" s="270" t="s">
        <v>5619</v>
      </c>
      <c r="C5207" s="407">
        <v>2000</v>
      </c>
      <c r="D5207" s="453">
        <v>0</v>
      </c>
      <c r="E5207" s="407">
        <f t="shared" si="160"/>
        <v>2000</v>
      </c>
      <c r="F5207" s="268" t="s">
        <v>1625</v>
      </c>
      <c r="G5207" s="475" t="s">
        <v>1625</v>
      </c>
      <c r="H5207" s="1007"/>
    </row>
    <row r="5208" spans="1:8">
      <c r="A5208" s="506" t="s">
        <v>5620</v>
      </c>
      <c r="B5208" s="270" t="s">
        <v>5621</v>
      </c>
      <c r="C5208" s="407">
        <v>0</v>
      </c>
      <c r="D5208" s="453">
        <v>0</v>
      </c>
      <c r="E5208" s="407">
        <f t="shared" si="160"/>
        <v>0</v>
      </c>
      <c r="F5208" s="268" t="s">
        <v>1625</v>
      </c>
      <c r="G5208" s="475" t="s">
        <v>1625</v>
      </c>
      <c r="H5208" s="1007"/>
    </row>
    <row r="5209" spans="1:8">
      <c r="A5209" s="506" t="s">
        <v>5622</v>
      </c>
      <c r="B5209" s="270" t="s">
        <v>5623</v>
      </c>
      <c r="C5209" s="407">
        <v>0</v>
      </c>
      <c r="D5209" s="453">
        <v>0</v>
      </c>
      <c r="E5209" s="407">
        <f t="shared" si="160"/>
        <v>0</v>
      </c>
      <c r="F5209" s="268" t="s">
        <v>1625</v>
      </c>
      <c r="G5209" s="475" t="s">
        <v>1625</v>
      </c>
      <c r="H5209" s="1007"/>
    </row>
    <row r="5210" spans="1:8">
      <c r="A5210" s="506" t="s">
        <v>5624</v>
      </c>
      <c r="B5210" s="270" t="s">
        <v>5625</v>
      </c>
      <c r="C5210" s="407">
        <v>2000</v>
      </c>
      <c r="D5210" s="453">
        <v>0</v>
      </c>
      <c r="E5210" s="407">
        <f t="shared" si="160"/>
        <v>2000</v>
      </c>
      <c r="F5210" s="268" t="s">
        <v>1625</v>
      </c>
      <c r="G5210" s="475" t="s">
        <v>1625</v>
      </c>
      <c r="H5210" s="1007"/>
    </row>
    <row r="5211" spans="1:8">
      <c r="A5211" s="506" t="s">
        <v>5626</v>
      </c>
      <c r="B5211" s="270" t="s">
        <v>5627</v>
      </c>
      <c r="C5211" s="407">
        <v>700</v>
      </c>
      <c r="D5211" s="453">
        <v>0</v>
      </c>
      <c r="E5211" s="407">
        <f t="shared" si="160"/>
        <v>700</v>
      </c>
      <c r="F5211" s="268" t="s">
        <v>1625</v>
      </c>
      <c r="G5211" s="475" t="s">
        <v>1625</v>
      </c>
      <c r="H5211" s="1007"/>
    </row>
    <row r="5212" spans="1:8">
      <c r="A5212" s="506" t="s">
        <v>5628</v>
      </c>
      <c r="B5212" s="270" t="s">
        <v>5629</v>
      </c>
      <c r="C5212" s="407">
        <v>0</v>
      </c>
      <c r="D5212" s="453">
        <v>0</v>
      </c>
      <c r="E5212" s="407">
        <f t="shared" si="160"/>
        <v>0</v>
      </c>
      <c r="F5212" s="268" t="s">
        <v>1625</v>
      </c>
      <c r="G5212" s="475" t="s">
        <v>1625</v>
      </c>
      <c r="H5212" s="1007"/>
    </row>
    <row r="5213" spans="1:8">
      <c r="A5213" s="506" t="s">
        <v>5630</v>
      </c>
      <c r="B5213" s="270" t="s">
        <v>5631</v>
      </c>
      <c r="C5213" s="407">
        <v>1650</v>
      </c>
      <c r="D5213" s="453">
        <v>0</v>
      </c>
      <c r="E5213" s="407">
        <f t="shared" si="160"/>
        <v>1650</v>
      </c>
      <c r="F5213" s="268" t="s">
        <v>1625</v>
      </c>
      <c r="G5213" s="475" t="s">
        <v>1625</v>
      </c>
      <c r="H5213" s="1007"/>
    </row>
    <row r="5214" spans="1:8">
      <c r="A5214" s="1338" t="s">
        <v>963</v>
      </c>
      <c r="B5214" s="270"/>
      <c r="C5214" s="407"/>
      <c r="D5214" s="453"/>
      <c r="E5214" s="407"/>
      <c r="F5214" s="268"/>
      <c r="G5214" s="475"/>
      <c r="H5214" s="1007"/>
    </row>
    <row r="5215" spans="1:8">
      <c r="A5215" s="1337" t="s">
        <v>5632</v>
      </c>
      <c r="B5215" s="270"/>
      <c r="C5215" s="407"/>
      <c r="D5215" s="453"/>
      <c r="E5215" s="407"/>
      <c r="F5215" s="268"/>
      <c r="G5215" s="475"/>
      <c r="H5215" s="1007"/>
    </row>
    <row r="5216" spans="1:8">
      <c r="A5216" s="506" t="s">
        <v>5633</v>
      </c>
      <c r="B5216" s="270" t="s">
        <v>5634</v>
      </c>
      <c r="C5216" s="407">
        <v>1</v>
      </c>
      <c r="D5216" s="453">
        <v>0</v>
      </c>
      <c r="E5216" s="407">
        <f t="shared" si="160"/>
        <v>1</v>
      </c>
      <c r="F5216" s="268" t="s">
        <v>1625</v>
      </c>
      <c r="G5216" s="475" t="s">
        <v>1625</v>
      </c>
      <c r="H5216" s="1007"/>
    </row>
    <row r="5217" spans="1:8">
      <c r="A5217" s="506" t="s">
        <v>5635</v>
      </c>
      <c r="B5217" s="270" t="s">
        <v>2571</v>
      </c>
      <c r="C5217" s="407">
        <v>1</v>
      </c>
      <c r="D5217" s="453">
        <v>0</v>
      </c>
      <c r="E5217" s="407">
        <f t="shared" si="160"/>
        <v>1</v>
      </c>
      <c r="F5217" s="268" t="s">
        <v>1625</v>
      </c>
      <c r="G5217" s="475" t="s">
        <v>1625</v>
      </c>
      <c r="H5217" s="1007"/>
    </row>
    <row r="5218" spans="1:8">
      <c r="A5218" s="698" t="s">
        <v>5636</v>
      </c>
      <c r="B5218" s="270"/>
      <c r="C5218" s="407"/>
      <c r="D5218" s="453"/>
      <c r="E5218" s="407"/>
      <c r="F5218" s="268"/>
      <c r="G5218" s="475"/>
      <c r="H5218" s="1007"/>
    </row>
    <row r="5219" spans="1:8">
      <c r="A5219" s="506" t="s">
        <v>895</v>
      </c>
      <c r="B5219" s="270" t="s">
        <v>896</v>
      </c>
      <c r="C5219" s="407">
        <v>58</v>
      </c>
      <c r="D5219" s="453">
        <v>0</v>
      </c>
      <c r="E5219" s="407">
        <f t="shared" si="160"/>
        <v>58</v>
      </c>
      <c r="F5219" s="268" t="s">
        <v>1625</v>
      </c>
      <c r="G5219" s="475" t="s">
        <v>1625</v>
      </c>
      <c r="H5219" s="1007"/>
    </row>
    <row r="5220" spans="1:8">
      <c r="A5220" s="698" t="s">
        <v>2571</v>
      </c>
      <c r="B5220" s="270"/>
      <c r="C5220" s="407"/>
      <c r="D5220" s="453"/>
      <c r="E5220" s="407"/>
      <c r="F5220" s="268"/>
      <c r="G5220" s="475"/>
      <c r="H5220" s="1007"/>
    </row>
    <row r="5221" spans="1:8" ht="15.75" thickBot="1">
      <c r="A5221" s="528" t="s">
        <v>898</v>
      </c>
      <c r="B5221" s="529" t="s">
        <v>899</v>
      </c>
      <c r="C5221" s="513">
        <v>50</v>
      </c>
      <c r="D5221" s="512">
        <v>0</v>
      </c>
      <c r="E5221" s="513">
        <f t="shared" si="160"/>
        <v>50</v>
      </c>
      <c r="F5221" s="289" t="s">
        <v>1625</v>
      </c>
      <c r="G5221" s="483" t="s">
        <v>1625</v>
      </c>
      <c r="H5221" s="1007"/>
    </row>
    <row r="5222" spans="1:8" ht="15.75" thickBot="1">
      <c r="A5222" s="613"/>
      <c r="B5222" s="614"/>
      <c r="C5222" s="615"/>
      <c r="D5222" s="616"/>
      <c r="E5222" s="615"/>
      <c r="F5222" s="729"/>
      <c r="G5222" s="617"/>
      <c r="H5222" s="1007"/>
    </row>
    <row r="5223" spans="1:8" ht="16.5" customHeight="1" thickBot="1">
      <c r="A5223" s="1383"/>
      <c r="B5223" s="1384"/>
      <c r="C5223" s="1384"/>
      <c r="D5223" s="1384"/>
      <c r="E5223" s="1384"/>
      <c r="F5223" s="1384"/>
      <c r="G5223" s="1385"/>
      <c r="H5223" s="1007"/>
    </row>
    <row r="5224" spans="1:8" ht="15.75" thickBot="1">
      <c r="A5224" s="1521" t="s">
        <v>6058</v>
      </c>
      <c r="B5224" s="1522"/>
      <c r="C5224" s="1522"/>
      <c r="D5224" s="1522"/>
      <c r="E5224" s="1522"/>
      <c r="F5224" s="1522"/>
      <c r="G5224" s="1523"/>
      <c r="H5224" s="1007"/>
    </row>
    <row r="5225" spans="1:8">
      <c r="A5225" s="734" t="s">
        <v>5658</v>
      </c>
      <c r="B5225" s="658"/>
      <c r="C5225" s="635"/>
      <c r="D5225" s="634"/>
      <c r="E5225" s="635"/>
      <c r="F5225" s="481"/>
      <c r="G5225" s="482"/>
      <c r="H5225" s="1007"/>
    </row>
    <row r="5226" spans="1:8">
      <c r="A5226" s="506" t="s">
        <v>5659</v>
      </c>
      <c r="B5226" s="270" t="s">
        <v>5660</v>
      </c>
      <c r="C5226" s="407">
        <v>219</v>
      </c>
      <c r="D5226" s="453">
        <v>0</v>
      </c>
      <c r="E5226" s="271">
        <f t="shared" ref="E5226:E5289" si="161">C5226</f>
        <v>219</v>
      </c>
      <c r="F5226" s="268" t="s">
        <v>1625</v>
      </c>
      <c r="G5226" s="475" t="s">
        <v>1625</v>
      </c>
      <c r="H5226" s="1007"/>
    </row>
    <row r="5227" spans="1:8">
      <c r="A5227" s="506" t="s">
        <v>5661</v>
      </c>
      <c r="B5227" s="270" t="s">
        <v>5662</v>
      </c>
      <c r="C5227" s="407">
        <v>189</v>
      </c>
      <c r="D5227" s="453">
        <v>0</v>
      </c>
      <c r="E5227" s="271">
        <f t="shared" si="161"/>
        <v>189</v>
      </c>
      <c r="F5227" s="268" t="s">
        <v>1625</v>
      </c>
      <c r="G5227" s="475" t="s">
        <v>1625</v>
      </c>
      <c r="H5227" s="1007"/>
    </row>
    <row r="5228" spans="1:8">
      <c r="A5228" s="506" t="s">
        <v>5663</v>
      </c>
      <c r="B5228" s="270" t="s">
        <v>5664</v>
      </c>
      <c r="C5228" s="407">
        <v>169</v>
      </c>
      <c r="D5228" s="453">
        <v>0</v>
      </c>
      <c r="E5228" s="271">
        <f t="shared" si="161"/>
        <v>169</v>
      </c>
      <c r="F5228" s="268" t="s">
        <v>1625</v>
      </c>
      <c r="G5228" s="475" t="s">
        <v>1625</v>
      </c>
      <c r="H5228" s="1007"/>
    </row>
    <row r="5229" spans="1:8">
      <c r="A5229" s="506" t="s">
        <v>5665</v>
      </c>
      <c r="B5229" s="270" t="s">
        <v>5666</v>
      </c>
      <c r="C5229" s="407">
        <v>159</v>
      </c>
      <c r="D5229" s="453">
        <v>0</v>
      </c>
      <c r="E5229" s="271">
        <f t="shared" si="161"/>
        <v>159</v>
      </c>
      <c r="F5229" s="268" t="s">
        <v>1625</v>
      </c>
      <c r="G5229" s="475" t="s">
        <v>1625</v>
      </c>
      <c r="H5229" s="1007"/>
    </row>
    <row r="5230" spans="1:8">
      <c r="A5230" s="506" t="s">
        <v>5667</v>
      </c>
      <c r="B5230" s="270" t="s">
        <v>5668</v>
      </c>
      <c r="C5230" s="407">
        <v>139</v>
      </c>
      <c r="D5230" s="453">
        <v>0</v>
      </c>
      <c r="E5230" s="271">
        <f t="shared" si="161"/>
        <v>139</v>
      </c>
      <c r="F5230" s="268" t="s">
        <v>1625</v>
      </c>
      <c r="G5230" s="475" t="s">
        <v>1625</v>
      </c>
      <c r="H5230" s="1007"/>
    </row>
    <row r="5231" spans="1:8">
      <c r="A5231" s="506" t="s">
        <v>5669</v>
      </c>
      <c r="B5231" s="270" t="s">
        <v>5670</v>
      </c>
      <c r="C5231" s="407">
        <v>129</v>
      </c>
      <c r="D5231" s="453">
        <v>0</v>
      </c>
      <c r="E5231" s="271">
        <f t="shared" si="161"/>
        <v>129</v>
      </c>
      <c r="F5231" s="268" t="s">
        <v>1625</v>
      </c>
      <c r="G5231" s="475" t="s">
        <v>1625</v>
      </c>
      <c r="H5231" s="1007"/>
    </row>
    <row r="5232" spans="1:8">
      <c r="A5232" s="506" t="s">
        <v>5671</v>
      </c>
      <c r="B5232" s="270" t="s">
        <v>5672</v>
      </c>
      <c r="C5232" s="407">
        <v>119</v>
      </c>
      <c r="D5232" s="453">
        <v>0</v>
      </c>
      <c r="E5232" s="271">
        <f t="shared" si="161"/>
        <v>119</v>
      </c>
      <c r="F5232" s="268" t="s">
        <v>1625</v>
      </c>
      <c r="G5232" s="475" t="s">
        <v>1625</v>
      </c>
      <c r="H5232" s="1007"/>
    </row>
    <row r="5233" spans="1:8">
      <c r="A5233" s="506" t="s">
        <v>5673</v>
      </c>
      <c r="B5233" s="270" t="s">
        <v>5674</v>
      </c>
      <c r="C5233" s="407">
        <v>109</v>
      </c>
      <c r="D5233" s="453">
        <v>0</v>
      </c>
      <c r="E5233" s="271">
        <f t="shared" si="161"/>
        <v>109</v>
      </c>
      <c r="F5233" s="268" t="s">
        <v>1625</v>
      </c>
      <c r="G5233" s="475" t="s">
        <v>1625</v>
      </c>
      <c r="H5233" s="1007"/>
    </row>
    <row r="5234" spans="1:8">
      <c r="A5234" s="506" t="s">
        <v>5675</v>
      </c>
      <c r="B5234" s="270" t="s">
        <v>5676</v>
      </c>
      <c r="C5234" s="407">
        <v>99</v>
      </c>
      <c r="D5234" s="453">
        <v>0</v>
      </c>
      <c r="E5234" s="271">
        <f t="shared" si="161"/>
        <v>99</v>
      </c>
      <c r="F5234" s="268" t="s">
        <v>1625</v>
      </c>
      <c r="G5234" s="475" t="s">
        <v>1625</v>
      </c>
      <c r="H5234" s="1007"/>
    </row>
    <row r="5235" spans="1:8">
      <c r="A5235" s="506" t="s">
        <v>5677</v>
      </c>
      <c r="B5235" s="270" t="s">
        <v>5678</v>
      </c>
      <c r="C5235" s="407">
        <v>79</v>
      </c>
      <c r="D5235" s="453">
        <v>0</v>
      </c>
      <c r="E5235" s="271">
        <f t="shared" si="161"/>
        <v>79</v>
      </c>
      <c r="F5235" s="268" t="s">
        <v>1625</v>
      </c>
      <c r="G5235" s="475" t="s">
        <v>1625</v>
      </c>
      <c r="H5235" s="1007"/>
    </row>
    <row r="5236" spans="1:8">
      <c r="A5236" s="1338" t="s">
        <v>5679</v>
      </c>
      <c r="B5236" s="270"/>
      <c r="C5236" s="407"/>
      <c r="D5236" s="453"/>
      <c r="E5236" s="271"/>
      <c r="F5236" s="268"/>
      <c r="G5236" s="475"/>
      <c r="H5236" s="1007"/>
    </row>
    <row r="5237" spans="1:8">
      <c r="A5237" s="506" t="s">
        <v>5680</v>
      </c>
      <c r="B5237" s="270" t="s">
        <v>5681</v>
      </c>
      <c r="C5237" s="407">
        <v>49</v>
      </c>
      <c r="D5237" s="453">
        <v>0</v>
      </c>
      <c r="E5237" s="271">
        <f t="shared" si="161"/>
        <v>49</v>
      </c>
      <c r="F5237" s="268" t="s">
        <v>1625</v>
      </c>
      <c r="G5237" s="475" t="s">
        <v>1625</v>
      </c>
      <c r="H5237" s="1007"/>
    </row>
    <row r="5238" spans="1:8">
      <c r="A5238" s="506" t="s">
        <v>5682</v>
      </c>
      <c r="B5238" s="270" t="s">
        <v>5683</v>
      </c>
      <c r="C5238" s="407">
        <v>43</v>
      </c>
      <c r="D5238" s="453">
        <v>0</v>
      </c>
      <c r="E5238" s="271">
        <f t="shared" si="161"/>
        <v>43</v>
      </c>
      <c r="F5238" s="268" t="s">
        <v>1625</v>
      </c>
      <c r="G5238" s="475" t="s">
        <v>1625</v>
      </c>
      <c r="H5238" s="1007"/>
    </row>
    <row r="5239" spans="1:8">
      <c r="A5239" s="506" t="s">
        <v>5684</v>
      </c>
      <c r="B5239" s="270" t="s">
        <v>5685</v>
      </c>
      <c r="C5239" s="407">
        <v>39</v>
      </c>
      <c r="D5239" s="453">
        <v>0</v>
      </c>
      <c r="E5239" s="271">
        <f t="shared" si="161"/>
        <v>39</v>
      </c>
      <c r="F5239" s="268" t="s">
        <v>1625</v>
      </c>
      <c r="G5239" s="475" t="s">
        <v>1625</v>
      </c>
      <c r="H5239" s="1007"/>
    </row>
    <row r="5240" spans="1:8">
      <c r="A5240" s="506" t="s">
        <v>5686</v>
      </c>
      <c r="B5240" s="270" t="s">
        <v>5687</v>
      </c>
      <c r="C5240" s="407">
        <v>30</v>
      </c>
      <c r="D5240" s="453">
        <v>0</v>
      </c>
      <c r="E5240" s="271">
        <f t="shared" si="161"/>
        <v>30</v>
      </c>
      <c r="F5240" s="268" t="s">
        <v>1625</v>
      </c>
      <c r="G5240" s="475" t="s">
        <v>1625</v>
      </c>
      <c r="H5240" s="1007"/>
    </row>
    <row r="5241" spans="1:8">
      <c r="A5241" s="506" t="s">
        <v>5688</v>
      </c>
      <c r="B5241" s="270" t="s">
        <v>5689</v>
      </c>
      <c r="C5241" s="407">
        <v>28</v>
      </c>
      <c r="D5241" s="453">
        <v>0</v>
      </c>
      <c r="E5241" s="271">
        <f t="shared" si="161"/>
        <v>28</v>
      </c>
      <c r="F5241" s="268" t="s">
        <v>1625</v>
      </c>
      <c r="G5241" s="475" t="s">
        <v>1625</v>
      </c>
      <c r="H5241" s="1007"/>
    </row>
    <row r="5242" spans="1:8">
      <c r="A5242" s="506" t="s">
        <v>5690</v>
      </c>
      <c r="B5242" s="270" t="s">
        <v>5691</v>
      </c>
      <c r="C5242" s="407">
        <v>25</v>
      </c>
      <c r="D5242" s="453">
        <v>0</v>
      </c>
      <c r="E5242" s="271">
        <f t="shared" si="161"/>
        <v>25</v>
      </c>
      <c r="F5242" s="268" t="s">
        <v>1625</v>
      </c>
      <c r="G5242" s="475" t="s">
        <v>1625</v>
      </c>
      <c r="H5242" s="1007"/>
    </row>
    <row r="5243" spans="1:8">
      <c r="A5243" s="506" t="s">
        <v>5692</v>
      </c>
      <c r="B5243" s="270" t="s">
        <v>5693</v>
      </c>
      <c r="C5243" s="407">
        <v>23</v>
      </c>
      <c r="D5243" s="453">
        <v>0</v>
      </c>
      <c r="E5243" s="271">
        <f t="shared" si="161"/>
        <v>23</v>
      </c>
      <c r="F5243" s="268" t="s">
        <v>1625</v>
      </c>
      <c r="G5243" s="475" t="s">
        <v>1625</v>
      </c>
      <c r="H5243" s="1007"/>
    </row>
    <row r="5244" spans="1:8">
      <c r="A5244" s="506" t="s">
        <v>5694</v>
      </c>
      <c r="B5244" s="270" t="s">
        <v>5695</v>
      </c>
      <c r="C5244" s="407">
        <v>21</v>
      </c>
      <c r="D5244" s="453">
        <v>0</v>
      </c>
      <c r="E5244" s="271">
        <f t="shared" si="161"/>
        <v>21</v>
      </c>
      <c r="F5244" s="268" t="s">
        <v>1625</v>
      </c>
      <c r="G5244" s="475" t="s">
        <v>1625</v>
      </c>
      <c r="H5244" s="1007"/>
    </row>
    <row r="5245" spans="1:8">
      <c r="A5245" s="506" t="s">
        <v>5696</v>
      </c>
      <c r="B5245" s="270" t="s">
        <v>5697</v>
      </c>
      <c r="C5245" s="407">
        <v>19</v>
      </c>
      <c r="D5245" s="453">
        <v>0</v>
      </c>
      <c r="E5245" s="271">
        <f t="shared" si="161"/>
        <v>19</v>
      </c>
      <c r="F5245" s="268" t="s">
        <v>1625</v>
      </c>
      <c r="G5245" s="475" t="s">
        <v>1625</v>
      </c>
      <c r="H5245" s="1007"/>
    </row>
    <row r="5246" spans="1:8">
      <c r="A5246" s="506" t="s">
        <v>5698</v>
      </c>
      <c r="B5246" s="270" t="s">
        <v>5699</v>
      </c>
      <c r="C5246" s="407">
        <v>17</v>
      </c>
      <c r="D5246" s="453">
        <v>0</v>
      </c>
      <c r="E5246" s="271">
        <f t="shared" si="161"/>
        <v>17</v>
      </c>
      <c r="F5246" s="268" t="s">
        <v>1625</v>
      </c>
      <c r="G5246" s="475" t="s">
        <v>1625</v>
      </c>
      <c r="H5246" s="1007"/>
    </row>
    <row r="5247" spans="1:8">
      <c r="A5247" s="1338" t="s">
        <v>5700</v>
      </c>
      <c r="B5247" s="270"/>
      <c r="C5247" s="407"/>
      <c r="D5247" s="453"/>
      <c r="E5247" s="271"/>
      <c r="F5247" s="268"/>
      <c r="G5247" s="475"/>
      <c r="H5247" s="1007"/>
    </row>
    <row r="5248" spans="1:8">
      <c r="A5248" s="506" t="s">
        <v>5701</v>
      </c>
      <c r="B5248" s="270" t="s">
        <v>5702</v>
      </c>
      <c r="C5248" s="407">
        <v>119</v>
      </c>
      <c r="D5248" s="453">
        <v>0</v>
      </c>
      <c r="E5248" s="271">
        <f t="shared" si="161"/>
        <v>119</v>
      </c>
      <c r="F5248" s="268" t="s">
        <v>1625</v>
      </c>
      <c r="G5248" s="475" t="s">
        <v>1625</v>
      </c>
      <c r="H5248" s="1007"/>
    </row>
    <row r="5249" spans="1:8">
      <c r="A5249" s="506" t="s">
        <v>5703</v>
      </c>
      <c r="B5249" s="270" t="s">
        <v>5704</v>
      </c>
      <c r="C5249" s="407">
        <v>109</v>
      </c>
      <c r="D5249" s="453">
        <v>0</v>
      </c>
      <c r="E5249" s="271">
        <f t="shared" si="161"/>
        <v>109</v>
      </c>
      <c r="F5249" s="268" t="s">
        <v>1625</v>
      </c>
      <c r="G5249" s="475" t="s">
        <v>1625</v>
      </c>
      <c r="H5249" s="1007"/>
    </row>
    <row r="5250" spans="1:8">
      <c r="A5250" s="506" t="s">
        <v>5705</v>
      </c>
      <c r="B5250" s="270" t="s">
        <v>5706</v>
      </c>
      <c r="C5250" s="407">
        <v>99</v>
      </c>
      <c r="D5250" s="453">
        <v>0</v>
      </c>
      <c r="E5250" s="271">
        <f t="shared" si="161"/>
        <v>99</v>
      </c>
      <c r="F5250" s="268" t="s">
        <v>1625</v>
      </c>
      <c r="G5250" s="475" t="s">
        <v>1625</v>
      </c>
      <c r="H5250" s="1007"/>
    </row>
    <row r="5251" spans="1:8">
      <c r="A5251" s="506" t="s">
        <v>5707</v>
      </c>
      <c r="B5251" s="270" t="s">
        <v>5708</v>
      </c>
      <c r="C5251" s="407">
        <v>89</v>
      </c>
      <c r="D5251" s="453">
        <v>0</v>
      </c>
      <c r="E5251" s="271">
        <f t="shared" si="161"/>
        <v>89</v>
      </c>
      <c r="F5251" s="268" t="s">
        <v>1625</v>
      </c>
      <c r="G5251" s="475" t="s">
        <v>1625</v>
      </c>
      <c r="H5251" s="1007"/>
    </row>
    <row r="5252" spans="1:8">
      <c r="A5252" s="506" t="s">
        <v>5709</v>
      </c>
      <c r="B5252" s="270" t="s">
        <v>5710</v>
      </c>
      <c r="C5252" s="407">
        <v>79</v>
      </c>
      <c r="D5252" s="453">
        <v>0</v>
      </c>
      <c r="E5252" s="271">
        <f t="shared" si="161"/>
        <v>79</v>
      </c>
      <c r="F5252" s="268" t="s">
        <v>1625</v>
      </c>
      <c r="G5252" s="475" t="s">
        <v>1625</v>
      </c>
      <c r="H5252" s="1007"/>
    </row>
    <row r="5253" spans="1:8">
      <c r="A5253" s="506" t="s">
        <v>5711</v>
      </c>
      <c r="B5253" s="270" t="s">
        <v>5712</v>
      </c>
      <c r="C5253" s="407">
        <v>75</v>
      </c>
      <c r="D5253" s="453">
        <v>0</v>
      </c>
      <c r="E5253" s="271">
        <f t="shared" si="161"/>
        <v>75</v>
      </c>
      <c r="F5253" s="268" t="s">
        <v>1625</v>
      </c>
      <c r="G5253" s="475" t="s">
        <v>1625</v>
      </c>
      <c r="H5253" s="1007"/>
    </row>
    <row r="5254" spans="1:8">
      <c r="A5254" s="506" t="s">
        <v>5713</v>
      </c>
      <c r="B5254" s="270" t="s">
        <v>5714</v>
      </c>
      <c r="C5254" s="407">
        <v>69</v>
      </c>
      <c r="D5254" s="453">
        <v>0</v>
      </c>
      <c r="E5254" s="271">
        <f t="shared" si="161"/>
        <v>69</v>
      </c>
      <c r="F5254" s="268" t="s">
        <v>1625</v>
      </c>
      <c r="G5254" s="475" t="s">
        <v>1625</v>
      </c>
      <c r="H5254" s="1007"/>
    </row>
    <row r="5255" spans="1:8">
      <c r="A5255" s="506" t="s">
        <v>5715</v>
      </c>
      <c r="B5255" s="270" t="s">
        <v>5716</v>
      </c>
      <c r="C5255" s="407">
        <v>65</v>
      </c>
      <c r="D5255" s="453">
        <v>0</v>
      </c>
      <c r="E5255" s="271">
        <f t="shared" si="161"/>
        <v>65</v>
      </c>
      <c r="F5255" s="268" t="s">
        <v>1625</v>
      </c>
      <c r="G5255" s="475" t="s">
        <v>1625</v>
      </c>
      <c r="H5255" s="1007"/>
    </row>
    <row r="5256" spans="1:8">
      <c r="A5256" s="506" t="s">
        <v>5717</v>
      </c>
      <c r="B5256" s="270" t="s">
        <v>5718</v>
      </c>
      <c r="C5256" s="407">
        <v>59</v>
      </c>
      <c r="D5256" s="453">
        <v>0</v>
      </c>
      <c r="E5256" s="271">
        <f t="shared" si="161"/>
        <v>59</v>
      </c>
      <c r="F5256" s="268" t="s">
        <v>1625</v>
      </c>
      <c r="G5256" s="475" t="s">
        <v>1625</v>
      </c>
      <c r="H5256" s="1007"/>
    </row>
    <row r="5257" spans="1:8">
      <c r="A5257" s="506" t="s">
        <v>5719</v>
      </c>
      <c r="B5257" s="270" t="s">
        <v>5720</v>
      </c>
      <c r="C5257" s="407">
        <v>49</v>
      </c>
      <c r="D5257" s="453">
        <v>0</v>
      </c>
      <c r="E5257" s="271">
        <f t="shared" si="161"/>
        <v>49</v>
      </c>
      <c r="F5257" s="268" t="s">
        <v>1625</v>
      </c>
      <c r="G5257" s="475" t="s">
        <v>1625</v>
      </c>
      <c r="H5257" s="1007"/>
    </row>
    <row r="5258" spans="1:8">
      <c r="A5258" s="1338" t="s">
        <v>5721</v>
      </c>
      <c r="B5258" s="270"/>
      <c r="C5258" s="407"/>
      <c r="D5258" s="453"/>
      <c r="E5258" s="271"/>
      <c r="F5258" s="268"/>
      <c r="G5258" s="475"/>
      <c r="H5258" s="1007"/>
    </row>
    <row r="5259" spans="1:8">
      <c r="A5259" s="506" t="s">
        <v>5722</v>
      </c>
      <c r="B5259" s="270" t="s">
        <v>5723</v>
      </c>
      <c r="C5259" s="407">
        <v>299</v>
      </c>
      <c r="D5259" s="453">
        <v>0</v>
      </c>
      <c r="E5259" s="271">
        <f t="shared" si="161"/>
        <v>299</v>
      </c>
      <c r="F5259" s="268" t="s">
        <v>1625</v>
      </c>
      <c r="G5259" s="475" t="s">
        <v>1625</v>
      </c>
      <c r="H5259" s="1007"/>
    </row>
    <row r="5260" spans="1:8">
      <c r="A5260" s="506" t="s">
        <v>5724</v>
      </c>
      <c r="B5260" s="270" t="s">
        <v>5725</v>
      </c>
      <c r="C5260" s="407">
        <v>259</v>
      </c>
      <c r="D5260" s="453">
        <v>0</v>
      </c>
      <c r="E5260" s="271">
        <f t="shared" si="161"/>
        <v>259</v>
      </c>
      <c r="F5260" s="268" t="s">
        <v>1625</v>
      </c>
      <c r="G5260" s="475" t="s">
        <v>1625</v>
      </c>
      <c r="H5260" s="1007"/>
    </row>
    <row r="5261" spans="1:8">
      <c r="A5261" s="506" t="s">
        <v>5726</v>
      </c>
      <c r="B5261" s="270" t="s">
        <v>5727</v>
      </c>
      <c r="C5261" s="407">
        <v>229</v>
      </c>
      <c r="D5261" s="453">
        <v>0</v>
      </c>
      <c r="E5261" s="271">
        <f t="shared" si="161"/>
        <v>229</v>
      </c>
      <c r="F5261" s="268" t="s">
        <v>1625</v>
      </c>
      <c r="G5261" s="475" t="s">
        <v>1625</v>
      </c>
      <c r="H5261" s="1007"/>
    </row>
    <row r="5262" spans="1:8">
      <c r="A5262" s="506" t="s">
        <v>5728</v>
      </c>
      <c r="B5262" s="270" t="s">
        <v>5729</v>
      </c>
      <c r="C5262" s="407">
        <v>209</v>
      </c>
      <c r="D5262" s="453">
        <v>0</v>
      </c>
      <c r="E5262" s="271">
        <f t="shared" si="161"/>
        <v>209</v>
      </c>
      <c r="F5262" s="268" t="s">
        <v>1625</v>
      </c>
      <c r="G5262" s="475" t="s">
        <v>1625</v>
      </c>
      <c r="H5262" s="1007"/>
    </row>
    <row r="5263" spans="1:8">
      <c r="A5263" s="506" t="s">
        <v>5730</v>
      </c>
      <c r="B5263" s="270" t="s">
        <v>5731</v>
      </c>
      <c r="C5263" s="407">
        <v>179</v>
      </c>
      <c r="D5263" s="453">
        <v>0</v>
      </c>
      <c r="E5263" s="271">
        <f t="shared" si="161"/>
        <v>179</v>
      </c>
      <c r="F5263" s="268" t="s">
        <v>1625</v>
      </c>
      <c r="G5263" s="475" t="s">
        <v>1625</v>
      </c>
      <c r="H5263" s="1007"/>
    </row>
    <row r="5264" spans="1:8">
      <c r="A5264" s="506" t="s">
        <v>5732</v>
      </c>
      <c r="B5264" s="270" t="s">
        <v>5733</v>
      </c>
      <c r="C5264" s="407">
        <v>159</v>
      </c>
      <c r="D5264" s="453">
        <v>0</v>
      </c>
      <c r="E5264" s="271">
        <f t="shared" si="161"/>
        <v>159</v>
      </c>
      <c r="F5264" s="268" t="s">
        <v>1625</v>
      </c>
      <c r="G5264" s="475" t="s">
        <v>1625</v>
      </c>
      <c r="H5264" s="1007"/>
    </row>
    <row r="5265" spans="1:8">
      <c r="A5265" s="506" t="s">
        <v>5734</v>
      </c>
      <c r="B5265" s="270" t="s">
        <v>5735</v>
      </c>
      <c r="C5265" s="407">
        <v>149</v>
      </c>
      <c r="D5265" s="453">
        <v>0</v>
      </c>
      <c r="E5265" s="271">
        <f t="shared" si="161"/>
        <v>149</v>
      </c>
      <c r="F5265" s="268" t="s">
        <v>1625</v>
      </c>
      <c r="G5265" s="475" t="s">
        <v>1625</v>
      </c>
      <c r="H5265" s="1007"/>
    </row>
    <row r="5266" spans="1:8">
      <c r="A5266" s="506" t="s">
        <v>5736</v>
      </c>
      <c r="B5266" s="270" t="s">
        <v>5737</v>
      </c>
      <c r="C5266" s="407">
        <v>139</v>
      </c>
      <c r="D5266" s="453">
        <v>0</v>
      </c>
      <c r="E5266" s="271">
        <f t="shared" si="161"/>
        <v>139</v>
      </c>
      <c r="F5266" s="268" t="s">
        <v>1625</v>
      </c>
      <c r="G5266" s="475" t="s">
        <v>1625</v>
      </c>
      <c r="H5266" s="1007"/>
    </row>
    <row r="5267" spans="1:8">
      <c r="A5267" s="506" t="s">
        <v>5738</v>
      </c>
      <c r="B5267" s="270" t="s">
        <v>5739</v>
      </c>
      <c r="C5267" s="407">
        <v>129</v>
      </c>
      <c r="D5267" s="453">
        <v>0</v>
      </c>
      <c r="E5267" s="271">
        <f t="shared" si="161"/>
        <v>129</v>
      </c>
      <c r="F5267" s="268" t="s">
        <v>1625</v>
      </c>
      <c r="G5267" s="475" t="s">
        <v>1625</v>
      </c>
      <c r="H5267" s="1007"/>
    </row>
    <row r="5268" spans="1:8">
      <c r="A5268" s="506" t="s">
        <v>5740</v>
      </c>
      <c r="B5268" s="270" t="s">
        <v>5741</v>
      </c>
      <c r="C5268" s="407">
        <v>109</v>
      </c>
      <c r="D5268" s="453">
        <v>0</v>
      </c>
      <c r="E5268" s="271">
        <f t="shared" si="161"/>
        <v>109</v>
      </c>
      <c r="F5268" s="268" t="s">
        <v>1625</v>
      </c>
      <c r="G5268" s="475" t="s">
        <v>1625</v>
      </c>
      <c r="H5268" s="1007"/>
    </row>
    <row r="5269" spans="1:8">
      <c r="A5269" s="1338" t="s">
        <v>5742</v>
      </c>
      <c r="B5269" s="270"/>
      <c r="C5269" s="407"/>
      <c r="D5269" s="453"/>
      <c r="E5269" s="271"/>
      <c r="F5269" s="268"/>
      <c r="G5269" s="475"/>
      <c r="H5269" s="1007"/>
    </row>
    <row r="5270" spans="1:8">
      <c r="A5270" s="506" t="s">
        <v>5743</v>
      </c>
      <c r="B5270" s="270" t="s">
        <v>5744</v>
      </c>
      <c r="C5270" s="407">
        <v>59</v>
      </c>
      <c r="D5270" s="453">
        <v>0</v>
      </c>
      <c r="E5270" s="271">
        <f t="shared" si="161"/>
        <v>59</v>
      </c>
      <c r="F5270" s="268" t="s">
        <v>1625</v>
      </c>
      <c r="G5270" s="475" t="s">
        <v>1625</v>
      </c>
      <c r="H5270" s="1007"/>
    </row>
    <row r="5271" spans="1:8">
      <c r="A5271" s="506" t="s">
        <v>5745</v>
      </c>
      <c r="B5271" s="270" t="s">
        <v>5746</v>
      </c>
      <c r="C5271" s="407">
        <v>51</v>
      </c>
      <c r="D5271" s="453">
        <v>0</v>
      </c>
      <c r="E5271" s="271">
        <f t="shared" si="161"/>
        <v>51</v>
      </c>
      <c r="F5271" s="268" t="s">
        <v>1625</v>
      </c>
      <c r="G5271" s="475" t="s">
        <v>1625</v>
      </c>
      <c r="H5271" s="1007"/>
    </row>
    <row r="5272" spans="1:8">
      <c r="A5272" s="506" t="s">
        <v>5747</v>
      </c>
      <c r="B5272" s="270" t="s">
        <v>5748</v>
      </c>
      <c r="C5272" s="407">
        <v>45</v>
      </c>
      <c r="D5272" s="453">
        <v>0</v>
      </c>
      <c r="E5272" s="271">
        <f t="shared" si="161"/>
        <v>45</v>
      </c>
      <c r="F5272" s="268" t="s">
        <v>1625</v>
      </c>
      <c r="G5272" s="475" t="s">
        <v>1625</v>
      </c>
      <c r="H5272" s="1007"/>
    </row>
    <row r="5273" spans="1:8">
      <c r="A5273" s="506" t="s">
        <v>5749</v>
      </c>
      <c r="B5273" s="270" t="s">
        <v>5750</v>
      </c>
      <c r="C5273" s="407">
        <v>41</v>
      </c>
      <c r="D5273" s="453">
        <v>0</v>
      </c>
      <c r="E5273" s="271">
        <f t="shared" si="161"/>
        <v>41</v>
      </c>
      <c r="F5273" s="268" t="s">
        <v>1625</v>
      </c>
      <c r="G5273" s="475" t="s">
        <v>1625</v>
      </c>
      <c r="H5273" s="1007"/>
    </row>
    <row r="5274" spans="1:8">
      <c r="A5274" s="506" t="s">
        <v>5751</v>
      </c>
      <c r="B5274" s="270" t="s">
        <v>5752</v>
      </c>
      <c r="C5274" s="407">
        <v>32</v>
      </c>
      <c r="D5274" s="453">
        <v>0</v>
      </c>
      <c r="E5274" s="271">
        <f t="shared" si="161"/>
        <v>32</v>
      </c>
      <c r="F5274" s="268" t="s">
        <v>1625</v>
      </c>
      <c r="G5274" s="475" t="s">
        <v>1625</v>
      </c>
      <c r="H5274" s="1007"/>
    </row>
    <row r="5275" spans="1:8">
      <c r="A5275" s="506" t="s">
        <v>5753</v>
      </c>
      <c r="B5275" s="270" t="s">
        <v>5754</v>
      </c>
      <c r="C5275" s="407">
        <v>30</v>
      </c>
      <c r="D5275" s="453">
        <v>0</v>
      </c>
      <c r="E5275" s="271">
        <f t="shared" si="161"/>
        <v>30</v>
      </c>
      <c r="F5275" s="268" t="s">
        <v>1625</v>
      </c>
      <c r="G5275" s="475" t="s">
        <v>1625</v>
      </c>
      <c r="H5275" s="1007"/>
    </row>
    <row r="5276" spans="1:8">
      <c r="A5276" s="506" t="s">
        <v>5755</v>
      </c>
      <c r="B5276" s="270" t="s">
        <v>5756</v>
      </c>
      <c r="C5276" s="407">
        <v>28</v>
      </c>
      <c r="D5276" s="453">
        <v>0</v>
      </c>
      <c r="E5276" s="271">
        <f t="shared" si="161"/>
        <v>28</v>
      </c>
      <c r="F5276" s="268" t="s">
        <v>1625</v>
      </c>
      <c r="G5276" s="475" t="s">
        <v>1625</v>
      </c>
      <c r="H5276" s="1007"/>
    </row>
    <row r="5277" spans="1:8">
      <c r="A5277" s="506" t="s">
        <v>5757</v>
      </c>
      <c r="B5277" s="270" t="s">
        <v>5758</v>
      </c>
      <c r="C5277" s="407">
        <v>25</v>
      </c>
      <c r="D5277" s="453">
        <v>0</v>
      </c>
      <c r="E5277" s="271">
        <f t="shared" si="161"/>
        <v>25</v>
      </c>
      <c r="F5277" s="268" t="s">
        <v>1625</v>
      </c>
      <c r="G5277" s="475" t="s">
        <v>1625</v>
      </c>
      <c r="H5277" s="1007"/>
    </row>
    <row r="5278" spans="1:8">
      <c r="A5278" s="506" t="s">
        <v>5759</v>
      </c>
      <c r="B5278" s="270" t="s">
        <v>5760</v>
      </c>
      <c r="C5278" s="407">
        <v>23</v>
      </c>
      <c r="D5278" s="453">
        <v>0</v>
      </c>
      <c r="E5278" s="271">
        <f t="shared" si="161"/>
        <v>23</v>
      </c>
      <c r="F5278" s="268" t="s">
        <v>1625</v>
      </c>
      <c r="G5278" s="475" t="s">
        <v>1625</v>
      </c>
      <c r="H5278" s="1007"/>
    </row>
    <row r="5279" spans="1:8">
      <c r="A5279" s="506" t="s">
        <v>5761</v>
      </c>
      <c r="B5279" s="270" t="s">
        <v>5762</v>
      </c>
      <c r="C5279" s="407">
        <v>21</v>
      </c>
      <c r="D5279" s="453">
        <v>0</v>
      </c>
      <c r="E5279" s="271">
        <f t="shared" si="161"/>
        <v>21</v>
      </c>
      <c r="F5279" s="268" t="s">
        <v>1625</v>
      </c>
      <c r="G5279" s="475" t="s">
        <v>1625</v>
      </c>
      <c r="H5279" s="1007"/>
    </row>
    <row r="5280" spans="1:8">
      <c r="A5280" s="1338" t="s">
        <v>5763</v>
      </c>
      <c r="B5280" s="270"/>
      <c r="C5280" s="407"/>
      <c r="D5280" s="453"/>
      <c r="E5280" s="271"/>
      <c r="F5280" s="268"/>
      <c r="G5280" s="475"/>
      <c r="H5280" s="1007"/>
    </row>
    <row r="5281" spans="1:8">
      <c r="A5281" s="506" t="s">
        <v>5764</v>
      </c>
      <c r="B5281" s="270" t="s">
        <v>5765</v>
      </c>
      <c r="C5281" s="407">
        <v>149</v>
      </c>
      <c r="D5281" s="453">
        <v>0</v>
      </c>
      <c r="E5281" s="271">
        <f t="shared" si="161"/>
        <v>149</v>
      </c>
      <c r="F5281" s="268" t="s">
        <v>1625</v>
      </c>
      <c r="G5281" s="475" t="s">
        <v>1625</v>
      </c>
      <c r="H5281" s="1007"/>
    </row>
    <row r="5282" spans="1:8">
      <c r="A5282" s="506" t="s">
        <v>5766</v>
      </c>
      <c r="B5282" s="270" t="s">
        <v>5767</v>
      </c>
      <c r="C5282" s="407">
        <v>129</v>
      </c>
      <c r="D5282" s="453">
        <v>0</v>
      </c>
      <c r="E5282" s="271">
        <f t="shared" si="161"/>
        <v>129</v>
      </c>
      <c r="F5282" s="268" t="s">
        <v>1625</v>
      </c>
      <c r="G5282" s="475" t="s">
        <v>1625</v>
      </c>
      <c r="H5282" s="1007"/>
    </row>
    <row r="5283" spans="1:8">
      <c r="A5283" s="506" t="s">
        <v>5768</v>
      </c>
      <c r="B5283" s="270" t="s">
        <v>5769</v>
      </c>
      <c r="C5283" s="407">
        <v>115</v>
      </c>
      <c r="D5283" s="453">
        <v>0</v>
      </c>
      <c r="E5283" s="271">
        <f t="shared" si="161"/>
        <v>115</v>
      </c>
      <c r="F5283" s="268" t="s">
        <v>1625</v>
      </c>
      <c r="G5283" s="475" t="s">
        <v>1625</v>
      </c>
      <c r="H5283" s="1007"/>
    </row>
    <row r="5284" spans="1:8">
      <c r="A5284" s="506" t="s">
        <v>5770</v>
      </c>
      <c r="B5284" s="270" t="s">
        <v>5771</v>
      </c>
      <c r="C5284" s="407">
        <v>105</v>
      </c>
      <c r="D5284" s="453">
        <v>0</v>
      </c>
      <c r="E5284" s="271">
        <f t="shared" si="161"/>
        <v>105</v>
      </c>
      <c r="F5284" s="268" t="s">
        <v>1625</v>
      </c>
      <c r="G5284" s="475" t="s">
        <v>1625</v>
      </c>
      <c r="H5284" s="1007"/>
    </row>
    <row r="5285" spans="1:8">
      <c r="A5285" s="506" t="s">
        <v>5772</v>
      </c>
      <c r="B5285" s="270" t="s">
        <v>5773</v>
      </c>
      <c r="C5285" s="407">
        <v>89</v>
      </c>
      <c r="D5285" s="453">
        <v>0</v>
      </c>
      <c r="E5285" s="271">
        <f t="shared" si="161"/>
        <v>89</v>
      </c>
      <c r="F5285" s="268" t="s">
        <v>1625</v>
      </c>
      <c r="G5285" s="475" t="s">
        <v>1625</v>
      </c>
      <c r="H5285" s="1007"/>
    </row>
    <row r="5286" spans="1:8">
      <c r="A5286" s="506" t="s">
        <v>5774</v>
      </c>
      <c r="B5286" s="270" t="s">
        <v>5775</v>
      </c>
      <c r="C5286" s="407">
        <v>79</v>
      </c>
      <c r="D5286" s="453">
        <v>0</v>
      </c>
      <c r="E5286" s="271">
        <f t="shared" si="161"/>
        <v>79</v>
      </c>
      <c r="F5286" s="268" t="s">
        <v>1625</v>
      </c>
      <c r="G5286" s="475" t="s">
        <v>1625</v>
      </c>
      <c r="H5286" s="1007"/>
    </row>
    <row r="5287" spans="1:8">
      <c r="A5287" s="506" t="s">
        <v>5776</v>
      </c>
      <c r="B5287" s="270" t="s">
        <v>5777</v>
      </c>
      <c r="C5287" s="407">
        <v>75</v>
      </c>
      <c r="D5287" s="453">
        <v>0</v>
      </c>
      <c r="E5287" s="271">
        <f t="shared" si="161"/>
        <v>75</v>
      </c>
      <c r="F5287" s="268" t="s">
        <v>1625</v>
      </c>
      <c r="G5287" s="475" t="s">
        <v>1625</v>
      </c>
      <c r="H5287" s="1007"/>
    </row>
    <row r="5288" spans="1:8">
      <c r="A5288" s="506" t="s">
        <v>5778</v>
      </c>
      <c r="B5288" s="270" t="s">
        <v>5779</v>
      </c>
      <c r="C5288" s="407">
        <v>69</v>
      </c>
      <c r="D5288" s="453">
        <v>0</v>
      </c>
      <c r="E5288" s="271">
        <f t="shared" si="161"/>
        <v>69</v>
      </c>
      <c r="F5288" s="268" t="s">
        <v>1625</v>
      </c>
      <c r="G5288" s="475" t="s">
        <v>1625</v>
      </c>
      <c r="H5288" s="1007"/>
    </row>
    <row r="5289" spans="1:8">
      <c r="A5289" s="506" t="s">
        <v>5780</v>
      </c>
      <c r="B5289" s="270" t="s">
        <v>5781</v>
      </c>
      <c r="C5289" s="407">
        <v>65</v>
      </c>
      <c r="D5289" s="453">
        <v>0</v>
      </c>
      <c r="E5289" s="271">
        <f t="shared" si="161"/>
        <v>65</v>
      </c>
      <c r="F5289" s="268" t="s">
        <v>1625</v>
      </c>
      <c r="G5289" s="475" t="s">
        <v>1625</v>
      </c>
      <c r="H5289" s="1007"/>
    </row>
    <row r="5290" spans="1:8">
      <c r="A5290" s="506" t="s">
        <v>5782</v>
      </c>
      <c r="B5290" s="270" t="s">
        <v>5783</v>
      </c>
      <c r="C5290" s="407">
        <v>55</v>
      </c>
      <c r="D5290" s="453">
        <v>0</v>
      </c>
      <c r="E5290" s="271">
        <f t="shared" ref="E5290" si="162">C5290</f>
        <v>55</v>
      </c>
      <c r="F5290" s="268" t="s">
        <v>1625</v>
      </c>
      <c r="G5290" s="475" t="s">
        <v>1625</v>
      </c>
      <c r="H5290" s="1007"/>
    </row>
    <row r="5291" spans="1:8">
      <c r="A5291" s="1338" t="s">
        <v>5784</v>
      </c>
      <c r="B5291" s="270"/>
      <c r="C5291" s="407"/>
      <c r="D5291" s="453"/>
      <c r="E5291" s="271"/>
      <c r="F5291" s="268"/>
      <c r="G5291" s="475"/>
      <c r="H5291" s="1007"/>
    </row>
    <row r="5292" spans="1:8">
      <c r="A5292" s="506" t="s">
        <v>5785</v>
      </c>
      <c r="B5292" s="270" t="s">
        <v>5786</v>
      </c>
      <c r="C5292" s="407">
        <v>379</v>
      </c>
      <c r="D5292" s="453">
        <v>0</v>
      </c>
      <c r="E5292" s="271">
        <f t="shared" ref="E5292:E5355" si="163">C5292</f>
        <v>379</v>
      </c>
      <c r="F5292" s="268" t="s">
        <v>1625</v>
      </c>
      <c r="G5292" s="475" t="s">
        <v>1625</v>
      </c>
      <c r="H5292" s="1007"/>
    </row>
    <row r="5293" spans="1:8">
      <c r="A5293" s="506" t="s">
        <v>5787</v>
      </c>
      <c r="B5293" s="270" t="s">
        <v>5788</v>
      </c>
      <c r="C5293" s="407">
        <v>329</v>
      </c>
      <c r="D5293" s="453">
        <v>0</v>
      </c>
      <c r="E5293" s="271">
        <f t="shared" si="163"/>
        <v>329</v>
      </c>
      <c r="F5293" s="268" t="s">
        <v>1625</v>
      </c>
      <c r="G5293" s="475" t="s">
        <v>1625</v>
      </c>
      <c r="H5293" s="1007"/>
    </row>
    <row r="5294" spans="1:8">
      <c r="A5294" s="506" t="s">
        <v>5789</v>
      </c>
      <c r="B5294" s="270" t="s">
        <v>5790</v>
      </c>
      <c r="C5294" s="407">
        <v>279</v>
      </c>
      <c r="D5294" s="453">
        <v>0</v>
      </c>
      <c r="E5294" s="271">
        <f t="shared" si="163"/>
        <v>279</v>
      </c>
      <c r="F5294" s="268" t="s">
        <v>1625</v>
      </c>
      <c r="G5294" s="475" t="s">
        <v>1625</v>
      </c>
      <c r="H5294" s="1007"/>
    </row>
    <row r="5295" spans="1:8">
      <c r="A5295" s="506" t="s">
        <v>5791</v>
      </c>
      <c r="B5295" s="270" t="s">
        <v>5792</v>
      </c>
      <c r="C5295" s="407">
        <v>249</v>
      </c>
      <c r="D5295" s="453">
        <v>0</v>
      </c>
      <c r="E5295" s="271">
        <f t="shared" si="163"/>
        <v>249</v>
      </c>
      <c r="F5295" s="268" t="s">
        <v>1625</v>
      </c>
      <c r="G5295" s="475" t="s">
        <v>1625</v>
      </c>
      <c r="H5295" s="1007"/>
    </row>
    <row r="5296" spans="1:8">
      <c r="A5296" s="506" t="s">
        <v>5793</v>
      </c>
      <c r="B5296" s="270" t="s">
        <v>5794</v>
      </c>
      <c r="C5296" s="407">
        <v>239</v>
      </c>
      <c r="D5296" s="453">
        <v>0</v>
      </c>
      <c r="E5296" s="271">
        <f t="shared" si="163"/>
        <v>239</v>
      </c>
      <c r="F5296" s="268" t="s">
        <v>1625</v>
      </c>
      <c r="G5296" s="475" t="s">
        <v>1625</v>
      </c>
      <c r="H5296" s="1007"/>
    </row>
    <row r="5297" spans="1:8">
      <c r="A5297" s="506" t="s">
        <v>5795</v>
      </c>
      <c r="B5297" s="270" t="s">
        <v>5796</v>
      </c>
      <c r="C5297" s="407">
        <v>209</v>
      </c>
      <c r="D5297" s="453">
        <v>0</v>
      </c>
      <c r="E5297" s="271">
        <f t="shared" si="163"/>
        <v>209</v>
      </c>
      <c r="F5297" s="268" t="s">
        <v>1625</v>
      </c>
      <c r="G5297" s="475" t="s">
        <v>1625</v>
      </c>
      <c r="H5297" s="1007"/>
    </row>
    <row r="5298" spans="1:8">
      <c r="A5298" s="506" t="s">
        <v>5797</v>
      </c>
      <c r="B5298" s="270" t="s">
        <v>5798</v>
      </c>
      <c r="C5298" s="407">
        <v>189</v>
      </c>
      <c r="D5298" s="453">
        <v>0</v>
      </c>
      <c r="E5298" s="271">
        <f t="shared" si="163"/>
        <v>189</v>
      </c>
      <c r="F5298" s="268" t="s">
        <v>1625</v>
      </c>
      <c r="G5298" s="475" t="s">
        <v>1625</v>
      </c>
      <c r="H5298" s="1007"/>
    </row>
    <row r="5299" spans="1:8">
      <c r="A5299" s="506" t="s">
        <v>5799</v>
      </c>
      <c r="B5299" s="270" t="s">
        <v>5800</v>
      </c>
      <c r="C5299" s="407">
        <v>169</v>
      </c>
      <c r="D5299" s="453">
        <v>0</v>
      </c>
      <c r="E5299" s="271">
        <f t="shared" si="163"/>
        <v>169</v>
      </c>
      <c r="F5299" s="268" t="s">
        <v>1625</v>
      </c>
      <c r="G5299" s="475" t="s">
        <v>1625</v>
      </c>
      <c r="H5299" s="1007"/>
    </row>
    <row r="5300" spans="1:8">
      <c r="A5300" s="506" t="s">
        <v>5801</v>
      </c>
      <c r="B5300" s="270" t="s">
        <v>5802</v>
      </c>
      <c r="C5300" s="407">
        <v>159</v>
      </c>
      <c r="D5300" s="453">
        <v>0</v>
      </c>
      <c r="E5300" s="271">
        <f t="shared" si="163"/>
        <v>159</v>
      </c>
      <c r="F5300" s="268" t="s">
        <v>1625</v>
      </c>
      <c r="G5300" s="475" t="s">
        <v>1625</v>
      </c>
      <c r="H5300" s="1007"/>
    </row>
    <row r="5301" spans="1:8">
      <c r="A5301" s="506" t="s">
        <v>5803</v>
      </c>
      <c r="B5301" s="270" t="s">
        <v>5804</v>
      </c>
      <c r="C5301" s="407">
        <v>149</v>
      </c>
      <c r="D5301" s="453">
        <v>0</v>
      </c>
      <c r="E5301" s="271">
        <f t="shared" si="163"/>
        <v>149</v>
      </c>
      <c r="F5301" s="268" t="s">
        <v>1625</v>
      </c>
      <c r="G5301" s="475" t="s">
        <v>1625</v>
      </c>
      <c r="H5301" s="1007"/>
    </row>
    <row r="5302" spans="1:8">
      <c r="A5302" s="1338" t="s">
        <v>5805</v>
      </c>
      <c r="B5302" s="270"/>
      <c r="C5302" s="407"/>
      <c r="D5302" s="453"/>
      <c r="E5302" s="271"/>
      <c r="F5302" s="268"/>
      <c r="G5302" s="475"/>
      <c r="H5302" s="1007"/>
    </row>
    <row r="5303" spans="1:8">
      <c r="A5303" s="506" t="s">
        <v>5806</v>
      </c>
      <c r="B5303" s="270" t="s">
        <v>5807</v>
      </c>
      <c r="C5303" s="407">
        <v>75</v>
      </c>
      <c r="D5303" s="453">
        <v>0</v>
      </c>
      <c r="E5303" s="271">
        <f t="shared" si="163"/>
        <v>75</v>
      </c>
      <c r="F5303" s="268" t="s">
        <v>1625</v>
      </c>
      <c r="G5303" s="475" t="s">
        <v>1625</v>
      </c>
      <c r="H5303" s="1007"/>
    </row>
    <row r="5304" spans="1:8">
      <c r="A5304" s="506" t="s">
        <v>5808</v>
      </c>
      <c r="B5304" s="270" t="s">
        <v>5809</v>
      </c>
      <c r="C5304" s="407">
        <v>65</v>
      </c>
      <c r="D5304" s="453">
        <v>0</v>
      </c>
      <c r="E5304" s="271">
        <f t="shared" si="163"/>
        <v>65</v>
      </c>
      <c r="F5304" s="268" t="s">
        <v>1625</v>
      </c>
      <c r="G5304" s="475" t="s">
        <v>1625</v>
      </c>
      <c r="H5304" s="1007"/>
    </row>
    <row r="5305" spans="1:8">
      <c r="A5305" s="506" t="s">
        <v>5810</v>
      </c>
      <c r="B5305" s="270" t="s">
        <v>5811</v>
      </c>
      <c r="C5305" s="407">
        <v>55</v>
      </c>
      <c r="D5305" s="453">
        <v>0</v>
      </c>
      <c r="E5305" s="271">
        <f t="shared" si="163"/>
        <v>55</v>
      </c>
      <c r="F5305" s="268" t="s">
        <v>1625</v>
      </c>
      <c r="G5305" s="475" t="s">
        <v>1625</v>
      </c>
      <c r="H5305" s="1007"/>
    </row>
    <row r="5306" spans="1:8">
      <c r="A5306" s="506" t="s">
        <v>5812</v>
      </c>
      <c r="B5306" s="270" t="s">
        <v>5813</v>
      </c>
      <c r="C5306" s="407">
        <v>43</v>
      </c>
      <c r="D5306" s="453">
        <v>0</v>
      </c>
      <c r="E5306" s="271">
        <f t="shared" si="163"/>
        <v>43</v>
      </c>
      <c r="F5306" s="268" t="s">
        <v>1625</v>
      </c>
      <c r="G5306" s="475" t="s">
        <v>1625</v>
      </c>
      <c r="H5306" s="1007"/>
    </row>
    <row r="5307" spans="1:8">
      <c r="A5307" s="506" t="s">
        <v>5814</v>
      </c>
      <c r="B5307" s="270" t="s">
        <v>5815</v>
      </c>
      <c r="C5307" s="407">
        <v>39</v>
      </c>
      <c r="D5307" s="453">
        <v>0</v>
      </c>
      <c r="E5307" s="271">
        <f t="shared" si="163"/>
        <v>39</v>
      </c>
      <c r="F5307" s="268" t="s">
        <v>1625</v>
      </c>
      <c r="G5307" s="475" t="s">
        <v>1625</v>
      </c>
      <c r="H5307" s="1007"/>
    </row>
    <row r="5308" spans="1:8">
      <c r="A5308" s="506" t="s">
        <v>5816</v>
      </c>
      <c r="B5308" s="270" t="s">
        <v>5817</v>
      </c>
      <c r="C5308" s="407">
        <v>36</v>
      </c>
      <c r="D5308" s="453">
        <v>0</v>
      </c>
      <c r="E5308" s="271">
        <f t="shared" si="163"/>
        <v>36</v>
      </c>
      <c r="F5308" s="268" t="s">
        <v>1625</v>
      </c>
      <c r="G5308" s="475" t="s">
        <v>1625</v>
      </c>
      <c r="H5308" s="1007"/>
    </row>
    <row r="5309" spans="1:8">
      <c r="A5309" s="506" t="s">
        <v>5818</v>
      </c>
      <c r="B5309" s="270" t="s">
        <v>5819</v>
      </c>
      <c r="C5309" s="407">
        <v>34</v>
      </c>
      <c r="D5309" s="453">
        <v>0</v>
      </c>
      <c r="E5309" s="271">
        <f t="shared" si="163"/>
        <v>34</v>
      </c>
      <c r="F5309" s="268" t="s">
        <v>1625</v>
      </c>
      <c r="G5309" s="475" t="s">
        <v>1625</v>
      </c>
      <c r="H5309" s="1007"/>
    </row>
    <row r="5310" spans="1:8">
      <c r="A5310" s="506" t="s">
        <v>5820</v>
      </c>
      <c r="B5310" s="270" t="s">
        <v>5821</v>
      </c>
      <c r="C5310" s="407">
        <v>30</v>
      </c>
      <c r="D5310" s="453">
        <v>0</v>
      </c>
      <c r="E5310" s="271">
        <f t="shared" si="163"/>
        <v>30</v>
      </c>
      <c r="F5310" s="268" t="s">
        <v>1625</v>
      </c>
      <c r="G5310" s="475" t="s">
        <v>1625</v>
      </c>
      <c r="H5310" s="1007"/>
    </row>
    <row r="5311" spans="1:8">
      <c r="A5311" s="506" t="s">
        <v>5822</v>
      </c>
      <c r="B5311" s="270" t="s">
        <v>5823</v>
      </c>
      <c r="C5311" s="407">
        <v>28</v>
      </c>
      <c r="D5311" s="453">
        <v>0</v>
      </c>
      <c r="E5311" s="271">
        <f t="shared" si="163"/>
        <v>28</v>
      </c>
      <c r="F5311" s="268" t="s">
        <v>1625</v>
      </c>
      <c r="G5311" s="475" t="s">
        <v>1625</v>
      </c>
      <c r="H5311" s="1007"/>
    </row>
    <row r="5312" spans="1:8">
      <c r="A5312" s="506" t="s">
        <v>5824</v>
      </c>
      <c r="B5312" s="270" t="s">
        <v>5825</v>
      </c>
      <c r="C5312" s="407">
        <v>25</v>
      </c>
      <c r="D5312" s="453">
        <v>0</v>
      </c>
      <c r="E5312" s="271">
        <f t="shared" si="163"/>
        <v>25</v>
      </c>
      <c r="F5312" s="268" t="s">
        <v>1625</v>
      </c>
      <c r="G5312" s="475" t="s">
        <v>1625</v>
      </c>
      <c r="H5312" s="1007"/>
    </row>
    <row r="5313" spans="1:8">
      <c r="A5313" s="1338" t="s">
        <v>5826</v>
      </c>
      <c r="B5313" s="270"/>
      <c r="C5313" s="407"/>
      <c r="D5313" s="453"/>
      <c r="E5313" s="271"/>
      <c r="F5313" s="268"/>
      <c r="G5313" s="475"/>
      <c r="H5313" s="1007"/>
    </row>
    <row r="5314" spans="1:8">
      <c r="A5314" s="506" t="s">
        <v>5827</v>
      </c>
      <c r="B5314" s="270" t="s">
        <v>5828</v>
      </c>
      <c r="C5314" s="407">
        <v>189</v>
      </c>
      <c r="D5314" s="453">
        <v>0</v>
      </c>
      <c r="E5314" s="271">
        <f t="shared" si="163"/>
        <v>189</v>
      </c>
      <c r="F5314" s="268" t="s">
        <v>1625</v>
      </c>
      <c r="G5314" s="475" t="s">
        <v>1625</v>
      </c>
      <c r="H5314" s="1007"/>
    </row>
    <row r="5315" spans="1:8">
      <c r="A5315" s="506" t="s">
        <v>5829</v>
      </c>
      <c r="B5315" s="270" t="s">
        <v>5830</v>
      </c>
      <c r="C5315" s="407">
        <v>165</v>
      </c>
      <c r="D5315" s="453">
        <v>0</v>
      </c>
      <c r="E5315" s="271">
        <f t="shared" si="163"/>
        <v>165</v>
      </c>
      <c r="F5315" s="268" t="s">
        <v>1625</v>
      </c>
      <c r="G5315" s="475" t="s">
        <v>1625</v>
      </c>
      <c r="H5315" s="1007"/>
    </row>
    <row r="5316" spans="1:8">
      <c r="A5316" s="506" t="s">
        <v>5831</v>
      </c>
      <c r="B5316" s="270" t="s">
        <v>5832</v>
      </c>
      <c r="C5316" s="407">
        <v>139</v>
      </c>
      <c r="D5316" s="453">
        <v>0</v>
      </c>
      <c r="E5316" s="271">
        <f t="shared" si="163"/>
        <v>139</v>
      </c>
      <c r="F5316" s="268" t="s">
        <v>1625</v>
      </c>
      <c r="G5316" s="475" t="s">
        <v>1625</v>
      </c>
      <c r="H5316" s="1007"/>
    </row>
    <row r="5317" spans="1:8">
      <c r="A5317" s="506" t="s">
        <v>5833</v>
      </c>
      <c r="B5317" s="270" t="s">
        <v>5834</v>
      </c>
      <c r="C5317" s="407">
        <v>125</v>
      </c>
      <c r="D5317" s="453">
        <v>0</v>
      </c>
      <c r="E5317" s="271">
        <f t="shared" si="163"/>
        <v>125</v>
      </c>
      <c r="F5317" s="268" t="s">
        <v>1625</v>
      </c>
      <c r="G5317" s="475" t="s">
        <v>1625</v>
      </c>
      <c r="H5317" s="1007"/>
    </row>
    <row r="5318" spans="1:8">
      <c r="A5318" s="506" t="s">
        <v>5835</v>
      </c>
      <c r="B5318" s="270" t="s">
        <v>5836</v>
      </c>
      <c r="C5318" s="407">
        <v>119</v>
      </c>
      <c r="D5318" s="453">
        <v>0</v>
      </c>
      <c r="E5318" s="271">
        <f t="shared" si="163"/>
        <v>119</v>
      </c>
      <c r="F5318" s="268" t="s">
        <v>1625</v>
      </c>
      <c r="G5318" s="475" t="s">
        <v>1625</v>
      </c>
      <c r="H5318" s="1007"/>
    </row>
    <row r="5319" spans="1:8">
      <c r="A5319" s="506" t="s">
        <v>5837</v>
      </c>
      <c r="B5319" s="270" t="s">
        <v>5838</v>
      </c>
      <c r="C5319" s="407">
        <v>105</v>
      </c>
      <c r="D5319" s="453">
        <v>0</v>
      </c>
      <c r="E5319" s="271">
        <f t="shared" si="163"/>
        <v>105</v>
      </c>
      <c r="F5319" s="268" t="s">
        <v>1625</v>
      </c>
      <c r="G5319" s="475" t="s">
        <v>1625</v>
      </c>
      <c r="H5319" s="1007"/>
    </row>
    <row r="5320" spans="1:8">
      <c r="A5320" s="506" t="s">
        <v>5839</v>
      </c>
      <c r="B5320" s="270" t="s">
        <v>5840</v>
      </c>
      <c r="C5320" s="407">
        <v>95</v>
      </c>
      <c r="D5320" s="453">
        <v>0</v>
      </c>
      <c r="E5320" s="271">
        <f t="shared" si="163"/>
        <v>95</v>
      </c>
      <c r="F5320" s="268" t="s">
        <v>1625</v>
      </c>
      <c r="G5320" s="475" t="s">
        <v>1625</v>
      </c>
      <c r="H5320" s="1007"/>
    </row>
    <row r="5321" spans="1:8">
      <c r="A5321" s="506" t="s">
        <v>5841</v>
      </c>
      <c r="B5321" s="270" t="s">
        <v>5842</v>
      </c>
      <c r="C5321" s="407">
        <v>85</v>
      </c>
      <c r="D5321" s="453">
        <v>0</v>
      </c>
      <c r="E5321" s="271">
        <f t="shared" si="163"/>
        <v>85</v>
      </c>
      <c r="F5321" s="268" t="s">
        <v>1625</v>
      </c>
      <c r="G5321" s="475" t="s">
        <v>1625</v>
      </c>
      <c r="H5321" s="1007"/>
    </row>
    <row r="5322" spans="1:8">
      <c r="A5322" s="506" t="s">
        <v>5843</v>
      </c>
      <c r="B5322" s="270" t="s">
        <v>5844</v>
      </c>
      <c r="C5322" s="407">
        <v>79</v>
      </c>
      <c r="D5322" s="453">
        <v>0</v>
      </c>
      <c r="E5322" s="271">
        <f t="shared" si="163"/>
        <v>79</v>
      </c>
      <c r="F5322" s="268" t="s">
        <v>1625</v>
      </c>
      <c r="G5322" s="475" t="s">
        <v>1625</v>
      </c>
      <c r="H5322" s="1007"/>
    </row>
    <row r="5323" spans="1:8">
      <c r="A5323" s="506" t="s">
        <v>5845</v>
      </c>
      <c r="B5323" s="270" t="s">
        <v>5846</v>
      </c>
      <c r="C5323" s="407">
        <v>75</v>
      </c>
      <c r="D5323" s="453">
        <v>0</v>
      </c>
      <c r="E5323" s="271">
        <f t="shared" si="163"/>
        <v>75</v>
      </c>
      <c r="F5323" s="268" t="s">
        <v>1625</v>
      </c>
      <c r="G5323" s="475" t="s">
        <v>1625</v>
      </c>
      <c r="H5323" s="1007"/>
    </row>
    <row r="5324" spans="1:8">
      <c r="A5324" s="1338" t="s">
        <v>5847</v>
      </c>
      <c r="B5324" s="270"/>
      <c r="C5324" s="407"/>
      <c r="D5324" s="453"/>
      <c r="E5324" s="271"/>
      <c r="F5324" s="268"/>
      <c r="G5324" s="475"/>
      <c r="H5324" s="1007"/>
    </row>
    <row r="5325" spans="1:8" ht="30">
      <c r="A5325" s="506" t="s">
        <v>5848</v>
      </c>
      <c r="B5325" s="270" t="s">
        <v>5849</v>
      </c>
      <c r="C5325" s="407">
        <v>5</v>
      </c>
      <c r="D5325" s="453">
        <v>0</v>
      </c>
      <c r="E5325" s="271">
        <f t="shared" si="163"/>
        <v>5</v>
      </c>
      <c r="F5325" s="268" t="s">
        <v>1625</v>
      </c>
      <c r="G5325" s="475" t="s">
        <v>1625</v>
      </c>
      <c r="H5325" s="1007"/>
    </row>
    <row r="5326" spans="1:8">
      <c r="A5326" s="1338" t="s">
        <v>5850</v>
      </c>
      <c r="B5326" s="270"/>
      <c r="C5326" s="407"/>
      <c r="D5326" s="453"/>
      <c r="E5326" s="271"/>
      <c r="F5326" s="268"/>
      <c r="G5326" s="475"/>
      <c r="H5326" s="1007"/>
    </row>
    <row r="5327" spans="1:8">
      <c r="A5327" s="506" t="s">
        <v>5851</v>
      </c>
      <c r="B5327" s="270" t="s">
        <v>5852</v>
      </c>
      <c r="C5327" s="407">
        <v>4995</v>
      </c>
      <c r="D5327" s="453">
        <v>0</v>
      </c>
      <c r="E5327" s="271">
        <f t="shared" si="163"/>
        <v>4995</v>
      </c>
      <c r="F5327" s="268" t="s">
        <v>1625</v>
      </c>
      <c r="G5327" s="475" t="s">
        <v>1625</v>
      </c>
      <c r="H5327" s="1007"/>
    </row>
    <row r="5328" spans="1:8">
      <c r="A5328" s="506" t="s">
        <v>5853</v>
      </c>
      <c r="B5328" s="270" t="s">
        <v>5854</v>
      </c>
      <c r="C5328" s="407">
        <v>999</v>
      </c>
      <c r="D5328" s="453">
        <v>0</v>
      </c>
      <c r="E5328" s="271">
        <f t="shared" si="163"/>
        <v>999</v>
      </c>
      <c r="F5328" s="268" t="s">
        <v>1625</v>
      </c>
      <c r="G5328" s="475" t="s">
        <v>1625</v>
      </c>
      <c r="H5328" s="1007"/>
    </row>
    <row r="5329" spans="1:8">
      <c r="A5329" s="506" t="s">
        <v>5855</v>
      </c>
      <c r="B5329" s="270" t="s">
        <v>5856</v>
      </c>
      <c r="C5329" s="407">
        <v>2495</v>
      </c>
      <c r="D5329" s="453">
        <v>0</v>
      </c>
      <c r="E5329" s="271">
        <f t="shared" si="163"/>
        <v>2495</v>
      </c>
      <c r="F5329" s="268" t="s">
        <v>1625</v>
      </c>
      <c r="G5329" s="475" t="s">
        <v>1625</v>
      </c>
      <c r="H5329" s="1007"/>
    </row>
    <row r="5330" spans="1:8">
      <c r="A5330" s="1338" t="s">
        <v>5857</v>
      </c>
      <c r="B5330" s="270"/>
      <c r="C5330" s="407"/>
      <c r="D5330" s="453"/>
      <c r="E5330" s="271"/>
      <c r="F5330" s="268"/>
      <c r="G5330" s="475"/>
      <c r="H5330" s="1007"/>
    </row>
    <row r="5331" spans="1:8" ht="30">
      <c r="A5331" s="506" t="s">
        <v>5858</v>
      </c>
      <c r="B5331" s="270" t="s">
        <v>5859</v>
      </c>
      <c r="C5331" s="407">
        <v>9995</v>
      </c>
      <c r="D5331" s="453">
        <v>0</v>
      </c>
      <c r="E5331" s="271">
        <f t="shared" si="163"/>
        <v>9995</v>
      </c>
      <c r="F5331" s="268" t="s">
        <v>1625</v>
      </c>
      <c r="G5331" s="475" t="s">
        <v>1625</v>
      </c>
      <c r="H5331" s="1007"/>
    </row>
    <row r="5332" spans="1:8" ht="30">
      <c r="A5332" s="506" t="s">
        <v>5860</v>
      </c>
      <c r="B5332" s="270" t="s">
        <v>5861</v>
      </c>
      <c r="C5332" s="407">
        <v>1999</v>
      </c>
      <c r="D5332" s="453">
        <v>0</v>
      </c>
      <c r="E5332" s="271">
        <f t="shared" si="163"/>
        <v>1999</v>
      </c>
      <c r="F5332" s="268" t="s">
        <v>1625</v>
      </c>
      <c r="G5332" s="475" t="s">
        <v>1625</v>
      </c>
      <c r="H5332" s="1007"/>
    </row>
    <row r="5333" spans="1:8">
      <c r="A5333" s="506" t="s">
        <v>5862</v>
      </c>
      <c r="B5333" s="270" t="s">
        <v>5863</v>
      </c>
      <c r="C5333" s="407">
        <v>4995</v>
      </c>
      <c r="D5333" s="453">
        <v>0</v>
      </c>
      <c r="E5333" s="271">
        <f t="shared" si="163"/>
        <v>4995</v>
      </c>
      <c r="F5333" s="268" t="s">
        <v>1625</v>
      </c>
      <c r="G5333" s="475" t="s">
        <v>1625</v>
      </c>
      <c r="H5333" s="1007"/>
    </row>
    <row r="5334" spans="1:8">
      <c r="A5334" s="1338" t="s">
        <v>5864</v>
      </c>
      <c r="B5334" s="270"/>
      <c r="C5334" s="407"/>
      <c r="D5334" s="453"/>
      <c r="E5334" s="271"/>
      <c r="F5334" s="268"/>
      <c r="G5334" s="475"/>
      <c r="H5334" s="1007"/>
    </row>
    <row r="5335" spans="1:8">
      <c r="A5335" s="506" t="s">
        <v>5865</v>
      </c>
      <c r="B5335" s="270" t="s">
        <v>5866</v>
      </c>
      <c r="C5335" s="407">
        <v>1</v>
      </c>
      <c r="D5335" s="453">
        <v>0</v>
      </c>
      <c r="E5335" s="271">
        <f t="shared" si="163"/>
        <v>1</v>
      </c>
      <c r="F5335" s="268" t="s">
        <v>1625</v>
      </c>
      <c r="G5335" s="475" t="s">
        <v>1625</v>
      </c>
      <c r="H5335" s="1007"/>
    </row>
    <row r="5336" spans="1:8">
      <c r="A5336" s="1338" t="s">
        <v>427</v>
      </c>
      <c r="B5336" s="270"/>
      <c r="C5336" s="407"/>
      <c r="D5336" s="453"/>
      <c r="E5336" s="271"/>
      <c r="F5336" s="268"/>
      <c r="G5336" s="475"/>
      <c r="H5336" s="1007"/>
    </row>
    <row r="5337" spans="1:8">
      <c r="A5337" s="506" t="s">
        <v>5867</v>
      </c>
      <c r="B5337" s="270" t="s">
        <v>5868</v>
      </c>
      <c r="C5337" s="407">
        <v>200</v>
      </c>
      <c r="D5337" s="453">
        <v>0</v>
      </c>
      <c r="E5337" s="271">
        <f t="shared" si="163"/>
        <v>200</v>
      </c>
      <c r="F5337" s="268" t="s">
        <v>1625</v>
      </c>
      <c r="G5337" s="475" t="s">
        <v>1625</v>
      </c>
      <c r="H5337" s="1007"/>
    </row>
    <row r="5338" spans="1:8">
      <c r="A5338" s="506"/>
      <c r="B5338" s="270"/>
      <c r="C5338" s="407"/>
      <c r="D5338" s="453"/>
      <c r="E5338" s="271"/>
      <c r="F5338" s="268"/>
      <c r="G5338" s="475"/>
      <c r="H5338" s="1007"/>
    </row>
    <row r="5339" spans="1:8">
      <c r="A5339" s="1338" t="s">
        <v>5869</v>
      </c>
      <c r="B5339" s="270"/>
      <c r="C5339" s="407"/>
      <c r="D5339" s="453"/>
      <c r="E5339" s="271"/>
      <c r="F5339" s="268"/>
      <c r="G5339" s="475"/>
      <c r="H5339" s="1007"/>
    </row>
    <row r="5340" spans="1:8" ht="30">
      <c r="A5340" s="506" t="s">
        <v>5870</v>
      </c>
      <c r="B5340" s="270" t="s">
        <v>5871</v>
      </c>
      <c r="C5340" s="407">
        <v>168</v>
      </c>
      <c r="D5340" s="453">
        <v>0</v>
      </c>
      <c r="E5340" s="271">
        <f t="shared" si="163"/>
        <v>168</v>
      </c>
      <c r="F5340" s="268" t="s">
        <v>1625</v>
      </c>
      <c r="G5340" s="475" t="s">
        <v>1625</v>
      </c>
      <c r="H5340" s="1007"/>
    </row>
    <row r="5341" spans="1:8" ht="30">
      <c r="A5341" s="506" t="s">
        <v>5872</v>
      </c>
      <c r="B5341" s="270" t="s">
        <v>5873</v>
      </c>
      <c r="C5341" s="407">
        <v>152</v>
      </c>
      <c r="D5341" s="453">
        <v>0</v>
      </c>
      <c r="E5341" s="271">
        <f t="shared" si="163"/>
        <v>152</v>
      </c>
      <c r="F5341" s="268" t="s">
        <v>1625</v>
      </c>
      <c r="G5341" s="475" t="s">
        <v>1625</v>
      </c>
      <c r="H5341" s="1007"/>
    </row>
    <row r="5342" spans="1:8" ht="30">
      <c r="A5342" s="506" t="s">
        <v>5874</v>
      </c>
      <c r="B5342" s="270" t="s">
        <v>5875</v>
      </c>
      <c r="C5342" s="407">
        <v>138</v>
      </c>
      <c r="D5342" s="453">
        <v>0</v>
      </c>
      <c r="E5342" s="271">
        <f t="shared" si="163"/>
        <v>138</v>
      </c>
      <c r="F5342" s="268" t="s">
        <v>1625</v>
      </c>
      <c r="G5342" s="475" t="s">
        <v>1625</v>
      </c>
      <c r="H5342" s="1007"/>
    </row>
    <row r="5343" spans="1:8" ht="30">
      <c r="A5343" s="506" t="s">
        <v>5876</v>
      </c>
      <c r="B5343" s="270" t="s">
        <v>5877</v>
      </c>
      <c r="C5343" s="407">
        <v>119</v>
      </c>
      <c r="D5343" s="453">
        <v>0</v>
      </c>
      <c r="E5343" s="271">
        <f t="shared" si="163"/>
        <v>119</v>
      </c>
      <c r="F5343" s="268" t="s">
        <v>1625</v>
      </c>
      <c r="G5343" s="475" t="s">
        <v>1625</v>
      </c>
      <c r="H5343" s="1007"/>
    </row>
    <row r="5344" spans="1:8" ht="30">
      <c r="A5344" s="506" t="s">
        <v>5878</v>
      </c>
      <c r="B5344" s="270" t="s">
        <v>5879</v>
      </c>
      <c r="C5344" s="407">
        <v>107</v>
      </c>
      <c r="D5344" s="453">
        <v>0</v>
      </c>
      <c r="E5344" s="271">
        <f t="shared" si="163"/>
        <v>107</v>
      </c>
      <c r="F5344" s="268" t="s">
        <v>1625</v>
      </c>
      <c r="G5344" s="475" t="s">
        <v>1625</v>
      </c>
      <c r="H5344" s="1007"/>
    </row>
    <row r="5345" spans="1:8" ht="30">
      <c r="A5345" s="506" t="s">
        <v>5880</v>
      </c>
      <c r="B5345" s="270" t="s">
        <v>5881</v>
      </c>
      <c r="C5345" s="407">
        <v>100</v>
      </c>
      <c r="D5345" s="453">
        <v>0</v>
      </c>
      <c r="E5345" s="271">
        <f t="shared" si="163"/>
        <v>100</v>
      </c>
      <c r="F5345" s="268" t="s">
        <v>1625</v>
      </c>
      <c r="G5345" s="475" t="s">
        <v>1625</v>
      </c>
      <c r="H5345" s="1007"/>
    </row>
    <row r="5346" spans="1:8" ht="30">
      <c r="A5346" s="506" t="s">
        <v>5882</v>
      </c>
      <c r="B5346" s="270" t="s">
        <v>5883</v>
      </c>
      <c r="C5346" s="407">
        <v>92</v>
      </c>
      <c r="D5346" s="453">
        <v>0</v>
      </c>
      <c r="E5346" s="271">
        <f t="shared" si="163"/>
        <v>92</v>
      </c>
      <c r="F5346" s="268" t="s">
        <v>1625</v>
      </c>
      <c r="G5346" s="475" t="s">
        <v>1625</v>
      </c>
      <c r="H5346" s="1007"/>
    </row>
    <row r="5347" spans="1:8" ht="30">
      <c r="A5347" s="506" t="s">
        <v>5884</v>
      </c>
      <c r="B5347" s="270" t="s">
        <v>5885</v>
      </c>
      <c r="C5347" s="407">
        <v>86</v>
      </c>
      <c r="D5347" s="453">
        <v>0</v>
      </c>
      <c r="E5347" s="271">
        <f t="shared" si="163"/>
        <v>86</v>
      </c>
      <c r="F5347" s="268" t="s">
        <v>1625</v>
      </c>
      <c r="G5347" s="475" t="s">
        <v>1625</v>
      </c>
      <c r="H5347" s="1007"/>
    </row>
    <row r="5348" spans="1:8" ht="30">
      <c r="A5348" s="506" t="s">
        <v>5886</v>
      </c>
      <c r="B5348" s="270" t="s">
        <v>5887</v>
      </c>
      <c r="C5348" s="407">
        <v>78</v>
      </c>
      <c r="D5348" s="453">
        <v>0</v>
      </c>
      <c r="E5348" s="271">
        <f t="shared" si="163"/>
        <v>78</v>
      </c>
      <c r="F5348" s="268" t="s">
        <v>1625</v>
      </c>
      <c r="G5348" s="475" t="s">
        <v>1625</v>
      </c>
      <c r="H5348" s="1007"/>
    </row>
    <row r="5349" spans="1:8" ht="30">
      <c r="A5349" s="506" t="s">
        <v>5888</v>
      </c>
      <c r="B5349" s="270" t="s">
        <v>5889</v>
      </c>
      <c r="C5349" s="407">
        <v>66</v>
      </c>
      <c r="D5349" s="453">
        <v>0</v>
      </c>
      <c r="E5349" s="271">
        <f t="shared" si="163"/>
        <v>66</v>
      </c>
      <c r="F5349" s="268" t="s">
        <v>1625</v>
      </c>
      <c r="G5349" s="475" t="s">
        <v>1625</v>
      </c>
      <c r="H5349" s="1007"/>
    </row>
    <row r="5350" spans="1:8">
      <c r="A5350" s="1338" t="s">
        <v>5890</v>
      </c>
      <c r="B5350" s="270"/>
      <c r="C5350" s="407"/>
      <c r="D5350" s="453"/>
      <c r="E5350" s="271"/>
      <c r="F5350" s="268"/>
      <c r="G5350" s="475"/>
      <c r="H5350" s="1007"/>
    </row>
    <row r="5351" spans="1:8">
      <c r="A5351" s="506" t="s">
        <v>5891</v>
      </c>
      <c r="B5351" s="270" t="s">
        <v>5892</v>
      </c>
      <c r="C5351" s="407">
        <v>119</v>
      </c>
      <c r="D5351" s="453">
        <v>0</v>
      </c>
      <c r="E5351" s="271">
        <f t="shared" si="163"/>
        <v>119</v>
      </c>
      <c r="F5351" s="268" t="s">
        <v>1625</v>
      </c>
      <c r="G5351" s="475" t="s">
        <v>1625</v>
      </c>
      <c r="H5351" s="1007"/>
    </row>
    <row r="5352" spans="1:8">
      <c r="A5352" s="506" t="s">
        <v>5893</v>
      </c>
      <c r="B5352" s="270" t="s">
        <v>5894</v>
      </c>
      <c r="C5352" s="407">
        <v>109</v>
      </c>
      <c r="D5352" s="453">
        <v>0</v>
      </c>
      <c r="E5352" s="271">
        <f t="shared" si="163"/>
        <v>109</v>
      </c>
      <c r="F5352" s="268" t="s">
        <v>1625</v>
      </c>
      <c r="G5352" s="475" t="s">
        <v>1625</v>
      </c>
      <c r="H5352" s="1007"/>
    </row>
    <row r="5353" spans="1:8">
      <c r="A5353" s="506" t="s">
        <v>5895</v>
      </c>
      <c r="B5353" s="270" t="s">
        <v>5896</v>
      </c>
      <c r="C5353" s="407">
        <v>99</v>
      </c>
      <c r="D5353" s="453">
        <v>0</v>
      </c>
      <c r="E5353" s="271">
        <f t="shared" si="163"/>
        <v>99</v>
      </c>
      <c r="F5353" s="268" t="s">
        <v>1625</v>
      </c>
      <c r="G5353" s="475" t="s">
        <v>1625</v>
      </c>
      <c r="H5353" s="1007"/>
    </row>
    <row r="5354" spans="1:8">
      <c r="A5354" s="506" t="s">
        <v>5897</v>
      </c>
      <c r="B5354" s="270" t="s">
        <v>5898</v>
      </c>
      <c r="C5354" s="407">
        <v>89</v>
      </c>
      <c r="D5354" s="453">
        <v>0</v>
      </c>
      <c r="E5354" s="271">
        <f t="shared" si="163"/>
        <v>89</v>
      </c>
      <c r="F5354" s="268" t="s">
        <v>1625</v>
      </c>
      <c r="G5354" s="475" t="s">
        <v>1625</v>
      </c>
      <c r="H5354" s="1007"/>
    </row>
    <row r="5355" spans="1:8">
      <c r="A5355" s="506" t="s">
        <v>5899</v>
      </c>
      <c r="B5355" s="270" t="s">
        <v>5900</v>
      </c>
      <c r="C5355" s="407">
        <v>79</v>
      </c>
      <c r="D5355" s="453">
        <v>0</v>
      </c>
      <c r="E5355" s="271">
        <f t="shared" si="163"/>
        <v>79</v>
      </c>
      <c r="F5355" s="268" t="s">
        <v>1625</v>
      </c>
      <c r="G5355" s="475" t="s">
        <v>1625</v>
      </c>
      <c r="H5355" s="1007"/>
    </row>
    <row r="5356" spans="1:8">
      <c r="A5356" s="506" t="s">
        <v>5901</v>
      </c>
      <c r="B5356" s="270" t="s">
        <v>5902</v>
      </c>
      <c r="C5356" s="407">
        <v>75</v>
      </c>
      <c r="D5356" s="453">
        <v>0</v>
      </c>
      <c r="E5356" s="271">
        <f t="shared" ref="E5356:E5415" si="164">C5356</f>
        <v>75</v>
      </c>
      <c r="F5356" s="268" t="s">
        <v>1625</v>
      </c>
      <c r="G5356" s="475" t="s">
        <v>1625</v>
      </c>
      <c r="H5356" s="1007"/>
    </row>
    <row r="5357" spans="1:8">
      <c r="A5357" s="506" t="s">
        <v>5903</v>
      </c>
      <c r="B5357" s="270" t="s">
        <v>5904</v>
      </c>
      <c r="C5357" s="407">
        <v>69</v>
      </c>
      <c r="D5357" s="453">
        <v>0</v>
      </c>
      <c r="E5357" s="271">
        <f t="shared" si="164"/>
        <v>69</v>
      </c>
      <c r="F5357" s="268" t="s">
        <v>1625</v>
      </c>
      <c r="G5357" s="475" t="s">
        <v>1625</v>
      </c>
      <c r="H5357" s="1007"/>
    </row>
    <row r="5358" spans="1:8">
      <c r="A5358" s="506" t="s">
        <v>5905</v>
      </c>
      <c r="B5358" s="270" t="s">
        <v>5906</v>
      </c>
      <c r="C5358" s="407">
        <v>65</v>
      </c>
      <c r="D5358" s="453">
        <v>0</v>
      </c>
      <c r="E5358" s="271">
        <f t="shared" si="164"/>
        <v>65</v>
      </c>
      <c r="F5358" s="268" t="s">
        <v>1625</v>
      </c>
      <c r="G5358" s="475" t="s">
        <v>1625</v>
      </c>
      <c r="H5358" s="1007"/>
    </row>
    <row r="5359" spans="1:8">
      <c r="A5359" s="506" t="s">
        <v>5907</v>
      </c>
      <c r="B5359" s="270" t="s">
        <v>5908</v>
      </c>
      <c r="C5359" s="407">
        <v>59</v>
      </c>
      <c r="D5359" s="453">
        <v>0</v>
      </c>
      <c r="E5359" s="271">
        <f t="shared" si="164"/>
        <v>59</v>
      </c>
      <c r="F5359" s="268" t="s">
        <v>1625</v>
      </c>
      <c r="G5359" s="475" t="s">
        <v>1625</v>
      </c>
      <c r="H5359" s="1007"/>
    </row>
    <row r="5360" spans="1:8">
      <c r="A5360" s="506" t="s">
        <v>5909</v>
      </c>
      <c r="B5360" s="270" t="s">
        <v>5910</v>
      </c>
      <c r="C5360" s="407">
        <v>49</v>
      </c>
      <c r="D5360" s="453">
        <v>0</v>
      </c>
      <c r="E5360" s="271">
        <f t="shared" si="164"/>
        <v>49</v>
      </c>
      <c r="F5360" s="268" t="s">
        <v>1625</v>
      </c>
      <c r="G5360" s="475" t="s">
        <v>1625</v>
      </c>
      <c r="H5360" s="1007"/>
    </row>
    <row r="5361" spans="1:8">
      <c r="A5361" s="1338" t="s">
        <v>5911</v>
      </c>
      <c r="B5361" s="270"/>
      <c r="C5361" s="407"/>
      <c r="D5361" s="453"/>
      <c r="E5361" s="271"/>
      <c r="F5361" s="268"/>
      <c r="G5361" s="475"/>
      <c r="H5361" s="1007"/>
    </row>
    <row r="5362" spans="1:8">
      <c r="A5362" s="506" t="s">
        <v>5912</v>
      </c>
      <c r="B5362" s="270" t="s">
        <v>5913</v>
      </c>
      <c r="C5362" s="407">
        <v>49</v>
      </c>
      <c r="D5362" s="453">
        <v>0</v>
      </c>
      <c r="E5362" s="271">
        <f t="shared" si="164"/>
        <v>49</v>
      </c>
      <c r="F5362" s="268" t="s">
        <v>1625</v>
      </c>
      <c r="G5362" s="475" t="s">
        <v>1625</v>
      </c>
      <c r="H5362" s="1007"/>
    </row>
    <row r="5363" spans="1:8">
      <c r="A5363" s="506" t="s">
        <v>5914</v>
      </c>
      <c r="B5363" s="270" t="s">
        <v>5915</v>
      </c>
      <c r="C5363" s="407">
        <v>43</v>
      </c>
      <c r="D5363" s="453">
        <v>0</v>
      </c>
      <c r="E5363" s="271">
        <f t="shared" si="164"/>
        <v>43</v>
      </c>
      <c r="F5363" s="268" t="s">
        <v>1625</v>
      </c>
      <c r="G5363" s="475" t="s">
        <v>1625</v>
      </c>
      <c r="H5363" s="1007"/>
    </row>
    <row r="5364" spans="1:8">
      <c r="A5364" s="506" t="s">
        <v>5916</v>
      </c>
      <c r="B5364" s="270" t="s">
        <v>5917</v>
      </c>
      <c r="C5364" s="407">
        <v>39</v>
      </c>
      <c r="D5364" s="453">
        <v>0</v>
      </c>
      <c r="E5364" s="271">
        <f t="shared" si="164"/>
        <v>39</v>
      </c>
      <c r="F5364" s="268" t="s">
        <v>1625</v>
      </c>
      <c r="G5364" s="475" t="s">
        <v>1625</v>
      </c>
      <c r="H5364" s="1007"/>
    </row>
    <row r="5365" spans="1:8">
      <c r="A5365" s="506" t="s">
        <v>5918</v>
      </c>
      <c r="B5365" s="270" t="s">
        <v>5919</v>
      </c>
      <c r="C5365" s="407">
        <v>30</v>
      </c>
      <c r="D5365" s="453">
        <v>0</v>
      </c>
      <c r="E5365" s="271">
        <f t="shared" si="164"/>
        <v>30</v>
      </c>
      <c r="F5365" s="268" t="s">
        <v>1625</v>
      </c>
      <c r="G5365" s="475" t="s">
        <v>1625</v>
      </c>
      <c r="H5365" s="1007"/>
    </row>
    <row r="5366" spans="1:8">
      <c r="A5366" s="506" t="s">
        <v>5920</v>
      </c>
      <c r="B5366" s="270" t="s">
        <v>5921</v>
      </c>
      <c r="C5366" s="407">
        <v>28</v>
      </c>
      <c r="D5366" s="453">
        <v>0</v>
      </c>
      <c r="E5366" s="271">
        <f t="shared" si="164"/>
        <v>28</v>
      </c>
      <c r="F5366" s="268" t="s">
        <v>1625</v>
      </c>
      <c r="G5366" s="475" t="s">
        <v>1625</v>
      </c>
      <c r="H5366" s="1007"/>
    </row>
    <row r="5367" spans="1:8">
      <c r="A5367" s="506" t="s">
        <v>5922</v>
      </c>
      <c r="B5367" s="270" t="s">
        <v>5923</v>
      </c>
      <c r="C5367" s="407">
        <v>25</v>
      </c>
      <c r="D5367" s="453">
        <v>0</v>
      </c>
      <c r="E5367" s="271">
        <f t="shared" si="164"/>
        <v>25</v>
      </c>
      <c r="F5367" s="268" t="s">
        <v>1625</v>
      </c>
      <c r="G5367" s="475" t="s">
        <v>1625</v>
      </c>
      <c r="H5367" s="1007"/>
    </row>
    <row r="5368" spans="1:8">
      <c r="A5368" s="506" t="s">
        <v>5924</v>
      </c>
      <c r="B5368" s="270" t="s">
        <v>5925</v>
      </c>
      <c r="C5368" s="407">
        <v>23</v>
      </c>
      <c r="D5368" s="453">
        <v>0</v>
      </c>
      <c r="E5368" s="271">
        <f t="shared" si="164"/>
        <v>23</v>
      </c>
      <c r="F5368" s="268" t="s">
        <v>1625</v>
      </c>
      <c r="G5368" s="475" t="s">
        <v>1625</v>
      </c>
      <c r="H5368" s="1007"/>
    </row>
    <row r="5369" spans="1:8">
      <c r="A5369" s="506" t="s">
        <v>5926</v>
      </c>
      <c r="B5369" s="270" t="s">
        <v>5927</v>
      </c>
      <c r="C5369" s="407">
        <v>21</v>
      </c>
      <c r="D5369" s="453">
        <v>0</v>
      </c>
      <c r="E5369" s="271">
        <f t="shared" si="164"/>
        <v>21</v>
      </c>
      <c r="F5369" s="268" t="s">
        <v>1625</v>
      </c>
      <c r="G5369" s="475" t="s">
        <v>1625</v>
      </c>
      <c r="H5369" s="1007"/>
    </row>
    <row r="5370" spans="1:8">
      <c r="A5370" s="506" t="s">
        <v>5928</v>
      </c>
      <c r="B5370" s="270" t="s">
        <v>5929</v>
      </c>
      <c r="C5370" s="407">
        <v>19</v>
      </c>
      <c r="D5370" s="453">
        <v>0</v>
      </c>
      <c r="E5370" s="271">
        <f t="shared" si="164"/>
        <v>19</v>
      </c>
      <c r="F5370" s="268" t="s">
        <v>1625</v>
      </c>
      <c r="G5370" s="475" t="s">
        <v>1625</v>
      </c>
      <c r="H5370" s="1007"/>
    </row>
    <row r="5371" spans="1:8">
      <c r="A5371" s="506" t="s">
        <v>5930</v>
      </c>
      <c r="B5371" s="270" t="s">
        <v>5931</v>
      </c>
      <c r="C5371" s="407">
        <v>17</v>
      </c>
      <c r="D5371" s="453">
        <v>0</v>
      </c>
      <c r="E5371" s="271">
        <f t="shared" si="164"/>
        <v>17</v>
      </c>
      <c r="F5371" s="268" t="s">
        <v>1625</v>
      </c>
      <c r="G5371" s="475" t="s">
        <v>1625</v>
      </c>
      <c r="H5371" s="1007"/>
    </row>
    <row r="5372" spans="1:8">
      <c r="A5372" s="1338" t="s">
        <v>5932</v>
      </c>
      <c r="B5372" s="270"/>
      <c r="C5372" s="407"/>
      <c r="D5372" s="453"/>
      <c r="E5372" s="271"/>
      <c r="F5372" s="268"/>
      <c r="G5372" s="475"/>
      <c r="H5372" s="1007"/>
    </row>
    <row r="5373" spans="1:8" ht="30">
      <c r="A5373" s="506" t="s">
        <v>5933</v>
      </c>
      <c r="B5373" s="270" t="s">
        <v>5934</v>
      </c>
      <c r="C5373" s="407">
        <v>208</v>
      </c>
      <c r="D5373" s="453">
        <v>0</v>
      </c>
      <c r="E5373" s="271">
        <f t="shared" si="164"/>
        <v>208</v>
      </c>
      <c r="F5373" s="268" t="s">
        <v>1625</v>
      </c>
      <c r="G5373" s="475" t="s">
        <v>1625</v>
      </c>
      <c r="H5373" s="1007"/>
    </row>
    <row r="5374" spans="1:8" ht="30">
      <c r="A5374" s="506" t="s">
        <v>5935</v>
      </c>
      <c r="B5374" s="270" t="s">
        <v>5936</v>
      </c>
      <c r="C5374" s="407">
        <v>180</v>
      </c>
      <c r="D5374" s="453">
        <v>0</v>
      </c>
      <c r="E5374" s="271">
        <f t="shared" si="164"/>
        <v>180</v>
      </c>
      <c r="F5374" s="268" t="s">
        <v>1625</v>
      </c>
      <c r="G5374" s="475" t="s">
        <v>1625</v>
      </c>
      <c r="H5374" s="1007"/>
    </row>
    <row r="5375" spans="1:8" ht="30">
      <c r="A5375" s="506" t="s">
        <v>5937</v>
      </c>
      <c r="B5375" s="270" t="s">
        <v>5938</v>
      </c>
      <c r="C5375" s="407">
        <v>160</v>
      </c>
      <c r="D5375" s="453">
        <v>0</v>
      </c>
      <c r="E5375" s="271">
        <f t="shared" si="164"/>
        <v>160</v>
      </c>
      <c r="F5375" s="268" t="s">
        <v>1625</v>
      </c>
      <c r="G5375" s="475" t="s">
        <v>1625</v>
      </c>
      <c r="H5375" s="1007"/>
    </row>
    <row r="5376" spans="1:8" ht="30">
      <c r="A5376" s="506" t="s">
        <v>5939</v>
      </c>
      <c r="B5376" s="270" t="s">
        <v>5940</v>
      </c>
      <c r="C5376" s="407">
        <v>146</v>
      </c>
      <c r="D5376" s="453">
        <v>0</v>
      </c>
      <c r="E5376" s="271">
        <f t="shared" si="164"/>
        <v>146</v>
      </c>
      <c r="F5376" s="268" t="s">
        <v>1625</v>
      </c>
      <c r="G5376" s="475" t="s">
        <v>1625</v>
      </c>
      <c r="H5376" s="1007"/>
    </row>
    <row r="5377" spans="1:8" ht="30">
      <c r="A5377" s="506" t="s">
        <v>5941</v>
      </c>
      <c r="B5377" s="270" t="s">
        <v>5942</v>
      </c>
      <c r="C5377" s="407">
        <v>121</v>
      </c>
      <c r="D5377" s="453">
        <v>0</v>
      </c>
      <c r="E5377" s="271">
        <f t="shared" si="164"/>
        <v>121</v>
      </c>
      <c r="F5377" s="268" t="s">
        <v>1625</v>
      </c>
      <c r="G5377" s="475" t="s">
        <v>1625</v>
      </c>
      <c r="H5377" s="1007"/>
    </row>
    <row r="5378" spans="1:8" ht="30">
      <c r="A5378" s="506" t="s">
        <v>5943</v>
      </c>
      <c r="B5378" s="270" t="s">
        <v>5944</v>
      </c>
      <c r="C5378" s="407">
        <v>109</v>
      </c>
      <c r="D5378" s="453">
        <v>0</v>
      </c>
      <c r="E5378" s="271">
        <f t="shared" si="164"/>
        <v>109</v>
      </c>
      <c r="F5378" s="268" t="s">
        <v>1625</v>
      </c>
      <c r="G5378" s="475" t="s">
        <v>1625</v>
      </c>
      <c r="H5378" s="1007"/>
    </row>
    <row r="5379" spans="1:8" ht="30">
      <c r="A5379" s="506" t="s">
        <v>5945</v>
      </c>
      <c r="B5379" s="270" t="s">
        <v>5946</v>
      </c>
      <c r="C5379" s="407">
        <v>103</v>
      </c>
      <c r="D5379" s="453">
        <v>0</v>
      </c>
      <c r="E5379" s="271">
        <f t="shared" si="164"/>
        <v>103</v>
      </c>
      <c r="F5379" s="268" t="s">
        <v>1625</v>
      </c>
      <c r="G5379" s="475" t="s">
        <v>1625</v>
      </c>
      <c r="H5379" s="1007"/>
    </row>
    <row r="5380" spans="1:8" ht="30">
      <c r="A5380" s="506" t="s">
        <v>5947</v>
      </c>
      <c r="B5380" s="270" t="s">
        <v>5948</v>
      </c>
      <c r="C5380" s="407">
        <v>94</v>
      </c>
      <c r="D5380" s="453">
        <v>0</v>
      </c>
      <c r="E5380" s="271">
        <f t="shared" si="164"/>
        <v>94</v>
      </c>
      <c r="F5380" s="268" t="s">
        <v>1625</v>
      </c>
      <c r="G5380" s="475" t="s">
        <v>1625</v>
      </c>
      <c r="H5380" s="1007"/>
    </row>
    <row r="5381" spans="1:8" ht="30">
      <c r="A5381" s="506" t="s">
        <v>5949</v>
      </c>
      <c r="B5381" s="270" t="s">
        <v>5950</v>
      </c>
      <c r="C5381" s="407">
        <v>88</v>
      </c>
      <c r="D5381" s="453">
        <v>0</v>
      </c>
      <c r="E5381" s="271">
        <f t="shared" si="164"/>
        <v>88</v>
      </c>
      <c r="F5381" s="268" t="s">
        <v>1625</v>
      </c>
      <c r="G5381" s="475" t="s">
        <v>1625</v>
      </c>
      <c r="H5381" s="1007"/>
    </row>
    <row r="5382" spans="1:8" ht="30">
      <c r="A5382" s="506" t="s">
        <v>5951</v>
      </c>
      <c r="B5382" s="270" t="s">
        <v>5952</v>
      </c>
      <c r="C5382" s="407">
        <v>76</v>
      </c>
      <c r="D5382" s="453">
        <v>0</v>
      </c>
      <c r="E5382" s="271">
        <f t="shared" si="164"/>
        <v>76</v>
      </c>
      <c r="F5382" s="268" t="s">
        <v>1625</v>
      </c>
      <c r="G5382" s="475" t="s">
        <v>1625</v>
      </c>
      <c r="H5382" s="1007"/>
    </row>
    <row r="5383" spans="1:8">
      <c r="A5383" s="1338" t="s">
        <v>5953</v>
      </c>
      <c r="B5383" s="270"/>
      <c r="C5383" s="407"/>
      <c r="D5383" s="453"/>
      <c r="E5383" s="271"/>
      <c r="F5383" s="268"/>
      <c r="G5383" s="475"/>
      <c r="H5383" s="1007"/>
    </row>
    <row r="5384" spans="1:8">
      <c r="A5384" s="506" t="s">
        <v>5954</v>
      </c>
      <c r="B5384" s="270" t="s">
        <v>5955</v>
      </c>
      <c r="C5384" s="407">
        <v>149</v>
      </c>
      <c r="D5384" s="453">
        <v>0</v>
      </c>
      <c r="E5384" s="271">
        <f t="shared" si="164"/>
        <v>149</v>
      </c>
      <c r="F5384" s="268" t="s">
        <v>1625</v>
      </c>
      <c r="G5384" s="475" t="s">
        <v>1625</v>
      </c>
      <c r="H5384" s="1007"/>
    </row>
    <row r="5385" spans="1:8">
      <c r="A5385" s="506" t="s">
        <v>5956</v>
      </c>
      <c r="B5385" s="270" t="s">
        <v>5957</v>
      </c>
      <c r="C5385" s="407">
        <v>129</v>
      </c>
      <c r="D5385" s="453">
        <v>0</v>
      </c>
      <c r="E5385" s="271">
        <f t="shared" si="164"/>
        <v>129</v>
      </c>
      <c r="F5385" s="268" t="s">
        <v>1625</v>
      </c>
      <c r="G5385" s="475" t="s">
        <v>1625</v>
      </c>
      <c r="H5385" s="1007"/>
    </row>
    <row r="5386" spans="1:8">
      <c r="A5386" s="506" t="s">
        <v>5958</v>
      </c>
      <c r="B5386" s="270" t="s">
        <v>5959</v>
      </c>
      <c r="C5386" s="407">
        <v>115</v>
      </c>
      <c r="D5386" s="453">
        <v>0</v>
      </c>
      <c r="E5386" s="271">
        <f t="shared" si="164"/>
        <v>115</v>
      </c>
      <c r="F5386" s="268" t="s">
        <v>1625</v>
      </c>
      <c r="G5386" s="475" t="s">
        <v>1625</v>
      </c>
      <c r="H5386" s="1007"/>
    </row>
    <row r="5387" spans="1:8">
      <c r="A5387" s="506" t="s">
        <v>5960</v>
      </c>
      <c r="B5387" s="270" t="s">
        <v>5961</v>
      </c>
      <c r="C5387" s="407">
        <v>105</v>
      </c>
      <c r="D5387" s="453">
        <v>0</v>
      </c>
      <c r="E5387" s="271">
        <f t="shared" si="164"/>
        <v>105</v>
      </c>
      <c r="F5387" s="268" t="s">
        <v>1625</v>
      </c>
      <c r="G5387" s="475" t="s">
        <v>1625</v>
      </c>
      <c r="H5387" s="1007"/>
    </row>
    <row r="5388" spans="1:8">
      <c r="A5388" s="506" t="s">
        <v>5962</v>
      </c>
      <c r="B5388" s="270" t="s">
        <v>5963</v>
      </c>
      <c r="C5388" s="407">
        <v>89</v>
      </c>
      <c r="D5388" s="453">
        <v>0</v>
      </c>
      <c r="E5388" s="271">
        <f t="shared" si="164"/>
        <v>89</v>
      </c>
      <c r="F5388" s="268" t="s">
        <v>1625</v>
      </c>
      <c r="G5388" s="475" t="s">
        <v>1625</v>
      </c>
      <c r="H5388" s="1007"/>
    </row>
    <row r="5389" spans="1:8">
      <c r="A5389" s="506" t="s">
        <v>5964</v>
      </c>
      <c r="B5389" s="270" t="s">
        <v>5965</v>
      </c>
      <c r="C5389" s="407">
        <v>79</v>
      </c>
      <c r="D5389" s="453">
        <v>0</v>
      </c>
      <c r="E5389" s="271">
        <f t="shared" si="164"/>
        <v>79</v>
      </c>
      <c r="F5389" s="268" t="s">
        <v>1625</v>
      </c>
      <c r="G5389" s="475" t="s">
        <v>1625</v>
      </c>
      <c r="H5389" s="1007"/>
    </row>
    <row r="5390" spans="1:8">
      <c r="A5390" s="506" t="s">
        <v>5966</v>
      </c>
      <c r="B5390" s="270" t="s">
        <v>5967</v>
      </c>
      <c r="C5390" s="407">
        <v>75</v>
      </c>
      <c r="D5390" s="453">
        <v>0</v>
      </c>
      <c r="E5390" s="271">
        <f t="shared" si="164"/>
        <v>75</v>
      </c>
      <c r="F5390" s="268" t="s">
        <v>1625</v>
      </c>
      <c r="G5390" s="475" t="s">
        <v>1625</v>
      </c>
      <c r="H5390" s="1007"/>
    </row>
    <row r="5391" spans="1:8">
      <c r="A5391" s="506" t="s">
        <v>5968</v>
      </c>
      <c r="B5391" s="270" t="s">
        <v>5969</v>
      </c>
      <c r="C5391" s="407">
        <v>69</v>
      </c>
      <c r="D5391" s="453">
        <v>0</v>
      </c>
      <c r="E5391" s="271">
        <f t="shared" si="164"/>
        <v>69</v>
      </c>
      <c r="F5391" s="268" t="s">
        <v>1625</v>
      </c>
      <c r="G5391" s="475" t="s">
        <v>1625</v>
      </c>
      <c r="H5391" s="1007"/>
    </row>
    <row r="5392" spans="1:8">
      <c r="A5392" s="506" t="s">
        <v>5970</v>
      </c>
      <c r="B5392" s="270" t="s">
        <v>5971</v>
      </c>
      <c r="C5392" s="407">
        <v>65</v>
      </c>
      <c r="D5392" s="453">
        <v>0</v>
      </c>
      <c r="E5392" s="271">
        <f t="shared" si="164"/>
        <v>65</v>
      </c>
      <c r="F5392" s="268" t="s">
        <v>1625</v>
      </c>
      <c r="G5392" s="475" t="s">
        <v>1625</v>
      </c>
      <c r="H5392" s="1007"/>
    </row>
    <row r="5393" spans="1:8">
      <c r="A5393" s="506" t="s">
        <v>5972</v>
      </c>
      <c r="B5393" s="270" t="s">
        <v>5973</v>
      </c>
      <c r="C5393" s="407">
        <v>55</v>
      </c>
      <c r="D5393" s="453">
        <v>0</v>
      </c>
      <c r="E5393" s="271">
        <f t="shared" si="164"/>
        <v>55</v>
      </c>
      <c r="F5393" s="268" t="s">
        <v>1625</v>
      </c>
      <c r="G5393" s="475" t="s">
        <v>1625</v>
      </c>
      <c r="H5393" s="1007"/>
    </row>
    <row r="5394" spans="1:8">
      <c r="A5394" s="1338" t="s">
        <v>5974</v>
      </c>
      <c r="B5394" s="270"/>
      <c r="C5394" s="407"/>
      <c r="D5394" s="453"/>
      <c r="E5394" s="271"/>
      <c r="F5394" s="268"/>
      <c r="G5394" s="475"/>
      <c r="H5394" s="1007"/>
    </row>
    <row r="5395" spans="1:8">
      <c r="A5395" s="506" t="s">
        <v>5975</v>
      </c>
      <c r="B5395" s="270" t="s">
        <v>5976</v>
      </c>
      <c r="C5395" s="407">
        <v>59</v>
      </c>
      <c r="D5395" s="453">
        <v>0</v>
      </c>
      <c r="E5395" s="271">
        <f t="shared" si="164"/>
        <v>59</v>
      </c>
      <c r="F5395" s="268" t="s">
        <v>1625</v>
      </c>
      <c r="G5395" s="475" t="s">
        <v>1625</v>
      </c>
      <c r="H5395" s="1007"/>
    </row>
    <row r="5396" spans="1:8">
      <c r="A5396" s="506" t="s">
        <v>5977</v>
      </c>
      <c r="B5396" s="270" t="s">
        <v>5978</v>
      </c>
      <c r="C5396" s="407">
        <v>51</v>
      </c>
      <c r="D5396" s="453">
        <v>0</v>
      </c>
      <c r="E5396" s="271">
        <f t="shared" si="164"/>
        <v>51</v>
      </c>
      <c r="F5396" s="268" t="s">
        <v>1625</v>
      </c>
      <c r="G5396" s="475" t="s">
        <v>1625</v>
      </c>
      <c r="H5396" s="1007"/>
    </row>
    <row r="5397" spans="1:8">
      <c r="A5397" s="506" t="s">
        <v>5979</v>
      </c>
      <c r="B5397" s="270" t="s">
        <v>5980</v>
      </c>
      <c r="C5397" s="407">
        <v>45</v>
      </c>
      <c r="D5397" s="453">
        <v>0</v>
      </c>
      <c r="E5397" s="271">
        <f t="shared" si="164"/>
        <v>45</v>
      </c>
      <c r="F5397" s="268" t="s">
        <v>1625</v>
      </c>
      <c r="G5397" s="475" t="s">
        <v>1625</v>
      </c>
      <c r="H5397" s="1007"/>
    </row>
    <row r="5398" spans="1:8">
      <c r="A5398" s="506" t="s">
        <v>5981</v>
      </c>
      <c r="B5398" s="270" t="s">
        <v>5982</v>
      </c>
      <c r="C5398" s="407">
        <v>41</v>
      </c>
      <c r="D5398" s="453">
        <v>0</v>
      </c>
      <c r="E5398" s="271">
        <f t="shared" si="164"/>
        <v>41</v>
      </c>
      <c r="F5398" s="268" t="s">
        <v>1625</v>
      </c>
      <c r="G5398" s="475" t="s">
        <v>1625</v>
      </c>
      <c r="H5398" s="1007"/>
    </row>
    <row r="5399" spans="1:8">
      <c r="A5399" s="506" t="s">
        <v>5983</v>
      </c>
      <c r="B5399" s="270" t="s">
        <v>5984</v>
      </c>
      <c r="C5399" s="407">
        <v>32</v>
      </c>
      <c r="D5399" s="453">
        <v>0</v>
      </c>
      <c r="E5399" s="271">
        <f t="shared" si="164"/>
        <v>32</v>
      </c>
      <c r="F5399" s="268" t="s">
        <v>1625</v>
      </c>
      <c r="G5399" s="475" t="s">
        <v>1625</v>
      </c>
      <c r="H5399" s="1007"/>
    </row>
    <row r="5400" spans="1:8">
      <c r="A5400" s="506" t="s">
        <v>5985</v>
      </c>
      <c r="B5400" s="270" t="s">
        <v>5986</v>
      </c>
      <c r="C5400" s="407">
        <v>30</v>
      </c>
      <c r="D5400" s="453">
        <v>0</v>
      </c>
      <c r="E5400" s="271">
        <f t="shared" si="164"/>
        <v>30</v>
      </c>
      <c r="F5400" s="268" t="s">
        <v>1625</v>
      </c>
      <c r="G5400" s="475" t="s">
        <v>1625</v>
      </c>
      <c r="H5400" s="1007"/>
    </row>
    <row r="5401" spans="1:8">
      <c r="A5401" s="506" t="s">
        <v>5987</v>
      </c>
      <c r="B5401" s="270" t="s">
        <v>5988</v>
      </c>
      <c r="C5401" s="407">
        <v>28</v>
      </c>
      <c r="D5401" s="453">
        <v>0</v>
      </c>
      <c r="E5401" s="271">
        <f t="shared" si="164"/>
        <v>28</v>
      </c>
      <c r="F5401" s="268" t="s">
        <v>1625</v>
      </c>
      <c r="G5401" s="475" t="s">
        <v>1625</v>
      </c>
      <c r="H5401" s="1007"/>
    </row>
    <row r="5402" spans="1:8">
      <c r="A5402" s="506" t="s">
        <v>5989</v>
      </c>
      <c r="B5402" s="270" t="s">
        <v>5990</v>
      </c>
      <c r="C5402" s="407">
        <v>25</v>
      </c>
      <c r="D5402" s="453">
        <v>0</v>
      </c>
      <c r="E5402" s="271">
        <f t="shared" si="164"/>
        <v>25</v>
      </c>
      <c r="F5402" s="268" t="s">
        <v>1625</v>
      </c>
      <c r="G5402" s="475" t="s">
        <v>1625</v>
      </c>
      <c r="H5402" s="1007"/>
    </row>
    <row r="5403" spans="1:8">
      <c r="A5403" s="506" t="s">
        <v>5991</v>
      </c>
      <c r="B5403" s="270" t="s">
        <v>5992</v>
      </c>
      <c r="C5403" s="407">
        <v>23</v>
      </c>
      <c r="D5403" s="453">
        <v>0</v>
      </c>
      <c r="E5403" s="271">
        <f t="shared" si="164"/>
        <v>23</v>
      </c>
      <c r="F5403" s="268" t="s">
        <v>1625</v>
      </c>
      <c r="G5403" s="475" t="s">
        <v>1625</v>
      </c>
      <c r="H5403" s="1007"/>
    </row>
    <row r="5404" spans="1:8">
      <c r="A5404" s="506" t="s">
        <v>5993</v>
      </c>
      <c r="B5404" s="270" t="s">
        <v>5994</v>
      </c>
      <c r="C5404" s="407">
        <v>21</v>
      </c>
      <c r="D5404" s="453">
        <v>0</v>
      </c>
      <c r="E5404" s="271">
        <f t="shared" si="164"/>
        <v>21</v>
      </c>
      <c r="F5404" s="268" t="s">
        <v>1625</v>
      </c>
      <c r="G5404" s="475" t="s">
        <v>1625</v>
      </c>
      <c r="H5404" s="1007"/>
    </row>
    <row r="5405" spans="1:8">
      <c r="A5405" s="1338" t="s">
        <v>5995</v>
      </c>
      <c r="B5405" s="270"/>
      <c r="C5405" s="407"/>
      <c r="D5405" s="453"/>
      <c r="E5405" s="271"/>
      <c r="F5405" s="268"/>
      <c r="G5405" s="475"/>
      <c r="H5405" s="1007"/>
    </row>
    <row r="5406" spans="1:8" ht="30">
      <c r="A5406" s="506" t="s">
        <v>5996</v>
      </c>
      <c r="B5406" s="270" t="s">
        <v>5997</v>
      </c>
      <c r="C5406" s="407">
        <v>264</v>
      </c>
      <c r="D5406" s="453">
        <v>0</v>
      </c>
      <c r="E5406" s="271">
        <f t="shared" si="164"/>
        <v>264</v>
      </c>
      <c r="F5406" s="268" t="s">
        <v>1625</v>
      </c>
      <c r="G5406" s="475" t="s">
        <v>1625</v>
      </c>
      <c r="H5406" s="1007"/>
    </row>
    <row r="5407" spans="1:8" ht="30">
      <c r="A5407" s="506" t="s">
        <v>5998</v>
      </c>
      <c r="B5407" s="270" t="s">
        <v>5999</v>
      </c>
      <c r="C5407" s="407">
        <v>230</v>
      </c>
      <c r="D5407" s="453">
        <v>0</v>
      </c>
      <c r="E5407" s="271">
        <f t="shared" si="164"/>
        <v>230</v>
      </c>
      <c r="F5407" s="268" t="s">
        <v>1625</v>
      </c>
      <c r="G5407" s="475" t="s">
        <v>1625</v>
      </c>
      <c r="H5407" s="1007"/>
    </row>
    <row r="5408" spans="1:8" ht="30">
      <c r="A5408" s="506" t="s">
        <v>6000</v>
      </c>
      <c r="B5408" s="270" t="s">
        <v>6001</v>
      </c>
      <c r="C5408" s="407">
        <v>194</v>
      </c>
      <c r="D5408" s="453">
        <v>0</v>
      </c>
      <c r="E5408" s="271">
        <f t="shared" si="164"/>
        <v>194</v>
      </c>
      <c r="F5408" s="268" t="s">
        <v>1625</v>
      </c>
      <c r="G5408" s="475" t="s">
        <v>1625</v>
      </c>
      <c r="H5408" s="1007"/>
    </row>
    <row r="5409" spans="1:8" ht="30">
      <c r="A5409" s="506" t="s">
        <v>6002</v>
      </c>
      <c r="B5409" s="270" t="s">
        <v>6003</v>
      </c>
      <c r="C5409" s="407">
        <v>168</v>
      </c>
      <c r="D5409" s="453">
        <v>0</v>
      </c>
      <c r="E5409" s="271">
        <f t="shared" si="164"/>
        <v>168</v>
      </c>
      <c r="F5409" s="268" t="s">
        <v>1625</v>
      </c>
      <c r="G5409" s="475" t="s">
        <v>1625</v>
      </c>
      <c r="H5409" s="1007"/>
    </row>
    <row r="5410" spans="1:8" ht="30">
      <c r="A5410" s="506" t="s">
        <v>6004</v>
      </c>
      <c r="B5410" s="270" t="s">
        <v>6005</v>
      </c>
      <c r="C5410" s="407">
        <v>158</v>
      </c>
      <c r="D5410" s="453">
        <v>0</v>
      </c>
      <c r="E5410" s="271">
        <f t="shared" si="164"/>
        <v>158</v>
      </c>
      <c r="F5410" s="268" t="s">
        <v>1625</v>
      </c>
      <c r="G5410" s="475" t="s">
        <v>1625</v>
      </c>
      <c r="H5410" s="1007"/>
    </row>
    <row r="5411" spans="1:8" ht="30">
      <c r="A5411" s="506" t="s">
        <v>6006</v>
      </c>
      <c r="B5411" s="270" t="s">
        <v>6007</v>
      </c>
      <c r="C5411" s="407">
        <v>141</v>
      </c>
      <c r="D5411" s="453">
        <v>0</v>
      </c>
      <c r="E5411" s="271">
        <f t="shared" si="164"/>
        <v>141</v>
      </c>
      <c r="F5411" s="268" t="s">
        <v>1625</v>
      </c>
      <c r="G5411" s="475" t="s">
        <v>1625</v>
      </c>
      <c r="H5411" s="1007"/>
    </row>
    <row r="5412" spans="1:8" ht="30">
      <c r="A5412" s="506" t="s">
        <v>6008</v>
      </c>
      <c r="B5412" s="270" t="s">
        <v>6009</v>
      </c>
      <c r="C5412" s="407">
        <v>129</v>
      </c>
      <c r="D5412" s="453">
        <v>0</v>
      </c>
      <c r="E5412" s="271">
        <f t="shared" si="164"/>
        <v>129</v>
      </c>
      <c r="F5412" s="268" t="s">
        <v>1625</v>
      </c>
      <c r="G5412" s="475" t="s">
        <v>1625</v>
      </c>
      <c r="H5412" s="1007"/>
    </row>
    <row r="5413" spans="1:8" ht="30">
      <c r="A5413" s="506" t="s">
        <v>6010</v>
      </c>
      <c r="B5413" s="270" t="s">
        <v>6011</v>
      </c>
      <c r="C5413" s="407">
        <v>115</v>
      </c>
      <c r="D5413" s="453">
        <v>0</v>
      </c>
      <c r="E5413" s="271">
        <f t="shared" si="164"/>
        <v>115</v>
      </c>
      <c r="F5413" s="268" t="s">
        <v>1625</v>
      </c>
      <c r="G5413" s="475" t="s">
        <v>1625</v>
      </c>
      <c r="H5413" s="1007"/>
    </row>
    <row r="5414" spans="1:8" ht="30">
      <c r="A5414" s="506" t="s">
        <v>6012</v>
      </c>
      <c r="B5414" s="270" t="s">
        <v>6013</v>
      </c>
      <c r="C5414" s="407">
        <v>107</v>
      </c>
      <c r="D5414" s="453">
        <v>0</v>
      </c>
      <c r="E5414" s="271">
        <f t="shared" si="164"/>
        <v>107</v>
      </c>
      <c r="F5414" s="268" t="s">
        <v>1625</v>
      </c>
      <c r="G5414" s="475" t="s">
        <v>1625</v>
      </c>
      <c r="H5414" s="1007"/>
    </row>
    <row r="5415" spans="1:8" ht="30">
      <c r="A5415" s="506" t="s">
        <v>6014</v>
      </c>
      <c r="B5415" s="270" t="s">
        <v>6015</v>
      </c>
      <c r="C5415" s="407">
        <v>100</v>
      </c>
      <c r="D5415" s="453">
        <v>0</v>
      </c>
      <c r="E5415" s="271">
        <f t="shared" si="164"/>
        <v>100</v>
      </c>
      <c r="F5415" s="268" t="s">
        <v>1625</v>
      </c>
      <c r="G5415" s="475" t="s">
        <v>1625</v>
      </c>
      <c r="H5415" s="1007"/>
    </row>
    <row r="5416" spans="1:8">
      <c r="A5416" s="1338" t="s">
        <v>6016</v>
      </c>
      <c r="B5416" s="270"/>
      <c r="C5416" s="407"/>
      <c r="D5416" s="453"/>
      <c r="E5416" s="271"/>
      <c r="F5416" s="268"/>
      <c r="G5416" s="475"/>
      <c r="H5416" s="1007"/>
    </row>
    <row r="5417" spans="1:8">
      <c r="A5417" s="506" t="s">
        <v>6017</v>
      </c>
      <c r="B5417" s="270" t="s">
        <v>6018</v>
      </c>
      <c r="C5417" s="407">
        <v>189</v>
      </c>
      <c r="D5417" s="453">
        <v>0</v>
      </c>
      <c r="E5417" s="271">
        <f t="shared" ref="E5417:E5441" si="165">C5417</f>
        <v>189</v>
      </c>
      <c r="F5417" s="268" t="s">
        <v>1625</v>
      </c>
      <c r="G5417" s="475" t="s">
        <v>1625</v>
      </c>
      <c r="H5417" s="1007"/>
    </row>
    <row r="5418" spans="1:8">
      <c r="A5418" s="506" t="s">
        <v>6019</v>
      </c>
      <c r="B5418" s="270" t="s">
        <v>6020</v>
      </c>
      <c r="C5418" s="407">
        <v>165</v>
      </c>
      <c r="D5418" s="453">
        <v>0</v>
      </c>
      <c r="E5418" s="271">
        <f t="shared" si="165"/>
        <v>165</v>
      </c>
      <c r="F5418" s="268" t="s">
        <v>1625</v>
      </c>
      <c r="G5418" s="475" t="s">
        <v>1625</v>
      </c>
      <c r="H5418" s="1007"/>
    </row>
    <row r="5419" spans="1:8">
      <c r="A5419" s="506" t="s">
        <v>6021</v>
      </c>
      <c r="B5419" s="270" t="s">
        <v>6022</v>
      </c>
      <c r="C5419" s="407">
        <v>139</v>
      </c>
      <c r="D5419" s="453">
        <v>0</v>
      </c>
      <c r="E5419" s="271">
        <f t="shared" si="165"/>
        <v>139</v>
      </c>
      <c r="F5419" s="268" t="s">
        <v>1625</v>
      </c>
      <c r="G5419" s="475" t="s">
        <v>1625</v>
      </c>
      <c r="H5419" s="1007"/>
    </row>
    <row r="5420" spans="1:8">
      <c r="A5420" s="506" t="s">
        <v>6023</v>
      </c>
      <c r="B5420" s="270" t="s">
        <v>6024</v>
      </c>
      <c r="C5420" s="407">
        <v>125</v>
      </c>
      <c r="D5420" s="453">
        <v>0</v>
      </c>
      <c r="E5420" s="271">
        <f t="shared" si="165"/>
        <v>125</v>
      </c>
      <c r="F5420" s="268" t="s">
        <v>1625</v>
      </c>
      <c r="G5420" s="475" t="s">
        <v>1625</v>
      </c>
      <c r="H5420" s="1007"/>
    </row>
    <row r="5421" spans="1:8">
      <c r="A5421" s="506" t="s">
        <v>6025</v>
      </c>
      <c r="B5421" s="270" t="s">
        <v>6026</v>
      </c>
      <c r="C5421" s="407">
        <v>119</v>
      </c>
      <c r="D5421" s="453">
        <v>0</v>
      </c>
      <c r="E5421" s="271">
        <f t="shared" si="165"/>
        <v>119</v>
      </c>
      <c r="F5421" s="268" t="s">
        <v>1625</v>
      </c>
      <c r="G5421" s="475" t="s">
        <v>1625</v>
      </c>
      <c r="H5421" s="1007"/>
    </row>
    <row r="5422" spans="1:8">
      <c r="A5422" s="506" t="s">
        <v>6027</v>
      </c>
      <c r="B5422" s="270" t="s">
        <v>6028</v>
      </c>
      <c r="C5422" s="407">
        <v>105</v>
      </c>
      <c r="D5422" s="453">
        <v>0</v>
      </c>
      <c r="E5422" s="271">
        <f t="shared" si="165"/>
        <v>105</v>
      </c>
      <c r="F5422" s="268" t="s">
        <v>1625</v>
      </c>
      <c r="G5422" s="475" t="s">
        <v>1625</v>
      </c>
      <c r="H5422" s="1007"/>
    </row>
    <row r="5423" spans="1:8">
      <c r="A5423" s="506" t="s">
        <v>6029</v>
      </c>
      <c r="B5423" s="270" t="s">
        <v>6030</v>
      </c>
      <c r="C5423" s="407">
        <v>95</v>
      </c>
      <c r="D5423" s="453">
        <v>0</v>
      </c>
      <c r="E5423" s="271">
        <f t="shared" si="165"/>
        <v>95</v>
      </c>
      <c r="F5423" s="268" t="s">
        <v>1625</v>
      </c>
      <c r="G5423" s="475" t="s">
        <v>1625</v>
      </c>
      <c r="H5423" s="1007"/>
    </row>
    <row r="5424" spans="1:8">
      <c r="A5424" s="506" t="s">
        <v>6031</v>
      </c>
      <c r="B5424" s="270" t="s">
        <v>6032</v>
      </c>
      <c r="C5424" s="407">
        <v>85</v>
      </c>
      <c r="D5424" s="453">
        <v>0</v>
      </c>
      <c r="E5424" s="271">
        <f t="shared" si="165"/>
        <v>85</v>
      </c>
      <c r="F5424" s="268" t="s">
        <v>1625</v>
      </c>
      <c r="G5424" s="475" t="s">
        <v>1625</v>
      </c>
      <c r="H5424" s="1007"/>
    </row>
    <row r="5425" spans="1:8">
      <c r="A5425" s="506" t="s">
        <v>6033</v>
      </c>
      <c r="B5425" s="270" t="s">
        <v>6034</v>
      </c>
      <c r="C5425" s="407">
        <v>79</v>
      </c>
      <c r="D5425" s="453">
        <v>0</v>
      </c>
      <c r="E5425" s="271">
        <f t="shared" si="165"/>
        <v>79</v>
      </c>
      <c r="F5425" s="268" t="s">
        <v>1625</v>
      </c>
      <c r="G5425" s="475" t="s">
        <v>1625</v>
      </c>
      <c r="H5425" s="1007"/>
    </row>
    <row r="5426" spans="1:8">
      <c r="A5426" s="506" t="s">
        <v>6035</v>
      </c>
      <c r="B5426" s="270" t="s">
        <v>6036</v>
      </c>
      <c r="C5426" s="407">
        <v>75</v>
      </c>
      <c r="D5426" s="453">
        <v>0</v>
      </c>
      <c r="E5426" s="271">
        <f t="shared" si="165"/>
        <v>75</v>
      </c>
      <c r="F5426" s="268" t="s">
        <v>1625</v>
      </c>
      <c r="G5426" s="475" t="s">
        <v>1625</v>
      </c>
      <c r="H5426" s="1007"/>
    </row>
    <row r="5427" spans="1:8">
      <c r="A5427" s="1338" t="s">
        <v>6037</v>
      </c>
      <c r="B5427" s="270"/>
      <c r="C5427" s="407"/>
      <c r="D5427" s="453"/>
      <c r="E5427" s="271"/>
      <c r="F5427" s="268"/>
      <c r="G5427" s="475"/>
      <c r="H5427" s="1007"/>
    </row>
    <row r="5428" spans="1:8">
      <c r="A5428" s="506" t="s">
        <v>6038</v>
      </c>
      <c r="B5428" s="270" t="s">
        <v>6039</v>
      </c>
      <c r="C5428" s="407">
        <v>75</v>
      </c>
      <c r="D5428" s="453">
        <v>0</v>
      </c>
      <c r="E5428" s="271">
        <f t="shared" si="165"/>
        <v>75</v>
      </c>
      <c r="F5428" s="268" t="s">
        <v>1625</v>
      </c>
      <c r="G5428" s="475" t="s">
        <v>1625</v>
      </c>
      <c r="H5428" s="1007"/>
    </row>
    <row r="5429" spans="1:8">
      <c r="A5429" s="506" t="s">
        <v>6040</v>
      </c>
      <c r="B5429" s="270" t="s">
        <v>6041</v>
      </c>
      <c r="C5429" s="407">
        <v>65</v>
      </c>
      <c r="D5429" s="453">
        <v>0</v>
      </c>
      <c r="E5429" s="271">
        <f t="shared" si="165"/>
        <v>65</v>
      </c>
      <c r="F5429" s="268" t="s">
        <v>1625</v>
      </c>
      <c r="G5429" s="475" t="s">
        <v>1625</v>
      </c>
      <c r="H5429" s="1007"/>
    </row>
    <row r="5430" spans="1:8">
      <c r="A5430" s="506" t="s">
        <v>6042</v>
      </c>
      <c r="B5430" s="270" t="s">
        <v>6043</v>
      </c>
      <c r="C5430" s="407">
        <v>55</v>
      </c>
      <c r="D5430" s="453">
        <v>0</v>
      </c>
      <c r="E5430" s="271">
        <f t="shared" si="165"/>
        <v>55</v>
      </c>
      <c r="F5430" s="268" t="s">
        <v>1625</v>
      </c>
      <c r="G5430" s="475" t="s">
        <v>1625</v>
      </c>
      <c r="H5430" s="1007"/>
    </row>
    <row r="5431" spans="1:8">
      <c r="A5431" s="506" t="s">
        <v>6044</v>
      </c>
      <c r="B5431" s="270" t="s">
        <v>6045</v>
      </c>
      <c r="C5431" s="407">
        <v>43</v>
      </c>
      <c r="D5431" s="453">
        <v>0</v>
      </c>
      <c r="E5431" s="271">
        <f t="shared" si="165"/>
        <v>43</v>
      </c>
      <c r="F5431" s="268" t="s">
        <v>1625</v>
      </c>
      <c r="G5431" s="475" t="s">
        <v>1625</v>
      </c>
      <c r="H5431" s="1007"/>
    </row>
    <row r="5432" spans="1:8">
      <c r="A5432" s="506" t="s">
        <v>6046</v>
      </c>
      <c r="B5432" s="270" t="s">
        <v>6047</v>
      </c>
      <c r="C5432" s="407">
        <v>39</v>
      </c>
      <c r="D5432" s="453">
        <v>0</v>
      </c>
      <c r="E5432" s="271">
        <f t="shared" si="165"/>
        <v>39</v>
      </c>
      <c r="F5432" s="268" t="s">
        <v>1625</v>
      </c>
      <c r="G5432" s="475" t="s">
        <v>1625</v>
      </c>
      <c r="H5432" s="1007"/>
    </row>
    <row r="5433" spans="1:8">
      <c r="A5433" s="506" t="s">
        <v>6048</v>
      </c>
      <c r="B5433" s="270" t="s">
        <v>6049</v>
      </c>
      <c r="C5433" s="407">
        <v>36</v>
      </c>
      <c r="D5433" s="453">
        <v>0</v>
      </c>
      <c r="E5433" s="271">
        <f t="shared" si="165"/>
        <v>36</v>
      </c>
      <c r="F5433" s="268" t="s">
        <v>1625</v>
      </c>
      <c r="G5433" s="475" t="s">
        <v>1625</v>
      </c>
      <c r="H5433" s="1007"/>
    </row>
    <row r="5434" spans="1:8">
      <c r="A5434" s="506" t="s">
        <v>6050</v>
      </c>
      <c r="B5434" s="270" t="s">
        <v>6051</v>
      </c>
      <c r="C5434" s="407">
        <v>34</v>
      </c>
      <c r="D5434" s="453">
        <v>0</v>
      </c>
      <c r="E5434" s="271">
        <f t="shared" si="165"/>
        <v>34</v>
      </c>
      <c r="F5434" s="268" t="s">
        <v>1625</v>
      </c>
      <c r="G5434" s="475" t="s">
        <v>1625</v>
      </c>
      <c r="H5434" s="1007"/>
    </row>
    <row r="5435" spans="1:8">
      <c r="A5435" s="506" t="s">
        <v>6052</v>
      </c>
      <c r="B5435" s="270" t="s">
        <v>6053</v>
      </c>
      <c r="C5435" s="407">
        <v>30</v>
      </c>
      <c r="D5435" s="453">
        <v>0</v>
      </c>
      <c r="E5435" s="271">
        <f t="shared" si="165"/>
        <v>30</v>
      </c>
      <c r="F5435" s="268" t="s">
        <v>1625</v>
      </c>
      <c r="G5435" s="475" t="s">
        <v>1625</v>
      </c>
      <c r="H5435" s="1007"/>
    </row>
    <row r="5436" spans="1:8">
      <c r="A5436" s="506" t="s">
        <v>6054</v>
      </c>
      <c r="B5436" s="270" t="s">
        <v>6055</v>
      </c>
      <c r="C5436" s="407">
        <v>28</v>
      </c>
      <c r="D5436" s="453">
        <v>0</v>
      </c>
      <c r="E5436" s="271">
        <f t="shared" si="165"/>
        <v>28</v>
      </c>
      <c r="F5436" s="268" t="s">
        <v>1625</v>
      </c>
      <c r="G5436" s="475" t="s">
        <v>1625</v>
      </c>
      <c r="H5436" s="1007"/>
    </row>
    <row r="5437" spans="1:8">
      <c r="A5437" s="506" t="s">
        <v>6056</v>
      </c>
      <c r="B5437" s="270" t="s">
        <v>6057</v>
      </c>
      <c r="C5437" s="407">
        <v>25</v>
      </c>
      <c r="D5437" s="453">
        <v>0</v>
      </c>
      <c r="E5437" s="271">
        <f t="shared" si="165"/>
        <v>25</v>
      </c>
      <c r="F5437" s="268" t="s">
        <v>1625</v>
      </c>
      <c r="G5437" s="475" t="s">
        <v>1625</v>
      </c>
      <c r="H5437" s="1007"/>
    </row>
    <row r="5438" spans="1:8">
      <c r="A5438" s="1338" t="s">
        <v>5864</v>
      </c>
      <c r="B5438" s="270"/>
      <c r="C5438" s="407"/>
      <c r="D5438" s="453"/>
      <c r="E5438" s="271"/>
      <c r="F5438" s="268"/>
      <c r="G5438" s="475"/>
      <c r="H5438" s="1007"/>
    </row>
    <row r="5439" spans="1:8">
      <c r="A5439" s="506" t="s">
        <v>5865</v>
      </c>
      <c r="B5439" s="270" t="s">
        <v>5866</v>
      </c>
      <c r="C5439" s="407">
        <v>1</v>
      </c>
      <c r="D5439" s="453">
        <v>0</v>
      </c>
      <c r="E5439" s="271">
        <f t="shared" si="165"/>
        <v>1</v>
      </c>
      <c r="F5439" s="268" t="s">
        <v>1625</v>
      </c>
      <c r="G5439" s="475" t="s">
        <v>1625</v>
      </c>
      <c r="H5439" s="1007"/>
    </row>
    <row r="5440" spans="1:8">
      <c r="A5440" s="1338" t="s">
        <v>427</v>
      </c>
      <c r="B5440" s="270"/>
      <c r="C5440" s="407"/>
      <c r="D5440" s="453"/>
      <c r="E5440" s="271"/>
      <c r="F5440" s="268"/>
      <c r="G5440" s="475"/>
      <c r="H5440" s="1007"/>
    </row>
    <row r="5441" spans="1:13" ht="15.75" thickBot="1">
      <c r="A5441" s="528" t="s">
        <v>5867</v>
      </c>
      <c r="B5441" s="529" t="s">
        <v>5868</v>
      </c>
      <c r="C5441" s="513">
        <v>200</v>
      </c>
      <c r="D5441" s="512">
        <v>0</v>
      </c>
      <c r="E5441" s="735">
        <f t="shared" si="165"/>
        <v>200</v>
      </c>
      <c r="F5441" s="289" t="s">
        <v>1625</v>
      </c>
      <c r="G5441" s="483" t="s">
        <v>1625</v>
      </c>
      <c r="H5441" s="1007"/>
    </row>
    <row r="5442" spans="1:13" ht="15.75" thickBot="1">
      <c r="A5442" s="707"/>
      <c r="B5442" s="708"/>
      <c r="C5442" s="709"/>
      <c r="D5442" s="710"/>
      <c r="E5442" s="709"/>
      <c r="F5442" s="711"/>
      <c r="G5442" s="712"/>
      <c r="H5442" s="1007"/>
    </row>
    <row r="5443" spans="1:13" ht="16.5" customHeight="1" thickBot="1">
      <c r="A5443" s="1383"/>
      <c r="B5443" s="1384"/>
      <c r="C5443" s="1384"/>
      <c r="D5443" s="1384"/>
      <c r="E5443" s="1384"/>
      <c r="F5443" s="1384"/>
      <c r="G5443" s="1385"/>
      <c r="H5443" s="1007"/>
    </row>
    <row r="5444" spans="1:13" s="474" customFormat="1">
      <c r="A5444" s="1524" t="s">
        <v>6176</v>
      </c>
      <c r="B5444" s="1508"/>
      <c r="C5444" s="1508"/>
      <c r="D5444" s="1508"/>
      <c r="E5444" s="1508"/>
      <c r="F5444" s="1508"/>
      <c r="G5444" s="1525"/>
      <c r="H5444" s="1032"/>
      <c r="I5444" s="1033"/>
      <c r="J5444" s="1033"/>
      <c r="K5444" s="1033"/>
      <c r="L5444" s="1033"/>
      <c r="M5444" s="1033"/>
    </row>
    <row r="5445" spans="1:13">
      <c r="A5445" s="744" t="s">
        <v>6177</v>
      </c>
      <c r="B5445" s="236"/>
      <c r="C5445" s="240"/>
      <c r="D5445" s="240"/>
      <c r="E5445" s="240"/>
      <c r="F5445" s="240"/>
      <c r="G5445" s="240"/>
    </row>
    <row r="5446" spans="1:13" ht="45">
      <c r="A5446" s="736" t="s">
        <v>6178</v>
      </c>
      <c r="B5446" s="237" t="s">
        <v>6179</v>
      </c>
      <c r="C5446" s="239">
        <v>20</v>
      </c>
      <c r="D5446" s="453">
        <v>0</v>
      </c>
      <c r="E5446" s="239">
        <v>20</v>
      </c>
      <c r="F5446" s="268" t="s">
        <v>1623</v>
      </c>
      <c r="G5446" s="268" t="s">
        <v>1624</v>
      </c>
    </row>
    <row r="5447" spans="1:13">
      <c r="A5447" s="736" t="s">
        <v>6180</v>
      </c>
      <c r="B5447" s="237" t="s">
        <v>6181</v>
      </c>
      <c r="C5447" s="239">
        <v>249</v>
      </c>
      <c r="D5447" s="453">
        <v>0</v>
      </c>
      <c r="E5447" s="239">
        <v>249</v>
      </c>
      <c r="F5447" s="268"/>
      <c r="G5447" s="268"/>
    </row>
    <row r="5448" spans="1:13">
      <c r="A5448" s="736" t="s">
        <v>6182</v>
      </c>
      <c r="B5448" s="237" t="s">
        <v>6183</v>
      </c>
      <c r="C5448" s="239">
        <v>449</v>
      </c>
      <c r="D5448" s="453">
        <v>0</v>
      </c>
      <c r="E5448" s="239">
        <v>449</v>
      </c>
      <c r="F5448" s="268"/>
      <c r="G5448" s="268"/>
    </row>
    <row r="5449" spans="1:13">
      <c r="A5449" s="736" t="s">
        <v>6184</v>
      </c>
      <c r="B5449" s="237" t="s">
        <v>6185</v>
      </c>
      <c r="C5449" s="239">
        <v>759</v>
      </c>
      <c r="D5449" s="453">
        <v>0</v>
      </c>
      <c r="E5449" s="239">
        <v>759</v>
      </c>
      <c r="F5449" s="268"/>
      <c r="G5449" s="268"/>
    </row>
    <row r="5450" spans="1:13">
      <c r="A5450" s="736" t="s">
        <v>6186</v>
      </c>
      <c r="B5450" s="237" t="s">
        <v>6187</v>
      </c>
      <c r="C5450" s="239">
        <v>3499</v>
      </c>
      <c r="D5450" s="453">
        <v>0</v>
      </c>
      <c r="E5450" s="239">
        <v>3499</v>
      </c>
      <c r="F5450" s="268"/>
      <c r="G5450" s="268"/>
    </row>
    <row r="5451" spans="1:13">
      <c r="A5451" s="736" t="s">
        <v>6188</v>
      </c>
      <c r="B5451" s="237" t="s">
        <v>6189</v>
      </c>
      <c r="C5451" s="239">
        <v>5599</v>
      </c>
      <c r="D5451" s="453">
        <v>0</v>
      </c>
      <c r="E5451" s="239">
        <v>5599</v>
      </c>
      <c r="F5451" s="268"/>
      <c r="G5451" s="268"/>
    </row>
    <row r="5452" spans="1:13">
      <c r="A5452" s="736" t="s">
        <v>6190</v>
      </c>
      <c r="B5452" s="237" t="s">
        <v>6191</v>
      </c>
      <c r="C5452" s="239">
        <v>19950</v>
      </c>
      <c r="D5452" s="453">
        <v>0</v>
      </c>
      <c r="E5452" s="239">
        <v>19950</v>
      </c>
      <c r="F5452" s="268"/>
      <c r="G5452" s="268"/>
    </row>
    <row r="5453" spans="1:13">
      <c r="A5453" s="736" t="s">
        <v>6192</v>
      </c>
      <c r="B5453" s="237" t="s">
        <v>6193</v>
      </c>
      <c r="C5453" s="239">
        <v>29900</v>
      </c>
      <c r="D5453" s="453">
        <v>0</v>
      </c>
      <c r="E5453" s="239">
        <v>29900</v>
      </c>
      <c r="F5453" s="268"/>
      <c r="G5453" s="268"/>
    </row>
    <row r="5454" spans="1:13">
      <c r="A5454" s="736" t="s">
        <v>6194</v>
      </c>
      <c r="B5454" s="237" t="s">
        <v>6195</v>
      </c>
      <c r="C5454" s="239">
        <v>9</v>
      </c>
      <c r="D5454" s="453">
        <v>0</v>
      </c>
      <c r="E5454" s="239">
        <v>9</v>
      </c>
      <c r="F5454" s="268"/>
      <c r="G5454" s="268"/>
    </row>
    <row r="5455" spans="1:13">
      <c r="A5455" s="736" t="s">
        <v>6196</v>
      </c>
      <c r="B5455" s="237" t="s">
        <v>6197</v>
      </c>
      <c r="C5455" s="239">
        <v>125</v>
      </c>
      <c r="D5455" s="453">
        <v>0</v>
      </c>
      <c r="E5455" s="239">
        <v>125</v>
      </c>
      <c r="F5455" s="268"/>
      <c r="G5455" s="268"/>
    </row>
    <row r="5456" spans="1:13">
      <c r="A5456" s="736" t="s">
        <v>6198</v>
      </c>
      <c r="B5456" s="237" t="s">
        <v>6199</v>
      </c>
      <c r="C5456" s="239">
        <v>225</v>
      </c>
      <c r="D5456" s="453">
        <v>0</v>
      </c>
      <c r="E5456" s="239">
        <v>225</v>
      </c>
      <c r="F5456" s="268"/>
      <c r="G5456" s="268"/>
    </row>
    <row r="5457" spans="1:7">
      <c r="A5457" s="736" t="s">
        <v>6200</v>
      </c>
      <c r="B5457" s="237" t="s">
        <v>6201</v>
      </c>
      <c r="C5457" s="239">
        <v>380</v>
      </c>
      <c r="D5457" s="453">
        <v>0</v>
      </c>
      <c r="E5457" s="239">
        <v>380</v>
      </c>
      <c r="F5457" s="268"/>
      <c r="G5457" s="268"/>
    </row>
    <row r="5458" spans="1:7">
      <c r="A5458" s="736" t="s">
        <v>6202</v>
      </c>
      <c r="B5458" s="237" t="s">
        <v>6203</v>
      </c>
      <c r="C5458" s="239">
        <v>1750</v>
      </c>
      <c r="D5458" s="453">
        <v>0</v>
      </c>
      <c r="E5458" s="239">
        <v>1750</v>
      </c>
      <c r="F5458" s="268"/>
      <c r="G5458" s="268"/>
    </row>
    <row r="5459" spans="1:7">
      <c r="A5459" s="736" t="s">
        <v>6204</v>
      </c>
      <c r="B5459" s="237" t="s">
        <v>6205</v>
      </c>
      <c r="C5459" s="239">
        <v>2800</v>
      </c>
      <c r="D5459" s="453">
        <v>0</v>
      </c>
      <c r="E5459" s="239">
        <v>2800</v>
      </c>
      <c r="F5459" s="268"/>
      <c r="G5459" s="268"/>
    </row>
    <row r="5460" spans="1:7">
      <c r="A5460" s="736" t="s">
        <v>6206</v>
      </c>
      <c r="B5460" s="237" t="s">
        <v>6207</v>
      </c>
      <c r="C5460" s="239">
        <v>9975</v>
      </c>
      <c r="D5460" s="453">
        <v>0</v>
      </c>
      <c r="E5460" s="239">
        <v>9975</v>
      </c>
      <c r="F5460" s="268"/>
      <c r="G5460" s="268"/>
    </row>
    <row r="5461" spans="1:7">
      <c r="A5461" s="736" t="s">
        <v>6208</v>
      </c>
      <c r="B5461" s="237" t="s">
        <v>6209</v>
      </c>
      <c r="C5461" s="239">
        <v>14950</v>
      </c>
      <c r="D5461" s="453">
        <v>0</v>
      </c>
      <c r="E5461" s="239">
        <v>14950</v>
      </c>
      <c r="F5461" s="268"/>
      <c r="G5461" s="268"/>
    </row>
    <row r="5462" spans="1:7">
      <c r="A5462" s="744" t="s">
        <v>6210</v>
      </c>
      <c r="B5462" s="236"/>
      <c r="C5462" s="240"/>
      <c r="D5462" s="240"/>
      <c r="E5462" s="240"/>
      <c r="F5462" s="240"/>
      <c r="G5462" s="240"/>
    </row>
    <row r="5463" spans="1:7">
      <c r="A5463" s="736" t="s">
        <v>6211</v>
      </c>
      <c r="B5463" s="237" t="s">
        <v>6212</v>
      </c>
      <c r="C5463" s="239">
        <v>399</v>
      </c>
      <c r="D5463" s="453">
        <v>0</v>
      </c>
      <c r="E5463" s="239">
        <v>399</v>
      </c>
      <c r="F5463" s="268"/>
      <c r="G5463" s="268"/>
    </row>
    <row r="5464" spans="1:7">
      <c r="A5464" s="736" t="s">
        <v>6213</v>
      </c>
      <c r="B5464" s="237" t="s">
        <v>6214</v>
      </c>
      <c r="C5464" s="239">
        <v>399</v>
      </c>
      <c r="D5464" s="453">
        <v>0</v>
      </c>
      <c r="E5464" s="239">
        <v>399</v>
      </c>
      <c r="F5464" s="268"/>
      <c r="G5464" s="268"/>
    </row>
    <row r="5465" spans="1:7">
      <c r="A5465" s="736" t="s">
        <v>6215</v>
      </c>
      <c r="B5465" s="237" t="s">
        <v>6216</v>
      </c>
      <c r="C5465" s="239">
        <v>399</v>
      </c>
      <c r="D5465" s="453">
        <v>0</v>
      </c>
      <c r="E5465" s="239">
        <v>399</v>
      </c>
      <c r="F5465" s="268"/>
      <c r="G5465" s="268"/>
    </row>
    <row r="5466" spans="1:7">
      <c r="A5466" s="736" t="s">
        <v>6217</v>
      </c>
      <c r="B5466" s="237" t="s">
        <v>6218</v>
      </c>
      <c r="C5466" s="239">
        <v>399</v>
      </c>
      <c r="D5466" s="453">
        <v>0</v>
      </c>
      <c r="E5466" s="239">
        <v>399</v>
      </c>
      <c r="F5466" s="268"/>
      <c r="G5466" s="268"/>
    </row>
    <row r="5467" spans="1:7">
      <c r="A5467" s="736" t="s">
        <v>6219</v>
      </c>
      <c r="B5467" s="237" t="s">
        <v>6220</v>
      </c>
      <c r="C5467" s="239">
        <v>399</v>
      </c>
      <c r="D5467" s="453">
        <v>0</v>
      </c>
      <c r="E5467" s="239">
        <v>399</v>
      </c>
      <c r="F5467" s="268"/>
      <c r="G5467" s="268"/>
    </row>
    <row r="5468" spans="1:7">
      <c r="A5468" s="736" t="s">
        <v>6221</v>
      </c>
      <c r="B5468" s="237" t="s">
        <v>6222</v>
      </c>
      <c r="C5468" s="239">
        <v>399</v>
      </c>
      <c r="D5468" s="453">
        <v>0</v>
      </c>
      <c r="E5468" s="239">
        <v>399</v>
      </c>
      <c r="F5468" s="268"/>
      <c r="G5468" s="268"/>
    </row>
    <row r="5469" spans="1:7">
      <c r="A5469" s="736" t="s">
        <v>6223</v>
      </c>
      <c r="B5469" s="237" t="s">
        <v>6224</v>
      </c>
      <c r="C5469" s="239">
        <v>399</v>
      </c>
      <c r="D5469" s="453">
        <v>0</v>
      </c>
      <c r="E5469" s="239">
        <v>399</v>
      </c>
      <c r="F5469" s="268"/>
      <c r="G5469" s="268"/>
    </row>
    <row r="5470" spans="1:7">
      <c r="A5470" s="736" t="s">
        <v>6225</v>
      </c>
      <c r="B5470" s="237" t="s">
        <v>6226</v>
      </c>
      <c r="C5470" s="239">
        <v>399</v>
      </c>
      <c r="D5470" s="453">
        <v>0</v>
      </c>
      <c r="E5470" s="239">
        <v>399</v>
      </c>
      <c r="F5470" s="268"/>
      <c r="G5470" s="268"/>
    </row>
    <row r="5471" spans="1:7">
      <c r="A5471" s="736" t="s">
        <v>6227</v>
      </c>
      <c r="B5471" s="237" t="s">
        <v>6228</v>
      </c>
      <c r="C5471" s="239">
        <v>399</v>
      </c>
      <c r="D5471" s="453">
        <v>0</v>
      </c>
      <c r="E5471" s="239">
        <v>399</v>
      </c>
      <c r="F5471" s="268"/>
      <c r="G5471" s="268"/>
    </row>
    <row r="5472" spans="1:7">
      <c r="A5472" s="736" t="s">
        <v>6229</v>
      </c>
      <c r="B5472" s="237" t="s">
        <v>6230</v>
      </c>
      <c r="C5472" s="239">
        <v>499</v>
      </c>
      <c r="D5472" s="453">
        <v>0</v>
      </c>
      <c r="E5472" s="239">
        <v>499</v>
      </c>
      <c r="F5472" s="268"/>
      <c r="G5472" s="268"/>
    </row>
    <row r="5473" spans="1:8">
      <c r="A5473" s="736" t="s">
        <v>6231</v>
      </c>
      <c r="B5473" s="237" t="s">
        <v>6232</v>
      </c>
      <c r="C5473" s="239">
        <v>499</v>
      </c>
      <c r="D5473" s="453">
        <v>0</v>
      </c>
      <c r="E5473" s="239">
        <v>499</v>
      </c>
      <c r="F5473" s="268"/>
      <c r="G5473" s="268"/>
    </row>
    <row r="5474" spans="1:8">
      <c r="A5474" s="736" t="s">
        <v>6233</v>
      </c>
      <c r="B5474" s="237" t="s">
        <v>6234</v>
      </c>
      <c r="C5474" s="239">
        <v>499</v>
      </c>
      <c r="D5474" s="453">
        <v>0</v>
      </c>
      <c r="E5474" s="239">
        <v>499</v>
      </c>
      <c r="F5474" s="268"/>
      <c r="G5474" s="268"/>
    </row>
    <row r="5475" spans="1:8">
      <c r="A5475" s="736" t="s">
        <v>6235</v>
      </c>
      <c r="B5475" s="237" t="s">
        <v>6236</v>
      </c>
      <c r="C5475" s="239">
        <v>499</v>
      </c>
      <c r="D5475" s="453">
        <v>0</v>
      </c>
      <c r="E5475" s="239">
        <v>499</v>
      </c>
      <c r="F5475" s="268"/>
      <c r="G5475" s="268"/>
    </row>
    <row r="5476" spans="1:8">
      <c r="A5476" s="736" t="s">
        <v>6237</v>
      </c>
      <c r="B5476" s="237" t="s">
        <v>6238</v>
      </c>
      <c r="C5476" s="239">
        <v>499</v>
      </c>
      <c r="D5476" s="453">
        <v>0</v>
      </c>
      <c r="E5476" s="239">
        <v>499</v>
      </c>
      <c r="F5476" s="268"/>
      <c r="G5476" s="268"/>
    </row>
    <row r="5477" spans="1:8">
      <c r="A5477" s="736" t="s">
        <v>6239</v>
      </c>
      <c r="B5477" s="237" t="s">
        <v>6240</v>
      </c>
      <c r="C5477" s="239">
        <v>499</v>
      </c>
      <c r="D5477" s="453">
        <v>0</v>
      </c>
      <c r="E5477" s="239">
        <v>499</v>
      </c>
      <c r="F5477" s="268"/>
      <c r="G5477" s="268"/>
    </row>
    <row r="5478" spans="1:8">
      <c r="A5478" s="736" t="s">
        <v>6241</v>
      </c>
      <c r="B5478" s="237" t="s">
        <v>6242</v>
      </c>
      <c r="C5478" s="239">
        <v>499</v>
      </c>
      <c r="D5478" s="453">
        <v>0</v>
      </c>
      <c r="E5478" s="239">
        <v>499</v>
      </c>
      <c r="F5478" s="268"/>
      <c r="G5478" s="268"/>
    </row>
    <row r="5479" spans="1:8">
      <c r="A5479" s="736" t="s">
        <v>6243</v>
      </c>
      <c r="B5479" s="237" t="s">
        <v>6244</v>
      </c>
      <c r="C5479" s="239">
        <v>499</v>
      </c>
      <c r="D5479" s="453">
        <v>0</v>
      </c>
      <c r="E5479" s="239">
        <v>499</v>
      </c>
      <c r="F5479" s="268"/>
      <c r="G5479" s="268"/>
    </row>
    <row r="5480" spans="1:8">
      <c r="A5480" s="736" t="s">
        <v>6245</v>
      </c>
      <c r="B5480" s="237" t="s">
        <v>6246</v>
      </c>
      <c r="C5480" s="239">
        <v>499</v>
      </c>
      <c r="D5480" s="453">
        <v>0</v>
      </c>
      <c r="E5480" s="239">
        <v>499</v>
      </c>
      <c r="F5480" s="268"/>
      <c r="G5480" s="268"/>
    </row>
    <row r="5481" spans="1:8">
      <c r="A5481" s="736" t="s">
        <v>6247</v>
      </c>
      <c r="B5481" s="237" t="s">
        <v>6248</v>
      </c>
      <c r="C5481" s="239">
        <v>99</v>
      </c>
      <c r="D5481" s="453">
        <v>0</v>
      </c>
      <c r="E5481" s="239">
        <v>99</v>
      </c>
      <c r="F5481" s="268"/>
      <c r="G5481" s="268"/>
    </row>
    <row r="5482" spans="1:8">
      <c r="A5482" s="744" t="s">
        <v>6249</v>
      </c>
      <c r="B5482" s="236"/>
      <c r="C5482" s="240"/>
      <c r="D5482" s="240"/>
      <c r="E5482" s="240"/>
      <c r="F5482" s="240"/>
      <c r="G5482" s="240"/>
    </row>
    <row r="5483" spans="1:8">
      <c r="A5483" s="736" t="s">
        <v>6250</v>
      </c>
      <c r="B5483" s="237" t="s">
        <v>6251</v>
      </c>
      <c r="C5483" s="239">
        <v>1999</v>
      </c>
      <c r="D5483" s="453">
        <v>0</v>
      </c>
      <c r="E5483" s="239">
        <v>1999</v>
      </c>
      <c r="F5483" s="268"/>
      <c r="G5483" s="268"/>
    </row>
    <row r="5484" spans="1:8">
      <c r="A5484" s="736" t="s">
        <v>6252</v>
      </c>
      <c r="B5484" s="237" t="s">
        <v>6253</v>
      </c>
      <c r="C5484" s="239">
        <v>2999</v>
      </c>
      <c r="D5484" s="453">
        <v>0</v>
      </c>
      <c r="E5484" s="239">
        <v>2999</v>
      </c>
      <c r="F5484" s="268"/>
      <c r="G5484" s="268"/>
    </row>
    <row r="5485" spans="1:8" ht="15.75" thickBot="1">
      <c r="A5485" s="745"/>
      <c r="B5485" s="746"/>
      <c r="C5485" s="747"/>
      <c r="D5485" s="578"/>
      <c r="E5485" s="747"/>
      <c r="F5485" s="676"/>
      <c r="G5485" s="676"/>
    </row>
    <row r="5486" spans="1:8" ht="16.5" customHeight="1" thickBot="1">
      <c r="A5486" s="1383"/>
      <c r="B5486" s="1384"/>
      <c r="C5486" s="1384"/>
      <c r="D5486" s="1384"/>
      <c r="E5486" s="1384"/>
      <c r="F5486" s="1384"/>
      <c r="G5486" s="1385"/>
      <c r="H5486" s="1007"/>
    </row>
    <row r="5487" spans="1:8">
      <c r="A5487" s="1524" t="s">
        <v>6254</v>
      </c>
      <c r="B5487" s="1508"/>
      <c r="C5487" s="1508"/>
      <c r="D5487" s="1508"/>
      <c r="E5487" s="1508"/>
      <c r="F5487" s="1508"/>
      <c r="G5487" s="1525"/>
    </row>
    <row r="5488" spans="1:8">
      <c r="A5488" s="1339" t="s">
        <v>6255</v>
      </c>
      <c r="B5488" s="748"/>
      <c r="C5488" s="240"/>
      <c r="D5488" s="240"/>
      <c r="E5488" s="240"/>
      <c r="F5488" s="240"/>
      <c r="G5488" s="240"/>
    </row>
    <row r="5489" spans="1:7" ht="45">
      <c r="A5489" s="736" t="s">
        <v>6256</v>
      </c>
      <c r="B5489" s="600" t="s">
        <v>6257</v>
      </c>
      <c r="C5489" s="239">
        <v>9995</v>
      </c>
      <c r="D5489" s="453">
        <v>0</v>
      </c>
      <c r="E5489" s="239">
        <v>9995</v>
      </c>
      <c r="F5489" s="268" t="s">
        <v>1623</v>
      </c>
      <c r="G5489" s="268" t="s">
        <v>1624</v>
      </c>
    </row>
    <row r="5490" spans="1:7">
      <c r="A5490" s="736" t="s">
        <v>6258</v>
      </c>
      <c r="B5490" s="600" t="s">
        <v>6259</v>
      </c>
      <c r="C5490" s="239">
        <v>5000</v>
      </c>
      <c r="D5490" s="453">
        <v>0</v>
      </c>
      <c r="E5490" s="239">
        <v>5000</v>
      </c>
      <c r="F5490" s="268"/>
      <c r="G5490" s="268"/>
    </row>
    <row r="5491" spans="1:7">
      <c r="A5491" s="736" t="s">
        <v>6260</v>
      </c>
      <c r="B5491" s="600" t="s">
        <v>6261</v>
      </c>
      <c r="C5491" s="239">
        <v>15000</v>
      </c>
      <c r="D5491" s="453">
        <v>0</v>
      </c>
      <c r="E5491" s="239">
        <v>15000</v>
      </c>
      <c r="F5491" s="268"/>
      <c r="G5491" s="268"/>
    </row>
    <row r="5492" spans="1:7">
      <c r="A5492" s="736" t="s">
        <v>6262</v>
      </c>
      <c r="B5492" s="600" t="s">
        <v>6263</v>
      </c>
      <c r="C5492" s="239">
        <v>6500</v>
      </c>
      <c r="D5492" s="453">
        <v>0</v>
      </c>
      <c r="E5492" s="239">
        <v>6500</v>
      </c>
      <c r="F5492" s="268"/>
      <c r="G5492" s="268"/>
    </row>
    <row r="5493" spans="1:7">
      <c r="A5493" s="736" t="s">
        <v>6264</v>
      </c>
      <c r="B5493" s="600" t="s">
        <v>6265</v>
      </c>
      <c r="C5493" s="239">
        <v>1000</v>
      </c>
      <c r="D5493" s="453">
        <v>0</v>
      </c>
      <c r="E5493" s="239">
        <v>1000</v>
      </c>
      <c r="F5493" s="268"/>
      <c r="G5493" s="268"/>
    </row>
    <row r="5494" spans="1:7">
      <c r="A5494" s="736" t="s">
        <v>6266</v>
      </c>
      <c r="B5494" s="600" t="s">
        <v>6267</v>
      </c>
      <c r="C5494" s="239">
        <v>5000</v>
      </c>
      <c r="D5494" s="453">
        <v>0</v>
      </c>
      <c r="E5494" s="239">
        <v>5000</v>
      </c>
      <c r="F5494" s="268"/>
      <c r="G5494" s="268"/>
    </row>
    <row r="5495" spans="1:7">
      <c r="A5495" s="736" t="s">
        <v>6268</v>
      </c>
      <c r="B5495" s="600" t="s">
        <v>6269</v>
      </c>
      <c r="C5495" s="239">
        <v>7500</v>
      </c>
      <c r="D5495" s="453">
        <v>0</v>
      </c>
      <c r="E5495" s="239">
        <v>7500</v>
      </c>
      <c r="F5495" s="268"/>
      <c r="G5495" s="268"/>
    </row>
    <row r="5496" spans="1:7">
      <c r="A5496" s="736" t="s">
        <v>6270</v>
      </c>
      <c r="B5496" s="600" t="s">
        <v>6271</v>
      </c>
      <c r="C5496" s="239">
        <v>3000</v>
      </c>
      <c r="D5496" s="453">
        <v>0</v>
      </c>
      <c r="E5496" s="239">
        <v>3000</v>
      </c>
      <c r="F5496" s="268"/>
      <c r="G5496" s="268"/>
    </row>
    <row r="5497" spans="1:7">
      <c r="A5497" s="749" t="s">
        <v>6272</v>
      </c>
      <c r="B5497" s="750" t="s">
        <v>6273</v>
      </c>
      <c r="C5497" s="239">
        <v>15000</v>
      </c>
      <c r="D5497" s="453">
        <v>0</v>
      </c>
      <c r="E5497" s="239">
        <v>15000</v>
      </c>
      <c r="F5497" s="268"/>
      <c r="G5497" s="268"/>
    </row>
    <row r="5498" spans="1:7">
      <c r="A5498" s="749" t="s">
        <v>6274</v>
      </c>
      <c r="B5498" s="750" t="s">
        <v>6275</v>
      </c>
      <c r="C5498" s="239">
        <v>2000</v>
      </c>
      <c r="D5498" s="453">
        <v>0</v>
      </c>
      <c r="E5498" s="239">
        <v>2000</v>
      </c>
      <c r="F5498" s="268"/>
      <c r="G5498" s="268"/>
    </row>
    <row r="5499" spans="1:7">
      <c r="A5499" s="736" t="s">
        <v>6276</v>
      </c>
      <c r="B5499" s="600" t="s">
        <v>6277</v>
      </c>
      <c r="C5499" s="239">
        <v>3500</v>
      </c>
      <c r="D5499" s="453">
        <v>0</v>
      </c>
      <c r="E5499" s="239">
        <v>3500</v>
      </c>
      <c r="F5499" s="268"/>
      <c r="G5499" s="268"/>
    </row>
    <row r="5500" spans="1:7">
      <c r="A5500" s="1339" t="s">
        <v>962</v>
      </c>
      <c r="B5500" s="748"/>
      <c r="C5500" s="240"/>
      <c r="D5500" s="240"/>
      <c r="E5500" s="240"/>
      <c r="F5500" s="240"/>
      <c r="G5500" s="240"/>
    </row>
    <row r="5501" spans="1:7">
      <c r="A5501" s="736" t="s">
        <v>6278</v>
      </c>
      <c r="B5501" s="600" t="s">
        <v>6279</v>
      </c>
      <c r="C5501" s="239">
        <v>1999</v>
      </c>
      <c r="D5501" s="453">
        <v>0</v>
      </c>
      <c r="E5501" s="239">
        <v>1999</v>
      </c>
      <c r="F5501" s="268"/>
      <c r="G5501" s="268"/>
    </row>
    <row r="5502" spans="1:7">
      <c r="A5502" s="736" t="s">
        <v>6280</v>
      </c>
      <c r="B5502" s="600" t="s">
        <v>6281</v>
      </c>
      <c r="C5502" s="239">
        <v>2999</v>
      </c>
      <c r="D5502" s="453">
        <v>0</v>
      </c>
      <c r="E5502" s="239">
        <v>2999</v>
      </c>
      <c r="F5502" s="268"/>
      <c r="G5502" s="268"/>
    </row>
    <row r="5503" spans="1:7">
      <c r="A5503" s="736" t="s">
        <v>6282</v>
      </c>
      <c r="B5503" s="600" t="s">
        <v>6283</v>
      </c>
      <c r="C5503" s="239">
        <v>1000</v>
      </c>
      <c r="D5503" s="453">
        <v>0</v>
      </c>
      <c r="E5503" s="239">
        <v>1000</v>
      </c>
      <c r="F5503" s="268"/>
      <c r="G5503" s="268"/>
    </row>
    <row r="5504" spans="1:7">
      <c r="A5504" s="736" t="s">
        <v>6284</v>
      </c>
      <c r="B5504" s="600" t="s">
        <v>6285</v>
      </c>
      <c r="C5504" s="239">
        <v>1500</v>
      </c>
      <c r="D5504" s="453">
        <v>0</v>
      </c>
      <c r="E5504" s="239">
        <v>1500</v>
      </c>
      <c r="F5504" s="268"/>
      <c r="G5504" s="268"/>
    </row>
    <row r="5505" spans="1:7">
      <c r="A5505" s="736" t="s">
        <v>6286</v>
      </c>
      <c r="B5505" s="600" t="s">
        <v>6287</v>
      </c>
      <c r="C5505" s="239">
        <v>3000</v>
      </c>
      <c r="D5505" s="453">
        <v>0</v>
      </c>
      <c r="E5505" s="239">
        <v>3000</v>
      </c>
      <c r="F5505" s="268"/>
      <c r="G5505" s="268"/>
    </row>
    <row r="5506" spans="1:7">
      <c r="A5506" s="736" t="s">
        <v>6288</v>
      </c>
      <c r="B5506" s="600" t="s">
        <v>6289</v>
      </c>
      <c r="C5506" s="239">
        <v>4500</v>
      </c>
      <c r="D5506" s="453">
        <v>0</v>
      </c>
      <c r="E5506" s="239">
        <v>4500</v>
      </c>
      <c r="F5506" s="268"/>
      <c r="G5506" s="268"/>
    </row>
    <row r="5507" spans="1:7">
      <c r="A5507" s="736" t="s">
        <v>6290</v>
      </c>
      <c r="B5507" s="600" t="s">
        <v>6291</v>
      </c>
      <c r="C5507" s="239">
        <v>700</v>
      </c>
      <c r="D5507" s="453">
        <v>0</v>
      </c>
      <c r="E5507" s="239">
        <v>700</v>
      </c>
      <c r="F5507" s="268"/>
      <c r="G5507" s="268"/>
    </row>
    <row r="5508" spans="1:7">
      <c r="A5508" s="736" t="s">
        <v>6292</v>
      </c>
      <c r="B5508" s="600" t="s">
        <v>6293</v>
      </c>
      <c r="C5508" s="239">
        <v>1050</v>
      </c>
      <c r="D5508" s="453">
        <v>0</v>
      </c>
      <c r="E5508" s="239">
        <v>1050</v>
      </c>
      <c r="F5508" s="268"/>
      <c r="G5508" s="268"/>
    </row>
    <row r="5509" spans="1:7">
      <c r="A5509" s="736" t="s">
        <v>6294</v>
      </c>
      <c r="B5509" s="600" t="s">
        <v>6295</v>
      </c>
      <c r="C5509" s="239">
        <v>700</v>
      </c>
      <c r="D5509" s="453">
        <v>0</v>
      </c>
      <c r="E5509" s="239">
        <v>700</v>
      </c>
      <c r="F5509" s="268"/>
      <c r="G5509" s="268"/>
    </row>
    <row r="5510" spans="1:7">
      <c r="A5510" s="736" t="s">
        <v>6296</v>
      </c>
      <c r="B5510" s="600" t="s">
        <v>6297</v>
      </c>
      <c r="C5510" s="239">
        <v>1050</v>
      </c>
      <c r="D5510" s="453">
        <v>0</v>
      </c>
      <c r="E5510" s="239">
        <v>1050</v>
      </c>
      <c r="F5510" s="268"/>
      <c r="G5510" s="268"/>
    </row>
    <row r="5511" spans="1:7">
      <c r="A5511" s="736" t="s">
        <v>6298</v>
      </c>
      <c r="B5511" s="600" t="s">
        <v>6299</v>
      </c>
      <c r="C5511" s="239">
        <v>1300</v>
      </c>
      <c r="D5511" s="453">
        <v>0</v>
      </c>
      <c r="E5511" s="239">
        <v>1300</v>
      </c>
      <c r="F5511" s="268"/>
      <c r="G5511" s="268"/>
    </row>
    <row r="5512" spans="1:7">
      <c r="A5512" s="736" t="s">
        <v>6300</v>
      </c>
      <c r="B5512" s="600" t="s">
        <v>6301</v>
      </c>
      <c r="C5512" s="239">
        <v>1950</v>
      </c>
      <c r="D5512" s="453">
        <v>0</v>
      </c>
      <c r="E5512" s="239">
        <v>1950</v>
      </c>
      <c r="F5512" s="268"/>
      <c r="G5512" s="268"/>
    </row>
    <row r="5513" spans="1:7">
      <c r="A5513" s="736" t="s">
        <v>6302</v>
      </c>
      <c r="B5513" s="600" t="s">
        <v>6303</v>
      </c>
      <c r="C5513" s="239">
        <v>700</v>
      </c>
      <c r="D5513" s="453">
        <v>0</v>
      </c>
      <c r="E5513" s="239">
        <v>700</v>
      </c>
      <c r="F5513" s="268"/>
      <c r="G5513" s="268"/>
    </row>
    <row r="5514" spans="1:7">
      <c r="A5514" s="736" t="s">
        <v>6304</v>
      </c>
      <c r="B5514" s="600" t="s">
        <v>6305</v>
      </c>
      <c r="C5514" s="239">
        <v>1050</v>
      </c>
      <c r="D5514" s="453">
        <v>0</v>
      </c>
      <c r="E5514" s="239">
        <v>1050</v>
      </c>
      <c r="F5514" s="268"/>
      <c r="G5514" s="268"/>
    </row>
    <row r="5515" spans="1:7">
      <c r="A5515" s="736" t="s">
        <v>6306</v>
      </c>
      <c r="B5515" s="600" t="s">
        <v>6307</v>
      </c>
      <c r="C5515" s="239">
        <v>1300</v>
      </c>
      <c r="D5515" s="453">
        <v>0</v>
      </c>
      <c r="E5515" s="239">
        <v>1300</v>
      </c>
      <c r="F5515" s="268"/>
      <c r="G5515" s="268"/>
    </row>
    <row r="5516" spans="1:7">
      <c r="A5516" s="736" t="s">
        <v>6308</v>
      </c>
      <c r="B5516" s="600" t="s">
        <v>6309</v>
      </c>
      <c r="C5516" s="239">
        <v>1950</v>
      </c>
      <c r="D5516" s="453">
        <v>0</v>
      </c>
      <c r="E5516" s="239">
        <v>1950</v>
      </c>
      <c r="F5516" s="268"/>
      <c r="G5516" s="268"/>
    </row>
    <row r="5517" spans="1:7">
      <c r="A5517" s="736" t="s">
        <v>6310</v>
      </c>
      <c r="B5517" s="600" t="s">
        <v>6311</v>
      </c>
      <c r="C5517" s="239">
        <v>700</v>
      </c>
      <c r="D5517" s="453">
        <v>0</v>
      </c>
      <c r="E5517" s="239">
        <v>700</v>
      </c>
      <c r="F5517" s="268"/>
      <c r="G5517" s="268"/>
    </row>
    <row r="5518" spans="1:7">
      <c r="A5518" s="736" t="s">
        <v>6312</v>
      </c>
      <c r="B5518" s="600" t="s">
        <v>6313</v>
      </c>
      <c r="C5518" s="239">
        <v>1050</v>
      </c>
      <c r="D5518" s="453">
        <v>0</v>
      </c>
      <c r="E5518" s="239">
        <v>1050</v>
      </c>
      <c r="F5518" s="268"/>
      <c r="G5518" s="268"/>
    </row>
    <row r="5519" spans="1:7">
      <c r="A5519" s="736" t="s">
        <v>6314</v>
      </c>
      <c r="B5519" s="600" t="s">
        <v>6315</v>
      </c>
      <c r="C5519" s="239">
        <v>3000</v>
      </c>
      <c r="D5519" s="453">
        <v>0</v>
      </c>
      <c r="E5519" s="239">
        <v>3000</v>
      </c>
      <c r="F5519" s="268"/>
      <c r="G5519" s="268"/>
    </row>
    <row r="5520" spans="1:7">
      <c r="A5520" s="736" t="s">
        <v>6316</v>
      </c>
      <c r="B5520" s="600" t="s">
        <v>6317</v>
      </c>
      <c r="C5520" s="239">
        <v>600</v>
      </c>
      <c r="D5520" s="453">
        <v>0</v>
      </c>
      <c r="E5520" s="239">
        <v>600</v>
      </c>
      <c r="F5520" s="268"/>
      <c r="G5520" s="268"/>
    </row>
    <row r="5521" spans="1:7">
      <c r="A5521" s="736" t="s">
        <v>6318</v>
      </c>
      <c r="B5521" s="600" t="s">
        <v>6319</v>
      </c>
      <c r="C5521" s="239">
        <v>900</v>
      </c>
      <c r="D5521" s="453">
        <v>0</v>
      </c>
      <c r="E5521" s="239">
        <v>900</v>
      </c>
      <c r="F5521" s="268"/>
      <c r="G5521" s="268"/>
    </row>
    <row r="5522" spans="1:7">
      <c r="A5522" s="736" t="s">
        <v>6320</v>
      </c>
      <c r="B5522" s="600" t="s">
        <v>6321</v>
      </c>
      <c r="C5522" s="239">
        <v>200</v>
      </c>
      <c r="D5522" s="453">
        <v>0</v>
      </c>
      <c r="E5522" s="239">
        <v>200</v>
      </c>
      <c r="F5522" s="268"/>
      <c r="G5522" s="268"/>
    </row>
    <row r="5523" spans="1:7">
      <c r="A5523" s="736" t="s">
        <v>6322</v>
      </c>
      <c r="B5523" s="600" t="s">
        <v>6323</v>
      </c>
      <c r="C5523" s="239">
        <v>300</v>
      </c>
      <c r="D5523" s="453">
        <v>0</v>
      </c>
      <c r="E5523" s="239">
        <v>300</v>
      </c>
      <c r="F5523" s="268"/>
      <c r="G5523" s="268"/>
    </row>
    <row r="5524" spans="1:7">
      <c r="A5524" s="736" t="s">
        <v>6324</v>
      </c>
      <c r="B5524" s="600" t="s">
        <v>6325</v>
      </c>
      <c r="C5524" s="239">
        <v>1000</v>
      </c>
      <c r="D5524" s="453">
        <v>0</v>
      </c>
      <c r="E5524" s="239">
        <v>1000</v>
      </c>
      <c r="F5524" s="268"/>
      <c r="G5524" s="268"/>
    </row>
    <row r="5525" spans="1:7">
      <c r="A5525" s="736" t="s">
        <v>6326</v>
      </c>
      <c r="B5525" s="600" t="s">
        <v>6327</v>
      </c>
      <c r="C5525" s="239">
        <v>1500</v>
      </c>
      <c r="D5525" s="453">
        <v>0</v>
      </c>
      <c r="E5525" s="239">
        <v>1500</v>
      </c>
      <c r="F5525" s="268"/>
      <c r="G5525" s="268"/>
    </row>
    <row r="5526" spans="1:7">
      <c r="A5526" s="736" t="s">
        <v>6328</v>
      </c>
      <c r="B5526" s="600" t="s">
        <v>6329</v>
      </c>
      <c r="C5526" s="239">
        <v>1500</v>
      </c>
      <c r="D5526" s="453">
        <v>0</v>
      </c>
      <c r="E5526" s="239">
        <v>1500</v>
      </c>
      <c r="F5526" s="268"/>
      <c r="G5526" s="268"/>
    </row>
    <row r="5527" spans="1:7">
      <c r="A5527" s="736" t="s">
        <v>6330</v>
      </c>
      <c r="B5527" s="600" t="s">
        <v>6331</v>
      </c>
      <c r="C5527" s="239">
        <v>2250</v>
      </c>
      <c r="D5527" s="453">
        <v>0</v>
      </c>
      <c r="E5527" s="239">
        <v>2250</v>
      </c>
      <c r="F5527" s="268"/>
      <c r="G5527" s="268"/>
    </row>
    <row r="5528" spans="1:7">
      <c r="A5528" s="736" t="s">
        <v>6332</v>
      </c>
      <c r="B5528" s="600" t="s">
        <v>6333</v>
      </c>
      <c r="C5528" s="239">
        <v>5000</v>
      </c>
      <c r="D5528" s="453">
        <v>0</v>
      </c>
      <c r="E5528" s="239">
        <v>5000</v>
      </c>
      <c r="F5528" s="268"/>
      <c r="G5528" s="268"/>
    </row>
    <row r="5529" spans="1:7">
      <c r="A5529" s="736" t="s">
        <v>6334</v>
      </c>
      <c r="B5529" s="600" t="s">
        <v>6335</v>
      </c>
      <c r="C5529" s="239">
        <v>1000</v>
      </c>
      <c r="D5529" s="453">
        <v>0</v>
      </c>
      <c r="E5529" s="239">
        <v>1000</v>
      </c>
      <c r="F5529" s="268"/>
      <c r="G5529" s="268"/>
    </row>
    <row r="5530" spans="1:7">
      <c r="A5530" s="736" t="s">
        <v>6336</v>
      </c>
      <c r="B5530" s="600" t="s">
        <v>6337</v>
      </c>
      <c r="C5530" s="239">
        <v>1500</v>
      </c>
      <c r="D5530" s="453">
        <v>0</v>
      </c>
      <c r="E5530" s="239">
        <v>1500</v>
      </c>
      <c r="F5530" s="268"/>
      <c r="G5530" s="268"/>
    </row>
    <row r="5531" spans="1:7">
      <c r="A5531" s="736" t="s">
        <v>6338</v>
      </c>
      <c r="B5531" s="600" t="s">
        <v>6339</v>
      </c>
      <c r="C5531" s="239">
        <v>600</v>
      </c>
      <c r="D5531" s="453">
        <v>0</v>
      </c>
      <c r="E5531" s="239">
        <v>600</v>
      </c>
      <c r="F5531" s="268"/>
      <c r="G5531" s="268"/>
    </row>
    <row r="5532" spans="1:7">
      <c r="A5532" s="736" t="s">
        <v>6340</v>
      </c>
      <c r="B5532" s="600" t="s">
        <v>6341</v>
      </c>
      <c r="C5532" s="239">
        <v>900</v>
      </c>
      <c r="D5532" s="453">
        <v>0</v>
      </c>
      <c r="E5532" s="239">
        <v>900</v>
      </c>
      <c r="F5532" s="268"/>
      <c r="G5532" s="268"/>
    </row>
    <row r="5533" spans="1:7">
      <c r="A5533" s="736" t="s">
        <v>6342</v>
      </c>
      <c r="B5533" s="600" t="s">
        <v>6343</v>
      </c>
      <c r="C5533" s="239">
        <v>600</v>
      </c>
      <c r="D5533" s="453">
        <v>0</v>
      </c>
      <c r="E5533" s="239">
        <v>600</v>
      </c>
      <c r="F5533" s="268"/>
      <c r="G5533" s="268"/>
    </row>
    <row r="5534" spans="1:7">
      <c r="A5534" s="736" t="s">
        <v>6344</v>
      </c>
      <c r="B5534" s="600" t="s">
        <v>6345</v>
      </c>
      <c r="C5534" s="239">
        <v>900</v>
      </c>
      <c r="D5534" s="453">
        <v>0</v>
      </c>
      <c r="E5534" s="239">
        <v>900</v>
      </c>
      <c r="F5534" s="268"/>
      <c r="G5534" s="268"/>
    </row>
    <row r="5535" spans="1:7">
      <c r="A5535" s="736" t="s">
        <v>6346</v>
      </c>
      <c r="B5535" s="600" t="s">
        <v>6347</v>
      </c>
      <c r="C5535" s="239">
        <v>1300</v>
      </c>
      <c r="D5535" s="453">
        <v>0</v>
      </c>
      <c r="E5535" s="239">
        <v>1300</v>
      </c>
      <c r="F5535" s="268"/>
      <c r="G5535" s="268"/>
    </row>
    <row r="5536" spans="1:7">
      <c r="A5536" s="736" t="s">
        <v>6348</v>
      </c>
      <c r="B5536" s="600" t="s">
        <v>6349</v>
      </c>
      <c r="C5536" s="239">
        <v>1950</v>
      </c>
      <c r="D5536" s="453">
        <v>0</v>
      </c>
      <c r="E5536" s="239">
        <v>1950</v>
      </c>
      <c r="F5536" s="268"/>
      <c r="G5536" s="268"/>
    </row>
    <row r="5537" spans="1:7">
      <c r="A5537" s="736" t="s">
        <v>6350</v>
      </c>
      <c r="B5537" s="600" t="s">
        <v>6351</v>
      </c>
      <c r="C5537" s="239">
        <v>3000</v>
      </c>
      <c r="D5537" s="453">
        <v>0</v>
      </c>
      <c r="E5537" s="239">
        <v>3000</v>
      </c>
      <c r="F5537" s="268"/>
      <c r="G5537" s="268"/>
    </row>
    <row r="5538" spans="1:7">
      <c r="A5538" s="736" t="s">
        <v>6352</v>
      </c>
      <c r="B5538" s="600" t="s">
        <v>6353</v>
      </c>
      <c r="C5538" s="239">
        <v>4500</v>
      </c>
      <c r="D5538" s="453">
        <v>0</v>
      </c>
      <c r="E5538" s="239">
        <v>4500</v>
      </c>
      <c r="F5538" s="268"/>
      <c r="G5538" s="268"/>
    </row>
    <row r="5539" spans="1:7">
      <c r="A5539" s="736" t="s">
        <v>6354</v>
      </c>
      <c r="B5539" s="600" t="s">
        <v>6355</v>
      </c>
      <c r="C5539" s="239">
        <v>700</v>
      </c>
      <c r="D5539" s="453">
        <v>0</v>
      </c>
      <c r="E5539" s="239">
        <v>700</v>
      </c>
      <c r="F5539" s="268"/>
      <c r="G5539" s="268"/>
    </row>
    <row r="5540" spans="1:7">
      <c r="A5540" s="736" t="s">
        <v>6356</v>
      </c>
      <c r="B5540" s="600" t="s">
        <v>6357</v>
      </c>
      <c r="C5540" s="239">
        <v>1050</v>
      </c>
      <c r="D5540" s="453">
        <v>0</v>
      </c>
      <c r="E5540" s="239">
        <v>1050</v>
      </c>
      <c r="F5540" s="268"/>
      <c r="G5540" s="268"/>
    </row>
    <row r="5541" spans="1:7">
      <c r="A5541" s="736" t="s">
        <v>6358</v>
      </c>
      <c r="B5541" s="600" t="s">
        <v>6359</v>
      </c>
      <c r="C5541" s="239">
        <v>1800</v>
      </c>
      <c r="D5541" s="453">
        <v>0</v>
      </c>
      <c r="E5541" s="239">
        <v>1800</v>
      </c>
      <c r="F5541" s="268"/>
      <c r="G5541" s="268"/>
    </row>
    <row r="5542" spans="1:7">
      <c r="A5542" s="736" t="s">
        <v>6360</v>
      </c>
      <c r="B5542" s="600" t="s">
        <v>6361</v>
      </c>
      <c r="C5542" s="239">
        <v>3150</v>
      </c>
      <c r="D5542" s="453">
        <v>0</v>
      </c>
      <c r="E5542" s="239">
        <v>3150</v>
      </c>
      <c r="F5542" s="268"/>
      <c r="G5542" s="268"/>
    </row>
    <row r="5543" spans="1:7">
      <c r="A5543" s="736" t="s">
        <v>6362</v>
      </c>
      <c r="B5543" s="600" t="s">
        <v>6363</v>
      </c>
      <c r="C5543" s="239">
        <v>1500</v>
      </c>
      <c r="D5543" s="453">
        <v>0</v>
      </c>
      <c r="E5543" s="239">
        <v>1500</v>
      </c>
      <c r="F5543" s="268"/>
      <c r="G5543" s="268"/>
    </row>
    <row r="5544" spans="1:7">
      <c r="A5544" s="736" t="s">
        <v>6364</v>
      </c>
      <c r="B5544" s="600" t="s">
        <v>6365</v>
      </c>
      <c r="C5544" s="239">
        <v>2625</v>
      </c>
      <c r="D5544" s="453">
        <v>0</v>
      </c>
      <c r="E5544" s="239">
        <v>2625</v>
      </c>
      <c r="F5544" s="268"/>
      <c r="G5544" s="268"/>
    </row>
    <row r="5545" spans="1:7">
      <c r="A5545" s="736" t="s">
        <v>6366</v>
      </c>
      <c r="B5545" s="600" t="s">
        <v>6367</v>
      </c>
      <c r="C5545" s="239">
        <v>1300</v>
      </c>
      <c r="D5545" s="453">
        <v>0</v>
      </c>
      <c r="E5545" s="239">
        <v>1300</v>
      </c>
      <c r="F5545" s="268"/>
      <c r="G5545" s="268"/>
    </row>
    <row r="5546" spans="1:7">
      <c r="A5546" s="736" t="s">
        <v>6368</v>
      </c>
      <c r="B5546" s="600" t="s">
        <v>6369</v>
      </c>
      <c r="C5546" s="239">
        <v>2275</v>
      </c>
      <c r="D5546" s="453">
        <v>0</v>
      </c>
      <c r="E5546" s="239">
        <v>2275</v>
      </c>
      <c r="F5546" s="268"/>
      <c r="G5546" s="268"/>
    </row>
    <row r="5547" spans="1:7">
      <c r="A5547" s="736" t="s">
        <v>6370</v>
      </c>
      <c r="B5547" s="600" t="s">
        <v>6371</v>
      </c>
      <c r="C5547" s="239">
        <v>1200</v>
      </c>
      <c r="D5547" s="453">
        <v>0</v>
      </c>
      <c r="E5547" s="239">
        <v>1200</v>
      </c>
      <c r="F5547" s="268"/>
      <c r="G5547" s="268"/>
    </row>
    <row r="5548" spans="1:7">
      <c r="A5548" s="736" t="s">
        <v>6372</v>
      </c>
      <c r="B5548" s="600" t="s">
        <v>6373</v>
      </c>
      <c r="C5548" s="239">
        <v>2100</v>
      </c>
      <c r="D5548" s="453">
        <v>0</v>
      </c>
      <c r="E5548" s="239">
        <v>2100</v>
      </c>
      <c r="F5548" s="268"/>
      <c r="G5548" s="268"/>
    </row>
    <row r="5549" spans="1:7">
      <c r="A5549" s="736" t="s">
        <v>6374</v>
      </c>
      <c r="B5549" s="600" t="s">
        <v>6375</v>
      </c>
      <c r="C5549" s="239">
        <v>1000</v>
      </c>
      <c r="D5549" s="453">
        <v>0</v>
      </c>
      <c r="E5549" s="239">
        <v>1000</v>
      </c>
      <c r="F5549" s="268"/>
      <c r="G5549" s="268"/>
    </row>
    <row r="5550" spans="1:7">
      <c r="A5550" s="736" t="s">
        <v>6376</v>
      </c>
      <c r="B5550" s="600" t="s">
        <v>6377</v>
      </c>
      <c r="C5550" s="239">
        <v>1750</v>
      </c>
      <c r="D5550" s="453">
        <v>0</v>
      </c>
      <c r="E5550" s="239">
        <v>1750</v>
      </c>
      <c r="F5550" s="268"/>
      <c r="G5550" s="268"/>
    </row>
    <row r="5551" spans="1:7">
      <c r="A5551" s="736" t="s">
        <v>6378</v>
      </c>
      <c r="B5551" s="600" t="s">
        <v>6379</v>
      </c>
      <c r="C5551" s="239">
        <v>400</v>
      </c>
      <c r="D5551" s="453">
        <v>0</v>
      </c>
      <c r="E5551" s="239">
        <v>400</v>
      </c>
      <c r="F5551" s="268"/>
      <c r="G5551" s="268"/>
    </row>
    <row r="5552" spans="1:7">
      <c r="A5552" s="736" t="s">
        <v>6380</v>
      </c>
      <c r="B5552" s="600" t="s">
        <v>6381</v>
      </c>
      <c r="C5552" s="239">
        <v>700</v>
      </c>
      <c r="D5552" s="453">
        <v>0</v>
      </c>
      <c r="E5552" s="239">
        <v>700</v>
      </c>
      <c r="F5552" s="268"/>
      <c r="G5552" s="268"/>
    </row>
    <row r="5553" spans="1:7">
      <c r="A5553" s="736" t="s">
        <v>6382</v>
      </c>
      <c r="B5553" s="600" t="s">
        <v>6383</v>
      </c>
      <c r="C5553" s="239">
        <v>200</v>
      </c>
      <c r="D5553" s="453">
        <v>0</v>
      </c>
      <c r="E5553" s="239">
        <v>200</v>
      </c>
      <c r="F5553" s="268"/>
      <c r="G5553" s="268"/>
    </row>
    <row r="5554" spans="1:7">
      <c r="A5554" s="736" t="s">
        <v>6384</v>
      </c>
      <c r="B5554" s="600" t="s">
        <v>6385</v>
      </c>
      <c r="C5554" s="239">
        <v>350</v>
      </c>
      <c r="D5554" s="453">
        <v>0</v>
      </c>
      <c r="E5554" s="239">
        <v>350</v>
      </c>
      <c r="F5554" s="268"/>
      <c r="G5554" s="268"/>
    </row>
    <row r="5555" spans="1:7">
      <c r="A5555" s="736" t="s">
        <v>6386</v>
      </c>
      <c r="B5555" s="600" t="s">
        <v>6387</v>
      </c>
      <c r="C5555" s="239">
        <v>400</v>
      </c>
      <c r="D5555" s="453">
        <v>0</v>
      </c>
      <c r="E5555" s="239">
        <v>400</v>
      </c>
      <c r="F5555" s="268"/>
      <c r="G5555" s="268"/>
    </row>
    <row r="5556" spans="1:7">
      <c r="A5556" s="736" t="s">
        <v>6388</v>
      </c>
      <c r="B5556" s="600" t="s">
        <v>6389</v>
      </c>
      <c r="C5556" s="239">
        <v>600</v>
      </c>
      <c r="D5556" s="453">
        <v>0</v>
      </c>
      <c r="E5556" s="239">
        <v>600</v>
      </c>
      <c r="F5556" s="268"/>
      <c r="G5556" s="268"/>
    </row>
    <row r="5557" spans="1:7">
      <c r="A5557" s="1339" t="s">
        <v>961</v>
      </c>
      <c r="B5557" s="748"/>
      <c r="C5557" s="240"/>
      <c r="D5557" s="240"/>
      <c r="E5557" s="240"/>
      <c r="F5557" s="240"/>
      <c r="G5557" s="240"/>
    </row>
    <row r="5558" spans="1:7">
      <c r="A5558" s="736" t="s">
        <v>6390</v>
      </c>
      <c r="B5558" s="600" t="s">
        <v>6391</v>
      </c>
      <c r="C5558" s="239">
        <v>2995</v>
      </c>
      <c r="D5558" s="453">
        <v>0</v>
      </c>
      <c r="E5558" s="239">
        <v>2995</v>
      </c>
      <c r="F5558" s="268"/>
      <c r="G5558" s="268"/>
    </row>
    <row r="5559" spans="1:7">
      <c r="A5559" s="736" t="s">
        <v>6392</v>
      </c>
      <c r="B5559" s="600" t="s">
        <v>6393</v>
      </c>
      <c r="C5559" s="239">
        <v>599</v>
      </c>
      <c r="D5559" s="453">
        <v>0</v>
      </c>
      <c r="E5559" s="239">
        <v>599</v>
      </c>
      <c r="F5559" s="268"/>
      <c r="G5559" s="268"/>
    </row>
    <row r="5560" spans="1:7">
      <c r="A5560" s="736" t="s">
        <v>6394</v>
      </c>
      <c r="B5560" s="600" t="s">
        <v>6395</v>
      </c>
      <c r="C5560" s="239">
        <v>899</v>
      </c>
      <c r="D5560" s="453">
        <v>0</v>
      </c>
      <c r="E5560" s="239">
        <v>899</v>
      </c>
      <c r="F5560" s="268"/>
      <c r="G5560" s="268"/>
    </row>
    <row r="5561" spans="1:7">
      <c r="A5561" s="736" t="s">
        <v>6396</v>
      </c>
      <c r="B5561" s="600" t="s">
        <v>6397</v>
      </c>
      <c r="C5561" s="239">
        <v>2995</v>
      </c>
      <c r="D5561" s="453">
        <v>0</v>
      </c>
      <c r="E5561" s="239">
        <v>2995</v>
      </c>
      <c r="F5561" s="268"/>
      <c r="G5561" s="268"/>
    </row>
    <row r="5562" spans="1:7">
      <c r="A5562" s="736" t="s">
        <v>6398</v>
      </c>
      <c r="B5562" s="600" t="s">
        <v>6399</v>
      </c>
      <c r="C5562" s="239">
        <v>599</v>
      </c>
      <c r="D5562" s="453">
        <v>0</v>
      </c>
      <c r="E5562" s="239">
        <v>599</v>
      </c>
      <c r="F5562" s="268"/>
      <c r="G5562" s="268"/>
    </row>
    <row r="5563" spans="1:7">
      <c r="A5563" s="736" t="s">
        <v>6400</v>
      </c>
      <c r="B5563" s="600" t="s">
        <v>6401</v>
      </c>
      <c r="C5563" s="239">
        <v>899</v>
      </c>
      <c r="D5563" s="453">
        <v>0</v>
      </c>
      <c r="E5563" s="239">
        <v>899</v>
      </c>
      <c r="F5563" s="268"/>
      <c r="G5563" s="268"/>
    </row>
    <row r="5564" spans="1:7">
      <c r="A5564" s="736" t="s">
        <v>6402</v>
      </c>
      <c r="B5564" s="600" t="s">
        <v>6403</v>
      </c>
      <c r="C5564" s="239">
        <v>4995</v>
      </c>
      <c r="D5564" s="453">
        <v>0</v>
      </c>
      <c r="E5564" s="239">
        <v>4995</v>
      </c>
      <c r="F5564" s="268"/>
      <c r="G5564" s="268"/>
    </row>
    <row r="5565" spans="1:7" ht="30">
      <c r="A5565" s="736" t="s">
        <v>6404</v>
      </c>
      <c r="B5565" s="600" t="s">
        <v>6405</v>
      </c>
      <c r="C5565" s="239">
        <v>999</v>
      </c>
      <c r="D5565" s="453">
        <v>0</v>
      </c>
      <c r="E5565" s="239">
        <v>999</v>
      </c>
      <c r="F5565" s="268"/>
      <c r="G5565" s="268"/>
    </row>
    <row r="5566" spans="1:7">
      <c r="A5566" s="736" t="s">
        <v>6406</v>
      </c>
      <c r="B5566" s="600" t="s">
        <v>6407</v>
      </c>
      <c r="C5566" s="239">
        <v>1748</v>
      </c>
      <c r="D5566" s="453">
        <v>0</v>
      </c>
      <c r="E5566" s="239">
        <v>1748</v>
      </c>
      <c r="F5566" s="268"/>
      <c r="G5566" s="268"/>
    </row>
    <row r="5567" spans="1:7">
      <c r="A5567" s="736" t="s">
        <v>6408</v>
      </c>
      <c r="B5567" s="600" t="s">
        <v>6409</v>
      </c>
      <c r="C5567" s="239">
        <v>4995</v>
      </c>
      <c r="D5567" s="453">
        <v>0</v>
      </c>
      <c r="E5567" s="239">
        <v>4995</v>
      </c>
      <c r="F5567" s="268"/>
      <c r="G5567" s="268"/>
    </row>
    <row r="5568" spans="1:7" ht="30">
      <c r="A5568" s="736" t="s">
        <v>6410</v>
      </c>
      <c r="B5568" s="600" t="s">
        <v>6411</v>
      </c>
      <c r="C5568" s="239">
        <v>999</v>
      </c>
      <c r="D5568" s="453">
        <v>0</v>
      </c>
      <c r="E5568" s="239">
        <v>999</v>
      </c>
      <c r="F5568" s="268"/>
      <c r="G5568" s="268"/>
    </row>
    <row r="5569" spans="1:7">
      <c r="A5569" s="736" t="s">
        <v>6412</v>
      </c>
      <c r="B5569" s="600" t="s">
        <v>6413</v>
      </c>
      <c r="C5569" s="239">
        <v>1499</v>
      </c>
      <c r="D5569" s="453">
        <v>0</v>
      </c>
      <c r="E5569" s="239">
        <v>1499</v>
      </c>
      <c r="F5569" s="268"/>
      <c r="G5569" s="268"/>
    </row>
    <row r="5570" spans="1:7">
      <c r="A5570" s="736" t="s">
        <v>6414</v>
      </c>
      <c r="B5570" s="600" t="s">
        <v>6415</v>
      </c>
      <c r="C5570" s="239">
        <v>8795</v>
      </c>
      <c r="D5570" s="453">
        <v>0</v>
      </c>
      <c r="E5570" s="239">
        <v>8795</v>
      </c>
      <c r="F5570" s="268"/>
      <c r="G5570" s="268"/>
    </row>
    <row r="5571" spans="1:7" ht="30">
      <c r="A5571" s="736" t="s">
        <v>6416</v>
      </c>
      <c r="B5571" s="600" t="s">
        <v>6417</v>
      </c>
      <c r="C5571" s="239">
        <v>1759</v>
      </c>
      <c r="D5571" s="453">
        <v>0</v>
      </c>
      <c r="E5571" s="239">
        <v>1759</v>
      </c>
      <c r="F5571" s="268"/>
      <c r="G5571" s="268"/>
    </row>
    <row r="5572" spans="1:7">
      <c r="A5572" s="736" t="s">
        <v>6418</v>
      </c>
      <c r="B5572" s="600" t="s">
        <v>6419</v>
      </c>
      <c r="C5572" s="239">
        <v>2639</v>
      </c>
      <c r="D5572" s="453">
        <v>0</v>
      </c>
      <c r="E5572" s="239">
        <v>2639</v>
      </c>
      <c r="F5572" s="268"/>
      <c r="G5572" s="268"/>
    </row>
    <row r="5573" spans="1:7">
      <c r="A5573" s="1339" t="s">
        <v>6420</v>
      </c>
      <c r="B5573" s="748"/>
      <c r="C5573" s="240"/>
      <c r="D5573" s="240"/>
      <c r="E5573" s="240"/>
      <c r="F5573" s="240"/>
      <c r="G5573" s="240"/>
    </row>
    <row r="5574" spans="1:7">
      <c r="A5574" s="736" t="s">
        <v>6421</v>
      </c>
      <c r="B5574" s="600" t="s">
        <v>6422</v>
      </c>
      <c r="C5574" s="239">
        <v>345</v>
      </c>
      <c r="D5574" s="453">
        <v>0</v>
      </c>
      <c r="E5574" s="239">
        <v>345</v>
      </c>
      <c r="F5574" s="268"/>
      <c r="G5574" s="268"/>
    </row>
    <row r="5575" spans="1:7">
      <c r="A5575" s="1339" t="s">
        <v>963</v>
      </c>
      <c r="B5575" s="748"/>
      <c r="C5575" s="240"/>
      <c r="D5575" s="240"/>
      <c r="E5575" s="240"/>
      <c r="F5575" s="240"/>
      <c r="G5575" s="240"/>
    </row>
    <row r="5576" spans="1:7">
      <c r="A5576" s="736" t="s">
        <v>6423</v>
      </c>
      <c r="B5576" s="600" t="s">
        <v>6424</v>
      </c>
      <c r="C5576" s="239">
        <v>500</v>
      </c>
      <c r="D5576" s="453">
        <v>0</v>
      </c>
      <c r="E5576" s="239">
        <v>500</v>
      </c>
      <c r="F5576" s="268"/>
      <c r="G5576" s="268"/>
    </row>
    <row r="5577" spans="1:7">
      <c r="A5577" s="736" t="s">
        <v>6425</v>
      </c>
      <c r="B5577" s="600" t="s">
        <v>6426</v>
      </c>
      <c r="C5577" s="239">
        <v>4500</v>
      </c>
      <c r="D5577" s="453">
        <v>0</v>
      </c>
      <c r="E5577" s="239">
        <v>4500</v>
      </c>
      <c r="F5577" s="268"/>
      <c r="G5577" s="268"/>
    </row>
    <row r="5578" spans="1:7">
      <c r="A5578" s="736" t="s">
        <v>6427</v>
      </c>
      <c r="B5578" s="600" t="s">
        <v>6428</v>
      </c>
      <c r="C5578" s="239">
        <v>1800</v>
      </c>
      <c r="D5578" s="453">
        <v>0</v>
      </c>
      <c r="E5578" s="239">
        <v>1800</v>
      </c>
      <c r="F5578" s="268"/>
      <c r="G5578" s="268"/>
    </row>
    <row r="5579" spans="1:7">
      <c r="A5579" s="736" t="s">
        <v>6429</v>
      </c>
      <c r="B5579" s="600" t="s">
        <v>6430</v>
      </c>
      <c r="C5579" s="239">
        <v>1800</v>
      </c>
      <c r="D5579" s="453">
        <v>0</v>
      </c>
      <c r="E5579" s="239">
        <v>1800</v>
      </c>
      <c r="F5579" s="268"/>
      <c r="G5579" s="268"/>
    </row>
    <row r="5580" spans="1:7">
      <c r="A5580" s="736" t="s">
        <v>6431</v>
      </c>
      <c r="B5580" s="600" t="s">
        <v>6432</v>
      </c>
      <c r="C5580" s="239">
        <v>7000</v>
      </c>
      <c r="D5580" s="453">
        <v>0</v>
      </c>
      <c r="E5580" s="239">
        <v>7000</v>
      </c>
      <c r="F5580" s="268"/>
      <c r="G5580" s="268"/>
    </row>
    <row r="5581" spans="1:7">
      <c r="A5581" s="736" t="s">
        <v>6433</v>
      </c>
      <c r="B5581" s="600" t="s">
        <v>6434</v>
      </c>
      <c r="C5581" s="239">
        <v>3350</v>
      </c>
      <c r="D5581" s="453">
        <v>0</v>
      </c>
      <c r="E5581" s="239">
        <v>3350</v>
      </c>
      <c r="F5581" s="268"/>
      <c r="G5581" s="268"/>
    </row>
    <row r="5582" spans="1:7">
      <c r="A5582" s="749" t="s">
        <v>6435</v>
      </c>
      <c r="B5582" s="750" t="s">
        <v>6436</v>
      </c>
      <c r="C5582" s="239">
        <v>5000</v>
      </c>
      <c r="D5582" s="453">
        <v>0</v>
      </c>
      <c r="E5582" s="239">
        <v>5000</v>
      </c>
      <c r="F5582" s="268"/>
      <c r="G5582" s="268"/>
    </row>
    <row r="5583" spans="1:7">
      <c r="A5583" s="736" t="s">
        <v>6437</v>
      </c>
      <c r="B5583" s="600" t="s">
        <v>6438</v>
      </c>
      <c r="C5583" s="239">
        <v>3500</v>
      </c>
      <c r="D5583" s="453">
        <v>0</v>
      </c>
      <c r="E5583" s="239">
        <v>3500</v>
      </c>
      <c r="F5583" s="268"/>
      <c r="G5583" s="268"/>
    </row>
    <row r="5584" spans="1:7">
      <c r="A5584" s="736" t="s">
        <v>6439</v>
      </c>
      <c r="B5584" s="600" t="s">
        <v>6440</v>
      </c>
      <c r="C5584" s="239">
        <v>7000</v>
      </c>
      <c r="D5584" s="453">
        <v>0</v>
      </c>
      <c r="E5584" s="239">
        <v>7000</v>
      </c>
      <c r="F5584" s="268"/>
      <c r="G5584" s="268"/>
    </row>
    <row r="5585" spans="1:13">
      <c r="A5585" s="736" t="s">
        <v>6441</v>
      </c>
      <c r="B5585" s="600" t="s">
        <v>6442</v>
      </c>
      <c r="C5585" s="239">
        <v>3500</v>
      </c>
      <c r="D5585" s="453">
        <v>0</v>
      </c>
      <c r="E5585" s="239">
        <v>3500</v>
      </c>
      <c r="F5585" s="268"/>
      <c r="G5585" s="268"/>
    </row>
    <row r="5586" spans="1:13">
      <c r="A5586" s="736" t="s">
        <v>6443</v>
      </c>
      <c r="B5586" s="600" t="s">
        <v>6444</v>
      </c>
      <c r="C5586" s="239">
        <v>3000</v>
      </c>
      <c r="D5586" s="453">
        <v>0</v>
      </c>
      <c r="E5586" s="239">
        <v>3000</v>
      </c>
      <c r="F5586" s="268"/>
      <c r="G5586" s="268"/>
    </row>
    <row r="5587" spans="1:13">
      <c r="A5587" s="736" t="s">
        <v>6445</v>
      </c>
      <c r="B5587" s="600" t="s">
        <v>6446</v>
      </c>
      <c r="C5587" s="239">
        <v>3500</v>
      </c>
      <c r="D5587" s="453">
        <v>0</v>
      </c>
      <c r="E5587" s="239">
        <v>3500</v>
      </c>
      <c r="F5587" s="268"/>
      <c r="G5587" s="268"/>
    </row>
    <row r="5588" spans="1:13">
      <c r="A5588" s="736" t="s">
        <v>6447</v>
      </c>
      <c r="B5588" s="600" t="s">
        <v>6448</v>
      </c>
      <c r="C5588" s="239">
        <v>1500</v>
      </c>
      <c r="D5588" s="453">
        <v>0</v>
      </c>
      <c r="E5588" s="239">
        <v>1500</v>
      </c>
      <c r="F5588" s="268"/>
      <c r="G5588" s="268"/>
    </row>
    <row r="5589" spans="1:13">
      <c r="A5589" s="736" t="s">
        <v>6449</v>
      </c>
      <c r="B5589" s="600" t="s">
        <v>6450</v>
      </c>
      <c r="C5589" s="239">
        <v>1500</v>
      </c>
      <c r="D5589" s="453">
        <v>0</v>
      </c>
      <c r="E5589" s="239">
        <v>1500</v>
      </c>
      <c r="F5589" s="268"/>
      <c r="G5589" s="268"/>
    </row>
    <row r="5590" spans="1:13">
      <c r="A5590" s="736" t="s">
        <v>6451</v>
      </c>
      <c r="B5590" s="600" t="s">
        <v>6452</v>
      </c>
      <c r="C5590" s="239">
        <v>500</v>
      </c>
      <c r="D5590" s="453">
        <v>0</v>
      </c>
      <c r="E5590" s="239">
        <v>500</v>
      </c>
      <c r="F5590" s="268"/>
      <c r="G5590" s="268"/>
    </row>
    <row r="5591" spans="1:13">
      <c r="A5591" s="751" t="s">
        <v>6453</v>
      </c>
      <c r="B5591" s="237" t="s">
        <v>6454</v>
      </c>
      <c r="C5591" s="239">
        <v>1999</v>
      </c>
      <c r="D5591" s="453">
        <v>0</v>
      </c>
      <c r="E5591" s="239">
        <v>1999</v>
      </c>
      <c r="F5591" s="268"/>
      <c r="G5591" s="268"/>
    </row>
    <row r="5592" spans="1:13">
      <c r="A5592" s="751" t="s">
        <v>6455</v>
      </c>
      <c r="B5592" s="237" t="s">
        <v>6456</v>
      </c>
      <c r="C5592" s="239">
        <v>2999</v>
      </c>
      <c r="D5592" s="453">
        <v>0</v>
      </c>
      <c r="E5592" s="239">
        <v>2999</v>
      </c>
      <c r="F5592" s="268"/>
      <c r="G5592" s="268"/>
    </row>
    <row r="5593" spans="1:13">
      <c r="A5593" s="751" t="s">
        <v>6457</v>
      </c>
      <c r="B5593" s="237" t="s">
        <v>6458</v>
      </c>
      <c r="C5593" s="239">
        <v>3299</v>
      </c>
      <c r="D5593" s="453">
        <v>0</v>
      </c>
      <c r="E5593" s="239">
        <v>3299</v>
      </c>
      <c r="F5593" s="752"/>
      <c r="G5593" s="752"/>
      <c r="J5593" s="1034"/>
      <c r="K5593" s="1034"/>
      <c r="L5593" s="1034"/>
      <c r="M5593" s="1034"/>
    </row>
    <row r="5594" spans="1:13">
      <c r="A5594" s="751" t="s">
        <v>6459</v>
      </c>
      <c r="B5594" s="237" t="s">
        <v>6460</v>
      </c>
      <c r="C5594" s="239">
        <v>4949</v>
      </c>
      <c r="D5594" s="453">
        <v>0</v>
      </c>
      <c r="E5594" s="239">
        <v>4949</v>
      </c>
      <c r="F5594" s="752"/>
      <c r="G5594" s="752"/>
      <c r="J5594" s="1034"/>
      <c r="K5594" s="1034"/>
      <c r="L5594" s="1034"/>
      <c r="M5594" s="1034"/>
    </row>
    <row r="5595" spans="1:13">
      <c r="A5595" s="751" t="s">
        <v>6306</v>
      </c>
      <c r="B5595" s="237" t="s">
        <v>6307</v>
      </c>
      <c r="C5595" s="239">
        <v>1300</v>
      </c>
      <c r="D5595" s="453">
        <v>0</v>
      </c>
      <c r="E5595" s="239">
        <v>1300</v>
      </c>
      <c r="F5595" s="752"/>
      <c r="G5595" s="752"/>
      <c r="J5595" s="1034"/>
      <c r="K5595" s="1034"/>
      <c r="L5595" s="1034"/>
      <c r="M5595" s="1034"/>
    </row>
    <row r="5596" spans="1:13">
      <c r="A5596" s="751" t="s">
        <v>6308</v>
      </c>
      <c r="B5596" s="237" t="s">
        <v>6309</v>
      </c>
      <c r="C5596" s="239">
        <v>1950</v>
      </c>
      <c r="D5596" s="453">
        <v>0</v>
      </c>
      <c r="E5596" s="239">
        <v>1950</v>
      </c>
      <c r="F5596" s="752"/>
      <c r="G5596" s="752"/>
      <c r="J5596" s="1034"/>
      <c r="K5596" s="1034"/>
      <c r="L5596" s="1034"/>
      <c r="M5596" s="1034"/>
    </row>
    <row r="5597" spans="1:13">
      <c r="A5597" s="751" t="s">
        <v>6461</v>
      </c>
      <c r="B5597" s="237" t="s">
        <v>6462</v>
      </c>
      <c r="C5597" s="239">
        <v>600</v>
      </c>
      <c r="D5597" s="453">
        <v>0</v>
      </c>
      <c r="E5597" s="239">
        <v>600</v>
      </c>
      <c r="F5597" s="752"/>
      <c r="G5597" s="752"/>
      <c r="J5597" s="1034"/>
      <c r="K5597" s="1034"/>
      <c r="L5597" s="1034"/>
      <c r="M5597" s="1034"/>
    </row>
    <row r="5598" spans="1:13">
      <c r="A5598" s="751" t="s">
        <v>6463</v>
      </c>
      <c r="B5598" s="237" t="s">
        <v>6464</v>
      </c>
      <c r="C5598" s="239">
        <v>900</v>
      </c>
      <c r="D5598" s="453">
        <v>0</v>
      </c>
      <c r="E5598" s="239">
        <v>900</v>
      </c>
      <c r="F5598" s="752"/>
      <c r="G5598" s="752"/>
      <c r="J5598" s="1034"/>
      <c r="K5598" s="1034"/>
      <c r="L5598" s="1034"/>
      <c r="M5598" s="1034"/>
    </row>
    <row r="5599" spans="1:13">
      <c r="A5599" s="1339" t="s">
        <v>6465</v>
      </c>
      <c r="B5599" s="236"/>
      <c r="C5599" s="240"/>
      <c r="D5599" s="240"/>
      <c r="E5599" s="240"/>
      <c r="F5599" s="240"/>
      <c r="G5599" s="240"/>
    </row>
    <row r="5600" spans="1:13">
      <c r="A5600" s="736" t="s">
        <v>6466</v>
      </c>
      <c r="B5600" s="237" t="s">
        <v>6467</v>
      </c>
      <c r="C5600" s="239">
        <v>15000</v>
      </c>
      <c r="D5600" s="453">
        <v>0</v>
      </c>
      <c r="E5600" s="239">
        <v>15000</v>
      </c>
      <c r="F5600" s="268"/>
      <c r="G5600" s="268"/>
    </row>
    <row r="5601" spans="1:7">
      <c r="A5601" s="736" t="s">
        <v>6468</v>
      </c>
      <c r="B5601" s="237" t="s">
        <v>6469</v>
      </c>
      <c r="C5601" s="239">
        <v>7500</v>
      </c>
      <c r="D5601" s="453">
        <v>0</v>
      </c>
      <c r="E5601" s="239">
        <v>7500</v>
      </c>
      <c r="F5601" s="268"/>
      <c r="G5601" s="268"/>
    </row>
    <row r="5602" spans="1:7">
      <c r="A5602" s="736" t="s">
        <v>6470</v>
      </c>
      <c r="B5602" s="237" t="s">
        <v>6471</v>
      </c>
      <c r="C5602" s="239">
        <v>12500</v>
      </c>
      <c r="D5602" s="453">
        <v>0</v>
      </c>
      <c r="E5602" s="239">
        <v>12500</v>
      </c>
      <c r="F5602" s="268"/>
      <c r="G5602" s="268"/>
    </row>
    <row r="5603" spans="1:7">
      <c r="A5603" s="736" t="s">
        <v>6472</v>
      </c>
      <c r="B5603" s="237" t="s">
        <v>6473</v>
      </c>
      <c r="C5603" s="239">
        <v>2500</v>
      </c>
      <c r="D5603" s="453">
        <v>0</v>
      </c>
      <c r="E5603" s="239">
        <v>2500</v>
      </c>
      <c r="F5603" s="268"/>
      <c r="G5603" s="268"/>
    </row>
    <row r="5604" spans="1:7">
      <c r="A5604" s="1339" t="s">
        <v>962</v>
      </c>
      <c r="B5604" s="236"/>
      <c r="C5604" s="240"/>
      <c r="D5604" s="240"/>
      <c r="E5604" s="240"/>
      <c r="F5604" s="240"/>
      <c r="G5604" s="240"/>
    </row>
    <row r="5605" spans="1:7">
      <c r="A5605" s="736" t="s">
        <v>6474</v>
      </c>
      <c r="B5605" s="237" t="s">
        <v>6475</v>
      </c>
      <c r="C5605" s="239">
        <v>3000</v>
      </c>
      <c r="D5605" s="453">
        <v>0</v>
      </c>
      <c r="E5605" s="239">
        <v>3000</v>
      </c>
      <c r="F5605" s="268"/>
      <c r="G5605" s="268"/>
    </row>
    <row r="5606" spans="1:7">
      <c r="A5606" s="736" t="s">
        <v>6476</v>
      </c>
      <c r="B5606" s="237" t="s">
        <v>6477</v>
      </c>
      <c r="C5606" s="239">
        <v>4500</v>
      </c>
      <c r="D5606" s="453">
        <v>0</v>
      </c>
      <c r="E5606" s="239">
        <v>4500</v>
      </c>
      <c r="F5606" s="268"/>
      <c r="G5606" s="268"/>
    </row>
    <row r="5607" spans="1:7" ht="30">
      <c r="A5607" s="736" t="s">
        <v>6478</v>
      </c>
      <c r="B5607" s="237" t="s">
        <v>6479</v>
      </c>
      <c r="C5607" s="239">
        <v>1500</v>
      </c>
      <c r="D5607" s="453">
        <v>0</v>
      </c>
      <c r="E5607" s="239">
        <v>1500</v>
      </c>
      <c r="F5607" s="268"/>
      <c r="G5607" s="268"/>
    </row>
    <row r="5608" spans="1:7" ht="30">
      <c r="A5608" s="736" t="s">
        <v>6480</v>
      </c>
      <c r="B5608" s="237" t="s">
        <v>6481</v>
      </c>
      <c r="C5608" s="239">
        <v>2250</v>
      </c>
      <c r="D5608" s="453">
        <v>0</v>
      </c>
      <c r="E5608" s="239">
        <v>2250</v>
      </c>
      <c r="F5608" s="268"/>
      <c r="G5608" s="268"/>
    </row>
    <row r="5609" spans="1:7">
      <c r="A5609" s="736" t="s">
        <v>6482</v>
      </c>
      <c r="B5609" s="237" t="s">
        <v>6483</v>
      </c>
      <c r="C5609" s="239">
        <v>9000</v>
      </c>
      <c r="D5609" s="453">
        <v>0</v>
      </c>
      <c r="E5609" s="239">
        <v>9000</v>
      </c>
      <c r="F5609" s="268"/>
      <c r="G5609" s="268"/>
    </row>
    <row r="5610" spans="1:7">
      <c r="A5610" s="736" t="s">
        <v>6484</v>
      </c>
      <c r="B5610" s="237" t="s">
        <v>6485</v>
      </c>
      <c r="C5610" s="239">
        <v>15750</v>
      </c>
      <c r="D5610" s="453">
        <v>0</v>
      </c>
      <c r="E5610" s="239">
        <v>15750</v>
      </c>
      <c r="F5610" s="268"/>
      <c r="G5610" s="268"/>
    </row>
    <row r="5611" spans="1:7">
      <c r="A5611" s="1339" t="s">
        <v>963</v>
      </c>
      <c r="B5611" s="236"/>
      <c r="C5611" s="240"/>
      <c r="D5611" s="240"/>
      <c r="E5611" s="240"/>
      <c r="F5611" s="240"/>
      <c r="G5611" s="240"/>
    </row>
    <row r="5612" spans="1:7">
      <c r="A5612" s="736" t="s">
        <v>6423</v>
      </c>
      <c r="B5612" s="237" t="s">
        <v>6424</v>
      </c>
      <c r="C5612" s="239">
        <v>500</v>
      </c>
      <c r="D5612" s="453">
        <v>0</v>
      </c>
      <c r="E5612" s="239">
        <v>500</v>
      </c>
      <c r="F5612" s="268"/>
      <c r="G5612" s="268"/>
    </row>
    <row r="5613" spans="1:7">
      <c r="A5613" s="736" t="s">
        <v>6425</v>
      </c>
      <c r="B5613" s="237" t="s">
        <v>6426</v>
      </c>
      <c r="C5613" s="239">
        <v>4500</v>
      </c>
      <c r="D5613" s="453">
        <v>0</v>
      </c>
      <c r="E5613" s="239">
        <v>4500</v>
      </c>
      <c r="F5613" s="268"/>
      <c r="G5613" s="268"/>
    </row>
    <row r="5614" spans="1:7">
      <c r="A5614" s="736" t="s">
        <v>6427</v>
      </c>
      <c r="B5614" s="237" t="s">
        <v>6428</v>
      </c>
      <c r="C5614" s="239">
        <v>1800</v>
      </c>
      <c r="D5614" s="453">
        <v>0</v>
      </c>
      <c r="E5614" s="239">
        <v>1800</v>
      </c>
      <c r="F5614" s="268"/>
      <c r="G5614" s="268"/>
    </row>
    <row r="5615" spans="1:7">
      <c r="A5615" s="736" t="s">
        <v>6429</v>
      </c>
      <c r="B5615" s="237" t="s">
        <v>6430</v>
      </c>
      <c r="C5615" s="239">
        <v>1800</v>
      </c>
      <c r="D5615" s="453">
        <v>0</v>
      </c>
      <c r="E5615" s="239">
        <v>1800</v>
      </c>
      <c r="F5615" s="268"/>
      <c r="G5615" s="268"/>
    </row>
    <row r="5616" spans="1:7">
      <c r="A5616" s="736" t="s">
        <v>6486</v>
      </c>
      <c r="B5616" s="237" t="s">
        <v>6487</v>
      </c>
      <c r="C5616" s="239">
        <v>1500</v>
      </c>
      <c r="D5616" s="453">
        <v>0</v>
      </c>
      <c r="E5616" s="239">
        <v>1500</v>
      </c>
      <c r="F5616" s="268"/>
      <c r="G5616" s="268"/>
    </row>
    <row r="5617" spans="1:7">
      <c r="A5617" s="1339" t="s">
        <v>6488</v>
      </c>
      <c r="B5617" s="236"/>
      <c r="C5617" s="240"/>
      <c r="D5617" s="240"/>
      <c r="E5617" s="240"/>
      <c r="F5617" s="240"/>
      <c r="G5617" s="240"/>
    </row>
    <row r="5618" spans="1:7">
      <c r="A5618" s="736" t="s">
        <v>6489</v>
      </c>
      <c r="B5618" s="237" t="s">
        <v>6490</v>
      </c>
      <c r="C5618" s="239">
        <v>10000</v>
      </c>
      <c r="D5618" s="453">
        <v>0</v>
      </c>
      <c r="E5618" s="239">
        <v>10000</v>
      </c>
      <c r="F5618" s="268"/>
      <c r="G5618" s="268"/>
    </row>
    <row r="5619" spans="1:7">
      <c r="A5619" s="736" t="s">
        <v>6491</v>
      </c>
      <c r="B5619" s="237" t="s">
        <v>6492</v>
      </c>
      <c r="C5619" s="239">
        <v>12500</v>
      </c>
      <c r="D5619" s="453">
        <v>0</v>
      </c>
      <c r="E5619" s="239">
        <v>12500</v>
      </c>
      <c r="F5619" s="268"/>
      <c r="G5619" s="268"/>
    </row>
    <row r="5620" spans="1:7">
      <c r="A5620" s="736" t="s">
        <v>6493</v>
      </c>
      <c r="B5620" s="237" t="s">
        <v>6494</v>
      </c>
      <c r="C5620" s="239">
        <v>6000</v>
      </c>
      <c r="D5620" s="453">
        <v>0</v>
      </c>
      <c r="E5620" s="239">
        <v>6000</v>
      </c>
      <c r="F5620" s="268"/>
      <c r="G5620" s="268"/>
    </row>
    <row r="5621" spans="1:7">
      <c r="A5621" s="736" t="s">
        <v>6495</v>
      </c>
      <c r="B5621" s="750" t="s">
        <v>6496</v>
      </c>
      <c r="C5621" s="239">
        <v>9000</v>
      </c>
      <c r="D5621" s="453">
        <v>0</v>
      </c>
      <c r="E5621" s="239">
        <v>9000</v>
      </c>
      <c r="F5621" s="268"/>
      <c r="G5621" s="268"/>
    </row>
    <row r="5622" spans="1:7">
      <c r="A5622" s="736" t="s">
        <v>6497</v>
      </c>
      <c r="B5622" s="237" t="s">
        <v>6498</v>
      </c>
      <c r="C5622" s="239">
        <v>10500</v>
      </c>
      <c r="D5622" s="453">
        <v>0</v>
      </c>
      <c r="E5622" s="239">
        <v>10500</v>
      </c>
      <c r="F5622" s="268"/>
      <c r="G5622" s="268"/>
    </row>
    <row r="5623" spans="1:7">
      <c r="A5623" s="736" t="s">
        <v>6499</v>
      </c>
      <c r="B5623" s="237" t="s">
        <v>6500</v>
      </c>
      <c r="C5623" s="239">
        <v>4500</v>
      </c>
      <c r="D5623" s="453">
        <v>0</v>
      </c>
      <c r="E5623" s="239">
        <v>4500</v>
      </c>
      <c r="F5623" s="268"/>
      <c r="G5623" s="268"/>
    </row>
    <row r="5624" spans="1:7">
      <c r="A5624" s="736" t="s">
        <v>6501</v>
      </c>
      <c r="B5624" s="237" t="s">
        <v>6502</v>
      </c>
      <c r="C5624" s="239">
        <v>1000</v>
      </c>
      <c r="D5624" s="453">
        <v>0</v>
      </c>
      <c r="E5624" s="239">
        <v>1000</v>
      </c>
      <c r="F5624" s="268"/>
      <c r="G5624" s="268"/>
    </row>
    <row r="5625" spans="1:7">
      <c r="A5625" s="736" t="s">
        <v>6503</v>
      </c>
      <c r="B5625" s="237" t="s">
        <v>6504</v>
      </c>
      <c r="C5625" s="239">
        <v>1000</v>
      </c>
      <c r="D5625" s="453">
        <v>0</v>
      </c>
      <c r="E5625" s="239">
        <v>1000</v>
      </c>
      <c r="F5625" s="268"/>
      <c r="G5625" s="268"/>
    </row>
    <row r="5626" spans="1:7">
      <c r="A5626" s="736" t="s">
        <v>6505</v>
      </c>
      <c r="B5626" s="237" t="s">
        <v>6506</v>
      </c>
      <c r="C5626" s="239">
        <v>1000</v>
      </c>
      <c r="D5626" s="453">
        <v>0</v>
      </c>
      <c r="E5626" s="239">
        <v>1000</v>
      </c>
      <c r="F5626" s="268"/>
      <c r="G5626" s="268"/>
    </row>
    <row r="5627" spans="1:7">
      <c r="A5627" s="736" t="s">
        <v>6507</v>
      </c>
      <c r="B5627" s="237" t="s">
        <v>6508</v>
      </c>
      <c r="C5627" s="239">
        <v>7500</v>
      </c>
      <c r="D5627" s="453">
        <v>0</v>
      </c>
      <c r="E5627" s="239">
        <v>7500</v>
      </c>
      <c r="F5627" s="268"/>
      <c r="G5627" s="268"/>
    </row>
    <row r="5628" spans="1:7">
      <c r="A5628" s="736" t="s">
        <v>6509</v>
      </c>
      <c r="B5628" s="237" t="s">
        <v>6510</v>
      </c>
      <c r="C5628" s="239">
        <v>12500</v>
      </c>
      <c r="D5628" s="453">
        <v>0</v>
      </c>
      <c r="E5628" s="239">
        <v>12500</v>
      </c>
      <c r="F5628" s="268"/>
      <c r="G5628" s="268"/>
    </row>
    <row r="5629" spans="1:7">
      <c r="A5629" s="736" t="s">
        <v>6274</v>
      </c>
      <c r="B5629" s="237" t="s">
        <v>6275</v>
      </c>
      <c r="C5629" s="239">
        <v>2000</v>
      </c>
      <c r="D5629" s="453">
        <v>0</v>
      </c>
      <c r="E5629" s="239">
        <v>2000</v>
      </c>
      <c r="F5629" s="268"/>
      <c r="G5629" s="268"/>
    </row>
    <row r="5630" spans="1:7">
      <c r="A5630" s="1339" t="s">
        <v>962</v>
      </c>
      <c r="B5630" s="236"/>
      <c r="C5630" s="240"/>
      <c r="D5630" s="240"/>
      <c r="E5630" s="240"/>
      <c r="F5630" s="240"/>
      <c r="G5630" s="240"/>
    </row>
    <row r="5631" spans="1:7">
      <c r="A5631" s="749" t="s">
        <v>6511</v>
      </c>
      <c r="B5631" s="750" t="s">
        <v>6512</v>
      </c>
      <c r="C5631" s="239">
        <v>1200</v>
      </c>
      <c r="D5631" s="453">
        <v>0</v>
      </c>
      <c r="E5631" s="239">
        <v>1200</v>
      </c>
      <c r="F5631" s="268"/>
      <c r="G5631" s="268"/>
    </row>
    <row r="5632" spans="1:7">
      <c r="A5632" s="749" t="s">
        <v>6513</v>
      </c>
      <c r="B5632" s="750" t="s">
        <v>6514</v>
      </c>
      <c r="C5632" s="239">
        <v>1800</v>
      </c>
      <c r="D5632" s="453">
        <v>0</v>
      </c>
      <c r="E5632" s="239">
        <v>1800</v>
      </c>
      <c r="F5632" s="268"/>
      <c r="G5632" s="268"/>
    </row>
    <row r="5633" spans="1:7">
      <c r="A5633" s="749" t="s">
        <v>6515</v>
      </c>
      <c r="B5633" s="750" t="s">
        <v>6516</v>
      </c>
      <c r="C5633" s="239">
        <v>1800</v>
      </c>
      <c r="D5633" s="453">
        <v>0</v>
      </c>
      <c r="E5633" s="239">
        <v>1800</v>
      </c>
      <c r="F5633" s="268"/>
      <c r="G5633" s="268"/>
    </row>
    <row r="5634" spans="1:7">
      <c r="A5634" s="749" t="s">
        <v>6517</v>
      </c>
      <c r="B5634" s="750" t="s">
        <v>6518</v>
      </c>
      <c r="C5634" s="239">
        <v>2700</v>
      </c>
      <c r="D5634" s="453">
        <v>0</v>
      </c>
      <c r="E5634" s="239">
        <v>2700</v>
      </c>
      <c r="F5634" s="268"/>
      <c r="G5634" s="268"/>
    </row>
    <row r="5635" spans="1:7">
      <c r="A5635" s="736" t="s">
        <v>6519</v>
      </c>
      <c r="B5635" s="237" t="s">
        <v>6520</v>
      </c>
      <c r="C5635" s="239">
        <v>2100</v>
      </c>
      <c r="D5635" s="453">
        <v>0</v>
      </c>
      <c r="E5635" s="239">
        <v>2100</v>
      </c>
      <c r="F5635" s="268"/>
      <c r="G5635" s="268"/>
    </row>
    <row r="5636" spans="1:7">
      <c r="A5636" s="736" t="s">
        <v>6521</v>
      </c>
      <c r="B5636" s="237" t="s">
        <v>6522</v>
      </c>
      <c r="C5636" s="239">
        <v>3150</v>
      </c>
      <c r="D5636" s="453">
        <v>0</v>
      </c>
      <c r="E5636" s="239">
        <v>3150</v>
      </c>
      <c r="F5636" s="268"/>
      <c r="G5636" s="268"/>
    </row>
    <row r="5637" spans="1:7">
      <c r="A5637" s="736" t="s">
        <v>6523</v>
      </c>
      <c r="B5637" s="237" t="s">
        <v>6524</v>
      </c>
      <c r="C5637" s="239">
        <v>2500</v>
      </c>
      <c r="D5637" s="453">
        <v>0</v>
      </c>
      <c r="E5637" s="239">
        <v>2500</v>
      </c>
      <c r="F5637" s="268"/>
      <c r="G5637" s="268"/>
    </row>
    <row r="5638" spans="1:7">
      <c r="A5638" s="736" t="s">
        <v>6525</v>
      </c>
      <c r="B5638" s="237" t="s">
        <v>6526</v>
      </c>
      <c r="C5638" s="239">
        <v>3750</v>
      </c>
      <c r="D5638" s="453">
        <v>0</v>
      </c>
      <c r="E5638" s="239">
        <v>3750</v>
      </c>
      <c r="F5638" s="268"/>
      <c r="G5638" s="268"/>
    </row>
    <row r="5639" spans="1:7">
      <c r="A5639" s="736" t="s">
        <v>6527</v>
      </c>
      <c r="B5639" s="237" t="s">
        <v>6528</v>
      </c>
      <c r="C5639" s="239">
        <v>900</v>
      </c>
      <c r="D5639" s="453">
        <v>0</v>
      </c>
      <c r="E5639" s="239">
        <v>900</v>
      </c>
      <c r="F5639" s="268"/>
      <c r="G5639" s="268"/>
    </row>
    <row r="5640" spans="1:7">
      <c r="A5640" s="736" t="s">
        <v>6529</v>
      </c>
      <c r="B5640" s="237" t="s">
        <v>6530</v>
      </c>
      <c r="C5640" s="239">
        <v>1350</v>
      </c>
      <c r="D5640" s="453">
        <v>0</v>
      </c>
      <c r="E5640" s="239">
        <v>1350</v>
      </c>
      <c r="F5640" s="268"/>
      <c r="G5640" s="268"/>
    </row>
    <row r="5641" spans="1:7">
      <c r="A5641" s="736" t="s">
        <v>6531</v>
      </c>
      <c r="B5641" s="237" t="s">
        <v>6532</v>
      </c>
      <c r="C5641" s="239">
        <v>4000</v>
      </c>
      <c r="D5641" s="453">
        <v>0</v>
      </c>
      <c r="E5641" s="239">
        <v>4000</v>
      </c>
      <c r="F5641" s="268"/>
      <c r="G5641" s="268"/>
    </row>
    <row r="5642" spans="1:7">
      <c r="A5642" s="736" t="s">
        <v>6533</v>
      </c>
      <c r="B5642" s="237" t="s">
        <v>6534</v>
      </c>
      <c r="C5642" s="239">
        <v>7000</v>
      </c>
      <c r="D5642" s="453">
        <v>0</v>
      </c>
      <c r="E5642" s="239">
        <v>7000</v>
      </c>
      <c r="F5642" s="268"/>
      <c r="G5642" s="268"/>
    </row>
    <row r="5643" spans="1:7">
      <c r="A5643" s="736" t="s">
        <v>6535</v>
      </c>
      <c r="B5643" s="237" t="s">
        <v>6536</v>
      </c>
      <c r="C5643" s="239">
        <v>2800</v>
      </c>
      <c r="D5643" s="453">
        <v>0</v>
      </c>
      <c r="E5643" s="239">
        <v>2800</v>
      </c>
      <c r="F5643" s="268"/>
      <c r="G5643" s="268"/>
    </row>
    <row r="5644" spans="1:7">
      <c r="A5644" s="736" t="s">
        <v>6537</v>
      </c>
      <c r="B5644" s="237" t="s">
        <v>6538</v>
      </c>
      <c r="C5644" s="239">
        <v>4900</v>
      </c>
      <c r="D5644" s="453">
        <v>0</v>
      </c>
      <c r="E5644" s="239">
        <v>4900</v>
      </c>
      <c r="F5644" s="268"/>
      <c r="G5644" s="268"/>
    </row>
    <row r="5645" spans="1:7">
      <c r="A5645" s="736" t="s">
        <v>6539</v>
      </c>
      <c r="B5645" s="237" t="s">
        <v>6540</v>
      </c>
      <c r="C5645" s="239">
        <v>3200</v>
      </c>
      <c r="D5645" s="453">
        <v>0</v>
      </c>
      <c r="E5645" s="239">
        <v>3200</v>
      </c>
      <c r="F5645" s="268"/>
      <c r="G5645" s="268"/>
    </row>
    <row r="5646" spans="1:7">
      <c r="A5646" s="736" t="s">
        <v>6541</v>
      </c>
      <c r="B5646" s="237" t="s">
        <v>6542</v>
      </c>
      <c r="C5646" s="239">
        <v>5600</v>
      </c>
      <c r="D5646" s="453">
        <v>0</v>
      </c>
      <c r="E5646" s="239">
        <v>5600</v>
      </c>
      <c r="F5646" s="268"/>
      <c r="G5646" s="268"/>
    </row>
    <row r="5647" spans="1:7">
      <c r="A5647" s="736" t="s">
        <v>6543</v>
      </c>
      <c r="B5647" s="237" t="s">
        <v>6544</v>
      </c>
      <c r="C5647" s="239">
        <v>2800</v>
      </c>
      <c r="D5647" s="453">
        <v>0</v>
      </c>
      <c r="E5647" s="239">
        <v>2800</v>
      </c>
      <c r="F5647" s="268"/>
      <c r="G5647" s="268"/>
    </row>
    <row r="5648" spans="1:7">
      <c r="A5648" s="736" t="s">
        <v>6545</v>
      </c>
      <c r="B5648" s="237" t="s">
        <v>6546</v>
      </c>
      <c r="C5648" s="239">
        <v>4900</v>
      </c>
      <c r="D5648" s="453">
        <v>0</v>
      </c>
      <c r="E5648" s="239">
        <v>4900</v>
      </c>
      <c r="F5648" s="268"/>
      <c r="G5648" s="268"/>
    </row>
    <row r="5649" spans="1:7">
      <c r="A5649" s="736" t="s">
        <v>6547</v>
      </c>
      <c r="B5649" s="237" t="s">
        <v>6548</v>
      </c>
      <c r="C5649" s="239">
        <v>2000</v>
      </c>
      <c r="D5649" s="453">
        <v>0</v>
      </c>
      <c r="E5649" s="239">
        <v>2000</v>
      </c>
      <c r="F5649" s="268"/>
      <c r="G5649" s="268"/>
    </row>
    <row r="5650" spans="1:7">
      <c r="A5650" s="736" t="s">
        <v>6549</v>
      </c>
      <c r="B5650" s="237" t="s">
        <v>6550</v>
      </c>
      <c r="C5650" s="239">
        <v>3500</v>
      </c>
      <c r="D5650" s="453">
        <v>0</v>
      </c>
      <c r="E5650" s="239">
        <v>3500</v>
      </c>
      <c r="F5650" s="268"/>
      <c r="G5650" s="268"/>
    </row>
    <row r="5651" spans="1:7">
      <c r="A5651" s="736" t="s">
        <v>6551</v>
      </c>
      <c r="B5651" s="237" t="s">
        <v>6552</v>
      </c>
      <c r="C5651" s="239">
        <v>1100</v>
      </c>
      <c r="D5651" s="453">
        <v>0</v>
      </c>
      <c r="E5651" s="239">
        <v>1100</v>
      </c>
      <c r="F5651" s="268"/>
      <c r="G5651" s="268"/>
    </row>
    <row r="5652" spans="1:7">
      <c r="A5652" s="736" t="s">
        <v>6553</v>
      </c>
      <c r="B5652" s="237" t="s">
        <v>6554</v>
      </c>
      <c r="C5652" s="239">
        <v>1925</v>
      </c>
      <c r="D5652" s="453">
        <v>0</v>
      </c>
      <c r="E5652" s="239">
        <v>1925</v>
      </c>
      <c r="F5652" s="268"/>
      <c r="G5652" s="268"/>
    </row>
    <row r="5653" spans="1:7">
      <c r="A5653" s="736" t="s">
        <v>6555</v>
      </c>
      <c r="B5653" s="237" t="s">
        <v>6556</v>
      </c>
      <c r="C5653" s="239">
        <v>700</v>
      </c>
      <c r="D5653" s="453">
        <v>0</v>
      </c>
      <c r="E5653" s="239">
        <v>700</v>
      </c>
      <c r="F5653" s="268"/>
      <c r="G5653" s="268"/>
    </row>
    <row r="5654" spans="1:7">
      <c r="A5654" s="736" t="s">
        <v>6557</v>
      </c>
      <c r="B5654" s="237" t="s">
        <v>6558</v>
      </c>
      <c r="C5654" s="239">
        <v>1225</v>
      </c>
      <c r="D5654" s="453">
        <v>0</v>
      </c>
      <c r="E5654" s="239">
        <v>1225</v>
      </c>
      <c r="F5654" s="268"/>
      <c r="G5654" s="268"/>
    </row>
    <row r="5655" spans="1:7">
      <c r="A5655" s="736" t="s">
        <v>6559</v>
      </c>
      <c r="B5655" s="237" t="s">
        <v>6560</v>
      </c>
      <c r="C5655" s="239">
        <v>300</v>
      </c>
      <c r="D5655" s="453">
        <v>0</v>
      </c>
      <c r="E5655" s="239">
        <v>300</v>
      </c>
      <c r="F5655" s="268"/>
      <c r="G5655" s="268"/>
    </row>
    <row r="5656" spans="1:7">
      <c r="A5656" s="736" t="s">
        <v>6561</v>
      </c>
      <c r="B5656" s="237" t="s">
        <v>6562</v>
      </c>
      <c r="C5656" s="239">
        <v>525</v>
      </c>
      <c r="D5656" s="453">
        <v>0</v>
      </c>
      <c r="E5656" s="239">
        <v>525</v>
      </c>
      <c r="F5656" s="268"/>
      <c r="G5656" s="268"/>
    </row>
    <row r="5657" spans="1:7">
      <c r="A5657" s="736" t="s">
        <v>6563</v>
      </c>
      <c r="B5657" s="237" t="s">
        <v>6564</v>
      </c>
      <c r="C5657" s="239">
        <v>2000</v>
      </c>
      <c r="D5657" s="453">
        <v>0</v>
      </c>
      <c r="E5657" s="239">
        <v>2000</v>
      </c>
      <c r="F5657" s="268"/>
      <c r="G5657" s="268"/>
    </row>
    <row r="5658" spans="1:7">
      <c r="A5658" s="736" t="s">
        <v>6565</v>
      </c>
      <c r="B5658" s="237" t="s">
        <v>6566</v>
      </c>
      <c r="C5658" s="239">
        <v>3500</v>
      </c>
      <c r="D5658" s="453">
        <v>0</v>
      </c>
      <c r="E5658" s="239">
        <v>3500</v>
      </c>
      <c r="F5658" s="268"/>
      <c r="G5658" s="268"/>
    </row>
    <row r="5659" spans="1:7">
      <c r="A5659" s="736" t="s">
        <v>6567</v>
      </c>
      <c r="B5659" s="237" t="s">
        <v>6568</v>
      </c>
      <c r="C5659" s="239">
        <v>2000</v>
      </c>
      <c r="D5659" s="453">
        <v>0</v>
      </c>
      <c r="E5659" s="239">
        <v>2000</v>
      </c>
      <c r="F5659" s="268"/>
      <c r="G5659" s="268"/>
    </row>
    <row r="5660" spans="1:7">
      <c r="A5660" s="736" t="s">
        <v>6569</v>
      </c>
      <c r="B5660" s="237" t="s">
        <v>6570</v>
      </c>
      <c r="C5660" s="239">
        <v>3000</v>
      </c>
      <c r="D5660" s="453">
        <v>0</v>
      </c>
      <c r="E5660" s="239">
        <v>3000</v>
      </c>
      <c r="F5660" s="268"/>
      <c r="G5660" s="268"/>
    </row>
    <row r="5661" spans="1:7">
      <c r="A5661" s="736" t="s">
        <v>6571</v>
      </c>
      <c r="B5661" s="237" t="s">
        <v>6572</v>
      </c>
      <c r="C5661" s="239">
        <v>200</v>
      </c>
      <c r="D5661" s="453">
        <v>0</v>
      </c>
      <c r="E5661" s="239">
        <v>200</v>
      </c>
      <c r="F5661" s="268"/>
      <c r="G5661" s="268"/>
    </row>
    <row r="5662" spans="1:7">
      <c r="A5662" s="736" t="s">
        <v>6573</v>
      </c>
      <c r="B5662" s="237" t="s">
        <v>6574</v>
      </c>
      <c r="C5662" s="239">
        <v>200</v>
      </c>
      <c r="D5662" s="453">
        <v>0</v>
      </c>
      <c r="E5662" s="239">
        <v>200</v>
      </c>
      <c r="F5662" s="268"/>
      <c r="G5662" s="268"/>
    </row>
    <row r="5663" spans="1:7">
      <c r="A5663" s="736" t="s">
        <v>6575</v>
      </c>
      <c r="B5663" s="237" t="s">
        <v>6576</v>
      </c>
      <c r="C5663" s="239">
        <v>300</v>
      </c>
      <c r="D5663" s="453">
        <v>0</v>
      </c>
      <c r="E5663" s="239">
        <v>300</v>
      </c>
      <c r="F5663" s="268"/>
      <c r="G5663" s="268"/>
    </row>
    <row r="5664" spans="1:7">
      <c r="A5664" s="736" t="s">
        <v>6577</v>
      </c>
      <c r="B5664" s="237" t="s">
        <v>6578</v>
      </c>
      <c r="C5664" s="239">
        <v>300</v>
      </c>
      <c r="D5664" s="453">
        <v>0</v>
      </c>
      <c r="E5664" s="239">
        <v>300</v>
      </c>
      <c r="F5664" s="268"/>
      <c r="G5664" s="268"/>
    </row>
    <row r="5665" spans="1:7">
      <c r="A5665" s="736" t="s">
        <v>6579</v>
      </c>
      <c r="B5665" s="237" t="s">
        <v>6580</v>
      </c>
      <c r="C5665" s="239">
        <v>200</v>
      </c>
      <c r="D5665" s="453">
        <v>0</v>
      </c>
      <c r="E5665" s="239">
        <v>200</v>
      </c>
      <c r="F5665" s="268"/>
      <c r="G5665" s="268"/>
    </row>
    <row r="5666" spans="1:7">
      <c r="A5666" s="736" t="s">
        <v>6581</v>
      </c>
      <c r="B5666" s="237" t="s">
        <v>6582</v>
      </c>
      <c r="C5666" s="239">
        <v>300</v>
      </c>
      <c r="D5666" s="453">
        <v>0</v>
      </c>
      <c r="E5666" s="239">
        <v>300</v>
      </c>
      <c r="F5666" s="268"/>
      <c r="G5666" s="268"/>
    </row>
    <row r="5667" spans="1:7">
      <c r="A5667" s="736" t="s">
        <v>6583</v>
      </c>
      <c r="B5667" s="237" t="s">
        <v>6584</v>
      </c>
      <c r="C5667" s="239">
        <v>1500</v>
      </c>
      <c r="D5667" s="453">
        <v>0</v>
      </c>
      <c r="E5667" s="239">
        <v>1500</v>
      </c>
      <c r="F5667" s="268"/>
      <c r="G5667" s="268"/>
    </row>
    <row r="5668" spans="1:7">
      <c r="A5668" s="736" t="s">
        <v>6585</v>
      </c>
      <c r="B5668" s="237" t="s">
        <v>6586</v>
      </c>
      <c r="C5668" s="239">
        <v>2250</v>
      </c>
      <c r="D5668" s="453">
        <v>0</v>
      </c>
      <c r="E5668" s="239">
        <v>2250</v>
      </c>
      <c r="F5668" s="268"/>
      <c r="G5668" s="268"/>
    </row>
    <row r="5669" spans="1:7">
      <c r="A5669" s="736" t="s">
        <v>6587</v>
      </c>
      <c r="B5669" s="237" t="s">
        <v>6588</v>
      </c>
      <c r="C5669" s="239">
        <v>2500</v>
      </c>
      <c r="D5669" s="453">
        <v>0</v>
      </c>
      <c r="E5669" s="239">
        <v>2500</v>
      </c>
      <c r="F5669" s="268"/>
      <c r="G5669" s="268"/>
    </row>
    <row r="5670" spans="1:7">
      <c r="A5670" s="736" t="s">
        <v>6589</v>
      </c>
      <c r="B5670" s="237" t="s">
        <v>6590</v>
      </c>
      <c r="C5670" s="239">
        <v>3750</v>
      </c>
      <c r="D5670" s="453">
        <v>0</v>
      </c>
      <c r="E5670" s="239">
        <v>3750</v>
      </c>
      <c r="F5670" s="268"/>
      <c r="G5670" s="268"/>
    </row>
    <row r="5671" spans="1:7">
      <c r="A5671" s="736" t="s">
        <v>6386</v>
      </c>
      <c r="B5671" s="237" t="s">
        <v>6387</v>
      </c>
      <c r="C5671" s="239">
        <v>400</v>
      </c>
      <c r="D5671" s="453">
        <v>0</v>
      </c>
      <c r="E5671" s="239">
        <v>400</v>
      </c>
      <c r="F5671" s="268"/>
      <c r="G5671" s="268"/>
    </row>
    <row r="5672" spans="1:7">
      <c r="A5672" s="736" t="s">
        <v>6388</v>
      </c>
      <c r="B5672" s="237" t="s">
        <v>6389</v>
      </c>
      <c r="C5672" s="239">
        <v>600</v>
      </c>
      <c r="D5672" s="453">
        <v>0</v>
      </c>
      <c r="E5672" s="239">
        <v>600</v>
      </c>
      <c r="F5672" s="268"/>
      <c r="G5672" s="268"/>
    </row>
    <row r="5673" spans="1:7">
      <c r="A5673" s="1339" t="s">
        <v>961</v>
      </c>
      <c r="B5673" s="236"/>
      <c r="C5673" s="240"/>
      <c r="D5673" s="240"/>
      <c r="E5673" s="240"/>
      <c r="F5673" s="240"/>
      <c r="G5673" s="240"/>
    </row>
    <row r="5674" spans="1:7">
      <c r="A5674" s="736" t="s">
        <v>6591</v>
      </c>
      <c r="B5674" s="237" t="s">
        <v>6592</v>
      </c>
      <c r="C5674" s="239">
        <v>1900</v>
      </c>
      <c r="D5674" s="453">
        <v>0</v>
      </c>
      <c r="E5674" s="239">
        <v>1900</v>
      </c>
      <c r="F5674" s="268"/>
      <c r="G5674" s="268"/>
    </row>
    <row r="5675" spans="1:7">
      <c r="A5675" s="736" t="s">
        <v>6593</v>
      </c>
      <c r="B5675" s="237" t="s">
        <v>6594</v>
      </c>
      <c r="C5675" s="239">
        <v>2850</v>
      </c>
      <c r="D5675" s="453">
        <v>0</v>
      </c>
      <c r="E5675" s="239">
        <v>2850</v>
      </c>
      <c r="F5675" s="268"/>
      <c r="G5675" s="268"/>
    </row>
    <row r="5676" spans="1:7">
      <c r="A5676" s="736" t="s">
        <v>6595</v>
      </c>
      <c r="B5676" s="237" t="s">
        <v>6596</v>
      </c>
      <c r="C5676" s="239">
        <v>2679</v>
      </c>
      <c r="D5676" s="453">
        <v>0</v>
      </c>
      <c r="E5676" s="239">
        <v>2679</v>
      </c>
      <c r="F5676" s="268"/>
      <c r="G5676" s="268"/>
    </row>
    <row r="5677" spans="1:7">
      <c r="A5677" s="736" t="s">
        <v>6597</v>
      </c>
      <c r="B5677" s="237" t="s">
        <v>6598</v>
      </c>
      <c r="C5677" s="239">
        <v>4688</v>
      </c>
      <c r="D5677" s="453">
        <v>0</v>
      </c>
      <c r="E5677" s="239">
        <v>4688</v>
      </c>
      <c r="F5677" s="268"/>
      <c r="G5677" s="268"/>
    </row>
    <row r="5678" spans="1:7">
      <c r="A5678" s="736" t="s">
        <v>6599</v>
      </c>
      <c r="B5678" s="237" t="s">
        <v>6600</v>
      </c>
      <c r="C5678" s="239">
        <v>2560</v>
      </c>
      <c r="D5678" s="453">
        <v>0</v>
      </c>
      <c r="E5678" s="239">
        <v>2560</v>
      </c>
      <c r="F5678" s="268"/>
      <c r="G5678" s="268"/>
    </row>
    <row r="5679" spans="1:7">
      <c r="A5679" s="736" t="s">
        <v>6601</v>
      </c>
      <c r="B5679" s="237" t="s">
        <v>6602</v>
      </c>
      <c r="C5679" s="239">
        <v>3840</v>
      </c>
      <c r="D5679" s="453">
        <v>0</v>
      </c>
      <c r="E5679" s="239">
        <v>3840</v>
      </c>
      <c r="F5679" s="268"/>
      <c r="G5679" s="268"/>
    </row>
    <row r="5680" spans="1:7">
      <c r="A5680" s="736" t="s">
        <v>6603</v>
      </c>
      <c r="B5680" s="237" t="s">
        <v>6604</v>
      </c>
      <c r="C5680" s="239">
        <v>3239</v>
      </c>
      <c r="D5680" s="453">
        <v>0</v>
      </c>
      <c r="E5680" s="239">
        <v>3239</v>
      </c>
      <c r="F5680" s="268"/>
      <c r="G5680" s="268"/>
    </row>
    <row r="5681" spans="1:7">
      <c r="A5681" s="736" t="s">
        <v>6605</v>
      </c>
      <c r="B5681" s="237" t="s">
        <v>6606</v>
      </c>
      <c r="C5681" s="239">
        <v>5668</v>
      </c>
      <c r="D5681" s="453">
        <v>0</v>
      </c>
      <c r="E5681" s="239">
        <v>5668</v>
      </c>
      <c r="F5681" s="268"/>
      <c r="G5681" s="268"/>
    </row>
    <row r="5682" spans="1:7">
      <c r="A5682" s="736" t="s">
        <v>6607</v>
      </c>
      <c r="B5682" s="237" t="s">
        <v>6608</v>
      </c>
      <c r="C5682" s="239">
        <v>3500</v>
      </c>
      <c r="D5682" s="453">
        <v>0</v>
      </c>
      <c r="E5682" s="239">
        <v>3500</v>
      </c>
      <c r="F5682" s="268"/>
      <c r="G5682" s="268"/>
    </row>
    <row r="5683" spans="1:7">
      <c r="A5683" s="736" t="s">
        <v>6390</v>
      </c>
      <c r="B5683" s="237" t="s">
        <v>6391</v>
      </c>
      <c r="C5683" s="239">
        <v>2995</v>
      </c>
      <c r="D5683" s="453">
        <v>0</v>
      </c>
      <c r="E5683" s="239">
        <v>2995</v>
      </c>
      <c r="F5683" s="268"/>
      <c r="G5683" s="268"/>
    </row>
    <row r="5684" spans="1:7">
      <c r="A5684" s="736" t="s">
        <v>6392</v>
      </c>
      <c r="B5684" s="237" t="s">
        <v>6393</v>
      </c>
      <c r="C5684" s="239">
        <v>599</v>
      </c>
      <c r="D5684" s="453">
        <v>0</v>
      </c>
      <c r="E5684" s="239">
        <v>599</v>
      </c>
      <c r="F5684" s="268"/>
      <c r="G5684" s="268"/>
    </row>
    <row r="5685" spans="1:7">
      <c r="A5685" s="736" t="s">
        <v>6394</v>
      </c>
      <c r="B5685" s="237" t="s">
        <v>6395</v>
      </c>
      <c r="C5685" s="239">
        <v>899</v>
      </c>
      <c r="D5685" s="453">
        <v>0</v>
      </c>
      <c r="E5685" s="239">
        <v>899</v>
      </c>
      <c r="F5685" s="268"/>
      <c r="G5685" s="268"/>
    </row>
    <row r="5686" spans="1:7">
      <c r="A5686" s="736" t="s">
        <v>6396</v>
      </c>
      <c r="B5686" s="237" t="s">
        <v>6397</v>
      </c>
      <c r="C5686" s="239">
        <v>2995</v>
      </c>
      <c r="D5686" s="453">
        <v>0</v>
      </c>
      <c r="E5686" s="239">
        <v>2995</v>
      </c>
      <c r="F5686" s="268"/>
      <c r="G5686" s="268"/>
    </row>
    <row r="5687" spans="1:7">
      <c r="A5687" s="736" t="s">
        <v>6398</v>
      </c>
      <c r="B5687" s="237" t="s">
        <v>6399</v>
      </c>
      <c r="C5687" s="239">
        <v>599</v>
      </c>
      <c r="D5687" s="453">
        <v>0</v>
      </c>
      <c r="E5687" s="239">
        <v>599</v>
      </c>
      <c r="F5687" s="268"/>
      <c r="G5687" s="268"/>
    </row>
    <row r="5688" spans="1:7">
      <c r="A5688" s="736" t="s">
        <v>6400</v>
      </c>
      <c r="B5688" s="237" t="s">
        <v>6401</v>
      </c>
      <c r="C5688" s="239">
        <v>899</v>
      </c>
      <c r="D5688" s="453">
        <v>0</v>
      </c>
      <c r="E5688" s="239">
        <v>899</v>
      </c>
      <c r="F5688" s="268"/>
      <c r="G5688" s="268"/>
    </row>
    <row r="5689" spans="1:7">
      <c r="A5689" s="1339" t="s">
        <v>6420</v>
      </c>
      <c r="B5689" s="236"/>
      <c r="C5689" s="240"/>
      <c r="D5689" s="240"/>
      <c r="E5689" s="240"/>
      <c r="F5689" s="240"/>
      <c r="G5689" s="240"/>
    </row>
    <row r="5690" spans="1:7">
      <c r="A5690" s="736" t="s">
        <v>6421</v>
      </c>
      <c r="B5690" s="237" t="s">
        <v>6422</v>
      </c>
      <c r="C5690" s="239">
        <v>345</v>
      </c>
      <c r="D5690" s="453">
        <v>0</v>
      </c>
      <c r="E5690" s="239">
        <v>345</v>
      </c>
      <c r="F5690" s="268"/>
      <c r="G5690" s="268"/>
    </row>
    <row r="5691" spans="1:7">
      <c r="A5691" s="1339" t="s">
        <v>963</v>
      </c>
      <c r="B5691" s="236"/>
      <c r="C5691" s="240"/>
      <c r="D5691" s="240"/>
      <c r="E5691" s="240"/>
      <c r="F5691" s="240"/>
      <c r="G5691" s="240"/>
    </row>
    <row r="5692" spans="1:7">
      <c r="A5692" s="736" t="s">
        <v>6423</v>
      </c>
      <c r="B5692" s="237" t="s">
        <v>6424</v>
      </c>
      <c r="C5692" s="239">
        <v>500</v>
      </c>
      <c r="D5692" s="453">
        <v>0</v>
      </c>
      <c r="E5692" s="239">
        <v>500</v>
      </c>
      <c r="F5692" s="268"/>
      <c r="G5692" s="268"/>
    </row>
    <row r="5693" spans="1:7">
      <c r="A5693" s="736" t="s">
        <v>6425</v>
      </c>
      <c r="B5693" s="237" t="s">
        <v>6426</v>
      </c>
      <c r="C5693" s="239">
        <v>4500</v>
      </c>
      <c r="D5693" s="453">
        <v>0</v>
      </c>
      <c r="E5693" s="239">
        <v>4500</v>
      </c>
      <c r="F5693" s="268"/>
      <c r="G5693" s="268"/>
    </row>
    <row r="5694" spans="1:7">
      <c r="A5694" s="736" t="s">
        <v>6427</v>
      </c>
      <c r="B5694" s="237" t="s">
        <v>6428</v>
      </c>
      <c r="C5694" s="239">
        <v>1800</v>
      </c>
      <c r="D5694" s="453">
        <v>0</v>
      </c>
      <c r="E5694" s="239">
        <v>1800</v>
      </c>
      <c r="F5694" s="268"/>
      <c r="G5694" s="268"/>
    </row>
    <row r="5695" spans="1:7">
      <c r="A5695" s="736" t="s">
        <v>6429</v>
      </c>
      <c r="B5695" s="237" t="s">
        <v>6430</v>
      </c>
      <c r="C5695" s="239">
        <v>1800</v>
      </c>
      <c r="D5695" s="453">
        <v>0</v>
      </c>
      <c r="E5695" s="239">
        <v>1800</v>
      </c>
      <c r="F5695" s="268"/>
      <c r="G5695" s="268"/>
    </row>
    <row r="5696" spans="1:7">
      <c r="A5696" s="736" t="s">
        <v>6431</v>
      </c>
      <c r="B5696" s="237" t="s">
        <v>6432</v>
      </c>
      <c r="C5696" s="239">
        <v>7000</v>
      </c>
      <c r="D5696" s="453">
        <v>0</v>
      </c>
      <c r="E5696" s="239">
        <v>7000</v>
      </c>
      <c r="F5696" s="268"/>
      <c r="G5696" s="268"/>
    </row>
    <row r="5697" spans="1:7">
      <c r="A5697" s="736" t="s">
        <v>6433</v>
      </c>
      <c r="B5697" s="237" t="s">
        <v>6434</v>
      </c>
      <c r="C5697" s="239">
        <v>3350</v>
      </c>
      <c r="D5697" s="453">
        <v>0</v>
      </c>
      <c r="E5697" s="239">
        <v>3350</v>
      </c>
      <c r="F5697" s="268"/>
      <c r="G5697" s="268"/>
    </row>
    <row r="5698" spans="1:7">
      <c r="A5698" s="736" t="s">
        <v>6609</v>
      </c>
      <c r="B5698" s="237" t="s">
        <v>6610</v>
      </c>
      <c r="C5698" s="239">
        <v>3000</v>
      </c>
      <c r="D5698" s="453">
        <v>0</v>
      </c>
      <c r="E5698" s="239">
        <v>3000</v>
      </c>
      <c r="F5698" s="268"/>
      <c r="G5698" s="268"/>
    </row>
    <row r="5699" spans="1:7">
      <c r="A5699" s="736" t="s">
        <v>6611</v>
      </c>
      <c r="B5699" s="237" t="s">
        <v>6612</v>
      </c>
      <c r="C5699" s="239">
        <v>3500</v>
      </c>
      <c r="D5699" s="453">
        <v>0</v>
      </c>
      <c r="E5699" s="239">
        <v>3500</v>
      </c>
      <c r="F5699" s="268"/>
      <c r="G5699" s="268"/>
    </row>
    <row r="5700" spans="1:7">
      <c r="A5700" s="736" t="s">
        <v>6447</v>
      </c>
      <c r="B5700" s="237" t="s">
        <v>6448</v>
      </c>
      <c r="C5700" s="239">
        <v>1500</v>
      </c>
      <c r="D5700" s="453">
        <v>0</v>
      </c>
      <c r="E5700" s="239">
        <v>1500</v>
      </c>
      <c r="F5700" s="268"/>
      <c r="G5700" s="268"/>
    </row>
    <row r="5701" spans="1:7">
      <c r="A5701" s="736" t="s">
        <v>6449</v>
      </c>
      <c r="B5701" s="237" t="s">
        <v>6450</v>
      </c>
      <c r="C5701" s="239">
        <v>1500</v>
      </c>
      <c r="D5701" s="453">
        <v>0</v>
      </c>
      <c r="E5701" s="239">
        <v>1500</v>
      </c>
      <c r="F5701" s="268"/>
      <c r="G5701" s="268"/>
    </row>
    <row r="5702" spans="1:7">
      <c r="A5702" s="736" t="s">
        <v>6451</v>
      </c>
      <c r="B5702" s="237" t="s">
        <v>6452</v>
      </c>
      <c r="C5702" s="239">
        <v>500</v>
      </c>
      <c r="D5702" s="453">
        <v>0</v>
      </c>
      <c r="E5702" s="239">
        <v>500</v>
      </c>
      <c r="F5702" s="268"/>
      <c r="G5702" s="268"/>
    </row>
    <row r="5703" spans="1:7">
      <c r="A5703" s="1339" t="s">
        <v>6613</v>
      </c>
      <c r="B5703" s="236"/>
      <c r="C5703" s="240"/>
      <c r="D5703" s="240"/>
      <c r="E5703" s="240"/>
      <c r="F5703" s="240"/>
      <c r="G5703" s="240"/>
    </row>
    <row r="5704" spans="1:7">
      <c r="A5704" s="736" t="s">
        <v>6614</v>
      </c>
      <c r="B5704" s="237" t="s">
        <v>6615</v>
      </c>
      <c r="C5704" s="239">
        <v>35000</v>
      </c>
      <c r="D5704" s="453">
        <v>0</v>
      </c>
      <c r="E5704" s="239">
        <v>35000</v>
      </c>
      <c r="F5704" s="268"/>
      <c r="G5704" s="268"/>
    </row>
    <row r="5705" spans="1:7">
      <c r="A5705" s="736" t="s">
        <v>6616</v>
      </c>
      <c r="B5705" s="237" t="s">
        <v>6617</v>
      </c>
      <c r="C5705" s="239">
        <v>15000</v>
      </c>
      <c r="D5705" s="453">
        <v>0</v>
      </c>
      <c r="E5705" s="239">
        <v>15000</v>
      </c>
      <c r="F5705" s="268"/>
      <c r="G5705" s="268"/>
    </row>
    <row r="5706" spans="1:7">
      <c r="A5706" s="736" t="s">
        <v>6618</v>
      </c>
      <c r="B5706" s="237" t="s">
        <v>6619</v>
      </c>
      <c r="C5706" s="239">
        <v>25000</v>
      </c>
      <c r="D5706" s="453">
        <v>0</v>
      </c>
      <c r="E5706" s="239">
        <v>25000</v>
      </c>
      <c r="F5706" s="268"/>
      <c r="G5706" s="268"/>
    </row>
    <row r="5707" spans="1:7">
      <c r="A5707" s="736" t="s">
        <v>6620</v>
      </c>
      <c r="B5707" s="237" t="s">
        <v>6621</v>
      </c>
      <c r="C5707" s="239">
        <v>10000</v>
      </c>
      <c r="D5707" s="453">
        <v>0</v>
      </c>
      <c r="E5707" s="239">
        <v>10000</v>
      </c>
      <c r="F5707" s="268"/>
      <c r="G5707" s="268"/>
    </row>
    <row r="5708" spans="1:7">
      <c r="A5708" s="736" t="s">
        <v>6622</v>
      </c>
      <c r="B5708" s="237" t="s">
        <v>6623</v>
      </c>
      <c r="C5708" s="239">
        <v>5000</v>
      </c>
      <c r="D5708" s="453">
        <v>0</v>
      </c>
      <c r="E5708" s="239">
        <v>5000</v>
      </c>
      <c r="F5708" s="268"/>
      <c r="G5708" s="268"/>
    </row>
    <row r="5709" spans="1:7">
      <c r="A5709" s="736" t="s">
        <v>6624</v>
      </c>
      <c r="B5709" s="237" t="s">
        <v>6625</v>
      </c>
      <c r="C5709" s="239">
        <v>5000</v>
      </c>
      <c r="D5709" s="453">
        <v>0</v>
      </c>
      <c r="E5709" s="239">
        <v>5000</v>
      </c>
      <c r="F5709" s="268"/>
      <c r="G5709" s="268"/>
    </row>
    <row r="5710" spans="1:7">
      <c r="A5710" s="736" t="s">
        <v>6626</v>
      </c>
      <c r="B5710" s="237" t="s">
        <v>6627</v>
      </c>
      <c r="C5710" s="239">
        <v>7500</v>
      </c>
      <c r="D5710" s="453">
        <v>0</v>
      </c>
      <c r="E5710" s="239">
        <v>7500</v>
      </c>
      <c r="F5710" s="268"/>
      <c r="G5710" s="268"/>
    </row>
    <row r="5711" spans="1:7">
      <c r="A5711" s="736" t="s">
        <v>6628</v>
      </c>
      <c r="B5711" s="237" t="s">
        <v>6629</v>
      </c>
      <c r="C5711" s="239">
        <v>5000</v>
      </c>
      <c r="D5711" s="453">
        <v>0</v>
      </c>
      <c r="E5711" s="239">
        <v>5000</v>
      </c>
      <c r="F5711" s="268"/>
      <c r="G5711" s="268"/>
    </row>
    <row r="5712" spans="1:7">
      <c r="A5712" s="736" t="s">
        <v>6630</v>
      </c>
      <c r="B5712" s="237" t="s">
        <v>6631</v>
      </c>
      <c r="C5712" s="239">
        <v>5000</v>
      </c>
      <c r="D5712" s="453">
        <v>0</v>
      </c>
      <c r="E5712" s="239">
        <v>5000</v>
      </c>
      <c r="F5712" s="268"/>
      <c r="G5712" s="268"/>
    </row>
    <row r="5713" spans="1:7">
      <c r="A5713" s="736" t="s">
        <v>6632</v>
      </c>
      <c r="B5713" s="237" t="s">
        <v>6633</v>
      </c>
      <c r="C5713" s="239">
        <v>10000</v>
      </c>
      <c r="D5713" s="453">
        <v>0</v>
      </c>
      <c r="E5713" s="239">
        <v>10000</v>
      </c>
      <c r="F5713" s="268"/>
      <c r="G5713" s="268"/>
    </row>
    <row r="5714" spans="1:7">
      <c r="A5714" s="736" t="s">
        <v>6634</v>
      </c>
      <c r="B5714" s="237" t="s">
        <v>6635</v>
      </c>
      <c r="C5714" s="239">
        <v>7500</v>
      </c>
      <c r="D5714" s="453">
        <v>0</v>
      </c>
      <c r="E5714" s="239">
        <v>7500</v>
      </c>
      <c r="F5714" s="268"/>
      <c r="G5714" s="268"/>
    </row>
    <row r="5715" spans="1:7">
      <c r="A5715" s="736" t="s">
        <v>6636</v>
      </c>
      <c r="B5715" s="237" t="s">
        <v>6637</v>
      </c>
      <c r="C5715" s="239">
        <v>15000</v>
      </c>
      <c r="D5715" s="453">
        <v>0</v>
      </c>
      <c r="E5715" s="239">
        <v>15000</v>
      </c>
      <c r="F5715" s="268"/>
      <c r="G5715" s="268"/>
    </row>
    <row r="5716" spans="1:7">
      <c r="A5716" s="736" t="s">
        <v>6638</v>
      </c>
      <c r="B5716" s="237" t="s">
        <v>6639</v>
      </c>
      <c r="C5716" s="239">
        <v>12500</v>
      </c>
      <c r="D5716" s="453">
        <v>0</v>
      </c>
      <c r="E5716" s="239">
        <v>12500</v>
      </c>
      <c r="F5716" s="268"/>
      <c r="G5716" s="268"/>
    </row>
    <row r="5717" spans="1:7">
      <c r="A5717" s="736" t="s">
        <v>6640</v>
      </c>
      <c r="B5717" s="237" t="s">
        <v>6641</v>
      </c>
      <c r="C5717" s="239">
        <v>500</v>
      </c>
      <c r="D5717" s="453">
        <v>0</v>
      </c>
      <c r="E5717" s="239">
        <v>500</v>
      </c>
      <c r="F5717" s="268"/>
      <c r="G5717" s="268"/>
    </row>
    <row r="5718" spans="1:7">
      <c r="A5718" s="736" t="s">
        <v>6642</v>
      </c>
      <c r="B5718" s="237" t="s">
        <v>6643</v>
      </c>
      <c r="C5718" s="239">
        <v>500</v>
      </c>
      <c r="D5718" s="453">
        <v>0</v>
      </c>
      <c r="E5718" s="239">
        <v>500</v>
      </c>
      <c r="F5718" s="268"/>
      <c r="G5718" s="268"/>
    </row>
    <row r="5719" spans="1:7">
      <c r="A5719" s="736" t="s">
        <v>6274</v>
      </c>
      <c r="B5719" s="237" t="s">
        <v>6275</v>
      </c>
      <c r="C5719" s="239">
        <v>2000</v>
      </c>
      <c r="D5719" s="453">
        <v>0</v>
      </c>
      <c r="E5719" s="239">
        <v>2000</v>
      </c>
      <c r="F5719" s="268"/>
      <c r="G5719" s="268"/>
    </row>
    <row r="5720" spans="1:7">
      <c r="A5720" s="736" t="s">
        <v>6644</v>
      </c>
      <c r="B5720" s="237" t="s">
        <v>6645</v>
      </c>
      <c r="C5720" s="239">
        <v>2500</v>
      </c>
      <c r="D5720" s="453">
        <v>0</v>
      </c>
      <c r="E5720" s="239">
        <v>2500</v>
      </c>
      <c r="F5720" s="268"/>
      <c r="G5720" s="268"/>
    </row>
    <row r="5721" spans="1:7">
      <c r="A5721" s="736" t="s">
        <v>6646</v>
      </c>
      <c r="B5721" s="237" t="s">
        <v>6647</v>
      </c>
      <c r="C5721" s="239">
        <v>7500</v>
      </c>
      <c r="D5721" s="453">
        <v>0</v>
      </c>
      <c r="E5721" s="239">
        <v>7500</v>
      </c>
      <c r="F5721" s="268"/>
      <c r="G5721" s="268"/>
    </row>
    <row r="5722" spans="1:7">
      <c r="A5722" s="736" t="s">
        <v>6648</v>
      </c>
      <c r="B5722" s="237" t="s">
        <v>6649</v>
      </c>
      <c r="C5722" s="239">
        <v>995</v>
      </c>
      <c r="D5722" s="453">
        <v>0</v>
      </c>
      <c r="E5722" s="239">
        <v>995</v>
      </c>
      <c r="F5722" s="268"/>
      <c r="G5722" s="268"/>
    </row>
    <row r="5723" spans="1:7">
      <c r="A5723" s="736" t="s">
        <v>6650</v>
      </c>
      <c r="B5723" s="237" t="s">
        <v>6651</v>
      </c>
      <c r="C5723" s="239">
        <v>5000</v>
      </c>
      <c r="D5723" s="453">
        <v>0</v>
      </c>
      <c r="E5723" s="239">
        <v>5000</v>
      </c>
      <c r="F5723" s="268"/>
      <c r="G5723" s="268"/>
    </row>
    <row r="5724" spans="1:7">
      <c r="A5724" s="736" t="s">
        <v>6652</v>
      </c>
      <c r="B5724" s="237" t="s">
        <v>6653</v>
      </c>
      <c r="C5724" s="239">
        <v>7500</v>
      </c>
      <c r="D5724" s="453">
        <v>0</v>
      </c>
      <c r="E5724" s="239">
        <v>7500</v>
      </c>
      <c r="F5724" s="268"/>
      <c r="G5724" s="268"/>
    </row>
    <row r="5725" spans="1:7">
      <c r="A5725" s="736" t="s">
        <v>6654</v>
      </c>
      <c r="B5725" s="237" t="s">
        <v>6655</v>
      </c>
      <c r="C5725" s="239">
        <v>10000</v>
      </c>
      <c r="D5725" s="453">
        <v>0</v>
      </c>
      <c r="E5725" s="239">
        <v>10000</v>
      </c>
      <c r="F5725" s="268"/>
      <c r="G5725" s="268"/>
    </row>
    <row r="5726" spans="1:7">
      <c r="A5726" s="736" t="s">
        <v>6656</v>
      </c>
      <c r="B5726" s="237" t="s">
        <v>6657</v>
      </c>
      <c r="C5726" s="239">
        <v>5000</v>
      </c>
      <c r="D5726" s="453">
        <v>0</v>
      </c>
      <c r="E5726" s="239">
        <v>5000</v>
      </c>
      <c r="F5726" s="268"/>
      <c r="G5726" s="268"/>
    </row>
    <row r="5727" spans="1:7">
      <c r="A5727" s="1339" t="s">
        <v>962</v>
      </c>
      <c r="B5727" s="236"/>
      <c r="C5727" s="240"/>
      <c r="D5727" s="240"/>
      <c r="E5727" s="240"/>
      <c r="F5727" s="240"/>
      <c r="G5727" s="240"/>
    </row>
    <row r="5728" spans="1:7" ht="30">
      <c r="A5728" s="736" t="s">
        <v>6658</v>
      </c>
      <c r="B5728" s="237" t="s">
        <v>6659</v>
      </c>
      <c r="C5728" s="239">
        <v>7000</v>
      </c>
      <c r="D5728" s="453">
        <v>0</v>
      </c>
      <c r="E5728" s="239">
        <v>7000</v>
      </c>
      <c r="F5728" s="268"/>
      <c r="G5728" s="268"/>
    </row>
    <row r="5729" spans="1:7">
      <c r="A5729" s="736" t="s">
        <v>6660</v>
      </c>
      <c r="B5729" s="237" t="s">
        <v>6661</v>
      </c>
      <c r="C5729" s="239">
        <v>10500</v>
      </c>
      <c r="D5729" s="453">
        <v>0</v>
      </c>
      <c r="E5729" s="239">
        <v>10500</v>
      </c>
      <c r="F5729" s="268"/>
      <c r="G5729" s="268"/>
    </row>
    <row r="5730" spans="1:7" ht="30">
      <c r="A5730" s="736" t="s">
        <v>6662</v>
      </c>
      <c r="B5730" s="237" t="s">
        <v>6663</v>
      </c>
      <c r="C5730" s="239">
        <v>3000</v>
      </c>
      <c r="D5730" s="453">
        <v>0</v>
      </c>
      <c r="E5730" s="239">
        <v>3000</v>
      </c>
      <c r="F5730" s="268"/>
      <c r="G5730" s="268"/>
    </row>
    <row r="5731" spans="1:7">
      <c r="A5731" s="736" t="s">
        <v>6664</v>
      </c>
      <c r="B5731" s="237" t="s">
        <v>6665</v>
      </c>
      <c r="C5731" s="239">
        <v>4500</v>
      </c>
      <c r="D5731" s="453">
        <v>0</v>
      </c>
      <c r="E5731" s="239">
        <v>4500</v>
      </c>
      <c r="F5731" s="268"/>
      <c r="G5731" s="268"/>
    </row>
    <row r="5732" spans="1:7" ht="30">
      <c r="A5732" s="736" t="s">
        <v>6666</v>
      </c>
      <c r="B5732" s="237" t="s">
        <v>6667</v>
      </c>
      <c r="C5732" s="239">
        <v>5000</v>
      </c>
      <c r="D5732" s="453">
        <v>0</v>
      </c>
      <c r="E5732" s="239">
        <v>5000</v>
      </c>
      <c r="F5732" s="268"/>
      <c r="G5732" s="268"/>
    </row>
    <row r="5733" spans="1:7">
      <c r="A5733" s="736" t="s">
        <v>6668</v>
      </c>
      <c r="B5733" s="237" t="s">
        <v>6669</v>
      </c>
      <c r="C5733" s="239">
        <v>7500</v>
      </c>
      <c r="D5733" s="453">
        <v>0</v>
      </c>
      <c r="E5733" s="239">
        <v>7500</v>
      </c>
      <c r="F5733" s="268"/>
      <c r="G5733" s="268"/>
    </row>
    <row r="5734" spans="1:7">
      <c r="A5734" s="736" t="s">
        <v>6670</v>
      </c>
      <c r="B5734" s="237" t="s">
        <v>6671</v>
      </c>
      <c r="C5734" s="239">
        <v>3000</v>
      </c>
      <c r="D5734" s="453">
        <v>0</v>
      </c>
      <c r="E5734" s="239">
        <v>3000</v>
      </c>
      <c r="F5734" s="268"/>
      <c r="G5734" s="268"/>
    </row>
    <row r="5735" spans="1:7" ht="30">
      <c r="A5735" s="736" t="s">
        <v>6672</v>
      </c>
      <c r="B5735" s="237" t="s">
        <v>6673</v>
      </c>
      <c r="C5735" s="239">
        <v>600</v>
      </c>
      <c r="D5735" s="453">
        <v>0</v>
      </c>
      <c r="E5735" s="239">
        <v>600</v>
      </c>
      <c r="F5735" s="268"/>
      <c r="G5735" s="268"/>
    </row>
    <row r="5736" spans="1:7">
      <c r="A5736" s="736" t="s">
        <v>6674</v>
      </c>
      <c r="B5736" s="237" t="s">
        <v>6675</v>
      </c>
      <c r="C5736" s="239">
        <v>900</v>
      </c>
      <c r="D5736" s="453">
        <v>0</v>
      </c>
      <c r="E5736" s="239">
        <v>900</v>
      </c>
      <c r="F5736" s="268"/>
      <c r="G5736" s="268"/>
    </row>
    <row r="5737" spans="1:7" ht="30">
      <c r="A5737" s="736" t="s">
        <v>6676</v>
      </c>
      <c r="B5737" s="237" t="s">
        <v>6677</v>
      </c>
      <c r="C5737" s="239">
        <v>1900</v>
      </c>
      <c r="D5737" s="453">
        <v>0</v>
      </c>
      <c r="E5737" s="239">
        <v>1900</v>
      </c>
      <c r="F5737" s="268"/>
      <c r="G5737" s="268"/>
    </row>
    <row r="5738" spans="1:7">
      <c r="A5738" s="736" t="s">
        <v>6678</v>
      </c>
      <c r="B5738" s="237" t="s">
        <v>6679</v>
      </c>
      <c r="C5738" s="239">
        <v>2850</v>
      </c>
      <c r="D5738" s="453">
        <v>0</v>
      </c>
      <c r="E5738" s="239">
        <v>2850</v>
      </c>
      <c r="F5738" s="268"/>
      <c r="G5738" s="268"/>
    </row>
    <row r="5739" spans="1:7" ht="30">
      <c r="A5739" s="736" t="s">
        <v>6680</v>
      </c>
      <c r="B5739" s="237" t="s">
        <v>6681</v>
      </c>
      <c r="C5739" s="239">
        <v>2000</v>
      </c>
      <c r="D5739" s="453">
        <v>0</v>
      </c>
      <c r="E5739" s="239">
        <v>2000</v>
      </c>
      <c r="F5739" s="268"/>
      <c r="G5739" s="268"/>
    </row>
    <row r="5740" spans="1:7">
      <c r="A5740" s="736" t="s">
        <v>6682</v>
      </c>
      <c r="B5740" s="237" t="s">
        <v>6683</v>
      </c>
      <c r="C5740" s="239">
        <v>3500</v>
      </c>
      <c r="D5740" s="453">
        <v>0</v>
      </c>
      <c r="E5740" s="239">
        <v>3500</v>
      </c>
      <c r="F5740" s="268"/>
      <c r="G5740" s="268"/>
    </row>
    <row r="5741" spans="1:7">
      <c r="A5741" s="736" t="s">
        <v>6684</v>
      </c>
      <c r="B5741" s="237" t="s">
        <v>6685</v>
      </c>
      <c r="C5741" s="239">
        <v>1000</v>
      </c>
      <c r="D5741" s="453">
        <v>0</v>
      </c>
      <c r="E5741" s="239">
        <v>1000</v>
      </c>
      <c r="F5741" s="268"/>
      <c r="G5741" s="268"/>
    </row>
    <row r="5742" spans="1:7">
      <c r="A5742" s="736" t="s">
        <v>6686</v>
      </c>
      <c r="B5742" s="237" t="s">
        <v>6687</v>
      </c>
      <c r="C5742" s="239">
        <v>1500</v>
      </c>
      <c r="D5742" s="453">
        <v>0</v>
      </c>
      <c r="E5742" s="239">
        <v>1500</v>
      </c>
      <c r="F5742" s="268"/>
      <c r="G5742" s="268"/>
    </row>
    <row r="5743" spans="1:7" ht="30">
      <c r="A5743" s="736" t="s">
        <v>6688</v>
      </c>
      <c r="B5743" s="237" t="s">
        <v>6689</v>
      </c>
      <c r="C5743" s="239">
        <v>1000</v>
      </c>
      <c r="D5743" s="453">
        <v>0</v>
      </c>
      <c r="E5743" s="239">
        <v>1000</v>
      </c>
      <c r="F5743" s="268"/>
      <c r="G5743" s="268"/>
    </row>
    <row r="5744" spans="1:7">
      <c r="A5744" s="736" t="s">
        <v>6690</v>
      </c>
      <c r="B5744" s="237" t="s">
        <v>6691</v>
      </c>
      <c r="C5744" s="239">
        <v>1500</v>
      </c>
      <c r="D5744" s="453">
        <v>0</v>
      </c>
      <c r="E5744" s="239">
        <v>1500</v>
      </c>
      <c r="F5744" s="268"/>
      <c r="G5744" s="268"/>
    </row>
    <row r="5745" spans="1:7" ht="30">
      <c r="A5745" s="736" t="s">
        <v>6692</v>
      </c>
      <c r="B5745" s="237" t="s">
        <v>6693</v>
      </c>
      <c r="C5745" s="239">
        <v>1500</v>
      </c>
      <c r="D5745" s="453">
        <v>0</v>
      </c>
      <c r="E5745" s="239">
        <v>1500</v>
      </c>
      <c r="F5745" s="268"/>
      <c r="G5745" s="268"/>
    </row>
    <row r="5746" spans="1:7">
      <c r="A5746" s="736" t="s">
        <v>6694</v>
      </c>
      <c r="B5746" s="237" t="s">
        <v>6695</v>
      </c>
      <c r="C5746" s="239">
        <v>2250</v>
      </c>
      <c r="D5746" s="453">
        <v>0</v>
      </c>
      <c r="E5746" s="239">
        <v>2250</v>
      </c>
      <c r="F5746" s="268"/>
      <c r="G5746" s="268"/>
    </row>
    <row r="5747" spans="1:7" ht="30">
      <c r="A5747" s="736" t="s">
        <v>6696</v>
      </c>
      <c r="B5747" s="237" t="s">
        <v>6697</v>
      </c>
      <c r="C5747" s="239">
        <v>1000</v>
      </c>
      <c r="D5747" s="453">
        <v>0</v>
      </c>
      <c r="E5747" s="239">
        <v>1000</v>
      </c>
      <c r="F5747" s="268"/>
      <c r="G5747" s="268"/>
    </row>
    <row r="5748" spans="1:7">
      <c r="A5748" s="736" t="s">
        <v>6698</v>
      </c>
      <c r="B5748" s="237" t="s">
        <v>6699</v>
      </c>
      <c r="C5748" s="239">
        <v>1500</v>
      </c>
      <c r="D5748" s="453">
        <v>0</v>
      </c>
      <c r="E5748" s="239">
        <v>1500</v>
      </c>
      <c r="F5748" s="268"/>
      <c r="G5748" s="268"/>
    </row>
    <row r="5749" spans="1:7" ht="30">
      <c r="A5749" s="736" t="s">
        <v>6700</v>
      </c>
      <c r="B5749" s="237" t="s">
        <v>6701</v>
      </c>
      <c r="C5749" s="239">
        <v>1000</v>
      </c>
      <c r="D5749" s="453">
        <v>0</v>
      </c>
      <c r="E5749" s="239">
        <v>1000</v>
      </c>
      <c r="F5749" s="268"/>
      <c r="G5749" s="268"/>
    </row>
    <row r="5750" spans="1:7">
      <c r="A5750" s="736" t="s">
        <v>6702</v>
      </c>
      <c r="B5750" s="237" t="s">
        <v>6703</v>
      </c>
      <c r="C5750" s="239">
        <v>1500</v>
      </c>
      <c r="D5750" s="453">
        <v>0</v>
      </c>
      <c r="E5750" s="239">
        <v>1500</v>
      </c>
      <c r="F5750" s="268"/>
      <c r="G5750" s="268"/>
    </row>
    <row r="5751" spans="1:7" ht="30">
      <c r="A5751" s="736" t="s">
        <v>6704</v>
      </c>
      <c r="B5751" s="237" t="s">
        <v>6705</v>
      </c>
      <c r="C5751" s="239">
        <v>1000</v>
      </c>
      <c r="D5751" s="453">
        <v>0</v>
      </c>
      <c r="E5751" s="239">
        <v>1000</v>
      </c>
      <c r="F5751" s="268"/>
      <c r="G5751" s="268"/>
    </row>
    <row r="5752" spans="1:7">
      <c r="A5752" s="736" t="s">
        <v>6706</v>
      </c>
      <c r="B5752" s="237" t="s">
        <v>6707</v>
      </c>
      <c r="C5752" s="239">
        <v>1750</v>
      </c>
      <c r="D5752" s="453">
        <v>0</v>
      </c>
      <c r="E5752" s="239">
        <v>1750</v>
      </c>
      <c r="F5752" s="268"/>
      <c r="G5752" s="268"/>
    </row>
    <row r="5753" spans="1:7">
      <c r="A5753" s="736" t="s">
        <v>6708</v>
      </c>
      <c r="B5753" s="237" t="s">
        <v>6709</v>
      </c>
      <c r="C5753" s="239">
        <v>2000</v>
      </c>
      <c r="D5753" s="453">
        <v>0</v>
      </c>
      <c r="E5753" s="239">
        <v>2000</v>
      </c>
      <c r="F5753" s="268"/>
      <c r="G5753" s="268"/>
    </row>
    <row r="5754" spans="1:7">
      <c r="A5754" s="736" t="s">
        <v>6710</v>
      </c>
      <c r="B5754" s="237" t="s">
        <v>6711</v>
      </c>
      <c r="C5754" s="239">
        <v>3000</v>
      </c>
      <c r="D5754" s="453">
        <v>0</v>
      </c>
      <c r="E5754" s="239">
        <v>3000</v>
      </c>
      <c r="F5754" s="268"/>
      <c r="G5754" s="268"/>
    </row>
    <row r="5755" spans="1:7">
      <c r="A5755" s="736" t="s">
        <v>6712</v>
      </c>
      <c r="B5755" s="237" t="s">
        <v>6713</v>
      </c>
      <c r="C5755" s="239">
        <v>1500</v>
      </c>
      <c r="D5755" s="453">
        <v>0</v>
      </c>
      <c r="E5755" s="239">
        <v>1500</v>
      </c>
      <c r="F5755" s="268"/>
      <c r="G5755" s="268"/>
    </row>
    <row r="5756" spans="1:7">
      <c r="A5756" s="736" t="s">
        <v>6714</v>
      </c>
      <c r="B5756" s="237" t="s">
        <v>6715</v>
      </c>
      <c r="C5756" s="239">
        <v>2250</v>
      </c>
      <c r="D5756" s="453">
        <v>0</v>
      </c>
      <c r="E5756" s="239">
        <v>2250</v>
      </c>
      <c r="F5756" s="268"/>
      <c r="G5756" s="268"/>
    </row>
    <row r="5757" spans="1:7" ht="30">
      <c r="A5757" s="736" t="s">
        <v>6716</v>
      </c>
      <c r="B5757" s="237" t="s">
        <v>6717</v>
      </c>
      <c r="C5757" s="239">
        <v>3000</v>
      </c>
      <c r="D5757" s="453">
        <v>0</v>
      </c>
      <c r="E5757" s="239">
        <v>3000</v>
      </c>
      <c r="F5757" s="268"/>
      <c r="G5757" s="268"/>
    </row>
    <row r="5758" spans="1:7">
      <c r="A5758" s="736" t="s">
        <v>6718</v>
      </c>
      <c r="B5758" s="237" t="s">
        <v>6719</v>
      </c>
      <c r="C5758" s="239">
        <v>4500</v>
      </c>
      <c r="D5758" s="453">
        <v>0</v>
      </c>
      <c r="E5758" s="239">
        <v>4500</v>
      </c>
      <c r="F5758" s="268"/>
      <c r="G5758" s="268"/>
    </row>
    <row r="5759" spans="1:7">
      <c r="A5759" s="736" t="s">
        <v>6720</v>
      </c>
      <c r="B5759" s="237" t="s">
        <v>6721</v>
      </c>
      <c r="C5759" s="239">
        <v>3500</v>
      </c>
      <c r="D5759" s="453">
        <v>0</v>
      </c>
      <c r="E5759" s="239">
        <v>3500</v>
      </c>
      <c r="F5759" s="268"/>
      <c r="G5759" s="268"/>
    </row>
    <row r="5760" spans="1:7" ht="45">
      <c r="A5760" s="736" t="s">
        <v>6722</v>
      </c>
      <c r="B5760" s="237" t="s">
        <v>6723</v>
      </c>
      <c r="C5760" s="239">
        <v>2500</v>
      </c>
      <c r="D5760" s="453">
        <v>0</v>
      </c>
      <c r="E5760" s="239">
        <v>2500</v>
      </c>
      <c r="F5760" s="268"/>
      <c r="G5760" s="268"/>
    </row>
    <row r="5761" spans="1:7">
      <c r="A5761" s="736" t="s">
        <v>6724</v>
      </c>
      <c r="B5761" s="237" t="s">
        <v>6725</v>
      </c>
      <c r="C5761" s="239">
        <v>3750</v>
      </c>
      <c r="D5761" s="453">
        <v>0</v>
      </c>
      <c r="E5761" s="239">
        <v>3750</v>
      </c>
      <c r="F5761" s="268"/>
      <c r="G5761" s="268"/>
    </row>
    <row r="5762" spans="1:7" ht="30">
      <c r="A5762" s="736" t="s">
        <v>6726</v>
      </c>
      <c r="B5762" s="237" t="s">
        <v>6727</v>
      </c>
      <c r="C5762" s="239">
        <v>100</v>
      </c>
      <c r="D5762" s="453">
        <v>0</v>
      </c>
      <c r="E5762" s="239">
        <v>100</v>
      </c>
      <c r="F5762" s="268"/>
      <c r="G5762" s="268"/>
    </row>
    <row r="5763" spans="1:7">
      <c r="A5763" s="736" t="s">
        <v>6728</v>
      </c>
      <c r="B5763" s="237" t="s">
        <v>6729</v>
      </c>
      <c r="C5763" s="239">
        <v>150</v>
      </c>
      <c r="D5763" s="453">
        <v>0</v>
      </c>
      <c r="E5763" s="239">
        <v>150</v>
      </c>
      <c r="F5763" s="268"/>
      <c r="G5763" s="268"/>
    </row>
    <row r="5764" spans="1:7">
      <c r="A5764" s="736" t="s">
        <v>6386</v>
      </c>
      <c r="B5764" s="237" t="s">
        <v>6387</v>
      </c>
      <c r="C5764" s="239">
        <v>400</v>
      </c>
      <c r="D5764" s="453">
        <v>0</v>
      </c>
      <c r="E5764" s="239">
        <v>400</v>
      </c>
      <c r="F5764" s="268"/>
      <c r="G5764" s="268"/>
    </row>
    <row r="5765" spans="1:7">
      <c r="A5765" s="736" t="s">
        <v>6388</v>
      </c>
      <c r="B5765" s="237" t="s">
        <v>6389</v>
      </c>
      <c r="C5765" s="239">
        <v>600</v>
      </c>
      <c r="D5765" s="453">
        <v>0</v>
      </c>
      <c r="E5765" s="239">
        <v>600</v>
      </c>
      <c r="F5765" s="268"/>
      <c r="G5765" s="268"/>
    </row>
    <row r="5766" spans="1:7">
      <c r="A5766" s="736" t="s">
        <v>6730</v>
      </c>
      <c r="B5766" s="237" t="s">
        <v>6731</v>
      </c>
      <c r="C5766" s="239">
        <v>500</v>
      </c>
      <c r="D5766" s="453">
        <v>0</v>
      </c>
      <c r="E5766" s="239">
        <v>500</v>
      </c>
      <c r="F5766" s="268"/>
      <c r="G5766" s="268"/>
    </row>
    <row r="5767" spans="1:7">
      <c r="A5767" s="736" t="s">
        <v>6732</v>
      </c>
      <c r="B5767" s="237" t="s">
        <v>6733</v>
      </c>
      <c r="C5767" s="239">
        <v>875</v>
      </c>
      <c r="D5767" s="453">
        <v>0</v>
      </c>
      <c r="E5767" s="239">
        <v>875</v>
      </c>
      <c r="F5767" s="268"/>
      <c r="G5767" s="268"/>
    </row>
    <row r="5768" spans="1:7">
      <c r="A5768" s="736" t="s">
        <v>6734</v>
      </c>
      <c r="B5768" s="237" t="s">
        <v>6735</v>
      </c>
      <c r="C5768" s="239">
        <v>1500</v>
      </c>
      <c r="D5768" s="453">
        <v>0</v>
      </c>
      <c r="E5768" s="239">
        <v>1500</v>
      </c>
      <c r="F5768" s="268"/>
      <c r="G5768" s="268"/>
    </row>
    <row r="5769" spans="1:7">
      <c r="A5769" s="736" t="s">
        <v>6736</v>
      </c>
      <c r="B5769" s="237" t="s">
        <v>6737</v>
      </c>
      <c r="C5769" s="239">
        <v>2250</v>
      </c>
      <c r="D5769" s="453">
        <v>0</v>
      </c>
      <c r="E5769" s="239">
        <v>2250</v>
      </c>
      <c r="F5769" s="268"/>
      <c r="G5769" s="268"/>
    </row>
    <row r="5770" spans="1:7">
      <c r="A5770" s="736" t="s">
        <v>6738</v>
      </c>
      <c r="B5770" s="237" t="s">
        <v>6739</v>
      </c>
      <c r="C5770" s="239">
        <v>200</v>
      </c>
      <c r="D5770" s="453">
        <v>0</v>
      </c>
      <c r="E5770" s="239">
        <v>200</v>
      </c>
      <c r="F5770" s="268"/>
      <c r="G5770" s="268"/>
    </row>
    <row r="5771" spans="1:7">
      <c r="A5771" s="736" t="s">
        <v>6740</v>
      </c>
      <c r="B5771" s="237" t="s">
        <v>6741</v>
      </c>
      <c r="C5771" s="239">
        <v>300</v>
      </c>
      <c r="D5771" s="453">
        <v>0</v>
      </c>
      <c r="E5771" s="239">
        <v>300</v>
      </c>
      <c r="F5771" s="268"/>
      <c r="G5771" s="268"/>
    </row>
    <row r="5772" spans="1:7">
      <c r="A5772" s="736" t="s">
        <v>6742</v>
      </c>
      <c r="B5772" s="237" t="s">
        <v>6743</v>
      </c>
      <c r="C5772" s="239">
        <v>1000</v>
      </c>
      <c r="D5772" s="453">
        <v>0</v>
      </c>
      <c r="E5772" s="239">
        <v>1000</v>
      </c>
      <c r="F5772" s="268"/>
      <c r="G5772" s="268"/>
    </row>
    <row r="5773" spans="1:7">
      <c r="A5773" s="736" t="s">
        <v>6744</v>
      </c>
      <c r="B5773" s="237" t="s">
        <v>6745</v>
      </c>
      <c r="C5773" s="239">
        <v>1500</v>
      </c>
      <c r="D5773" s="453">
        <v>0</v>
      </c>
      <c r="E5773" s="239">
        <v>1500</v>
      </c>
      <c r="F5773" s="268"/>
      <c r="G5773" s="268"/>
    </row>
    <row r="5774" spans="1:7">
      <c r="A5774" s="736" t="s">
        <v>6746</v>
      </c>
      <c r="B5774" s="237" t="s">
        <v>6747</v>
      </c>
      <c r="C5774" s="239">
        <v>1500</v>
      </c>
      <c r="D5774" s="453">
        <v>0</v>
      </c>
      <c r="E5774" s="239">
        <v>1500</v>
      </c>
      <c r="F5774" s="268"/>
      <c r="G5774" s="268"/>
    </row>
    <row r="5775" spans="1:7">
      <c r="A5775" s="736" t="s">
        <v>6748</v>
      </c>
      <c r="B5775" s="237" t="s">
        <v>6749</v>
      </c>
      <c r="C5775" s="239">
        <v>2250</v>
      </c>
      <c r="D5775" s="453">
        <v>0</v>
      </c>
      <c r="E5775" s="239">
        <v>2250</v>
      </c>
      <c r="F5775" s="268"/>
      <c r="G5775" s="268"/>
    </row>
    <row r="5776" spans="1:7">
      <c r="A5776" s="736" t="s">
        <v>6750</v>
      </c>
      <c r="B5776" s="237" t="s">
        <v>6751</v>
      </c>
      <c r="C5776" s="239">
        <v>2000</v>
      </c>
      <c r="D5776" s="453">
        <v>0</v>
      </c>
      <c r="E5776" s="239">
        <v>2000</v>
      </c>
      <c r="F5776" s="268"/>
      <c r="G5776" s="268"/>
    </row>
    <row r="5777" spans="1:7">
      <c r="A5777" s="736" t="s">
        <v>6752</v>
      </c>
      <c r="B5777" s="237" t="s">
        <v>6753</v>
      </c>
      <c r="C5777" s="239">
        <v>3000</v>
      </c>
      <c r="D5777" s="453">
        <v>0</v>
      </c>
      <c r="E5777" s="239">
        <v>3000</v>
      </c>
      <c r="F5777" s="268"/>
      <c r="G5777" s="268"/>
    </row>
    <row r="5778" spans="1:7">
      <c r="A5778" s="736" t="s">
        <v>6754</v>
      </c>
      <c r="B5778" s="237" t="s">
        <v>6755</v>
      </c>
      <c r="C5778" s="239">
        <v>1000</v>
      </c>
      <c r="D5778" s="453">
        <v>0</v>
      </c>
      <c r="E5778" s="239">
        <v>1000</v>
      </c>
      <c r="F5778" s="268"/>
      <c r="G5778" s="268"/>
    </row>
    <row r="5779" spans="1:7">
      <c r="A5779" s="736" t="s">
        <v>6756</v>
      </c>
      <c r="B5779" s="237" t="s">
        <v>6757</v>
      </c>
      <c r="C5779" s="239">
        <v>1500</v>
      </c>
      <c r="D5779" s="453">
        <v>0</v>
      </c>
      <c r="E5779" s="239">
        <v>1500</v>
      </c>
      <c r="F5779" s="268"/>
      <c r="G5779" s="268"/>
    </row>
    <row r="5780" spans="1:7">
      <c r="A5780" s="1339" t="s">
        <v>961</v>
      </c>
      <c r="B5780" s="236"/>
      <c r="C5780" s="240"/>
      <c r="D5780" s="240"/>
      <c r="E5780" s="240"/>
      <c r="F5780" s="240"/>
      <c r="G5780" s="240"/>
    </row>
    <row r="5781" spans="1:7">
      <c r="A5781" s="736" t="s">
        <v>6402</v>
      </c>
      <c r="B5781" s="237" t="s">
        <v>6403</v>
      </c>
      <c r="C5781" s="239">
        <v>4995</v>
      </c>
      <c r="D5781" s="453">
        <v>0</v>
      </c>
      <c r="E5781" s="239">
        <v>4995</v>
      </c>
      <c r="F5781" s="268"/>
      <c r="G5781" s="268"/>
    </row>
    <row r="5782" spans="1:7" ht="30">
      <c r="A5782" s="736" t="s">
        <v>6404</v>
      </c>
      <c r="B5782" s="237" t="s">
        <v>6405</v>
      </c>
      <c r="C5782" s="239">
        <v>999</v>
      </c>
      <c r="D5782" s="453">
        <v>0</v>
      </c>
      <c r="E5782" s="239">
        <v>999</v>
      </c>
      <c r="F5782" s="268"/>
      <c r="G5782" s="268"/>
    </row>
    <row r="5783" spans="1:7">
      <c r="A5783" s="736" t="s">
        <v>6406</v>
      </c>
      <c r="B5783" s="237" t="s">
        <v>6407</v>
      </c>
      <c r="C5783" s="239">
        <v>1748</v>
      </c>
      <c r="D5783" s="453">
        <v>0</v>
      </c>
      <c r="E5783" s="239">
        <v>1748</v>
      </c>
      <c r="F5783" s="268"/>
      <c r="G5783" s="268"/>
    </row>
    <row r="5784" spans="1:7">
      <c r="A5784" s="736" t="s">
        <v>6408</v>
      </c>
      <c r="B5784" s="237" t="s">
        <v>6409</v>
      </c>
      <c r="C5784" s="239">
        <v>4995</v>
      </c>
      <c r="D5784" s="453">
        <v>0</v>
      </c>
      <c r="E5784" s="239">
        <v>4995</v>
      </c>
      <c r="F5784" s="268"/>
      <c r="G5784" s="268"/>
    </row>
    <row r="5785" spans="1:7" ht="30">
      <c r="A5785" s="736" t="s">
        <v>6410</v>
      </c>
      <c r="B5785" s="237" t="s">
        <v>6411</v>
      </c>
      <c r="C5785" s="239">
        <v>999</v>
      </c>
      <c r="D5785" s="453">
        <v>0</v>
      </c>
      <c r="E5785" s="239">
        <v>999</v>
      </c>
      <c r="F5785" s="268"/>
      <c r="G5785" s="268"/>
    </row>
    <row r="5786" spans="1:7">
      <c r="A5786" s="736" t="s">
        <v>6412</v>
      </c>
      <c r="B5786" s="237" t="s">
        <v>6413</v>
      </c>
      <c r="C5786" s="239">
        <v>1499</v>
      </c>
      <c r="D5786" s="453">
        <v>0</v>
      </c>
      <c r="E5786" s="239">
        <v>1499</v>
      </c>
      <c r="F5786" s="268"/>
      <c r="G5786" s="268"/>
    </row>
    <row r="5787" spans="1:7">
      <c r="A5787" s="736" t="s">
        <v>6414</v>
      </c>
      <c r="B5787" s="237" t="s">
        <v>6415</v>
      </c>
      <c r="C5787" s="239">
        <v>8795</v>
      </c>
      <c r="D5787" s="453">
        <v>0</v>
      </c>
      <c r="E5787" s="239">
        <v>8795</v>
      </c>
      <c r="F5787" s="268"/>
      <c r="G5787" s="268"/>
    </row>
    <row r="5788" spans="1:7" ht="30">
      <c r="A5788" s="736" t="s">
        <v>6416</v>
      </c>
      <c r="B5788" s="237" t="s">
        <v>6417</v>
      </c>
      <c r="C5788" s="239">
        <v>1759</v>
      </c>
      <c r="D5788" s="453">
        <v>0</v>
      </c>
      <c r="E5788" s="239">
        <v>1759</v>
      </c>
      <c r="F5788" s="268"/>
      <c r="G5788" s="268"/>
    </row>
    <row r="5789" spans="1:7">
      <c r="A5789" s="736" t="s">
        <v>6418</v>
      </c>
      <c r="B5789" s="237" t="s">
        <v>6419</v>
      </c>
      <c r="C5789" s="239">
        <v>2639</v>
      </c>
      <c r="D5789" s="453">
        <v>0</v>
      </c>
      <c r="E5789" s="239">
        <v>2639</v>
      </c>
      <c r="F5789" s="268"/>
      <c r="G5789" s="268"/>
    </row>
    <row r="5790" spans="1:7">
      <c r="A5790" s="1339" t="s">
        <v>6420</v>
      </c>
      <c r="B5790" s="236"/>
      <c r="C5790" s="240"/>
      <c r="D5790" s="240"/>
      <c r="E5790" s="240"/>
      <c r="F5790" s="240"/>
      <c r="G5790" s="240"/>
    </row>
    <row r="5791" spans="1:7">
      <c r="A5791" s="736" t="s">
        <v>6421</v>
      </c>
      <c r="B5791" s="237" t="s">
        <v>6422</v>
      </c>
      <c r="C5791" s="239">
        <v>345</v>
      </c>
      <c r="D5791" s="453">
        <v>0</v>
      </c>
      <c r="E5791" s="239">
        <v>345</v>
      </c>
      <c r="F5791" s="268"/>
      <c r="G5791" s="268"/>
    </row>
    <row r="5792" spans="1:7">
      <c r="A5792" s="1339" t="s">
        <v>963</v>
      </c>
      <c r="B5792" s="236"/>
      <c r="C5792" s="240"/>
      <c r="D5792" s="240"/>
      <c r="E5792" s="240"/>
      <c r="F5792" s="240"/>
      <c r="G5792" s="240"/>
    </row>
    <row r="5793" spans="1:7">
      <c r="A5793" s="736" t="s">
        <v>6423</v>
      </c>
      <c r="B5793" s="237" t="s">
        <v>6424</v>
      </c>
      <c r="C5793" s="239">
        <v>500</v>
      </c>
      <c r="D5793" s="453">
        <v>0</v>
      </c>
      <c r="E5793" s="239">
        <v>500</v>
      </c>
      <c r="F5793" s="268"/>
      <c r="G5793" s="268"/>
    </row>
    <row r="5794" spans="1:7">
      <c r="A5794" s="736" t="s">
        <v>6425</v>
      </c>
      <c r="B5794" s="237" t="s">
        <v>6426</v>
      </c>
      <c r="C5794" s="239">
        <v>4500</v>
      </c>
      <c r="D5794" s="453">
        <v>0</v>
      </c>
      <c r="E5794" s="239">
        <v>4500</v>
      </c>
      <c r="F5794" s="268"/>
      <c r="G5794" s="268"/>
    </row>
    <row r="5795" spans="1:7">
      <c r="A5795" s="736" t="s">
        <v>6427</v>
      </c>
      <c r="B5795" s="237" t="s">
        <v>6428</v>
      </c>
      <c r="C5795" s="239">
        <v>1800</v>
      </c>
      <c r="D5795" s="453">
        <v>0</v>
      </c>
      <c r="E5795" s="239">
        <v>1800</v>
      </c>
      <c r="F5795" s="268"/>
      <c r="G5795" s="268"/>
    </row>
    <row r="5796" spans="1:7">
      <c r="A5796" s="736" t="s">
        <v>6429</v>
      </c>
      <c r="B5796" s="237" t="s">
        <v>6430</v>
      </c>
      <c r="C5796" s="239">
        <v>1800</v>
      </c>
      <c r="D5796" s="453">
        <v>0</v>
      </c>
      <c r="E5796" s="239">
        <v>1800</v>
      </c>
      <c r="F5796" s="268"/>
      <c r="G5796" s="268"/>
    </row>
    <row r="5797" spans="1:7">
      <c r="A5797" s="736" t="s">
        <v>6431</v>
      </c>
      <c r="B5797" s="237" t="s">
        <v>6432</v>
      </c>
      <c r="C5797" s="239">
        <v>7000</v>
      </c>
      <c r="D5797" s="453">
        <v>0</v>
      </c>
      <c r="E5797" s="239">
        <v>7000</v>
      </c>
      <c r="F5797" s="268"/>
      <c r="G5797" s="268"/>
    </row>
    <row r="5798" spans="1:7">
      <c r="A5798" s="736" t="s">
        <v>6758</v>
      </c>
      <c r="B5798" s="237" t="s">
        <v>6759</v>
      </c>
      <c r="C5798" s="239">
        <v>3000</v>
      </c>
      <c r="D5798" s="453">
        <v>0</v>
      </c>
      <c r="E5798" s="239">
        <v>3000</v>
      </c>
      <c r="F5798" s="268"/>
      <c r="G5798" s="268"/>
    </row>
    <row r="5799" spans="1:7">
      <c r="A5799" s="736" t="s">
        <v>6760</v>
      </c>
      <c r="B5799" s="237" t="s">
        <v>6761</v>
      </c>
      <c r="C5799" s="239">
        <v>1500</v>
      </c>
      <c r="D5799" s="453">
        <v>0</v>
      </c>
      <c r="E5799" s="239">
        <v>1500</v>
      </c>
      <c r="F5799" s="268"/>
      <c r="G5799" s="268"/>
    </row>
    <row r="5800" spans="1:7">
      <c r="A5800" s="736" t="s">
        <v>6762</v>
      </c>
      <c r="B5800" s="237" t="s">
        <v>6763</v>
      </c>
      <c r="C5800" s="239">
        <v>3000</v>
      </c>
      <c r="D5800" s="453">
        <v>0</v>
      </c>
      <c r="E5800" s="239">
        <v>3000</v>
      </c>
      <c r="F5800" s="268"/>
      <c r="G5800" s="268"/>
    </row>
    <row r="5801" spans="1:7">
      <c r="A5801" s="736" t="s">
        <v>6764</v>
      </c>
      <c r="B5801" s="237" t="s">
        <v>6765</v>
      </c>
      <c r="C5801" s="239">
        <v>3500</v>
      </c>
      <c r="D5801" s="453">
        <v>0</v>
      </c>
      <c r="E5801" s="239">
        <v>3500</v>
      </c>
      <c r="F5801" s="268"/>
      <c r="G5801" s="268"/>
    </row>
    <row r="5802" spans="1:7">
      <c r="A5802" s="736" t="s">
        <v>6766</v>
      </c>
      <c r="B5802" s="237" t="s">
        <v>6767</v>
      </c>
      <c r="C5802" s="239">
        <v>7000</v>
      </c>
      <c r="D5802" s="453">
        <v>0</v>
      </c>
      <c r="E5802" s="239">
        <v>7000</v>
      </c>
      <c r="F5802" s="268"/>
      <c r="G5802" s="268"/>
    </row>
    <row r="5803" spans="1:7">
      <c r="A5803" s="736" t="s">
        <v>6768</v>
      </c>
      <c r="B5803" s="237" t="s">
        <v>6769</v>
      </c>
      <c r="C5803" s="239">
        <v>3500</v>
      </c>
      <c r="D5803" s="453">
        <v>0</v>
      </c>
      <c r="E5803" s="239">
        <v>3500</v>
      </c>
      <c r="F5803" s="268"/>
      <c r="G5803" s="268"/>
    </row>
    <row r="5804" spans="1:7">
      <c r="A5804" s="736" t="s">
        <v>6770</v>
      </c>
      <c r="B5804" s="237" t="s">
        <v>6771</v>
      </c>
      <c r="C5804" s="239">
        <v>3500</v>
      </c>
      <c r="D5804" s="453">
        <v>0</v>
      </c>
      <c r="E5804" s="239">
        <v>3500</v>
      </c>
      <c r="F5804" s="268"/>
      <c r="G5804" s="268"/>
    </row>
    <row r="5805" spans="1:7">
      <c r="A5805" s="736" t="s">
        <v>6772</v>
      </c>
      <c r="B5805" s="237" t="s">
        <v>6773</v>
      </c>
      <c r="C5805" s="239">
        <v>1500</v>
      </c>
      <c r="D5805" s="453">
        <v>0</v>
      </c>
      <c r="E5805" s="239">
        <v>1500</v>
      </c>
      <c r="F5805" s="268"/>
      <c r="G5805" s="268"/>
    </row>
    <row r="5806" spans="1:7">
      <c r="A5806" s="736" t="s">
        <v>6774</v>
      </c>
      <c r="B5806" s="237" t="s">
        <v>6775</v>
      </c>
      <c r="C5806" s="239">
        <v>1500</v>
      </c>
      <c r="D5806" s="453">
        <v>0</v>
      </c>
      <c r="E5806" s="239">
        <v>1500</v>
      </c>
      <c r="F5806" s="268"/>
      <c r="G5806" s="268"/>
    </row>
    <row r="5807" spans="1:7">
      <c r="A5807" s="736" t="s">
        <v>6776</v>
      </c>
      <c r="B5807" s="237" t="s">
        <v>6777</v>
      </c>
      <c r="C5807" s="239">
        <v>1500</v>
      </c>
      <c r="D5807" s="453">
        <v>0</v>
      </c>
      <c r="E5807" s="239">
        <v>1500</v>
      </c>
      <c r="F5807" s="268"/>
      <c r="G5807" s="268"/>
    </row>
    <row r="5808" spans="1:7">
      <c r="A5808" s="736" t="s">
        <v>6778</v>
      </c>
      <c r="B5808" s="237" t="s">
        <v>6779</v>
      </c>
      <c r="C5808" s="239">
        <v>1500</v>
      </c>
      <c r="D5808" s="453">
        <v>0</v>
      </c>
      <c r="E5808" s="239">
        <v>1500</v>
      </c>
      <c r="F5808" s="268"/>
      <c r="G5808" s="268"/>
    </row>
    <row r="5809" spans="1:7">
      <c r="A5809" s="736" t="s">
        <v>6447</v>
      </c>
      <c r="B5809" s="237" t="s">
        <v>6448</v>
      </c>
      <c r="C5809" s="239">
        <v>1500</v>
      </c>
      <c r="D5809" s="453">
        <v>0</v>
      </c>
      <c r="E5809" s="239">
        <v>1500</v>
      </c>
      <c r="F5809" s="268"/>
      <c r="G5809" s="268"/>
    </row>
    <row r="5810" spans="1:7">
      <c r="A5810" s="736" t="s">
        <v>6449</v>
      </c>
      <c r="B5810" s="237" t="s">
        <v>6450</v>
      </c>
      <c r="C5810" s="239">
        <v>1500</v>
      </c>
      <c r="D5810" s="453">
        <v>0</v>
      </c>
      <c r="E5810" s="239">
        <v>1500</v>
      </c>
      <c r="F5810" s="268"/>
      <c r="G5810" s="268"/>
    </row>
    <row r="5811" spans="1:7">
      <c r="A5811" s="736" t="s">
        <v>6451</v>
      </c>
      <c r="B5811" s="237" t="s">
        <v>6452</v>
      </c>
      <c r="C5811" s="239">
        <v>500</v>
      </c>
      <c r="D5811" s="453">
        <v>0</v>
      </c>
      <c r="E5811" s="239">
        <v>500</v>
      </c>
      <c r="F5811" s="268"/>
      <c r="G5811" s="268"/>
    </row>
    <row r="5812" spans="1:7">
      <c r="A5812" s="736" t="s">
        <v>6780</v>
      </c>
      <c r="B5812" s="237" t="s">
        <v>6781</v>
      </c>
      <c r="C5812" s="239">
        <v>1500</v>
      </c>
      <c r="D5812" s="453">
        <v>0</v>
      </c>
      <c r="E5812" s="239">
        <v>1500</v>
      </c>
      <c r="F5812" s="268"/>
      <c r="G5812" s="268"/>
    </row>
    <row r="5813" spans="1:7">
      <c r="A5813" s="736" t="s">
        <v>6782</v>
      </c>
      <c r="B5813" s="237" t="s">
        <v>6783</v>
      </c>
      <c r="C5813" s="239">
        <v>3500</v>
      </c>
      <c r="D5813" s="453">
        <v>0</v>
      </c>
      <c r="E5813" s="239">
        <v>3500</v>
      </c>
      <c r="F5813" s="268"/>
      <c r="G5813" s="268"/>
    </row>
    <row r="5814" spans="1:7">
      <c r="A5814" s="736" t="s">
        <v>6784</v>
      </c>
      <c r="B5814" s="237" t="s">
        <v>6785</v>
      </c>
      <c r="C5814" s="239">
        <v>1500</v>
      </c>
      <c r="D5814" s="453">
        <v>0</v>
      </c>
      <c r="E5814" s="239">
        <v>1500</v>
      </c>
      <c r="F5814" s="268"/>
      <c r="G5814" s="268"/>
    </row>
    <row r="5815" spans="1:7">
      <c r="A5815" s="736" t="s">
        <v>6786</v>
      </c>
      <c r="B5815" s="237" t="s">
        <v>6787</v>
      </c>
      <c r="C5815" s="239">
        <v>1500</v>
      </c>
      <c r="D5815" s="453">
        <v>0</v>
      </c>
      <c r="E5815" s="239">
        <v>1500</v>
      </c>
      <c r="F5815" s="268"/>
      <c r="G5815" s="268"/>
    </row>
    <row r="5816" spans="1:7">
      <c r="A5816" s="736" t="s">
        <v>6788</v>
      </c>
      <c r="B5816" s="237" t="s">
        <v>6789</v>
      </c>
      <c r="C5816" s="239">
        <v>2500</v>
      </c>
      <c r="D5816" s="453">
        <v>0</v>
      </c>
      <c r="E5816" s="239">
        <v>2500</v>
      </c>
      <c r="F5816" s="268"/>
      <c r="G5816" s="268"/>
    </row>
    <row r="5817" spans="1:7">
      <c r="A5817" s="736" t="s">
        <v>6790</v>
      </c>
      <c r="B5817" s="237" t="s">
        <v>6791</v>
      </c>
      <c r="C5817" s="239">
        <v>1500</v>
      </c>
      <c r="D5817" s="453">
        <v>0</v>
      </c>
      <c r="E5817" s="239">
        <v>1500</v>
      </c>
      <c r="F5817" s="268"/>
      <c r="G5817" s="268"/>
    </row>
    <row r="5818" spans="1:7">
      <c r="A5818" s="753" t="s">
        <v>6792</v>
      </c>
      <c r="B5818" s="237" t="s">
        <v>6793</v>
      </c>
      <c r="C5818" s="239">
        <v>12000</v>
      </c>
      <c r="D5818" s="453">
        <v>0</v>
      </c>
      <c r="E5818" s="239">
        <v>12000</v>
      </c>
      <c r="F5818" s="268"/>
      <c r="G5818" s="268"/>
    </row>
    <row r="5819" spans="1:7">
      <c r="A5819" s="754" t="s">
        <v>6794</v>
      </c>
      <c r="B5819" s="237" t="s">
        <v>6795</v>
      </c>
      <c r="C5819" s="239">
        <v>3500</v>
      </c>
      <c r="D5819" s="453">
        <v>0</v>
      </c>
      <c r="E5819" s="239">
        <v>3500</v>
      </c>
      <c r="F5819" s="268"/>
      <c r="G5819" s="268"/>
    </row>
    <row r="5820" spans="1:7">
      <c r="A5820" s="754" t="s">
        <v>6796</v>
      </c>
      <c r="B5820" s="237" t="s">
        <v>6797</v>
      </c>
      <c r="C5820" s="239">
        <v>5000</v>
      </c>
      <c r="D5820" s="453">
        <v>0</v>
      </c>
      <c r="E5820" s="239">
        <v>5000</v>
      </c>
      <c r="F5820" s="268"/>
      <c r="G5820" s="268"/>
    </row>
    <row r="5821" spans="1:7">
      <c r="A5821" s="754" t="s">
        <v>6798</v>
      </c>
      <c r="B5821" s="237" t="s">
        <v>6799</v>
      </c>
      <c r="C5821" s="239">
        <v>1800</v>
      </c>
      <c r="D5821" s="453">
        <v>0</v>
      </c>
      <c r="E5821" s="239">
        <v>1800</v>
      </c>
      <c r="F5821" s="268"/>
      <c r="G5821" s="268"/>
    </row>
    <row r="5822" spans="1:7">
      <c r="A5822" s="754" t="s">
        <v>6800</v>
      </c>
      <c r="B5822" s="237" t="s">
        <v>6801</v>
      </c>
      <c r="C5822" s="239">
        <v>3500</v>
      </c>
      <c r="D5822" s="453">
        <v>0</v>
      </c>
      <c r="E5822" s="239">
        <v>3500</v>
      </c>
      <c r="F5822" s="268"/>
      <c r="G5822" s="268"/>
    </row>
    <row r="5823" spans="1:7">
      <c r="A5823" s="754" t="s">
        <v>6802</v>
      </c>
      <c r="B5823" s="237" t="s">
        <v>6803</v>
      </c>
      <c r="C5823" s="239">
        <v>3000</v>
      </c>
      <c r="D5823" s="453">
        <v>0</v>
      </c>
      <c r="E5823" s="239">
        <v>3000</v>
      </c>
      <c r="F5823" s="268"/>
      <c r="G5823" s="268"/>
    </row>
    <row r="5824" spans="1:7">
      <c r="A5824" s="754" t="s">
        <v>6804</v>
      </c>
      <c r="B5824" s="237" t="s">
        <v>6805</v>
      </c>
      <c r="C5824" s="239">
        <v>3000</v>
      </c>
      <c r="D5824" s="453">
        <v>0</v>
      </c>
      <c r="E5824" s="239">
        <v>3000</v>
      </c>
      <c r="F5824" s="268"/>
      <c r="G5824" s="268"/>
    </row>
    <row r="5825" spans="1:7">
      <c r="A5825" s="754" t="s">
        <v>6806</v>
      </c>
      <c r="B5825" s="237" t="s">
        <v>6807</v>
      </c>
      <c r="C5825" s="239">
        <v>3000</v>
      </c>
      <c r="D5825" s="453">
        <v>0</v>
      </c>
      <c r="E5825" s="239">
        <v>3000</v>
      </c>
      <c r="F5825" s="268"/>
      <c r="G5825" s="268"/>
    </row>
    <row r="5826" spans="1:7">
      <c r="A5826" s="754" t="s">
        <v>6808</v>
      </c>
      <c r="B5826" s="237" t="s">
        <v>6809</v>
      </c>
      <c r="C5826" s="239">
        <v>3000</v>
      </c>
      <c r="D5826" s="453">
        <v>0</v>
      </c>
      <c r="E5826" s="239">
        <v>3000</v>
      </c>
      <c r="F5826" s="268"/>
      <c r="G5826" s="268"/>
    </row>
    <row r="5827" spans="1:7">
      <c r="A5827" s="754" t="s">
        <v>6810</v>
      </c>
      <c r="B5827" s="237" t="s">
        <v>6811</v>
      </c>
      <c r="C5827" s="239">
        <v>8000</v>
      </c>
      <c r="D5827" s="453">
        <v>0</v>
      </c>
      <c r="E5827" s="239">
        <v>8000</v>
      </c>
      <c r="F5827" s="268"/>
      <c r="G5827" s="268"/>
    </row>
    <row r="5828" spans="1:7">
      <c r="A5828" s="754" t="s">
        <v>6812</v>
      </c>
      <c r="B5828" s="237" t="s">
        <v>6813</v>
      </c>
      <c r="C5828" s="239">
        <v>3500</v>
      </c>
      <c r="D5828" s="453">
        <v>0</v>
      </c>
      <c r="E5828" s="239">
        <v>3500</v>
      </c>
      <c r="F5828" s="268"/>
      <c r="G5828" s="268"/>
    </row>
    <row r="5829" spans="1:7">
      <c r="A5829" s="754" t="s">
        <v>6814</v>
      </c>
      <c r="B5829" s="237" t="s">
        <v>6815</v>
      </c>
      <c r="C5829" s="239">
        <v>5000</v>
      </c>
      <c r="D5829" s="453">
        <v>0</v>
      </c>
      <c r="E5829" s="239">
        <v>5000</v>
      </c>
      <c r="F5829" s="268"/>
      <c r="G5829" s="268"/>
    </row>
    <row r="5830" spans="1:7">
      <c r="A5830" s="754" t="s">
        <v>6816</v>
      </c>
      <c r="B5830" s="237" t="s">
        <v>6817</v>
      </c>
      <c r="C5830" s="239">
        <v>4500</v>
      </c>
      <c r="D5830" s="453">
        <v>0</v>
      </c>
      <c r="E5830" s="239">
        <v>4500</v>
      </c>
      <c r="F5830" s="268"/>
      <c r="G5830" s="268"/>
    </row>
    <row r="5831" spans="1:7">
      <c r="A5831" s="754" t="s">
        <v>6818</v>
      </c>
      <c r="B5831" s="237" t="s">
        <v>6819</v>
      </c>
      <c r="C5831" s="239">
        <v>3000</v>
      </c>
      <c r="D5831" s="453">
        <v>0</v>
      </c>
      <c r="E5831" s="239">
        <v>3000</v>
      </c>
      <c r="F5831" s="268"/>
      <c r="G5831" s="268"/>
    </row>
    <row r="5832" spans="1:7">
      <c r="A5832" s="754" t="s">
        <v>6820</v>
      </c>
      <c r="B5832" s="237" t="s">
        <v>6821</v>
      </c>
      <c r="C5832" s="239">
        <v>3000</v>
      </c>
      <c r="D5832" s="453">
        <v>0</v>
      </c>
      <c r="E5832" s="239">
        <v>3000</v>
      </c>
      <c r="F5832" s="268"/>
      <c r="G5832" s="268"/>
    </row>
    <row r="5833" spans="1:7">
      <c r="A5833" s="754" t="s">
        <v>6822</v>
      </c>
      <c r="B5833" s="237" t="s">
        <v>6823</v>
      </c>
      <c r="C5833" s="239">
        <v>1200</v>
      </c>
      <c r="D5833" s="453">
        <v>0</v>
      </c>
      <c r="E5833" s="239">
        <v>1200</v>
      </c>
      <c r="F5833" s="268"/>
      <c r="G5833" s="268"/>
    </row>
    <row r="5834" spans="1:7">
      <c r="A5834" s="754" t="s">
        <v>6824</v>
      </c>
      <c r="B5834" s="237" t="s">
        <v>6825</v>
      </c>
      <c r="C5834" s="239">
        <v>1200</v>
      </c>
      <c r="D5834" s="453">
        <v>0</v>
      </c>
      <c r="E5834" s="239">
        <v>1200</v>
      </c>
      <c r="F5834" s="268"/>
      <c r="G5834" s="268"/>
    </row>
    <row r="5835" spans="1:7">
      <c r="A5835" s="1339" t="s">
        <v>963</v>
      </c>
      <c r="B5835" s="755"/>
      <c r="C5835" s="240"/>
      <c r="D5835" s="240"/>
      <c r="E5835" s="240"/>
      <c r="F5835" s="240"/>
      <c r="G5835" s="240"/>
    </row>
    <row r="5836" spans="1:7">
      <c r="A5836" s="754" t="s">
        <v>6826</v>
      </c>
      <c r="B5836" s="237" t="s">
        <v>6827</v>
      </c>
      <c r="C5836" s="239">
        <v>5000</v>
      </c>
      <c r="D5836" s="453">
        <v>0</v>
      </c>
      <c r="E5836" s="239">
        <v>5000</v>
      </c>
      <c r="F5836" s="268"/>
      <c r="G5836" s="268"/>
    </row>
    <row r="5837" spans="1:7">
      <c r="A5837" s="754" t="s">
        <v>6828</v>
      </c>
      <c r="B5837" s="237" t="s">
        <v>6829</v>
      </c>
      <c r="C5837" s="239">
        <v>2500</v>
      </c>
      <c r="D5837" s="453">
        <v>0</v>
      </c>
      <c r="E5837" s="239">
        <v>2500</v>
      </c>
      <c r="F5837" s="268"/>
      <c r="G5837" s="268"/>
    </row>
    <row r="5838" spans="1:7">
      <c r="A5838" s="754" t="s">
        <v>6830</v>
      </c>
      <c r="B5838" s="237" t="s">
        <v>6831</v>
      </c>
      <c r="C5838" s="239">
        <v>1500</v>
      </c>
      <c r="D5838" s="453">
        <v>0</v>
      </c>
      <c r="E5838" s="239">
        <v>1500</v>
      </c>
      <c r="F5838" s="268"/>
      <c r="G5838" s="268"/>
    </row>
    <row r="5839" spans="1:7">
      <c r="A5839" s="754" t="s">
        <v>6832</v>
      </c>
      <c r="B5839" s="237" t="s">
        <v>6833</v>
      </c>
      <c r="C5839" s="239">
        <v>1500</v>
      </c>
      <c r="D5839" s="453">
        <v>0</v>
      </c>
      <c r="E5839" s="239">
        <v>1500</v>
      </c>
      <c r="F5839" s="268"/>
      <c r="G5839" s="268"/>
    </row>
    <row r="5840" spans="1:7">
      <c r="A5840" s="754" t="s">
        <v>6834</v>
      </c>
      <c r="B5840" s="237" t="s">
        <v>6835</v>
      </c>
      <c r="C5840" s="239">
        <v>1500</v>
      </c>
      <c r="D5840" s="453">
        <v>0</v>
      </c>
      <c r="E5840" s="239">
        <v>1500</v>
      </c>
      <c r="F5840" s="268"/>
      <c r="G5840" s="268"/>
    </row>
    <row r="5841" spans="1:7">
      <c r="A5841" s="754" t="s">
        <v>6836</v>
      </c>
      <c r="B5841" s="237" t="s">
        <v>6837</v>
      </c>
      <c r="C5841" s="239">
        <v>1500</v>
      </c>
      <c r="D5841" s="453">
        <v>0</v>
      </c>
      <c r="E5841" s="239">
        <v>1500</v>
      </c>
      <c r="F5841" s="268"/>
      <c r="G5841" s="268"/>
    </row>
    <row r="5842" spans="1:7">
      <c r="A5842" s="754" t="s">
        <v>6838</v>
      </c>
      <c r="B5842" s="237" t="s">
        <v>6839</v>
      </c>
      <c r="C5842" s="239">
        <v>1500</v>
      </c>
      <c r="D5842" s="453">
        <v>0</v>
      </c>
      <c r="E5842" s="239">
        <v>1500</v>
      </c>
      <c r="F5842" s="268"/>
      <c r="G5842" s="268"/>
    </row>
    <row r="5843" spans="1:7">
      <c r="A5843" s="754" t="s">
        <v>6840</v>
      </c>
      <c r="B5843" s="237" t="s">
        <v>6841</v>
      </c>
      <c r="C5843" s="239">
        <v>1500</v>
      </c>
      <c r="D5843" s="453">
        <v>0</v>
      </c>
      <c r="E5843" s="239">
        <v>1500</v>
      </c>
      <c r="F5843" s="268"/>
      <c r="G5843" s="268"/>
    </row>
    <row r="5844" spans="1:7">
      <c r="A5844" s="754" t="s">
        <v>6842</v>
      </c>
      <c r="B5844" s="237" t="s">
        <v>6843</v>
      </c>
      <c r="C5844" s="239">
        <v>5000</v>
      </c>
      <c r="D5844" s="453">
        <v>0</v>
      </c>
      <c r="E5844" s="239">
        <v>5000</v>
      </c>
      <c r="F5844" s="268"/>
      <c r="G5844" s="268"/>
    </row>
    <row r="5845" spans="1:7">
      <c r="A5845" s="754" t="s">
        <v>6844</v>
      </c>
      <c r="B5845" s="237" t="s">
        <v>6845</v>
      </c>
      <c r="C5845" s="239">
        <v>200</v>
      </c>
      <c r="D5845" s="453">
        <v>0</v>
      </c>
      <c r="E5845" s="239">
        <v>200</v>
      </c>
      <c r="F5845" s="268"/>
      <c r="G5845" s="268"/>
    </row>
    <row r="5846" spans="1:7">
      <c r="A5846" s="754" t="s">
        <v>6846</v>
      </c>
      <c r="B5846" s="237" t="s">
        <v>6847</v>
      </c>
      <c r="C5846" s="239">
        <v>5000</v>
      </c>
      <c r="D5846" s="453">
        <v>0</v>
      </c>
      <c r="E5846" s="239">
        <v>5000</v>
      </c>
      <c r="F5846" s="268"/>
      <c r="G5846" s="268"/>
    </row>
    <row r="5847" spans="1:7">
      <c r="A5847" s="754" t="s">
        <v>6848</v>
      </c>
      <c r="B5847" s="237" t="s">
        <v>6849</v>
      </c>
      <c r="C5847" s="239">
        <v>1500</v>
      </c>
      <c r="D5847" s="453">
        <v>0</v>
      </c>
      <c r="E5847" s="239">
        <v>1500</v>
      </c>
      <c r="F5847" s="268"/>
      <c r="G5847" s="268"/>
    </row>
    <row r="5848" spans="1:7">
      <c r="A5848" s="754" t="s">
        <v>6850</v>
      </c>
      <c r="B5848" s="237" t="s">
        <v>6851</v>
      </c>
      <c r="C5848" s="239">
        <v>1500</v>
      </c>
      <c r="D5848" s="453">
        <v>0</v>
      </c>
      <c r="E5848" s="239">
        <v>1500</v>
      </c>
      <c r="F5848" s="268"/>
      <c r="G5848" s="268"/>
    </row>
    <row r="5849" spans="1:7">
      <c r="A5849" s="754" t="s">
        <v>6852</v>
      </c>
      <c r="B5849" s="237" t="s">
        <v>6853</v>
      </c>
      <c r="C5849" s="239">
        <v>1500</v>
      </c>
      <c r="D5849" s="453">
        <v>0</v>
      </c>
      <c r="E5849" s="239">
        <v>1500</v>
      </c>
      <c r="F5849" s="268"/>
      <c r="G5849" s="268"/>
    </row>
    <row r="5850" spans="1:7">
      <c r="A5850" s="754" t="s">
        <v>6854</v>
      </c>
      <c r="B5850" s="237" t="s">
        <v>6855</v>
      </c>
      <c r="C5850" s="239">
        <v>1500</v>
      </c>
      <c r="D5850" s="453">
        <v>0</v>
      </c>
      <c r="E5850" s="239">
        <v>1500</v>
      </c>
      <c r="F5850" s="268"/>
      <c r="G5850" s="268"/>
    </row>
    <row r="5851" spans="1:7">
      <c r="A5851" s="1339" t="s">
        <v>6856</v>
      </c>
      <c r="B5851" s="755"/>
      <c r="C5851" s="240"/>
      <c r="D5851" s="240"/>
      <c r="E5851" s="240"/>
      <c r="F5851" s="240"/>
      <c r="G5851" s="240"/>
    </row>
    <row r="5852" spans="1:7">
      <c r="A5852" s="751" t="s">
        <v>6857</v>
      </c>
      <c r="B5852" s="237" t="s">
        <v>6858</v>
      </c>
      <c r="C5852" s="239">
        <v>15000</v>
      </c>
      <c r="D5852" s="453">
        <v>0</v>
      </c>
      <c r="E5852" s="239">
        <v>15000</v>
      </c>
      <c r="F5852" s="268"/>
      <c r="G5852" s="268"/>
    </row>
    <row r="5853" spans="1:7">
      <c r="A5853" s="756" t="s">
        <v>962</v>
      </c>
      <c r="B5853" s="755"/>
      <c r="C5853" s="240"/>
      <c r="D5853" s="240"/>
      <c r="E5853" s="240"/>
      <c r="F5853" s="240"/>
      <c r="G5853" s="240"/>
    </row>
    <row r="5854" spans="1:7">
      <c r="A5854" s="751" t="s">
        <v>6859</v>
      </c>
      <c r="B5854" s="237" t="s">
        <v>6860</v>
      </c>
      <c r="C5854" s="239">
        <v>3000</v>
      </c>
      <c r="D5854" s="453">
        <v>0</v>
      </c>
      <c r="E5854" s="239">
        <v>3000</v>
      </c>
      <c r="F5854" s="268"/>
      <c r="G5854" s="268"/>
    </row>
    <row r="5855" spans="1:7">
      <c r="A5855" s="751" t="s">
        <v>6861</v>
      </c>
      <c r="B5855" s="237" t="s">
        <v>6862</v>
      </c>
      <c r="C5855" s="239">
        <v>4500</v>
      </c>
      <c r="D5855" s="453">
        <v>0</v>
      </c>
      <c r="E5855" s="239">
        <v>4500</v>
      </c>
      <c r="F5855" s="268"/>
      <c r="G5855" s="268"/>
    </row>
    <row r="5856" spans="1:7">
      <c r="A5856" s="1339" t="s">
        <v>963</v>
      </c>
      <c r="B5856" s="755"/>
      <c r="C5856" s="240"/>
      <c r="D5856" s="240"/>
      <c r="E5856" s="240"/>
      <c r="F5856" s="240"/>
      <c r="G5856" s="240"/>
    </row>
    <row r="5857" spans="1:8">
      <c r="A5857" s="751" t="s">
        <v>6863</v>
      </c>
      <c r="B5857" s="237" t="s">
        <v>6864</v>
      </c>
      <c r="C5857" s="239">
        <v>3500</v>
      </c>
      <c r="D5857" s="453">
        <v>0</v>
      </c>
      <c r="E5857" s="239">
        <v>3500</v>
      </c>
      <c r="F5857" s="268"/>
      <c r="G5857" s="268"/>
    </row>
    <row r="5858" spans="1:8">
      <c r="A5858" s="756" t="s">
        <v>6865</v>
      </c>
      <c r="B5858" s="755"/>
      <c r="C5858" s="240"/>
      <c r="D5858" s="240"/>
      <c r="E5858" s="240"/>
      <c r="F5858" s="240"/>
      <c r="G5858" s="240"/>
    </row>
    <row r="5859" spans="1:8">
      <c r="A5859" s="751" t="s">
        <v>6866</v>
      </c>
      <c r="B5859" s="237" t="s">
        <v>6865</v>
      </c>
      <c r="C5859" s="757">
        <v>5995</v>
      </c>
      <c r="D5859" s="453">
        <v>0</v>
      </c>
      <c r="E5859" s="757">
        <v>5995</v>
      </c>
      <c r="F5859" s="268"/>
      <c r="G5859" s="268"/>
    </row>
    <row r="5860" spans="1:8">
      <c r="A5860" s="756" t="s">
        <v>962</v>
      </c>
      <c r="B5860" s="755"/>
      <c r="C5860" s="240"/>
      <c r="D5860" s="240"/>
      <c r="E5860" s="240"/>
      <c r="F5860" s="240"/>
      <c r="G5860" s="240"/>
    </row>
    <row r="5861" spans="1:8">
      <c r="A5861" s="751" t="s">
        <v>6867</v>
      </c>
      <c r="B5861" s="237" t="s">
        <v>6868</v>
      </c>
      <c r="C5861" s="239">
        <v>1200</v>
      </c>
      <c r="D5861" s="453">
        <v>0</v>
      </c>
      <c r="E5861" s="239">
        <v>1200</v>
      </c>
      <c r="F5861" s="268"/>
      <c r="G5861" s="268"/>
    </row>
    <row r="5862" spans="1:8">
      <c r="A5862" s="751" t="s">
        <v>6869</v>
      </c>
      <c r="B5862" s="237" t="s">
        <v>6870</v>
      </c>
      <c r="C5862" s="757">
        <v>1800</v>
      </c>
      <c r="D5862" s="453">
        <v>0</v>
      </c>
      <c r="E5862" s="757">
        <v>1800</v>
      </c>
      <c r="F5862" s="268"/>
      <c r="G5862" s="268"/>
    </row>
    <row r="5863" spans="1:8">
      <c r="A5863" s="1339" t="s">
        <v>963</v>
      </c>
      <c r="B5863" s="755"/>
      <c r="C5863" s="240"/>
      <c r="D5863" s="240"/>
      <c r="E5863" s="240"/>
      <c r="F5863" s="240"/>
      <c r="G5863" s="240"/>
    </row>
    <row r="5864" spans="1:8">
      <c r="A5864" s="751" t="s">
        <v>6871</v>
      </c>
      <c r="B5864" s="237" t="s">
        <v>6872</v>
      </c>
      <c r="C5864" s="239">
        <v>1500</v>
      </c>
      <c r="D5864" s="453">
        <v>0</v>
      </c>
      <c r="E5864" s="239">
        <v>1500</v>
      </c>
      <c r="F5864" s="268"/>
      <c r="G5864" s="268"/>
    </row>
    <row r="5865" spans="1:8" ht="15.75" thickBot="1">
      <c r="A5865" s="745"/>
      <c r="B5865" s="746"/>
      <c r="C5865" s="747"/>
      <c r="D5865" s="578"/>
      <c r="E5865" s="747"/>
      <c r="F5865" s="676"/>
      <c r="G5865" s="676"/>
    </row>
    <row r="5866" spans="1:8" ht="16.5" customHeight="1" thickBot="1">
      <c r="A5866" s="1383"/>
      <c r="B5866" s="1384"/>
      <c r="C5866" s="1384"/>
      <c r="D5866" s="1384"/>
      <c r="E5866" s="1384"/>
      <c r="F5866" s="1384"/>
      <c r="G5866" s="1385"/>
      <c r="H5866" s="1007"/>
    </row>
    <row r="5867" spans="1:8">
      <c r="A5867" s="1524" t="s">
        <v>6873</v>
      </c>
      <c r="B5867" s="1508"/>
      <c r="C5867" s="1508"/>
      <c r="D5867" s="1508"/>
      <c r="E5867" s="1508"/>
      <c r="F5867" s="1508"/>
      <c r="G5867" s="1525"/>
    </row>
    <row r="5868" spans="1:8">
      <c r="A5868" s="758" t="s">
        <v>6874</v>
      </c>
      <c r="B5868" s="759"/>
      <c r="C5868" s="240"/>
      <c r="D5868" s="240"/>
      <c r="E5868" s="240"/>
      <c r="F5868" s="240"/>
      <c r="G5868" s="240"/>
    </row>
    <row r="5869" spans="1:8" ht="45">
      <c r="A5869" s="760" t="s">
        <v>6875</v>
      </c>
      <c r="B5869" s="237" t="s">
        <v>6876</v>
      </c>
      <c r="C5869" s="761">
        <v>2949</v>
      </c>
      <c r="D5869" s="453">
        <v>0</v>
      </c>
      <c r="E5869" s="761">
        <v>2949</v>
      </c>
      <c r="F5869" s="268" t="s">
        <v>1623</v>
      </c>
      <c r="G5869" s="268" t="s">
        <v>1624</v>
      </c>
    </row>
    <row r="5870" spans="1:8">
      <c r="A5870" s="760" t="s">
        <v>6877</v>
      </c>
      <c r="B5870" s="237" t="s">
        <v>6878</v>
      </c>
      <c r="C5870" s="761">
        <v>3249</v>
      </c>
      <c r="D5870" s="453">
        <v>0</v>
      </c>
      <c r="E5870" s="761">
        <v>3249</v>
      </c>
      <c r="F5870" s="268"/>
      <c r="G5870" s="268"/>
    </row>
    <row r="5871" spans="1:8">
      <c r="A5871" s="760" t="s">
        <v>6879</v>
      </c>
      <c r="B5871" s="237" t="s">
        <v>6880</v>
      </c>
      <c r="C5871" s="761">
        <v>3332</v>
      </c>
      <c r="D5871" s="453">
        <v>0</v>
      </c>
      <c r="E5871" s="761">
        <v>3332</v>
      </c>
      <c r="F5871" s="268"/>
      <c r="G5871" s="268"/>
    </row>
    <row r="5872" spans="1:8">
      <c r="A5872" s="1339" t="s">
        <v>6881</v>
      </c>
      <c r="B5872" s="759"/>
      <c r="C5872" s="240"/>
      <c r="D5872" s="240"/>
      <c r="E5872" s="240"/>
      <c r="F5872" s="240"/>
      <c r="G5872" s="240"/>
    </row>
    <row r="5873" spans="1:7">
      <c r="A5873" s="760" t="s">
        <v>6882</v>
      </c>
      <c r="B5873" s="237" t="s">
        <v>6883</v>
      </c>
      <c r="C5873" s="761">
        <v>699</v>
      </c>
      <c r="D5873" s="453">
        <v>0</v>
      </c>
      <c r="E5873" s="761">
        <v>699</v>
      </c>
      <c r="F5873" s="268"/>
      <c r="G5873" s="268"/>
    </row>
    <row r="5874" spans="1:7">
      <c r="A5874" s="760" t="s">
        <v>6884</v>
      </c>
      <c r="B5874" s="237" t="s">
        <v>6885</v>
      </c>
      <c r="C5874" s="761">
        <v>399</v>
      </c>
      <c r="D5874" s="453">
        <v>0</v>
      </c>
      <c r="E5874" s="761">
        <v>399</v>
      </c>
      <c r="F5874" s="268"/>
      <c r="G5874" s="268"/>
    </row>
    <row r="5875" spans="1:7">
      <c r="A5875" s="1339" t="s">
        <v>6886</v>
      </c>
      <c r="B5875" s="762"/>
      <c r="C5875" s="240"/>
      <c r="D5875" s="240"/>
      <c r="E5875" s="240"/>
      <c r="F5875" s="240"/>
      <c r="G5875" s="240"/>
    </row>
    <row r="5876" spans="1:7">
      <c r="A5876" s="760" t="s">
        <v>6887</v>
      </c>
      <c r="B5876" s="237" t="s">
        <v>6888</v>
      </c>
      <c r="C5876" s="761">
        <v>499</v>
      </c>
      <c r="D5876" s="453">
        <v>0</v>
      </c>
      <c r="E5876" s="761">
        <v>499</v>
      </c>
      <c r="F5876" s="268"/>
      <c r="G5876" s="268"/>
    </row>
    <row r="5877" spans="1:7">
      <c r="A5877" s="760" t="s">
        <v>6889</v>
      </c>
      <c r="B5877" s="237" t="s">
        <v>6890</v>
      </c>
      <c r="C5877" s="761">
        <v>99</v>
      </c>
      <c r="D5877" s="453">
        <v>0</v>
      </c>
      <c r="E5877" s="761">
        <v>99</v>
      </c>
      <c r="F5877" s="268"/>
      <c r="G5877" s="268"/>
    </row>
    <row r="5878" spans="1:7">
      <c r="A5878" s="1339" t="s">
        <v>6891</v>
      </c>
      <c r="B5878" s="759"/>
      <c r="C5878" s="240"/>
      <c r="D5878" s="240"/>
      <c r="E5878" s="240"/>
      <c r="F5878" s="240"/>
      <c r="G5878" s="240"/>
    </row>
    <row r="5879" spans="1:7">
      <c r="A5879" s="760" t="s">
        <v>6892</v>
      </c>
      <c r="B5879" s="237" t="s">
        <v>6893</v>
      </c>
      <c r="C5879" s="761">
        <v>359</v>
      </c>
      <c r="D5879" s="453">
        <v>0</v>
      </c>
      <c r="E5879" s="761">
        <v>359</v>
      </c>
      <c r="F5879" s="268"/>
      <c r="G5879" s="268"/>
    </row>
    <row r="5880" spans="1:7">
      <c r="A5880" s="760" t="s">
        <v>6894</v>
      </c>
      <c r="B5880" s="237" t="s">
        <v>6895</v>
      </c>
      <c r="C5880" s="761">
        <v>659</v>
      </c>
      <c r="D5880" s="453">
        <v>0</v>
      </c>
      <c r="E5880" s="761">
        <v>659</v>
      </c>
      <c r="F5880" s="268"/>
      <c r="G5880" s="268"/>
    </row>
    <row r="5881" spans="1:7">
      <c r="A5881" s="760" t="s">
        <v>6896</v>
      </c>
      <c r="B5881" s="237" t="s">
        <v>6897</v>
      </c>
      <c r="C5881" s="761">
        <v>19</v>
      </c>
      <c r="D5881" s="453">
        <v>0</v>
      </c>
      <c r="E5881" s="761">
        <v>19</v>
      </c>
      <c r="F5881" s="268"/>
      <c r="G5881" s="268"/>
    </row>
    <row r="5882" spans="1:7">
      <c r="A5882" s="760" t="s">
        <v>6898</v>
      </c>
      <c r="B5882" s="237" t="s">
        <v>6899</v>
      </c>
      <c r="C5882" s="761">
        <v>54</v>
      </c>
      <c r="D5882" s="453">
        <v>0</v>
      </c>
      <c r="E5882" s="761">
        <v>54</v>
      </c>
      <c r="F5882" s="268"/>
      <c r="G5882" s="268"/>
    </row>
    <row r="5883" spans="1:7">
      <c r="A5883" s="760" t="s">
        <v>6900</v>
      </c>
      <c r="B5883" s="237" t="s">
        <v>6901</v>
      </c>
      <c r="C5883" s="761">
        <v>49</v>
      </c>
      <c r="D5883" s="453">
        <v>0</v>
      </c>
      <c r="E5883" s="761">
        <v>49</v>
      </c>
      <c r="F5883" s="268"/>
      <c r="G5883" s="268"/>
    </row>
    <row r="5884" spans="1:7">
      <c r="A5884" s="760" t="s">
        <v>6902</v>
      </c>
      <c r="B5884" s="237" t="s">
        <v>6903</v>
      </c>
      <c r="C5884" s="761">
        <v>19</v>
      </c>
      <c r="D5884" s="453">
        <v>0</v>
      </c>
      <c r="E5884" s="761">
        <v>19</v>
      </c>
      <c r="F5884" s="268"/>
      <c r="G5884" s="268"/>
    </row>
    <row r="5885" spans="1:7">
      <c r="A5885" s="760" t="s">
        <v>6904</v>
      </c>
      <c r="B5885" s="237" t="s">
        <v>6905</v>
      </c>
      <c r="C5885" s="761">
        <v>29</v>
      </c>
      <c r="D5885" s="453">
        <v>0</v>
      </c>
      <c r="E5885" s="761">
        <v>29</v>
      </c>
      <c r="F5885" s="268"/>
      <c r="G5885" s="268"/>
    </row>
    <row r="5886" spans="1:7">
      <c r="A5886" s="760" t="s">
        <v>6906</v>
      </c>
      <c r="B5886" s="237" t="s">
        <v>6907</v>
      </c>
      <c r="C5886" s="761">
        <v>9499</v>
      </c>
      <c r="D5886" s="453">
        <v>0</v>
      </c>
      <c r="E5886" s="761">
        <v>9499</v>
      </c>
      <c r="F5886" s="268"/>
      <c r="G5886" s="268"/>
    </row>
    <row r="5887" spans="1:7">
      <c r="A5887" s="760" t="s">
        <v>6908</v>
      </c>
      <c r="B5887" s="237" t="s">
        <v>6909</v>
      </c>
      <c r="C5887" s="761">
        <v>199</v>
      </c>
      <c r="D5887" s="453">
        <v>0</v>
      </c>
      <c r="E5887" s="761">
        <v>199</v>
      </c>
      <c r="F5887" s="268"/>
      <c r="G5887" s="268"/>
    </row>
    <row r="5888" spans="1:7">
      <c r="A5888" s="760" t="s">
        <v>6910</v>
      </c>
      <c r="B5888" s="237" t="s">
        <v>6911</v>
      </c>
      <c r="C5888" s="761">
        <v>9899</v>
      </c>
      <c r="D5888" s="453">
        <v>0</v>
      </c>
      <c r="E5888" s="761">
        <v>9899</v>
      </c>
      <c r="F5888" s="268"/>
      <c r="G5888" s="268"/>
    </row>
    <row r="5889" spans="1:7">
      <c r="A5889" s="760" t="s">
        <v>6912</v>
      </c>
      <c r="B5889" s="237" t="s">
        <v>6913</v>
      </c>
      <c r="C5889" s="761">
        <v>2699</v>
      </c>
      <c r="D5889" s="453">
        <v>0</v>
      </c>
      <c r="E5889" s="761">
        <v>2699</v>
      </c>
      <c r="F5889" s="268"/>
      <c r="G5889" s="268"/>
    </row>
    <row r="5890" spans="1:7">
      <c r="A5890" s="760" t="s">
        <v>6914</v>
      </c>
      <c r="B5890" s="237" t="s">
        <v>6915</v>
      </c>
      <c r="C5890" s="761">
        <v>2999</v>
      </c>
      <c r="D5890" s="453">
        <v>0</v>
      </c>
      <c r="E5890" s="761">
        <v>2999</v>
      </c>
      <c r="F5890" s="268"/>
      <c r="G5890" s="268"/>
    </row>
    <row r="5891" spans="1:7">
      <c r="A5891" s="1339" t="s">
        <v>2758</v>
      </c>
      <c r="B5891" s="759"/>
      <c r="C5891" s="240"/>
      <c r="D5891" s="240"/>
      <c r="E5891" s="240"/>
      <c r="F5891" s="240"/>
      <c r="G5891" s="240"/>
    </row>
    <row r="5892" spans="1:7">
      <c r="A5892" s="760" t="s">
        <v>6916</v>
      </c>
      <c r="B5892" s="237" t="s">
        <v>6917</v>
      </c>
      <c r="C5892" s="761">
        <v>459</v>
      </c>
      <c r="D5892" s="453">
        <v>0</v>
      </c>
      <c r="E5892" s="761">
        <v>459</v>
      </c>
      <c r="F5892" s="268"/>
      <c r="G5892" s="268"/>
    </row>
    <row r="5893" spans="1:7">
      <c r="A5893" s="1339" t="s">
        <v>6918</v>
      </c>
      <c r="B5893" s="759"/>
      <c r="C5893" s="240"/>
      <c r="D5893" s="240"/>
      <c r="E5893" s="240"/>
      <c r="F5893" s="240"/>
      <c r="G5893" s="240"/>
    </row>
    <row r="5894" spans="1:7">
      <c r="A5894" s="760" t="s">
        <v>6919</v>
      </c>
      <c r="B5894" s="237" t="s">
        <v>6920</v>
      </c>
      <c r="C5894" s="761">
        <v>800</v>
      </c>
      <c r="D5894" s="453">
        <v>0</v>
      </c>
      <c r="E5894" s="761">
        <v>800</v>
      </c>
      <c r="F5894" s="268"/>
      <c r="G5894" s="268"/>
    </row>
    <row r="5895" spans="1:7">
      <c r="A5895" s="760" t="s">
        <v>6921</v>
      </c>
      <c r="B5895" s="237" t="s">
        <v>6922</v>
      </c>
      <c r="C5895" s="761">
        <v>200</v>
      </c>
      <c r="D5895" s="453">
        <v>0</v>
      </c>
      <c r="E5895" s="761">
        <v>200</v>
      </c>
      <c r="F5895" s="268"/>
      <c r="G5895" s="268"/>
    </row>
    <row r="5896" spans="1:7">
      <c r="A5896" s="760" t="s">
        <v>6923</v>
      </c>
      <c r="B5896" s="237" t="s">
        <v>6924</v>
      </c>
      <c r="C5896" s="761">
        <v>499</v>
      </c>
      <c r="D5896" s="453">
        <v>0</v>
      </c>
      <c r="E5896" s="761">
        <v>499</v>
      </c>
      <c r="F5896" s="268"/>
      <c r="G5896" s="268"/>
    </row>
    <row r="5897" spans="1:7">
      <c r="A5897" s="1339" t="s">
        <v>6925</v>
      </c>
      <c r="B5897" s="759"/>
      <c r="C5897" s="240"/>
      <c r="D5897" s="240"/>
      <c r="E5897" s="240"/>
      <c r="F5897" s="240"/>
      <c r="G5897" s="240"/>
    </row>
    <row r="5898" spans="1:7">
      <c r="A5898" s="760" t="s">
        <v>6926</v>
      </c>
      <c r="B5898" s="237" t="s">
        <v>6927</v>
      </c>
      <c r="C5898" s="761">
        <v>39</v>
      </c>
      <c r="D5898" s="453">
        <v>0</v>
      </c>
      <c r="E5898" s="761">
        <v>39</v>
      </c>
      <c r="F5898" s="268"/>
      <c r="G5898" s="268"/>
    </row>
    <row r="5899" spans="1:7">
      <c r="A5899" s="760" t="s">
        <v>6928</v>
      </c>
      <c r="B5899" s="237" t="s">
        <v>6929</v>
      </c>
      <c r="C5899" s="761">
        <v>950</v>
      </c>
      <c r="D5899" s="453">
        <v>0</v>
      </c>
      <c r="E5899" s="761">
        <v>950</v>
      </c>
      <c r="F5899" s="268"/>
      <c r="G5899" s="268"/>
    </row>
    <row r="5900" spans="1:7">
      <c r="A5900" s="760" t="s">
        <v>6930</v>
      </c>
      <c r="B5900" s="237" t="s">
        <v>6931</v>
      </c>
      <c r="C5900" s="761">
        <v>990</v>
      </c>
      <c r="D5900" s="453">
        <v>0</v>
      </c>
      <c r="E5900" s="761">
        <v>990</v>
      </c>
      <c r="F5900" s="268"/>
      <c r="G5900" s="268"/>
    </row>
    <row r="5901" spans="1:7">
      <c r="A5901" s="760" t="s">
        <v>6932</v>
      </c>
      <c r="B5901" s="237" t="s">
        <v>6933</v>
      </c>
      <c r="C5901" s="761">
        <v>110</v>
      </c>
      <c r="D5901" s="453">
        <v>0</v>
      </c>
      <c r="E5901" s="761">
        <v>110</v>
      </c>
      <c r="F5901" s="268"/>
      <c r="G5901" s="268"/>
    </row>
    <row r="5902" spans="1:7">
      <c r="A5902" s="760" t="s">
        <v>6934</v>
      </c>
      <c r="B5902" s="237" t="s">
        <v>6935</v>
      </c>
      <c r="C5902" s="761">
        <v>120</v>
      </c>
      <c r="D5902" s="453">
        <v>0</v>
      </c>
      <c r="E5902" s="761">
        <v>120</v>
      </c>
      <c r="F5902" s="268"/>
      <c r="G5902" s="268"/>
    </row>
    <row r="5903" spans="1:7">
      <c r="A5903" s="758" t="s">
        <v>6936</v>
      </c>
      <c r="B5903" s="759"/>
      <c r="C5903" s="240"/>
      <c r="D5903" s="240"/>
      <c r="E5903" s="240"/>
      <c r="F5903" s="240"/>
      <c r="G5903" s="240"/>
    </row>
    <row r="5904" spans="1:7">
      <c r="A5904" s="736" t="s">
        <v>6937</v>
      </c>
      <c r="B5904" s="237" t="s">
        <v>6938</v>
      </c>
      <c r="C5904" s="763">
        <v>100</v>
      </c>
      <c r="D5904" s="453">
        <v>0</v>
      </c>
      <c r="E5904" s="763">
        <v>100</v>
      </c>
      <c r="F5904" s="268"/>
      <c r="G5904" s="268"/>
    </row>
    <row r="5905" spans="1:8">
      <c r="A5905" s="1339" t="s">
        <v>892</v>
      </c>
      <c r="B5905" s="759"/>
      <c r="C5905" s="240"/>
      <c r="D5905" s="240"/>
      <c r="E5905" s="240"/>
      <c r="F5905" s="240"/>
      <c r="G5905" s="240"/>
    </row>
    <row r="5906" spans="1:8">
      <c r="A5906" s="736" t="s">
        <v>1621</v>
      </c>
      <c r="B5906" s="237" t="s">
        <v>1622</v>
      </c>
      <c r="C5906" s="763">
        <v>18</v>
      </c>
      <c r="D5906" s="453">
        <v>0</v>
      </c>
      <c r="E5906" s="763">
        <v>18</v>
      </c>
      <c r="F5906" s="268"/>
      <c r="G5906" s="268"/>
    </row>
    <row r="5907" spans="1:8">
      <c r="A5907" s="736" t="s">
        <v>893</v>
      </c>
      <c r="B5907" s="237" t="s">
        <v>894</v>
      </c>
      <c r="C5907" s="763">
        <v>29</v>
      </c>
      <c r="D5907" s="453">
        <v>0</v>
      </c>
      <c r="E5907" s="763">
        <v>29</v>
      </c>
      <c r="F5907" s="268"/>
      <c r="G5907" s="268"/>
    </row>
    <row r="5908" spans="1:8">
      <c r="A5908" s="736" t="s">
        <v>763</v>
      </c>
      <c r="B5908" s="237" t="s">
        <v>764</v>
      </c>
      <c r="C5908" s="763">
        <v>41</v>
      </c>
      <c r="D5908" s="453">
        <v>0</v>
      </c>
      <c r="E5908" s="763">
        <v>41</v>
      </c>
      <c r="F5908" s="268"/>
      <c r="G5908" s="268"/>
    </row>
    <row r="5909" spans="1:8">
      <c r="A5909" s="736" t="s">
        <v>767</v>
      </c>
      <c r="B5909" s="237" t="s">
        <v>768</v>
      </c>
      <c r="C5909" s="763">
        <v>173</v>
      </c>
      <c r="D5909" s="453">
        <v>0</v>
      </c>
      <c r="E5909" s="763">
        <v>173</v>
      </c>
      <c r="F5909" s="268"/>
      <c r="G5909" s="268"/>
    </row>
    <row r="5910" spans="1:8">
      <c r="A5910" s="736" t="s">
        <v>6939</v>
      </c>
      <c r="B5910" s="237" t="s">
        <v>6940</v>
      </c>
      <c r="C5910" s="763">
        <v>288</v>
      </c>
      <c r="D5910" s="453">
        <v>0</v>
      </c>
      <c r="E5910" s="763">
        <v>288</v>
      </c>
      <c r="F5910" s="268"/>
      <c r="G5910" s="268"/>
    </row>
    <row r="5911" spans="1:8" ht="15.75" thickBot="1">
      <c r="A5911" s="745"/>
      <c r="B5911" s="746"/>
      <c r="C5911" s="747"/>
      <c r="D5911" s="578"/>
      <c r="E5911" s="747"/>
      <c r="F5911" s="676"/>
      <c r="G5911" s="676"/>
    </row>
    <row r="5912" spans="1:8" ht="16.5" customHeight="1" thickBot="1">
      <c r="A5912" s="1383"/>
      <c r="B5912" s="1384"/>
      <c r="C5912" s="1384"/>
      <c r="D5912" s="1384"/>
      <c r="E5912" s="1384"/>
      <c r="F5912" s="1384"/>
      <c r="G5912" s="1385"/>
      <c r="H5912" s="1007"/>
    </row>
    <row r="5913" spans="1:8">
      <c r="A5913" s="1524" t="s">
        <v>6941</v>
      </c>
      <c r="B5913" s="1508"/>
      <c r="C5913" s="1508"/>
      <c r="D5913" s="1508"/>
      <c r="E5913" s="1508"/>
      <c r="F5913" s="1508"/>
      <c r="G5913" s="1525"/>
    </row>
    <row r="5914" spans="1:8">
      <c r="A5914" s="1339" t="s">
        <v>6942</v>
      </c>
      <c r="B5914" s="764"/>
      <c r="C5914" s="240"/>
      <c r="D5914" s="240"/>
      <c r="E5914" s="240"/>
      <c r="F5914" s="240"/>
      <c r="G5914" s="240"/>
    </row>
    <row r="5915" spans="1:8" ht="45">
      <c r="A5915" s="765" t="s">
        <v>6943</v>
      </c>
      <c r="B5915" s="216" t="s">
        <v>6944</v>
      </c>
      <c r="C5915" s="440">
        <v>295</v>
      </c>
      <c r="D5915" s="453">
        <v>0</v>
      </c>
      <c r="E5915" s="440">
        <v>295</v>
      </c>
      <c r="F5915" s="268" t="s">
        <v>1623</v>
      </c>
      <c r="G5915" s="268" t="s">
        <v>1624</v>
      </c>
    </row>
    <row r="5916" spans="1:8">
      <c r="A5916" s="1339" t="s">
        <v>6945</v>
      </c>
      <c r="B5916" s="764"/>
      <c r="C5916" s="240"/>
      <c r="D5916" s="240"/>
      <c r="E5916" s="240"/>
      <c r="F5916" s="240"/>
      <c r="G5916" s="240"/>
    </row>
    <row r="5917" spans="1:8">
      <c r="A5917" s="765" t="s">
        <v>6946</v>
      </c>
      <c r="B5917" s="216" t="s">
        <v>6947</v>
      </c>
      <c r="C5917" s="440">
        <v>239.4</v>
      </c>
      <c r="D5917" s="453">
        <v>0</v>
      </c>
      <c r="E5917" s="440">
        <v>239.4</v>
      </c>
      <c r="F5917" s="268"/>
      <c r="G5917" s="268"/>
    </row>
    <row r="5918" spans="1:8">
      <c r="A5918" s="765" t="s">
        <v>6948</v>
      </c>
      <c r="B5918" s="216" t="s">
        <v>6949</v>
      </c>
      <c r="C5918" s="440">
        <v>478.8</v>
      </c>
      <c r="D5918" s="453">
        <v>0</v>
      </c>
      <c r="E5918" s="440">
        <v>478.8</v>
      </c>
      <c r="F5918" s="268"/>
      <c r="G5918" s="268"/>
    </row>
    <row r="5919" spans="1:8">
      <c r="A5919" s="765" t="s">
        <v>6950</v>
      </c>
      <c r="B5919" s="216" t="s">
        <v>6951</v>
      </c>
      <c r="C5919" s="440">
        <v>808.2</v>
      </c>
      <c r="D5919" s="453">
        <v>0</v>
      </c>
      <c r="E5919" s="440">
        <v>808.2</v>
      </c>
      <c r="F5919" s="268"/>
      <c r="G5919" s="268"/>
    </row>
    <row r="5920" spans="1:8">
      <c r="A5920" s="765" t="s">
        <v>6952</v>
      </c>
      <c r="B5920" s="216" t="s">
        <v>6953</v>
      </c>
      <c r="C5920" s="440">
        <v>957.6</v>
      </c>
      <c r="D5920" s="453">
        <v>0</v>
      </c>
      <c r="E5920" s="440">
        <v>957.6</v>
      </c>
      <c r="F5920" s="268"/>
      <c r="G5920" s="268"/>
    </row>
    <row r="5921" spans="1:8">
      <c r="A5921" s="765" t="s">
        <v>6954</v>
      </c>
      <c r="B5921" s="216" t="s">
        <v>6955</v>
      </c>
      <c r="C5921" s="440">
        <v>1197</v>
      </c>
      <c r="D5921" s="453">
        <v>0</v>
      </c>
      <c r="E5921" s="440">
        <v>1197</v>
      </c>
      <c r="F5921" s="268"/>
      <c r="G5921" s="268"/>
    </row>
    <row r="5922" spans="1:8">
      <c r="A5922" s="1339" t="s">
        <v>6956</v>
      </c>
      <c r="B5922" s="764"/>
      <c r="C5922" s="240"/>
      <c r="D5922" s="240"/>
      <c r="E5922" s="240"/>
      <c r="F5922" s="240"/>
      <c r="G5922" s="240"/>
    </row>
    <row r="5923" spans="1:8">
      <c r="A5923" s="766" t="s">
        <v>6957</v>
      </c>
      <c r="B5923" s="216" t="s">
        <v>6958</v>
      </c>
      <c r="C5923" s="440">
        <v>200</v>
      </c>
      <c r="D5923" s="453">
        <v>0</v>
      </c>
      <c r="E5923" s="440">
        <v>200</v>
      </c>
      <c r="F5923" s="268"/>
      <c r="G5923" s="268"/>
    </row>
    <row r="5924" spans="1:8" ht="15.75" thickBot="1">
      <c r="A5924" s="745"/>
      <c r="B5924" s="746"/>
      <c r="C5924" s="747"/>
      <c r="D5924" s="578"/>
      <c r="E5924" s="747"/>
      <c r="F5924" s="676"/>
      <c r="G5924" s="676"/>
    </row>
    <row r="5925" spans="1:8" ht="16.5" customHeight="1" thickBot="1">
      <c r="A5925" s="1383"/>
      <c r="B5925" s="1384"/>
      <c r="C5925" s="1384"/>
      <c r="D5925" s="1384"/>
      <c r="E5925" s="1384"/>
      <c r="F5925" s="1384"/>
      <c r="G5925" s="1385"/>
      <c r="H5925" s="1007"/>
    </row>
    <row r="5926" spans="1:8">
      <c r="A5926" s="1524" t="s">
        <v>6959</v>
      </c>
      <c r="B5926" s="1508"/>
      <c r="C5926" s="1508"/>
      <c r="D5926" s="1508"/>
      <c r="E5926" s="1508"/>
      <c r="F5926" s="1508"/>
      <c r="G5926" s="1525"/>
    </row>
    <row r="5927" spans="1:8">
      <c r="A5927" s="1339" t="s">
        <v>1951</v>
      </c>
      <c r="B5927" s="255"/>
      <c r="C5927" s="240"/>
      <c r="D5927" s="240"/>
      <c r="E5927" s="240"/>
      <c r="F5927" s="240"/>
      <c r="G5927" s="240"/>
    </row>
    <row r="5928" spans="1:8" ht="45">
      <c r="A5928" s="767" t="s">
        <v>1952</v>
      </c>
      <c r="B5928" s="252" t="s">
        <v>6960</v>
      </c>
      <c r="C5928" s="239">
        <v>1995</v>
      </c>
      <c r="D5928" s="453">
        <v>0</v>
      </c>
      <c r="E5928" s="239">
        <v>1995</v>
      </c>
      <c r="F5928" s="268" t="s">
        <v>1623</v>
      </c>
      <c r="G5928" s="268" t="s">
        <v>1624</v>
      </c>
    </row>
    <row r="5929" spans="1:8">
      <c r="A5929" s="767" t="s">
        <v>1954</v>
      </c>
      <c r="B5929" s="252" t="s">
        <v>6961</v>
      </c>
      <c r="C5929" s="239">
        <v>5295</v>
      </c>
      <c r="D5929" s="453">
        <v>0</v>
      </c>
      <c r="E5929" s="239">
        <v>5295</v>
      </c>
      <c r="F5929" s="268"/>
      <c r="G5929" s="268"/>
    </row>
    <row r="5930" spans="1:8">
      <c r="A5930" s="1339" t="s">
        <v>1956</v>
      </c>
      <c r="B5930" s="255"/>
      <c r="C5930" s="240"/>
      <c r="D5930" s="240"/>
      <c r="E5930" s="240"/>
      <c r="F5930" s="240"/>
      <c r="G5930" s="240"/>
    </row>
    <row r="5931" spans="1:8" ht="30">
      <c r="A5931" s="767" t="s">
        <v>1957</v>
      </c>
      <c r="B5931" s="252" t="s">
        <v>6962</v>
      </c>
      <c r="C5931" s="239">
        <v>1445</v>
      </c>
      <c r="D5931" s="453">
        <v>0</v>
      </c>
      <c r="E5931" s="239">
        <v>1445</v>
      </c>
      <c r="F5931" s="268"/>
      <c r="G5931" s="268"/>
    </row>
    <row r="5932" spans="1:8" ht="30">
      <c r="A5932" s="767" t="s">
        <v>1959</v>
      </c>
      <c r="B5932" s="252" t="s">
        <v>6963</v>
      </c>
      <c r="C5932" s="239">
        <v>550</v>
      </c>
      <c r="D5932" s="453">
        <v>0</v>
      </c>
      <c r="E5932" s="239">
        <v>550</v>
      </c>
      <c r="F5932" s="268"/>
      <c r="G5932" s="268"/>
    </row>
    <row r="5933" spans="1:8">
      <c r="A5933" s="767" t="s">
        <v>1961</v>
      </c>
      <c r="B5933" s="252" t="s">
        <v>6964</v>
      </c>
      <c r="C5933" s="239">
        <v>895</v>
      </c>
      <c r="D5933" s="453">
        <v>0</v>
      </c>
      <c r="E5933" s="239">
        <v>895</v>
      </c>
      <c r="F5933" s="268"/>
      <c r="G5933" s="268"/>
    </row>
    <row r="5934" spans="1:8">
      <c r="A5934" s="1339" t="s">
        <v>1963</v>
      </c>
      <c r="B5934" s="255"/>
      <c r="C5934" s="240"/>
      <c r="D5934" s="240"/>
      <c r="E5934" s="240"/>
      <c r="F5934" s="240"/>
      <c r="G5934" s="240"/>
    </row>
    <row r="5935" spans="1:8">
      <c r="A5935" s="767" t="s">
        <v>1964</v>
      </c>
      <c r="B5935" s="252" t="s">
        <v>6965</v>
      </c>
      <c r="C5935" s="239">
        <v>1895</v>
      </c>
      <c r="D5935" s="453">
        <v>0</v>
      </c>
      <c r="E5935" s="239">
        <v>1895</v>
      </c>
      <c r="F5935" s="268"/>
      <c r="G5935" s="268"/>
    </row>
    <row r="5936" spans="1:8">
      <c r="A5936" s="767" t="s">
        <v>1966</v>
      </c>
      <c r="B5936" s="252" t="s">
        <v>6966</v>
      </c>
      <c r="C5936" s="239">
        <v>1895</v>
      </c>
      <c r="D5936" s="453">
        <v>0</v>
      </c>
      <c r="E5936" s="239">
        <v>1895</v>
      </c>
      <c r="F5936" s="268"/>
      <c r="G5936" s="268"/>
    </row>
    <row r="5937" spans="1:7">
      <c r="A5937" s="767" t="s">
        <v>1968</v>
      </c>
      <c r="B5937" s="252" t="s">
        <v>6967</v>
      </c>
      <c r="C5937" s="239">
        <v>1895</v>
      </c>
      <c r="D5937" s="453">
        <v>0</v>
      </c>
      <c r="E5937" s="239">
        <v>1895</v>
      </c>
      <c r="F5937" s="268"/>
      <c r="G5937" s="268"/>
    </row>
    <row r="5938" spans="1:7">
      <c r="A5938" s="767" t="s">
        <v>1970</v>
      </c>
      <c r="B5938" s="252" t="s">
        <v>6968</v>
      </c>
      <c r="C5938" s="239">
        <v>1995</v>
      </c>
      <c r="D5938" s="453">
        <v>0</v>
      </c>
      <c r="E5938" s="239">
        <v>1995</v>
      </c>
      <c r="F5938" s="268"/>
      <c r="G5938" s="268"/>
    </row>
    <row r="5939" spans="1:7">
      <c r="A5939" s="1339" t="s">
        <v>1972</v>
      </c>
      <c r="B5939" s="255"/>
      <c r="C5939" s="240"/>
      <c r="D5939" s="240"/>
      <c r="E5939" s="240"/>
      <c r="F5939" s="240"/>
      <c r="G5939" s="240"/>
    </row>
    <row r="5940" spans="1:7" ht="30">
      <c r="A5940" s="767" t="s">
        <v>1056</v>
      </c>
      <c r="B5940" s="252" t="s">
        <v>6969</v>
      </c>
      <c r="C5940" s="239">
        <v>395</v>
      </c>
      <c r="D5940" s="453">
        <v>0</v>
      </c>
      <c r="E5940" s="239">
        <v>395</v>
      </c>
      <c r="F5940" s="268"/>
      <c r="G5940" s="268"/>
    </row>
    <row r="5941" spans="1:7" ht="30">
      <c r="A5941" s="767" t="s">
        <v>1057</v>
      </c>
      <c r="B5941" s="252" t="s">
        <v>6970</v>
      </c>
      <c r="C5941" s="239">
        <v>295</v>
      </c>
      <c r="D5941" s="453">
        <v>0</v>
      </c>
      <c r="E5941" s="239">
        <v>295</v>
      </c>
      <c r="F5941" s="268"/>
      <c r="G5941" s="268"/>
    </row>
    <row r="5942" spans="1:7" ht="30">
      <c r="A5942" s="767" t="s">
        <v>1058</v>
      </c>
      <c r="B5942" s="252" t="s">
        <v>6971</v>
      </c>
      <c r="C5942" s="239">
        <v>125</v>
      </c>
      <c r="D5942" s="453">
        <v>0</v>
      </c>
      <c r="E5942" s="239">
        <v>125</v>
      </c>
      <c r="F5942" s="268"/>
      <c r="G5942" s="268"/>
    </row>
    <row r="5943" spans="1:7" ht="30">
      <c r="A5943" s="767" t="s">
        <v>1059</v>
      </c>
      <c r="B5943" s="252" t="s">
        <v>6972</v>
      </c>
      <c r="C5943" s="239">
        <v>75</v>
      </c>
      <c r="D5943" s="453">
        <v>0</v>
      </c>
      <c r="E5943" s="239">
        <v>75</v>
      </c>
      <c r="F5943" s="268"/>
      <c r="G5943" s="268"/>
    </row>
    <row r="5944" spans="1:7">
      <c r="A5944" s="1339" t="s">
        <v>1977</v>
      </c>
      <c r="B5944" s="255"/>
      <c r="C5944" s="240"/>
      <c r="D5944" s="240"/>
      <c r="E5944" s="240"/>
      <c r="F5944" s="240"/>
      <c r="G5944" s="240"/>
    </row>
    <row r="5945" spans="1:7" ht="30">
      <c r="A5945" s="767" t="s">
        <v>1978</v>
      </c>
      <c r="B5945" s="252" t="s">
        <v>6973</v>
      </c>
      <c r="C5945" s="239">
        <v>1099</v>
      </c>
      <c r="D5945" s="453">
        <v>0</v>
      </c>
      <c r="E5945" s="239">
        <v>1099</v>
      </c>
      <c r="F5945" s="268"/>
      <c r="G5945" s="268"/>
    </row>
    <row r="5946" spans="1:7" ht="30">
      <c r="A5946" s="767" t="s">
        <v>1980</v>
      </c>
      <c r="B5946" s="252" t="s">
        <v>6974</v>
      </c>
      <c r="C5946" s="239">
        <v>2197</v>
      </c>
      <c r="D5946" s="453">
        <v>0</v>
      </c>
      <c r="E5946" s="239">
        <v>2197</v>
      </c>
      <c r="F5946" s="268"/>
      <c r="G5946" s="268"/>
    </row>
    <row r="5947" spans="1:7" ht="30">
      <c r="A5947" s="767" t="s">
        <v>1982</v>
      </c>
      <c r="B5947" s="252" t="s">
        <v>6975</v>
      </c>
      <c r="C5947" s="239">
        <v>4395</v>
      </c>
      <c r="D5947" s="453">
        <v>0</v>
      </c>
      <c r="E5947" s="239">
        <v>4395</v>
      </c>
      <c r="F5947" s="268"/>
      <c r="G5947" s="268"/>
    </row>
    <row r="5948" spans="1:7" ht="30">
      <c r="A5948" s="767" t="s">
        <v>1984</v>
      </c>
      <c r="B5948" s="252" t="s">
        <v>6976</v>
      </c>
      <c r="C5948" s="239">
        <v>6592</v>
      </c>
      <c r="D5948" s="453">
        <v>0</v>
      </c>
      <c r="E5948" s="239">
        <v>6592</v>
      </c>
      <c r="F5948" s="268"/>
      <c r="G5948" s="268"/>
    </row>
    <row r="5949" spans="1:7" ht="30">
      <c r="A5949" s="767" t="s">
        <v>1986</v>
      </c>
      <c r="B5949" s="252" t="s">
        <v>6977</v>
      </c>
      <c r="C5949" s="239">
        <v>13184</v>
      </c>
      <c r="D5949" s="453">
        <v>0</v>
      </c>
      <c r="E5949" s="239">
        <v>13184</v>
      </c>
      <c r="F5949" s="268"/>
      <c r="G5949" s="268"/>
    </row>
    <row r="5950" spans="1:7">
      <c r="A5950" s="1339" t="s">
        <v>1988</v>
      </c>
      <c r="B5950" s="255"/>
      <c r="C5950" s="240"/>
      <c r="D5950" s="240"/>
      <c r="E5950" s="240"/>
      <c r="F5950" s="240"/>
      <c r="G5950" s="240"/>
    </row>
    <row r="5951" spans="1:7">
      <c r="A5951" s="767" t="s">
        <v>1989</v>
      </c>
      <c r="B5951" s="252" t="s">
        <v>6978</v>
      </c>
      <c r="C5951" s="239">
        <v>1795</v>
      </c>
      <c r="D5951" s="453">
        <v>0</v>
      </c>
      <c r="E5951" s="239">
        <v>1795</v>
      </c>
      <c r="F5951" s="268"/>
      <c r="G5951" s="268"/>
    </row>
    <row r="5952" spans="1:7">
      <c r="A5952" s="1339" t="s">
        <v>1991</v>
      </c>
      <c r="B5952" s="255"/>
      <c r="C5952" s="240"/>
      <c r="D5952" s="240"/>
      <c r="E5952" s="240"/>
      <c r="F5952" s="240"/>
      <c r="G5952" s="240"/>
    </row>
    <row r="5953" spans="1:7">
      <c r="A5953" s="767" t="s">
        <v>1993</v>
      </c>
      <c r="B5953" s="252" t="s">
        <v>6979</v>
      </c>
      <c r="C5953" s="239">
        <v>1</v>
      </c>
      <c r="D5953" s="453">
        <v>0</v>
      </c>
      <c r="E5953" s="239">
        <v>1</v>
      </c>
      <c r="F5953" s="268"/>
      <c r="G5953" s="268"/>
    </row>
    <row r="5954" spans="1:7">
      <c r="A5954" s="767" t="s">
        <v>6980</v>
      </c>
      <c r="B5954" s="252" t="s">
        <v>6981</v>
      </c>
      <c r="C5954" s="239">
        <v>1</v>
      </c>
      <c r="D5954" s="453">
        <v>0</v>
      </c>
      <c r="E5954" s="239">
        <v>1</v>
      </c>
      <c r="F5954" s="268"/>
      <c r="G5954" s="268"/>
    </row>
    <row r="5955" spans="1:7">
      <c r="A5955" s="767" t="s">
        <v>6982</v>
      </c>
      <c r="B5955" s="252" t="s">
        <v>6983</v>
      </c>
      <c r="C5955" s="239">
        <v>1</v>
      </c>
      <c r="D5955" s="453">
        <v>0</v>
      </c>
      <c r="E5955" s="239">
        <v>1</v>
      </c>
      <c r="F5955" s="268"/>
      <c r="G5955" s="268"/>
    </row>
    <row r="5956" spans="1:7">
      <c r="A5956" s="1339" t="s">
        <v>1995</v>
      </c>
      <c r="B5956" s="255"/>
      <c r="C5956" s="240"/>
      <c r="D5956" s="240"/>
      <c r="E5956" s="240"/>
      <c r="F5956" s="240"/>
      <c r="G5956" s="240"/>
    </row>
    <row r="5957" spans="1:7" ht="30">
      <c r="A5957" s="767" t="s">
        <v>1998</v>
      </c>
      <c r="B5957" s="252" t="s">
        <v>6984</v>
      </c>
      <c r="C5957" s="239">
        <v>3834</v>
      </c>
      <c r="D5957" s="453">
        <v>0</v>
      </c>
      <c r="E5957" s="239">
        <v>3834</v>
      </c>
      <c r="F5957" s="268"/>
      <c r="G5957" s="268"/>
    </row>
    <row r="5958" spans="1:7" ht="30">
      <c r="A5958" s="767" t="s">
        <v>2000</v>
      </c>
      <c r="B5958" s="252" t="s">
        <v>6985</v>
      </c>
      <c r="C5958" s="239">
        <v>380</v>
      </c>
      <c r="D5958" s="453">
        <v>0</v>
      </c>
      <c r="E5958" s="239">
        <v>380</v>
      </c>
      <c r="F5958" s="268"/>
      <c r="G5958" s="268"/>
    </row>
    <row r="5959" spans="1:7" ht="30">
      <c r="A5959" s="767" t="s">
        <v>2002</v>
      </c>
      <c r="B5959" s="252" t="s">
        <v>6986</v>
      </c>
      <c r="C5959" s="239">
        <v>484</v>
      </c>
      <c r="D5959" s="453">
        <v>0</v>
      </c>
      <c r="E5959" s="239">
        <v>484</v>
      </c>
      <c r="F5959" s="268"/>
      <c r="G5959" s="268"/>
    </row>
    <row r="5960" spans="1:7" ht="30">
      <c r="A5960" s="767" t="s">
        <v>2004</v>
      </c>
      <c r="B5960" s="252" t="s">
        <v>6987</v>
      </c>
      <c r="C5960" s="239">
        <v>875</v>
      </c>
      <c r="D5960" s="453">
        <v>0</v>
      </c>
      <c r="E5960" s="239">
        <v>875</v>
      </c>
      <c r="F5960" s="268"/>
      <c r="G5960" s="268"/>
    </row>
    <row r="5961" spans="1:7">
      <c r="A5961" s="1339" t="s">
        <v>2006</v>
      </c>
      <c r="B5961" s="255"/>
      <c r="C5961" s="240"/>
      <c r="D5961" s="240"/>
      <c r="E5961" s="240"/>
      <c r="F5961" s="240"/>
      <c r="G5961" s="240"/>
    </row>
    <row r="5962" spans="1:7" ht="30">
      <c r="A5962" s="767" t="s">
        <v>2007</v>
      </c>
      <c r="B5962" s="252" t="s">
        <v>6988</v>
      </c>
      <c r="C5962" s="239">
        <v>767</v>
      </c>
      <c r="D5962" s="453">
        <v>0</v>
      </c>
      <c r="E5962" s="239">
        <v>767</v>
      </c>
      <c r="F5962" s="268"/>
      <c r="G5962" s="268"/>
    </row>
    <row r="5963" spans="1:7" ht="30">
      <c r="A5963" s="767" t="s">
        <v>2009</v>
      </c>
      <c r="B5963" s="252" t="s">
        <v>6989</v>
      </c>
      <c r="C5963" s="239">
        <v>63</v>
      </c>
      <c r="D5963" s="453">
        <v>0</v>
      </c>
      <c r="E5963" s="239">
        <v>63</v>
      </c>
      <c r="F5963" s="268"/>
      <c r="G5963" s="268"/>
    </row>
    <row r="5964" spans="1:7" ht="30">
      <c r="A5964" s="767" t="s">
        <v>2011</v>
      </c>
      <c r="B5964" s="252" t="s">
        <v>6990</v>
      </c>
      <c r="C5964" s="239">
        <v>97</v>
      </c>
      <c r="D5964" s="453">
        <v>0</v>
      </c>
      <c r="E5964" s="239">
        <v>97</v>
      </c>
      <c r="F5964" s="268"/>
      <c r="G5964" s="268"/>
    </row>
    <row r="5965" spans="1:7" ht="30">
      <c r="A5965" s="767" t="s">
        <v>2013</v>
      </c>
      <c r="B5965" s="252" t="s">
        <v>6991</v>
      </c>
      <c r="C5965" s="239">
        <v>175</v>
      </c>
      <c r="D5965" s="453">
        <v>0</v>
      </c>
      <c r="E5965" s="239">
        <v>175</v>
      </c>
      <c r="F5965" s="268"/>
      <c r="G5965" s="268"/>
    </row>
    <row r="5966" spans="1:7">
      <c r="A5966" s="1339" t="s">
        <v>2015</v>
      </c>
      <c r="B5966" s="255"/>
      <c r="C5966" s="240"/>
      <c r="D5966" s="240"/>
      <c r="E5966" s="240"/>
      <c r="F5966" s="240"/>
      <c r="G5966" s="240"/>
    </row>
    <row r="5967" spans="1:7" ht="30">
      <c r="A5967" s="767" t="s">
        <v>2016</v>
      </c>
      <c r="B5967" s="252" t="s">
        <v>6992</v>
      </c>
      <c r="C5967" s="239">
        <v>1</v>
      </c>
      <c r="D5967" s="453">
        <v>0</v>
      </c>
      <c r="E5967" s="239">
        <v>1</v>
      </c>
      <c r="F5967" s="268"/>
      <c r="G5967" s="268"/>
    </row>
    <row r="5968" spans="1:7" ht="30">
      <c r="A5968" s="767" t="s">
        <v>2018</v>
      </c>
      <c r="B5968" s="252" t="s">
        <v>6993</v>
      </c>
      <c r="C5968" s="239">
        <v>575</v>
      </c>
      <c r="D5968" s="453">
        <v>0</v>
      </c>
      <c r="E5968" s="239">
        <v>575</v>
      </c>
      <c r="F5968" s="268"/>
      <c r="G5968" s="268"/>
    </row>
    <row r="5969" spans="1:7" ht="30">
      <c r="A5969" s="767" t="s">
        <v>2020</v>
      </c>
      <c r="B5969" s="252" t="s">
        <v>6994</v>
      </c>
      <c r="C5969" s="239">
        <v>48</v>
      </c>
      <c r="D5969" s="453">
        <v>0</v>
      </c>
      <c r="E5969" s="239">
        <v>48</v>
      </c>
      <c r="F5969" s="268"/>
      <c r="G5969" s="268"/>
    </row>
    <row r="5970" spans="1:7" ht="30">
      <c r="A5970" s="767" t="s">
        <v>2022</v>
      </c>
      <c r="B5970" s="252" t="s">
        <v>6995</v>
      </c>
      <c r="C5970" s="239">
        <v>76</v>
      </c>
      <c r="D5970" s="453">
        <v>0</v>
      </c>
      <c r="E5970" s="239">
        <v>76</v>
      </c>
      <c r="F5970" s="268"/>
      <c r="G5970" s="268"/>
    </row>
    <row r="5971" spans="1:7" ht="30">
      <c r="A5971" s="767" t="s">
        <v>2024</v>
      </c>
      <c r="B5971" s="252" t="s">
        <v>6996</v>
      </c>
      <c r="C5971" s="239">
        <v>131</v>
      </c>
      <c r="D5971" s="453">
        <v>0</v>
      </c>
      <c r="E5971" s="239">
        <v>131</v>
      </c>
      <c r="F5971" s="268"/>
      <c r="G5971" s="268"/>
    </row>
    <row r="5972" spans="1:7">
      <c r="A5972" s="1339" t="s">
        <v>2026</v>
      </c>
      <c r="B5972" s="255"/>
      <c r="C5972" s="240"/>
      <c r="D5972" s="240"/>
      <c r="E5972" s="240"/>
      <c r="F5972" s="240"/>
      <c r="G5972" s="240"/>
    </row>
    <row r="5973" spans="1:7" ht="30">
      <c r="A5973" s="767" t="s">
        <v>2027</v>
      </c>
      <c r="B5973" s="252" t="s">
        <v>6997</v>
      </c>
      <c r="C5973" s="239">
        <v>767</v>
      </c>
      <c r="D5973" s="453">
        <v>0</v>
      </c>
      <c r="E5973" s="239">
        <v>767</v>
      </c>
      <c r="F5973" s="268"/>
      <c r="G5973" s="268"/>
    </row>
    <row r="5974" spans="1:7" ht="30">
      <c r="A5974" s="767" t="s">
        <v>2029</v>
      </c>
      <c r="B5974" s="252" t="s">
        <v>6998</v>
      </c>
      <c r="C5974" s="239">
        <v>63</v>
      </c>
      <c r="D5974" s="453">
        <v>0</v>
      </c>
      <c r="E5974" s="239">
        <v>63</v>
      </c>
      <c r="F5974" s="268"/>
      <c r="G5974" s="268"/>
    </row>
    <row r="5975" spans="1:7" ht="30">
      <c r="A5975" s="767" t="s">
        <v>2031</v>
      </c>
      <c r="B5975" s="252" t="s">
        <v>6999</v>
      </c>
      <c r="C5975" s="239">
        <v>97</v>
      </c>
      <c r="D5975" s="453">
        <v>0</v>
      </c>
      <c r="E5975" s="239">
        <v>97</v>
      </c>
      <c r="F5975" s="268"/>
      <c r="G5975" s="268"/>
    </row>
    <row r="5976" spans="1:7" ht="30">
      <c r="A5976" s="767" t="s">
        <v>2033</v>
      </c>
      <c r="B5976" s="252" t="s">
        <v>7000</v>
      </c>
      <c r="C5976" s="239">
        <v>175</v>
      </c>
      <c r="D5976" s="453">
        <v>0</v>
      </c>
      <c r="E5976" s="239">
        <v>175</v>
      </c>
      <c r="F5976" s="268"/>
      <c r="G5976" s="268"/>
    </row>
    <row r="5977" spans="1:7">
      <c r="A5977" s="1339" t="s">
        <v>2037</v>
      </c>
      <c r="B5977" s="255"/>
      <c r="C5977" s="240"/>
      <c r="D5977" s="240"/>
      <c r="E5977" s="240"/>
      <c r="F5977" s="240"/>
      <c r="G5977" s="240"/>
    </row>
    <row r="5978" spans="1:7">
      <c r="A5978" s="767" t="s">
        <v>2038</v>
      </c>
      <c r="B5978" s="252" t="s">
        <v>7001</v>
      </c>
      <c r="C5978" s="239">
        <v>1</v>
      </c>
      <c r="D5978" s="453">
        <v>0</v>
      </c>
      <c r="E5978" s="239">
        <v>1</v>
      </c>
      <c r="F5978" s="268"/>
      <c r="G5978" s="268"/>
    </row>
    <row r="5979" spans="1:7" ht="30">
      <c r="A5979" s="767" t="s">
        <v>2040</v>
      </c>
      <c r="B5979" s="252" t="s">
        <v>7002</v>
      </c>
      <c r="C5979" s="239">
        <v>575</v>
      </c>
      <c r="D5979" s="453">
        <v>0</v>
      </c>
      <c r="E5979" s="239">
        <v>575</v>
      </c>
      <c r="F5979" s="268"/>
      <c r="G5979" s="268"/>
    </row>
    <row r="5980" spans="1:7" ht="30">
      <c r="A5980" s="767" t="s">
        <v>2042</v>
      </c>
      <c r="B5980" s="252" t="s">
        <v>7003</v>
      </c>
      <c r="C5980" s="239">
        <v>48</v>
      </c>
      <c r="D5980" s="453">
        <v>0</v>
      </c>
      <c r="E5980" s="239">
        <v>48</v>
      </c>
      <c r="F5980" s="268"/>
      <c r="G5980" s="268"/>
    </row>
    <row r="5981" spans="1:7" ht="30">
      <c r="A5981" s="767" t="s">
        <v>2044</v>
      </c>
      <c r="B5981" s="252" t="s">
        <v>7004</v>
      </c>
      <c r="C5981" s="239">
        <v>73</v>
      </c>
      <c r="D5981" s="453">
        <v>0</v>
      </c>
      <c r="E5981" s="239">
        <v>73</v>
      </c>
      <c r="F5981" s="268"/>
      <c r="G5981" s="268"/>
    </row>
    <row r="5982" spans="1:7" ht="30">
      <c r="A5982" s="767" t="s">
        <v>2046</v>
      </c>
      <c r="B5982" s="252" t="s">
        <v>7005</v>
      </c>
      <c r="C5982" s="239">
        <v>131</v>
      </c>
      <c r="D5982" s="453">
        <v>0</v>
      </c>
      <c r="E5982" s="239">
        <v>131</v>
      </c>
      <c r="F5982" s="268"/>
      <c r="G5982" s="268"/>
    </row>
    <row r="5983" spans="1:7">
      <c r="A5983" s="1339" t="s">
        <v>963</v>
      </c>
      <c r="B5983" s="255"/>
      <c r="C5983" s="240"/>
      <c r="D5983" s="240"/>
      <c r="E5983" s="240"/>
      <c r="F5983" s="240"/>
      <c r="G5983" s="240"/>
    </row>
    <row r="5984" spans="1:7">
      <c r="A5984" s="767" t="s">
        <v>2048</v>
      </c>
      <c r="B5984" s="252" t="s">
        <v>7006</v>
      </c>
      <c r="C5984" s="239">
        <v>250</v>
      </c>
      <c r="D5984" s="453">
        <v>0</v>
      </c>
      <c r="E5984" s="239">
        <v>250</v>
      </c>
      <c r="F5984" s="268"/>
      <c r="G5984" s="268"/>
    </row>
    <row r="5985" spans="1:7">
      <c r="A5985" s="767" t="s">
        <v>2050</v>
      </c>
      <c r="B5985" s="252" t="s">
        <v>7007</v>
      </c>
      <c r="C5985" s="239">
        <v>250</v>
      </c>
      <c r="D5985" s="453">
        <v>0</v>
      </c>
      <c r="E5985" s="239">
        <v>250</v>
      </c>
      <c r="F5985" s="268"/>
      <c r="G5985" s="268"/>
    </row>
    <row r="5986" spans="1:7">
      <c r="A5986" s="767" t="s">
        <v>2052</v>
      </c>
      <c r="B5986" s="252" t="s">
        <v>7008</v>
      </c>
      <c r="C5986" s="239">
        <v>1395</v>
      </c>
      <c r="D5986" s="453">
        <v>0</v>
      </c>
      <c r="E5986" s="239">
        <v>1395</v>
      </c>
      <c r="F5986" s="268"/>
      <c r="G5986" s="268"/>
    </row>
    <row r="5987" spans="1:7">
      <c r="A5987" s="767" t="s">
        <v>2054</v>
      </c>
      <c r="B5987" s="252" t="s">
        <v>7009</v>
      </c>
      <c r="C5987" s="239">
        <v>1000</v>
      </c>
      <c r="D5987" s="453">
        <v>0</v>
      </c>
      <c r="E5987" s="239">
        <v>1000</v>
      </c>
      <c r="F5987" s="268"/>
      <c r="G5987" s="268"/>
    </row>
    <row r="5988" spans="1:7">
      <c r="A5988" s="767" t="s">
        <v>2056</v>
      </c>
      <c r="B5988" s="252" t="s">
        <v>7010</v>
      </c>
      <c r="C5988" s="239">
        <v>2000</v>
      </c>
      <c r="D5988" s="453">
        <v>0</v>
      </c>
      <c r="E5988" s="239">
        <v>2000</v>
      </c>
      <c r="F5988" s="268"/>
      <c r="G5988" s="268"/>
    </row>
    <row r="5989" spans="1:7">
      <c r="A5989" s="767" t="s">
        <v>2058</v>
      </c>
      <c r="B5989" s="252" t="s">
        <v>7011</v>
      </c>
      <c r="C5989" s="239">
        <v>4000</v>
      </c>
      <c r="D5989" s="453">
        <v>0</v>
      </c>
      <c r="E5989" s="239">
        <v>4000</v>
      </c>
      <c r="F5989" s="268"/>
      <c r="G5989" s="268"/>
    </row>
    <row r="5990" spans="1:7" ht="30">
      <c r="A5990" s="767" t="s">
        <v>2068</v>
      </c>
      <c r="B5990" s="252" t="s">
        <v>7012</v>
      </c>
      <c r="C5990" s="239">
        <v>325</v>
      </c>
      <c r="D5990" s="453">
        <v>0</v>
      </c>
      <c r="E5990" s="239">
        <v>325</v>
      </c>
      <c r="F5990" s="268"/>
      <c r="G5990" s="268"/>
    </row>
    <row r="5991" spans="1:7" ht="30">
      <c r="A5991" s="767" t="s">
        <v>1894</v>
      </c>
      <c r="B5991" s="237" t="s">
        <v>1895</v>
      </c>
      <c r="C5991" s="445">
        <v>75</v>
      </c>
      <c r="D5991" s="453">
        <v>0</v>
      </c>
      <c r="E5991" s="445">
        <v>75</v>
      </c>
      <c r="F5991" s="268"/>
      <c r="G5991" s="268"/>
    </row>
    <row r="5992" spans="1:7">
      <c r="A5992" s="1339" t="s">
        <v>1896</v>
      </c>
      <c r="B5992" s="255"/>
      <c r="C5992" s="240"/>
      <c r="D5992" s="240"/>
      <c r="E5992" s="240"/>
      <c r="F5992" s="240"/>
      <c r="G5992" s="240"/>
    </row>
    <row r="5993" spans="1:7">
      <c r="A5993" s="767" t="s">
        <v>1897</v>
      </c>
      <c r="B5993" s="252" t="s">
        <v>1898</v>
      </c>
      <c r="C5993" s="239">
        <v>29</v>
      </c>
      <c r="D5993" s="453">
        <v>0</v>
      </c>
      <c r="E5993" s="239">
        <v>29</v>
      </c>
      <c r="F5993" s="268"/>
      <c r="G5993" s="268"/>
    </row>
    <row r="5994" spans="1:7">
      <c r="A5994" s="767" t="s">
        <v>1899</v>
      </c>
      <c r="B5994" s="252" t="s">
        <v>1900</v>
      </c>
      <c r="C5994" s="239">
        <v>75</v>
      </c>
      <c r="D5994" s="453">
        <v>0</v>
      </c>
      <c r="E5994" s="239">
        <v>75</v>
      </c>
      <c r="F5994" s="268"/>
      <c r="G5994" s="268"/>
    </row>
    <row r="5995" spans="1:7">
      <c r="A5995" s="767" t="s">
        <v>1901</v>
      </c>
      <c r="B5995" s="252" t="s">
        <v>1902</v>
      </c>
      <c r="C5995" s="239">
        <v>12</v>
      </c>
      <c r="D5995" s="453">
        <v>0</v>
      </c>
      <c r="E5995" s="239">
        <v>12</v>
      </c>
      <c r="F5995" s="268"/>
      <c r="G5995" s="268"/>
    </row>
    <row r="5996" spans="1:7">
      <c r="A5996" s="767" t="s">
        <v>1903</v>
      </c>
      <c r="B5996" s="252" t="s">
        <v>1904</v>
      </c>
      <c r="C5996" s="239">
        <v>25</v>
      </c>
      <c r="D5996" s="453">
        <v>0</v>
      </c>
      <c r="E5996" s="239">
        <v>25</v>
      </c>
      <c r="F5996" s="268"/>
      <c r="G5996" s="268"/>
    </row>
    <row r="5997" spans="1:7">
      <c r="A5997" s="1339" t="s">
        <v>2079</v>
      </c>
      <c r="B5997" s="255"/>
      <c r="C5997" s="240"/>
      <c r="D5997" s="240"/>
      <c r="E5997" s="240"/>
      <c r="F5997" s="240"/>
      <c r="G5997" s="240"/>
    </row>
    <row r="5998" spans="1:7" ht="30">
      <c r="A5998" s="767" t="s">
        <v>2081</v>
      </c>
      <c r="B5998" s="252" t="s">
        <v>7013</v>
      </c>
      <c r="C5998" s="239">
        <v>4995</v>
      </c>
      <c r="D5998" s="453">
        <v>0</v>
      </c>
      <c r="E5998" s="239">
        <v>4995</v>
      </c>
      <c r="F5998" s="268"/>
      <c r="G5998" s="268"/>
    </row>
    <row r="5999" spans="1:7" ht="30">
      <c r="A5999" s="767" t="s">
        <v>2083</v>
      </c>
      <c r="B5999" s="252" t="s">
        <v>7014</v>
      </c>
      <c r="C5999" s="239">
        <v>14995</v>
      </c>
      <c r="D5999" s="453">
        <v>0</v>
      </c>
      <c r="E5999" s="239">
        <v>14995</v>
      </c>
      <c r="F5999" s="268"/>
      <c r="G5999" s="268"/>
    </row>
    <row r="6000" spans="1:7" ht="30">
      <c r="A6000" s="767" t="s">
        <v>2085</v>
      </c>
      <c r="B6000" s="252" t="s">
        <v>7015</v>
      </c>
      <c r="C6000" s="239">
        <v>11995</v>
      </c>
      <c r="D6000" s="453">
        <v>0</v>
      </c>
      <c r="E6000" s="239">
        <v>11995</v>
      </c>
      <c r="F6000" s="268"/>
      <c r="G6000" s="268"/>
    </row>
    <row r="6001" spans="1:7">
      <c r="A6001" s="767" t="s">
        <v>2087</v>
      </c>
      <c r="B6001" s="252" t="s">
        <v>7016</v>
      </c>
      <c r="C6001" s="239">
        <v>19995</v>
      </c>
      <c r="D6001" s="453">
        <v>0</v>
      </c>
      <c r="E6001" s="239">
        <v>19995</v>
      </c>
      <c r="F6001" s="268"/>
      <c r="G6001" s="268"/>
    </row>
    <row r="6002" spans="1:7">
      <c r="A6002" s="767" t="s">
        <v>2089</v>
      </c>
      <c r="B6002" s="252" t="s">
        <v>7017</v>
      </c>
      <c r="C6002" s="239">
        <v>9495</v>
      </c>
      <c r="D6002" s="453">
        <v>0</v>
      </c>
      <c r="E6002" s="239">
        <v>9495</v>
      </c>
      <c r="F6002" s="268"/>
      <c r="G6002" s="268"/>
    </row>
    <row r="6003" spans="1:7">
      <c r="A6003" s="1339" t="s">
        <v>2091</v>
      </c>
      <c r="B6003" s="255"/>
      <c r="C6003" s="240"/>
      <c r="D6003" s="240"/>
      <c r="E6003" s="240"/>
      <c r="F6003" s="240"/>
      <c r="G6003" s="240"/>
    </row>
    <row r="6004" spans="1:7" ht="30">
      <c r="A6004" s="767" t="s">
        <v>2092</v>
      </c>
      <c r="B6004" s="252" t="s">
        <v>7018</v>
      </c>
      <c r="C6004" s="239">
        <v>1748</v>
      </c>
      <c r="D6004" s="453">
        <v>0</v>
      </c>
      <c r="E6004" s="239">
        <v>1748</v>
      </c>
      <c r="F6004" s="268"/>
      <c r="G6004" s="268"/>
    </row>
    <row r="6005" spans="1:7" ht="30">
      <c r="A6005" s="767" t="s">
        <v>2094</v>
      </c>
      <c r="B6005" s="252" t="s">
        <v>7019</v>
      </c>
      <c r="C6005" s="239">
        <v>3748</v>
      </c>
      <c r="D6005" s="453">
        <v>0</v>
      </c>
      <c r="E6005" s="239">
        <v>3748</v>
      </c>
      <c r="F6005" s="268"/>
      <c r="G6005" s="268"/>
    </row>
    <row r="6006" spans="1:7" ht="30">
      <c r="A6006" s="767" t="s">
        <v>2096</v>
      </c>
      <c r="B6006" s="252" t="s">
        <v>7020</v>
      </c>
      <c r="C6006" s="239">
        <v>8748</v>
      </c>
      <c r="D6006" s="453">
        <v>0</v>
      </c>
      <c r="E6006" s="239">
        <v>8748</v>
      </c>
      <c r="F6006" s="268"/>
      <c r="G6006" s="268"/>
    </row>
    <row r="6007" spans="1:7">
      <c r="A6007" s="767" t="s">
        <v>2098</v>
      </c>
      <c r="B6007" s="252" t="s">
        <v>7021</v>
      </c>
      <c r="C6007" s="239">
        <v>998</v>
      </c>
      <c r="D6007" s="453">
        <v>0</v>
      </c>
      <c r="E6007" s="239">
        <v>998</v>
      </c>
      <c r="F6007" s="268"/>
      <c r="G6007" s="268"/>
    </row>
    <row r="6008" spans="1:7">
      <c r="A6008" s="767" t="s">
        <v>2100</v>
      </c>
      <c r="B6008" s="252" t="s">
        <v>7022</v>
      </c>
      <c r="C6008" s="239">
        <v>2648</v>
      </c>
      <c r="D6008" s="453">
        <v>0</v>
      </c>
      <c r="E6008" s="239">
        <v>2648</v>
      </c>
      <c r="F6008" s="268"/>
      <c r="G6008" s="268"/>
    </row>
    <row r="6009" spans="1:7" ht="30">
      <c r="A6009" s="767" t="s">
        <v>2102</v>
      </c>
      <c r="B6009" s="252" t="s">
        <v>7023</v>
      </c>
      <c r="C6009" s="239">
        <v>9998</v>
      </c>
      <c r="D6009" s="453">
        <v>0</v>
      </c>
      <c r="E6009" s="239">
        <v>9998</v>
      </c>
      <c r="F6009" s="268"/>
      <c r="G6009" s="268"/>
    </row>
    <row r="6010" spans="1:7">
      <c r="A6010" s="767" t="s">
        <v>2104</v>
      </c>
      <c r="B6010" s="252" t="s">
        <v>7024</v>
      </c>
      <c r="C6010" s="239">
        <v>4748</v>
      </c>
      <c r="D6010" s="453">
        <v>0</v>
      </c>
      <c r="E6010" s="239">
        <v>4748</v>
      </c>
      <c r="F6010" s="268"/>
      <c r="G6010" s="268"/>
    </row>
    <row r="6011" spans="1:7">
      <c r="A6011" s="1339" t="s">
        <v>2106</v>
      </c>
      <c r="B6011" s="255"/>
      <c r="C6011" s="240"/>
      <c r="D6011" s="240"/>
      <c r="E6011" s="240"/>
      <c r="F6011" s="240"/>
      <c r="G6011" s="240"/>
    </row>
    <row r="6012" spans="1:7">
      <c r="A6012" s="767" t="s">
        <v>2107</v>
      </c>
      <c r="B6012" s="252" t="s">
        <v>7025</v>
      </c>
      <c r="C6012" s="239">
        <v>8995</v>
      </c>
      <c r="D6012" s="453">
        <v>0</v>
      </c>
      <c r="E6012" s="239">
        <v>8995</v>
      </c>
      <c r="F6012" s="268"/>
      <c r="G6012" s="268"/>
    </row>
    <row r="6013" spans="1:7">
      <c r="A6013" s="767" t="s">
        <v>2109</v>
      </c>
      <c r="B6013" s="252" t="s">
        <v>7026</v>
      </c>
      <c r="C6013" s="239">
        <v>4995</v>
      </c>
      <c r="D6013" s="453">
        <v>0</v>
      </c>
      <c r="E6013" s="239">
        <v>4995</v>
      </c>
      <c r="F6013" s="268"/>
      <c r="G6013" s="268"/>
    </row>
    <row r="6014" spans="1:7">
      <c r="A6014" s="767" t="s">
        <v>2111</v>
      </c>
      <c r="B6014" s="252" t="s">
        <v>7027</v>
      </c>
      <c r="C6014" s="239">
        <v>600</v>
      </c>
      <c r="D6014" s="453">
        <v>0</v>
      </c>
      <c r="E6014" s="239">
        <v>600</v>
      </c>
      <c r="F6014" s="268"/>
      <c r="G6014" s="268"/>
    </row>
    <row r="6015" spans="1:7">
      <c r="A6015" s="767" t="s">
        <v>2113</v>
      </c>
      <c r="B6015" s="252" t="s">
        <v>7028</v>
      </c>
      <c r="C6015" s="239">
        <v>1895</v>
      </c>
      <c r="D6015" s="453">
        <v>0</v>
      </c>
      <c r="E6015" s="239">
        <v>1895</v>
      </c>
      <c r="F6015" s="268"/>
      <c r="G6015" s="268"/>
    </row>
    <row r="6016" spans="1:7">
      <c r="A6016" s="767" t="s">
        <v>2115</v>
      </c>
      <c r="B6016" s="252" t="s">
        <v>7029</v>
      </c>
      <c r="C6016" s="239">
        <v>2995</v>
      </c>
      <c r="D6016" s="453">
        <v>0</v>
      </c>
      <c r="E6016" s="239">
        <v>2995</v>
      </c>
      <c r="F6016" s="268"/>
      <c r="G6016" s="268"/>
    </row>
    <row r="6017" spans="1:7">
      <c r="A6017" s="767" t="s">
        <v>2117</v>
      </c>
      <c r="B6017" s="252" t="s">
        <v>7030</v>
      </c>
      <c r="C6017" s="239">
        <v>1895</v>
      </c>
      <c r="D6017" s="453">
        <v>0</v>
      </c>
      <c r="E6017" s="239">
        <v>1895</v>
      </c>
      <c r="F6017" s="268"/>
      <c r="G6017" s="268"/>
    </row>
    <row r="6018" spans="1:7">
      <c r="A6018" s="767" t="s">
        <v>2119</v>
      </c>
      <c r="B6018" s="252" t="s">
        <v>7031</v>
      </c>
      <c r="C6018" s="239">
        <v>9495</v>
      </c>
      <c r="D6018" s="453">
        <v>0</v>
      </c>
      <c r="E6018" s="239">
        <v>9495</v>
      </c>
      <c r="F6018" s="268"/>
      <c r="G6018" s="268"/>
    </row>
    <row r="6019" spans="1:7">
      <c r="A6019" s="767" t="s">
        <v>2121</v>
      </c>
      <c r="B6019" s="252" t="s">
        <v>7032</v>
      </c>
      <c r="C6019" s="239">
        <v>8495</v>
      </c>
      <c r="D6019" s="453">
        <v>0</v>
      </c>
      <c r="E6019" s="239">
        <v>8495</v>
      </c>
      <c r="F6019" s="268"/>
      <c r="G6019" s="268"/>
    </row>
    <row r="6020" spans="1:7">
      <c r="A6020" s="767" t="s">
        <v>2123</v>
      </c>
      <c r="B6020" s="252" t="s">
        <v>7033</v>
      </c>
      <c r="C6020" s="239">
        <v>2995</v>
      </c>
      <c r="D6020" s="453">
        <v>0</v>
      </c>
      <c r="E6020" s="239">
        <v>2995</v>
      </c>
      <c r="F6020" s="268"/>
      <c r="G6020" s="268"/>
    </row>
    <row r="6021" spans="1:7">
      <c r="A6021" s="767" t="s">
        <v>2125</v>
      </c>
      <c r="B6021" s="252" t="s">
        <v>7034</v>
      </c>
      <c r="C6021" s="239">
        <v>1895</v>
      </c>
      <c r="D6021" s="453">
        <v>0</v>
      </c>
      <c r="E6021" s="239">
        <v>1895</v>
      </c>
      <c r="F6021" s="268"/>
      <c r="G6021" s="268"/>
    </row>
    <row r="6022" spans="1:7">
      <c r="A6022" s="767" t="s">
        <v>2127</v>
      </c>
      <c r="B6022" s="252" t="s">
        <v>7035</v>
      </c>
      <c r="C6022" s="239">
        <v>1895</v>
      </c>
      <c r="D6022" s="453">
        <v>0</v>
      </c>
      <c r="E6022" s="239">
        <v>1895</v>
      </c>
      <c r="F6022" s="268"/>
      <c r="G6022" s="268"/>
    </row>
    <row r="6023" spans="1:7">
      <c r="A6023" s="767" t="s">
        <v>2129</v>
      </c>
      <c r="B6023" s="252" t="s">
        <v>7036</v>
      </c>
      <c r="C6023" s="239">
        <v>2495</v>
      </c>
      <c r="D6023" s="453">
        <v>0</v>
      </c>
      <c r="E6023" s="239">
        <v>2495</v>
      </c>
      <c r="F6023" s="268"/>
      <c r="G6023" s="268"/>
    </row>
    <row r="6024" spans="1:7">
      <c r="A6024" s="767" t="s">
        <v>2133</v>
      </c>
      <c r="B6024" s="252" t="s">
        <v>7037</v>
      </c>
      <c r="C6024" s="239">
        <v>395</v>
      </c>
      <c r="D6024" s="453">
        <v>0</v>
      </c>
      <c r="E6024" s="239">
        <v>395</v>
      </c>
      <c r="F6024" s="268"/>
      <c r="G6024" s="268"/>
    </row>
    <row r="6025" spans="1:7">
      <c r="A6025" s="767" t="s">
        <v>2131</v>
      </c>
      <c r="B6025" s="252" t="s">
        <v>7038</v>
      </c>
      <c r="C6025" s="239">
        <v>295</v>
      </c>
      <c r="D6025" s="453">
        <v>0</v>
      </c>
      <c r="E6025" s="239">
        <v>295</v>
      </c>
      <c r="F6025" s="268"/>
      <c r="G6025" s="268"/>
    </row>
    <row r="6026" spans="1:7">
      <c r="A6026" s="767" t="s">
        <v>2137</v>
      </c>
      <c r="B6026" s="252" t="s">
        <v>7039</v>
      </c>
      <c r="C6026" s="239">
        <v>125</v>
      </c>
      <c r="D6026" s="453">
        <v>0</v>
      </c>
      <c r="E6026" s="239">
        <v>125</v>
      </c>
      <c r="F6026" s="268"/>
      <c r="G6026" s="268"/>
    </row>
    <row r="6027" spans="1:7">
      <c r="A6027" s="767" t="s">
        <v>2135</v>
      </c>
      <c r="B6027" s="252" t="s">
        <v>7040</v>
      </c>
      <c r="C6027" s="239">
        <v>75</v>
      </c>
      <c r="D6027" s="453">
        <v>0</v>
      </c>
      <c r="E6027" s="239">
        <v>75</v>
      </c>
      <c r="F6027" s="268"/>
      <c r="G6027" s="268"/>
    </row>
    <row r="6028" spans="1:7">
      <c r="A6028" s="767" t="s">
        <v>7041</v>
      </c>
      <c r="B6028" s="252" t="s">
        <v>7042</v>
      </c>
      <c r="C6028" s="239">
        <v>4995</v>
      </c>
      <c r="D6028" s="453">
        <v>0</v>
      </c>
      <c r="E6028" s="239">
        <v>4995</v>
      </c>
      <c r="F6028" s="268"/>
      <c r="G6028" s="268"/>
    </row>
    <row r="6029" spans="1:7">
      <c r="A6029" s="767" t="s">
        <v>7043</v>
      </c>
      <c r="B6029" s="252" t="s">
        <v>7044</v>
      </c>
      <c r="C6029" s="239">
        <v>0.01</v>
      </c>
      <c r="D6029" s="453">
        <v>0</v>
      </c>
      <c r="E6029" s="239">
        <v>0.01</v>
      </c>
      <c r="F6029" s="268"/>
      <c r="G6029" s="268"/>
    </row>
    <row r="6030" spans="1:7">
      <c r="A6030" s="1339" t="s">
        <v>2139</v>
      </c>
      <c r="B6030" s="255"/>
      <c r="C6030" s="240"/>
      <c r="D6030" s="240"/>
      <c r="E6030" s="240"/>
      <c r="F6030" s="240"/>
      <c r="G6030" s="240"/>
    </row>
    <row r="6031" spans="1:7">
      <c r="A6031" s="767" t="s">
        <v>2140</v>
      </c>
      <c r="B6031" s="252" t="s">
        <v>7045</v>
      </c>
      <c r="C6031" s="239">
        <v>4498</v>
      </c>
      <c r="D6031" s="453">
        <v>0</v>
      </c>
      <c r="E6031" s="239">
        <v>4498</v>
      </c>
      <c r="F6031" s="268"/>
      <c r="G6031" s="268"/>
    </row>
    <row r="6032" spans="1:7">
      <c r="A6032" s="767" t="s">
        <v>2142</v>
      </c>
      <c r="B6032" s="252" t="s">
        <v>7046</v>
      </c>
      <c r="C6032" s="239">
        <v>8995</v>
      </c>
      <c r="D6032" s="453">
        <v>0</v>
      </c>
      <c r="E6032" s="239">
        <v>8995</v>
      </c>
      <c r="F6032" s="268"/>
      <c r="G6032" s="268"/>
    </row>
    <row r="6033" spans="1:7">
      <c r="A6033" s="767" t="s">
        <v>2144</v>
      </c>
      <c r="B6033" s="252" t="s">
        <v>7047</v>
      </c>
      <c r="C6033" s="239">
        <v>300</v>
      </c>
      <c r="D6033" s="453">
        <v>0</v>
      </c>
      <c r="E6033" s="239">
        <v>300</v>
      </c>
      <c r="F6033" s="268"/>
      <c r="G6033" s="268"/>
    </row>
    <row r="6034" spans="1:7">
      <c r="A6034" s="767" t="s">
        <v>2146</v>
      </c>
      <c r="B6034" s="252" t="s">
        <v>7048</v>
      </c>
      <c r="C6034" s="239">
        <v>948</v>
      </c>
      <c r="D6034" s="453">
        <v>0</v>
      </c>
      <c r="E6034" s="239">
        <v>948</v>
      </c>
      <c r="F6034" s="268"/>
      <c r="G6034" s="268"/>
    </row>
    <row r="6035" spans="1:7">
      <c r="A6035" s="767" t="s">
        <v>2148</v>
      </c>
      <c r="B6035" s="252" t="s">
        <v>7049</v>
      </c>
      <c r="C6035" s="239">
        <v>948</v>
      </c>
      <c r="D6035" s="453">
        <v>0</v>
      </c>
      <c r="E6035" s="239">
        <v>948</v>
      </c>
      <c r="F6035" s="268"/>
      <c r="G6035" s="268"/>
    </row>
    <row r="6036" spans="1:7">
      <c r="A6036" s="767" t="s">
        <v>2150</v>
      </c>
      <c r="B6036" s="252" t="s">
        <v>7050</v>
      </c>
      <c r="C6036" s="239">
        <v>448</v>
      </c>
      <c r="D6036" s="453">
        <v>0</v>
      </c>
      <c r="E6036" s="239">
        <v>448</v>
      </c>
      <c r="F6036" s="268"/>
      <c r="G6036" s="268"/>
    </row>
    <row r="6037" spans="1:7">
      <c r="A6037" s="767" t="s">
        <v>2152</v>
      </c>
      <c r="B6037" s="252" t="s">
        <v>7051</v>
      </c>
      <c r="C6037" s="239">
        <v>948</v>
      </c>
      <c r="D6037" s="453">
        <v>0</v>
      </c>
      <c r="E6037" s="239">
        <v>948</v>
      </c>
      <c r="F6037" s="268"/>
      <c r="G6037" s="268"/>
    </row>
    <row r="6038" spans="1:7" ht="30">
      <c r="A6038" s="767" t="s">
        <v>2154</v>
      </c>
      <c r="B6038" s="252" t="s">
        <v>7052</v>
      </c>
      <c r="C6038" s="239">
        <v>948</v>
      </c>
      <c r="D6038" s="453">
        <v>0</v>
      </c>
      <c r="E6038" s="239">
        <v>948</v>
      </c>
      <c r="F6038" s="268"/>
      <c r="G6038" s="268"/>
    </row>
    <row r="6039" spans="1:7">
      <c r="A6039" s="767" t="s">
        <v>2156</v>
      </c>
      <c r="B6039" s="252" t="s">
        <v>7053</v>
      </c>
      <c r="C6039" s="239">
        <v>948</v>
      </c>
      <c r="D6039" s="453">
        <v>0</v>
      </c>
      <c r="E6039" s="239">
        <v>948</v>
      </c>
      <c r="F6039" s="268"/>
      <c r="G6039" s="268"/>
    </row>
    <row r="6040" spans="1:7">
      <c r="A6040" s="767" t="s">
        <v>2158</v>
      </c>
      <c r="B6040" s="252" t="s">
        <v>7054</v>
      </c>
      <c r="C6040" s="239">
        <v>998</v>
      </c>
      <c r="D6040" s="453">
        <v>0</v>
      </c>
      <c r="E6040" s="239">
        <v>998</v>
      </c>
      <c r="F6040" s="268"/>
      <c r="G6040" s="268"/>
    </row>
    <row r="6041" spans="1:7">
      <c r="A6041" s="767" t="s">
        <v>2160</v>
      </c>
      <c r="B6041" s="252" t="s">
        <v>7055</v>
      </c>
      <c r="C6041" s="239">
        <v>4748</v>
      </c>
      <c r="D6041" s="453">
        <v>0</v>
      </c>
      <c r="E6041" s="239">
        <v>4748</v>
      </c>
      <c r="F6041" s="268"/>
      <c r="G6041" s="268"/>
    </row>
    <row r="6042" spans="1:7">
      <c r="A6042" s="767" t="s">
        <v>2162</v>
      </c>
      <c r="B6042" s="252" t="s">
        <v>7056</v>
      </c>
      <c r="C6042" s="239">
        <v>4248</v>
      </c>
      <c r="D6042" s="453">
        <v>0</v>
      </c>
      <c r="E6042" s="239">
        <v>4248</v>
      </c>
      <c r="F6042" s="268"/>
      <c r="G6042" s="268"/>
    </row>
    <row r="6043" spans="1:7">
      <c r="A6043" s="767" t="s">
        <v>2164</v>
      </c>
      <c r="B6043" s="252" t="s">
        <v>7057</v>
      </c>
      <c r="C6043" s="239">
        <v>1498</v>
      </c>
      <c r="D6043" s="453">
        <v>0</v>
      </c>
      <c r="E6043" s="239">
        <v>1498</v>
      </c>
      <c r="F6043" s="268"/>
      <c r="G6043" s="268"/>
    </row>
    <row r="6044" spans="1:7">
      <c r="A6044" s="767" t="s">
        <v>2166</v>
      </c>
      <c r="B6044" s="252" t="s">
        <v>7058</v>
      </c>
      <c r="C6044" s="239">
        <v>948</v>
      </c>
      <c r="D6044" s="453">
        <v>0</v>
      </c>
      <c r="E6044" s="239">
        <v>948</v>
      </c>
      <c r="F6044" s="268"/>
      <c r="G6044" s="268"/>
    </row>
    <row r="6045" spans="1:7">
      <c r="A6045" s="767" t="s">
        <v>2168</v>
      </c>
      <c r="B6045" s="252" t="s">
        <v>7059</v>
      </c>
      <c r="C6045" s="239">
        <v>948</v>
      </c>
      <c r="D6045" s="453">
        <v>0</v>
      </c>
      <c r="E6045" s="239">
        <v>948</v>
      </c>
      <c r="F6045" s="268"/>
      <c r="G6045" s="268"/>
    </row>
    <row r="6046" spans="1:7" ht="30">
      <c r="A6046" s="767" t="s">
        <v>2170</v>
      </c>
      <c r="B6046" s="252" t="s">
        <v>7060</v>
      </c>
      <c r="C6046" s="239">
        <v>723</v>
      </c>
      <c r="D6046" s="453">
        <v>0</v>
      </c>
      <c r="E6046" s="239">
        <v>723</v>
      </c>
      <c r="F6046" s="268"/>
      <c r="G6046" s="268"/>
    </row>
    <row r="6047" spans="1:7" ht="30">
      <c r="A6047" s="767" t="s">
        <v>2172</v>
      </c>
      <c r="B6047" s="252" t="s">
        <v>7061</v>
      </c>
      <c r="C6047" s="239">
        <v>275</v>
      </c>
      <c r="D6047" s="453">
        <v>0</v>
      </c>
      <c r="E6047" s="239">
        <v>275</v>
      </c>
      <c r="F6047" s="268"/>
      <c r="G6047" s="268"/>
    </row>
    <row r="6048" spans="1:7" ht="30">
      <c r="A6048" s="767" t="s">
        <v>2174</v>
      </c>
      <c r="B6048" s="252" t="s">
        <v>7062</v>
      </c>
      <c r="C6048" s="239">
        <v>1248</v>
      </c>
      <c r="D6048" s="453">
        <v>0</v>
      </c>
      <c r="E6048" s="239">
        <v>1248</v>
      </c>
      <c r="F6048" s="268"/>
      <c r="G6048" s="268"/>
    </row>
    <row r="6049" spans="1:7">
      <c r="A6049" s="767" t="s">
        <v>7063</v>
      </c>
      <c r="B6049" s="252" t="s">
        <v>7064</v>
      </c>
      <c r="C6049" s="239">
        <v>0</v>
      </c>
      <c r="D6049" s="453">
        <v>0</v>
      </c>
      <c r="E6049" s="239">
        <v>0</v>
      </c>
      <c r="F6049" s="268"/>
      <c r="G6049" s="268"/>
    </row>
    <row r="6050" spans="1:7" ht="30">
      <c r="A6050" s="767" t="s">
        <v>2176</v>
      </c>
      <c r="B6050" s="252" t="s">
        <v>7065</v>
      </c>
      <c r="C6050" s="239">
        <v>0.01</v>
      </c>
      <c r="D6050" s="453">
        <v>0</v>
      </c>
      <c r="E6050" s="239">
        <v>0.01</v>
      </c>
      <c r="F6050" s="268"/>
      <c r="G6050" s="268"/>
    </row>
    <row r="6051" spans="1:7">
      <c r="A6051" s="767" t="s">
        <v>7066</v>
      </c>
      <c r="B6051" s="252" t="s">
        <v>7067</v>
      </c>
      <c r="C6051" s="239">
        <v>2498</v>
      </c>
      <c r="D6051" s="453">
        <v>0</v>
      </c>
      <c r="E6051" s="239">
        <v>2498</v>
      </c>
      <c r="F6051" s="268"/>
      <c r="G6051" s="268"/>
    </row>
    <row r="6052" spans="1:7">
      <c r="A6052" s="1339" t="s">
        <v>2178</v>
      </c>
      <c r="B6052" s="255"/>
      <c r="C6052" s="240"/>
      <c r="D6052" s="240"/>
      <c r="E6052" s="240"/>
      <c r="F6052" s="240"/>
      <c r="G6052" s="240"/>
    </row>
    <row r="6053" spans="1:7">
      <c r="A6053" s="767" t="s">
        <v>2179</v>
      </c>
      <c r="B6053" s="252" t="s">
        <v>7068</v>
      </c>
      <c r="C6053" s="239">
        <v>1</v>
      </c>
      <c r="D6053" s="453">
        <v>0</v>
      </c>
      <c r="E6053" s="239">
        <v>1</v>
      </c>
      <c r="F6053" s="268"/>
      <c r="G6053" s="268"/>
    </row>
    <row r="6054" spans="1:7">
      <c r="A6054" s="1339" t="s">
        <v>2181</v>
      </c>
      <c r="B6054" s="255"/>
      <c r="C6054" s="240"/>
      <c r="D6054" s="240"/>
      <c r="E6054" s="240"/>
      <c r="F6054" s="240"/>
      <c r="G6054" s="240"/>
    </row>
    <row r="6055" spans="1:7">
      <c r="A6055" s="767" t="s">
        <v>2182</v>
      </c>
      <c r="B6055" s="252" t="s">
        <v>7069</v>
      </c>
      <c r="C6055" s="239">
        <v>4745</v>
      </c>
      <c r="D6055" s="453">
        <v>0</v>
      </c>
      <c r="E6055" s="239">
        <v>4745</v>
      </c>
      <c r="F6055" s="268"/>
      <c r="G6055" s="268"/>
    </row>
    <row r="6056" spans="1:7">
      <c r="A6056" s="767" t="s">
        <v>2184</v>
      </c>
      <c r="B6056" s="252" t="s">
        <v>7070</v>
      </c>
      <c r="C6056" s="239">
        <v>8545</v>
      </c>
      <c r="D6056" s="453">
        <v>0</v>
      </c>
      <c r="E6056" s="239">
        <v>8545</v>
      </c>
      <c r="F6056" s="268"/>
      <c r="G6056" s="268"/>
    </row>
    <row r="6057" spans="1:7">
      <c r="A6057" s="767" t="s">
        <v>2186</v>
      </c>
      <c r="B6057" s="252" t="s">
        <v>7071</v>
      </c>
      <c r="C6057" s="239">
        <v>17995</v>
      </c>
      <c r="D6057" s="453">
        <v>0</v>
      </c>
      <c r="E6057" s="239">
        <v>17995</v>
      </c>
      <c r="F6057" s="268"/>
      <c r="G6057" s="268"/>
    </row>
    <row r="6058" spans="1:7">
      <c r="A6058" s="1339" t="s">
        <v>2188</v>
      </c>
      <c r="B6058" s="255"/>
      <c r="C6058" s="240"/>
      <c r="D6058" s="240"/>
      <c r="E6058" s="240"/>
      <c r="F6058" s="240"/>
      <c r="G6058" s="240"/>
    </row>
    <row r="6059" spans="1:7">
      <c r="A6059" s="767" t="s">
        <v>2189</v>
      </c>
      <c r="B6059" s="252" t="s">
        <v>7072</v>
      </c>
      <c r="C6059" s="239">
        <v>30000</v>
      </c>
      <c r="D6059" s="453">
        <v>0</v>
      </c>
      <c r="E6059" s="239">
        <v>30000</v>
      </c>
      <c r="F6059" s="268"/>
      <c r="G6059" s="268"/>
    </row>
    <row r="6060" spans="1:7">
      <c r="A6060" s="767" t="s">
        <v>2191</v>
      </c>
      <c r="B6060" s="252" t="s">
        <v>7073</v>
      </c>
      <c r="C6060" s="239">
        <v>5000</v>
      </c>
      <c r="D6060" s="453">
        <v>0</v>
      </c>
      <c r="E6060" s="239">
        <v>5000</v>
      </c>
      <c r="F6060" s="268"/>
      <c r="G6060" s="268"/>
    </row>
    <row r="6061" spans="1:7">
      <c r="A6061" s="1339" t="s">
        <v>2193</v>
      </c>
      <c r="B6061" s="255"/>
      <c r="C6061" s="240"/>
      <c r="D6061" s="240"/>
      <c r="E6061" s="240"/>
      <c r="F6061" s="240"/>
      <c r="G6061" s="240"/>
    </row>
    <row r="6062" spans="1:7" ht="30">
      <c r="A6062" s="767" t="s">
        <v>2194</v>
      </c>
      <c r="B6062" s="252" t="s">
        <v>7074</v>
      </c>
      <c r="C6062" s="239">
        <v>16480</v>
      </c>
      <c r="D6062" s="453">
        <v>0</v>
      </c>
      <c r="E6062" s="239">
        <v>16480</v>
      </c>
      <c r="F6062" s="268"/>
      <c r="G6062" s="268"/>
    </row>
    <row r="6063" spans="1:7" ht="30">
      <c r="A6063" s="767" t="s">
        <v>2196</v>
      </c>
      <c r="B6063" s="252" t="s">
        <v>7075</v>
      </c>
      <c r="C6063" s="239">
        <v>26368</v>
      </c>
      <c r="D6063" s="453">
        <v>0</v>
      </c>
      <c r="E6063" s="239">
        <v>26368</v>
      </c>
      <c r="F6063" s="268"/>
      <c r="G6063" s="268"/>
    </row>
    <row r="6064" spans="1:7">
      <c r="A6064" s="1339" t="s">
        <v>2198</v>
      </c>
      <c r="B6064" s="255"/>
      <c r="C6064" s="240"/>
      <c r="D6064" s="240"/>
      <c r="E6064" s="240"/>
      <c r="F6064" s="240"/>
      <c r="G6064" s="240"/>
    </row>
    <row r="6065" spans="1:7" ht="30">
      <c r="A6065" s="767" t="s">
        <v>2199</v>
      </c>
      <c r="B6065" s="252" t="s">
        <v>7076</v>
      </c>
      <c r="C6065" s="239">
        <v>550</v>
      </c>
      <c r="D6065" s="453">
        <v>0</v>
      </c>
      <c r="E6065" s="239">
        <v>550</v>
      </c>
      <c r="F6065" s="268"/>
      <c r="G6065" s="268"/>
    </row>
    <row r="6066" spans="1:7" ht="30">
      <c r="A6066" s="767" t="s">
        <v>2201</v>
      </c>
      <c r="B6066" s="252" t="s">
        <v>7077</v>
      </c>
      <c r="C6066" s="239">
        <v>1099</v>
      </c>
      <c r="D6066" s="453">
        <v>0</v>
      </c>
      <c r="E6066" s="239">
        <v>1099</v>
      </c>
      <c r="F6066" s="268"/>
      <c r="G6066" s="268"/>
    </row>
    <row r="6067" spans="1:7" ht="30">
      <c r="A6067" s="767" t="s">
        <v>2203</v>
      </c>
      <c r="B6067" s="252" t="s">
        <v>7078</v>
      </c>
      <c r="C6067" s="239">
        <v>2198</v>
      </c>
      <c r="D6067" s="453">
        <v>0</v>
      </c>
      <c r="E6067" s="239">
        <v>2198</v>
      </c>
      <c r="F6067" s="268"/>
      <c r="G6067" s="268"/>
    </row>
    <row r="6068" spans="1:7" ht="30">
      <c r="A6068" s="767" t="s">
        <v>2205</v>
      </c>
      <c r="B6068" s="252" t="s">
        <v>7079</v>
      </c>
      <c r="C6068" s="239">
        <v>3296</v>
      </c>
      <c r="D6068" s="453">
        <v>0</v>
      </c>
      <c r="E6068" s="239">
        <v>3296</v>
      </c>
      <c r="F6068" s="268"/>
      <c r="G6068" s="268"/>
    </row>
    <row r="6069" spans="1:7" ht="30">
      <c r="A6069" s="767" t="s">
        <v>2207</v>
      </c>
      <c r="B6069" s="252" t="s">
        <v>7080</v>
      </c>
      <c r="C6069" s="239">
        <v>6592</v>
      </c>
      <c r="D6069" s="453">
        <v>0</v>
      </c>
      <c r="E6069" s="239">
        <v>6592</v>
      </c>
      <c r="F6069" s="268"/>
      <c r="G6069" s="268"/>
    </row>
    <row r="6070" spans="1:7" ht="30">
      <c r="A6070" s="767" t="s">
        <v>2209</v>
      </c>
      <c r="B6070" s="252" t="s">
        <v>7081</v>
      </c>
      <c r="C6070" s="239">
        <v>8240</v>
      </c>
      <c r="D6070" s="453">
        <v>0</v>
      </c>
      <c r="E6070" s="239">
        <v>8240</v>
      </c>
      <c r="F6070" s="268"/>
      <c r="G6070" s="268"/>
    </row>
    <row r="6071" spans="1:7" ht="30">
      <c r="A6071" s="767" t="s">
        <v>2211</v>
      </c>
      <c r="B6071" s="252" t="s">
        <v>7082</v>
      </c>
      <c r="C6071" s="239">
        <v>13184</v>
      </c>
      <c r="D6071" s="453">
        <v>0</v>
      </c>
      <c r="E6071" s="239">
        <v>13184</v>
      </c>
      <c r="F6071" s="268"/>
      <c r="G6071" s="268"/>
    </row>
    <row r="6072" spans="1:7" ht="30">
      <c r="A6072" s="767" t="s">
        <v>2213</v>
      </c>
      <c r="B6072" s="252" t="s">
        <v>7083</v>
      </c>
      <c r="C6072" s="239">
        <v>16480</v>
      </c>
      <c r="D6072" s="453">
        <v>0</v>
      </c>
      <c r="E6072" s="239">
        <v>16480</v>
      </c>
      <c r="F6072" s="268"/>
      <c r="G6072" s="268"/>
    </row>
    <row r="6073" spans="1:7">
      <c r="A6073" s="1339" t="s">
        <v>2215</v>
      </c>
      <c r="B6073" s="255"/>
      <c r="C6073" s="240"/>
      <c r="D6073" s="240"/>
      <c r="E6073" s="240"/>
      <c r="F6073" s="240"/>
      <c r="G6073" s="240"/>
    </row>
    <row r="6074" spans="1:7">
      <c r="A6074" s="767" t="s">
        <v>2216</v>
      </c>
      <c r="B6074" s="252" t="s">
        <v>7084</v>
      </c>
      <c r="C6074" s="239">
        <v>604</v>
      </c>
      <c r="D6074" s="453">
        <v>0</v>
      </c>
      <c r="E6074" s="239">
        <v>604</v>
      </c>
      <c r="F6074" s="268"/>
      <c r="G6074" s="268"/>
    </row>
    <row r="6075" spans="1:7">
      <c r="A6075" s="767" t="s">
        <v>2218</v>
      </c>
      <c r="B6075" s="252" t="s">
        <v>7085</v>
      </c>
      <c r="C6075" s="239">
        <v>1280</v>
      </c>
      <c r="D6075" s="453">
        <v>0</v>
      </c>
      <c r="E6075" s="239">
        <v>1280</v>
      </c>
      <c r="F6075" s="268"/>
      <c r="G6075" s="268"/>
    </row>
    <row r="6076" spans="1:7">
      <c r="A6076" s="767" t="s">
        <v>2220</v>
      </c>
      <c r="B6076" s="252" t="s">
        <v>7086</v>
      </c>
      <c r="C6076" s="239">
        <v>2417</v>
      </c>
      <c r="D6076" s="453">
        <v>0</v>
      </c>
      <c r="E6076" s="239">
        <v>2417</v>
      </c>
      <c r="F6076" s="268"/>
      <c r="G6076" s="268"/>
    </row>
    <row r="6077" spans="1:7">
      <c r="A6077" s="767" t="s">
        <v>2222</v>
      </c>
      <c r="B6077" s="252" t="s">
        <v>7087</v>
      </c>
      <c r="C6077" s="239">
        <v>3626</v>
      </c>
      <c r="D6077" s="453">
        <v>0</v>
      </c>
      <c r="E6077" s="239">
        <v>3626</v>
      </c>
      <c r="F6077" s="268"/>
      <c r="G6077" s="268"/>
    </row>
    <row r="6078" spans="1:7">
      <c r="A6078" s="767" t="s">
        <v>2224</v>
      </c>
      <c r="B6078" s="252" t="s">
        <v>7088</v>
      </c>
      <c r="C6078" s="239">
        <v>7251</v>
      </c>
      <c r="D6078" s="453">
        <v>0</v>
      </c>
      <c r="E6078" s="239">
        <v>7251</v>
      </c>
      <c r="F6078" s="268"/>
      <c r="G6078" s="268"/>
    </row>
    <row r="6079" spans="1:7">
      <c r="A6079" s="767" t="s">
        <v>2226</v>
      </c>
      <c r="B6079" s="252" t="s">
        <v>7089</v>
      </c>
      <c r="C6079" s="239">
        <v>9064</v>
      </c>
      <c r="D6079" s="453">
        <v>0</v>
      </c>
      <c r="E6079" s="239">
        <v>9064</v>
      </c>
      <c r="F6079" s="268"/>
      <c r="G6079" s="268"/>
    </row>
    <row r="6080" spans="1:7">
      <c r="A6080" s="767" t="s">
        <v>2228</v>
      </c>
      <c r="B6080" s="252" t="s">
        <v>7090</v>
      </c>
      <c r="C6080" s="239">
        <v>14502</v>
      </c>
      <c r="D6080" s="453">
        <v>0</v>
      </c>
      <c r="E6080" s="239">
        <v>14502</v>
      </c>
      <c r="F6080" s="268"/>
      <c r="G6080" s="268"/>
    </row>
    <row r="6081" spans="1:7">
      <c r="A6081" s="767" t="s">
        <v>2230</v>
      </c>
      <c r="B6081" s="252" t="s">
        <v>7091</v>
      </c>
      <c r="C6081" s="239">
        <v>18128</v>
      </c>
      <c r="D6081" s="453">
        <v>0</v>
      </c>
      <c r="E6081" s="239">
        <v>18128</v>
      </c>
      <c r="F6081" s="268"/>
      <c r="G6081" s="268"/>
    </row>
    <row r="6082" spans="1:7">
      <c r="A6082" s="1339" t="s">
        <v>2232</v>
      </c>
      <c r="B6082" s="255"/>
      <c r="C6082" s="240"/>
      <c r="D6082" s="240"/>
      <c r="E6082" s="240"/>
      <c r="F6082" s="240"/>
      <c r="G6082" s="240"/>
    </row>
    <row r="6083" spans="1:7">
      <c r="A6083" s="767" t="s">
        <v>2234</v>
      </c>
      <c r="B6083" s="252" t="s">
        <v>7092</v>
      </c>
      <c r="C6083" s="239">
        <v>15</v>
      </c>
      <c r="D6083" s="453">
        <v>0</v>
      </c>
      <c r="E6083" s="239">
        <v>15</v>
      </c>
      <c r="F6083" s="268"/>
      <c r="G6083" s="268"/>
    </row>
    <row r="6084" spans="1:7" ht="30">
      <c r="A6084" s="767" t="s">
        <v>2236</v>
      </c>
      <c r="B6084" s="252" t="s">
        <v>7093</v>
      </c>
      <c r="C6084" s="239">
        <v>5250</v>
      </c>
      <c r="D6084" s="453">
        <v>0</v>
      </c>
      <c r="E6084" s="239">
        <v>5250</v>
      </c>
      <c r="F6084" s="268"/>
      <c r="G6084" s="268"/>
    </row>
    <row r="6085" spans="1:7" ht="30">
      <c r="A6085" s="767" t="s">
        <v>2238</v>
      </c>
      <c r="B6085" s="252" t="s">
        <v>7094</v>
      </c>
      <c r="C6085" s="239">
        <v>9167</v>
      </c>
      <c r="D6085" s="453">
        <v>0</v>
      </c>
      <c r="E6085" s="239">
        <v>9167</v>
      </c>
      <c r="F6085" s="268"/>
      <c r="G6085" s="268"/>
    </row>
    <row r="6086" spans="1:7" ht="30">
      <c r="A6086" s="767" t="s">
        <v>2240</v>
      </c>
      <c r="B6086" s="252" t="s">
        <v>7095</v>
      </c>
      <c r="C6086" s="239">
        <v>2292</v>
      </c>
      <c r="D6086" s="453">
        <v>0</v>
      </c>
      <c r="E6086" s="239">
        <v>2292</v>
      </c>
      <c r="F6086" s="268"/>
      <c r="G6086" s="268"/>
    </row>
    <row r="6087" spans="1:7" ht="30">
      <c r="A6087" s="767" t="s">
        <v>2242</v>
      </c>
      <c r="B6087" s="252" t="s">
        <v>7096</v>
      </c>
      <c r="C6087" s="239">
        <v>3725</v>
      </c>
      <c r="D6087" s="453">
        <v>0</v>
      </c>
      <c r="E6087" s="239">
        <v>3725</v>
      </c>
      <c r="F6087" s="268"/>
      <c r="G6087" s="268"/>
    </row>
    <row r="6088" spans="1:7" ht="30">
      <c r="A6088" s="767" t="s">
        <v>2244</v>
      </c>
      <c r="B6088" s="252" t="s">
        <v>7097</v>
      </c>
      <c r="C6088" s="239">
        <v>380</v>
      </c>
      <c r="D6088" s="453">
        <v>0</v>
      </c>
      <c r="E6088" s="239">
        <v>380</v>
      </c>
      <c r="F6088" s="268"/>
      <c r="G6088" s="268"/>
    </row>
    <row r="6089" spans="1:7" ht="30">
      <c r="A6089" s="767" t="s">
        <v>2246</v>
      </c>
      <c r="B6089" s="252" t="s">
        <v>7098</v>
      </c>
      <c r="C6089" s="239">
        <v>295</v>
      </c>
      <c r="D6089" s="453">
        <v>0</v>
      </c>
      <c r="E6089" s="239">
        <v>295</v>
      </c>
      <c r="F6089" s="268"/>
      <c r="G6089" s="268"/>
    </row>
    <row r="6090" spans="1:7">
      <c r="A6090" s="1339" t="s">
        <v>2248</v>
      </c>
      <c r="B6090" s="255"/>
      <c r="C6090" s="240"/>
      <c r="D6090" s="240"/>
      <c r="E6090" s="240"/>
      <c r="F6090" s="240"/>
      <c r="G6090" s="240"/>
    </row>
    <row r="6091" spans="1:7" ht="30">
      <c r="A6091" s="767" t="s">
        <v>2249</v>
      </c>
      <c r="B6091" s="252" t="s">
        <v>7099</v>
      </c>
      <c r="C6091" s="239">
        <v>1050</v>
      </c>
      <c r="D6091" s="453">
        <v>0</v>
      </c>
      <c r="E6091" s="239">
        <v>1050</v>
      </c>
      <c r="F6091" s="268"/>
      <c r="G6091" s="268"/>
    </row>
    <row r="6092" spans="1:7" ht="30">
      <c r="A6092" s="767" t="s">
        <v>2251</v>
      </c>
      <c r="B6092" s="252" t="s">
        <v>7100</v>
      </c>
      <c r="C6092" s="239">
        <v>1833</v>
      </c>
      <c r="D6092" s="453">
        <v>0</v>
      </c>
      <c r="E6092" s="239">
        <v>1833</v>
      </c>
      <c r="F6092" s="268"/>
      <c r="G6092" s="268"/>
    </row>
    <row r="6093" spans="1:7" ht="30">
      <c r="A6093" s="767" t="s">
        <v>2253</v>
      </c>
      <c r="B6093" s="252" t="s">
        <v>7101</v>
      </c>
      <c r="C6093" s="239">
        <v>458</v>
      </c>
      <c r="D6093" s="453">
        <v>0</v>
      </c>
      <c r="E6093" s="239">
        <v>458</v>
      </c>
      <c r="F6093" s="268"/>
      <c r="G6093" s="268"/>
    </row>
    <row r="6094" spans="1:7" ht="30">
      <c r="A6094" s="767" t="s">
        <v>2255</v>
      </c>
      <c r="B6094" s="252" t="s">
        <v>7102</v>
      </c>
      <c r="C6094" s="239">
        <v>745</v>
      </c>
      <c r="D6094" s="453">
        <v>0</v>
      </c>
      <c r="E6094" s="239">
        <v>745</v>
      </c>
      <c r="F6094" s="268"/>
      <c r="G6094" s="268"/>
    </row>
    <row r="6095" spans="1:7" ht="30">
      <c r="A6095" s="767" t="s">
        <v>2257</v>
      </c>
      <c r="B6095" s="252" t="s">
        <v>7103</v>
      </c>
      <c r="C6095" s="239">
        <v>63</v>
      </c>
      <c r="D6095" s="453">
        <v>0</v>
      </c>
      <c r="E6095" s="239">
        <v>63</v>
      </c>
      <c r="F6095" s="268"/>
      <c r="G6095" s="268"/>
    </row>
    <row r="6096" spans="1:7" ht="30">
      <c r="A6096" s="767" t="s">
        <v>2259</v>
      </c>
      <c r="B6096" s="252" t="s">
        <v>7104</v>
      </c>
      <c r="C6096" s="239">
        <v>49</v>
      </c>
      <c r="D6096" s="453">
        <v>0</v>
      </c>
      <c r="E6096" s="239">
        <v>49</v>
      </c>
      <c r="F6096" s="268"/>
      <c r="G6096" s="268"/>
    </row>
    <row r="6097" spans="1:7">
      <c r="A6097" s="1339" t="s">
        <v>2261</v>
      </c>
      <c r="B6097" s="255"/>
      <c r="C6097" s="240"/>
      <c r="D6097" s="240"/>
      <c r="E6097" s="240"/>
      <c r="F6097" s="240"/>
      <c r="G6097" s="240"/>
    </row>
    <row r="6098" spans="1:7" ht="30">
      <c r="A6098" s="767" t="s">
        <v>2262</v>
      </c>
      <c r="B6098" s="252" t="s">
        <v>7105</v>
      </c>
      <c r="C6098" s="239">
        <v>788</v>
      </c>
      <c r="D6098" s="453">
        <v>0</v>
      </c>
      <c r="E6098" s="239">
        <v>788</v>
      </c>
      <c r="F6098" s="268"/>
      <c r="G6098" s="268"/>
    </row>
    <row r="6099" spans="1:7" ht="30">
      <c r="A6099" s="767" t="s">
        <v>2264</v>
      </c>
      <c r="B6099" s="252" t="s">
        <v>7106</v>
      </c>
      <c r="C6099" s="239">
        <v>1375</v>
      </c>
      <c r="D6099" s="453">
        <v>0</v>
      </c>
      <c r="E6099" s="239">
        <v>1375</v>
      </c>
      <c r="F6099" s="268"/>
      <c r="G6099" s="268"/>
    </row>
    <row r="6100" spans="1:7" ht="30">
      <c r="A6100" s="767" t="s">
        <v>2266</v>
      </c>
      <c r="B6100" s="252" t="s">
        <v>7107</v>
      </c>
      <c r="C6100" s="239">
        <v>344</v>
      </c>
      <c r="D6100" s="453">
        <v>0</v>
      </c>
      <c r="E6100" s="239">
        <v>344</v>
      </c>
      <c r="F6100" s="268"/>
      <c r="G6100" s="268"/>
    </row>
    <row r="6101" spans="1:7" ht="30">
      <c r="A6101" s="767" t="s">
        <v>2268</v>
      </c>
      <c r="B6101" s="252" t="s">
        <v>7108</v>
      </c>
      <c r="C6101" s="239">
        <v>559</v>
      </c>
      <c r="D6101" s="453">
        <v>0</v>
      </c>
      <c r="E6101" s="239">
        <v>559</v>
      </c>
      <c r="F6101" s="268"/>
      <c r="G6101" s="268"/>
    </row>
    <row r="6102" spans="1:7" ht="30">
      <c r="A6102" s="767" t="s">
        <v>2270</v>
      </c>
      <c r="B6102" s="252" t="s">
        <v>7109</v>
      </c>
      <c r="C6102" s="239">
        <v>48</v>
      </c>
      <c r="D6102" s="453">
        <v>0</v>
      </c>
      <c r="E6102" s="239">
        <v>48</v>
      </c>
      <c r="F6102" s="268"/>
      <c r="G6102" s="268"/>
    </row>
    <row r="6103" spans="1:7" ht="30">
      <c r="A6103" s="767" t="s">
        <v>2272</v>
      </c>
      <c r="B6103" s="252" t="s">
        <v>7110</v>
      </c>
      <c r="C6103" s="239">
        <v>37</v>
      </c>
      <c r="D6103" s="453">
        <v>0</v>
      </c>
      <c r="E6103" s="239">
        <v>37</v>
      </c>
      <c r="F6103" s="268"/>
      <c r="G6103" s="268"/>
    </row>
    <row r="6104" spans="1:7">
      <c r="A6104" s="1339" t="s">
        <v>2274</v>
      </c>
      <c r="B6104" s="255"/>
      <c r="C6104" s="240"/>
      <c r="D6104" s="240"/>
      <c r="E6104" s="240"/>
      <c r="F6104" s="240"/>
      <c r="G6104" s="240"/>
    </row>
    <row r="6105" spans="1:7" ht="30">
      <c r="A6105" s="767" t="s">
        <v>2275</v>
      </c>
      <c r="B6105" s="252" t="s">
        <v>7111</v>
      </c>
      <c r="C6105" s="239">
        <v>1050</v>
      </c>
      <c r="D6105" s="453">
        <v>0</v>
      </c>
      <c r="E6105" s="239">
        <v>1050</v>
      </c>
      <c r="F6105" s="268"/>
      <c r="G6105" s="268"/>
    </row>
    <row r="6106" spans="1:7" ht="30">
      <c r="A6106" s="767" t="s">
        <v>2277</v>
      </c>
      <c r="B6106" s="252" t="s">
        <v>7112</v>
      </c>
      <c r="C6106" s="239">
        <v>1833</v>
      </c>
      <c r="D6106" s="453">
        <v>0</v>
      </c>
      <c r="E6106" s="239">
        <v>1833</v>
      </c>
      <c r="F6106" s="268"/>
      <c r="G6106" s="268"/>
    </row>
    <row r="6107" spans="1:7" ht="30">
      <c r="A6107" s="767" t="s">
        <v>2279</v>
      </c>
      <c r="B6107" s="252" t="s">
        <v>7113</v>
      </c>
      <c r="C6107" s="239">
        <v>458</v>
      </c>
      <c r="D6107" s="453">
        <v>0</v>
      </c>
      <c r="E6107" s="239">
        <v>458</v>
      </c>
      <c r="F6107" s="268"/>
      <c r="G6107" s="268"/>
    </row>
    <row r="6108" spans="1:7" ht="30">
      <c r="A6108" s="767" t="s">
        <v>2281</v>
      </c>
      <c r="B6108" s="252" t="s">
        <v>7114</v>
      </c>
      <c r="C6108" s="239">
        <v>745</v>
      </c>
      <c r="D6108" s="453">
        <v>0</v>
      </c>
      <c r="E6108" s="239">
        <v>745</v>
      </c>
      <c r="F6108" s="268"/>
      <c r="G6108" s="268"/>
    </row>
    <row r="6109" spans="1:7" ht="30">
      <c r="A6109" s="767" t="s">
        <v>2035</v>
      </c>
      <c r="B6109" s="252" t="s">
        <v>7115</v>
      </c>
      <c r="C6109" s="239">
        <v>63</v>
      </c>
      <c r="D6109" s="453">
        <v>0</v>
      </c>
      <c r="E6109" s="239">
        <v>63</v>
      </c>
      <c r="F6109" s="268"/>
      <c r="G6109" s="268"/>
    </row>
    <row r="6110" spans="1:7" ht="30">
      <c r="A6110" s="767" t="s">
        <v>2283</v>
      </c>
      <c r="B6110" s="252" t="s">
        <v>7116</v>
      </c>
      <c r="C6110" s="239">
        <v>49</v>
      </c>
      <c r="D6110" s="453">
        <v>0</v>
      </c>
      <c r="E6110" s="239">
        <v>49</v>
      </c>
      <c r="F6110" s="268"/>
      <c r="G6110" s="268"/>
    </row>
    <row r="6111" spans="1:7">
      <c r="A6111" s="1339" t="s">
        <v>2285</v>
      </c>
      <c r="B6111" s="255"/>
      <c r="C6111" s="240"/>
      <c r="D6111" s="240"/>
      <c r="E6111" s="240"/>
      <c r="F6111" s="240"/>
      <c r="G6111" s="240"/>
    </row>
    <row r="6112" spans="1:7" ht="30">
      <c r="A6112" s="767" t="s">
        <v>2286</v>
      </c>
      <c r="B6112" s="252" t="s">
        <v>7117</v>
      </c>
      <c r="C6112" s="239">
        <v>788</v>
      </c>
      <c r="D6112" s="453">
        <v>0</v>
      </c>
      <c r="E6112" s="239">
        <v>788</v>
      </c>
      <c r="F6112" s="268"/>
      <c r="G6112" s="268"/>
    </row>
    <row r="6113" spans="1:7" ht="30">
      <c r="A6113" s="767" t="s">
        <v>2288</v>
      </c>
      <c r="B6113" s="252" t="s">
        <v>7118</v>
      </c>
      <c r="C6113" s="239">
        <v>1375</v>
      </c>
      <c r="D6113" s="453">
        <v>0</v>
      </c>
      <c r="E6113" s="239">
        <v>1375</v>
      </c>
      <c r="F6113" s="268"/>
      <c r="G6113" s="268"/>
    </row>
    <row r="6114" spans="1:7" ht="45">
      <c r="A6114" s="767" t="s">
        <v>2290</v>
      </c>
      <c r="B6114" s="252" t="s">
        <v>7119</v>
      </c>
      <c r="C6114" s="239">
        <v>344</v>
      </c>
      <c r="D6114" s="453">
        <v>0</v>
      </c>
      <c r="E6114" s="239">
        <v>344</v>
      </c>
      <c r="F6114" s="268"/>
      <c r="G6114" s="268"/>
    </row>
    <row r="6115" spans="1:7" ht="45">
      <c r="A6115" s="767" t="s">
        <v>2292</v>
      </c>
      <c r="B6115" s="252" t="s">
        <v>7120</v>
      </c>
      <c r="C6115" s="239">
        <v>559</v>
      </c>
      <c r="D6115" s="453">
        <v>0</v>
      </c>
      <c r="E6115" s="239">
        <v>559</v>
      </c>
      <c r="F6115" s="268"/>
      <c r="G6115" s="268"/>
    </row>
    <row r="6116" spans="1:7" ht="30">
      <c r="A6116" s="767" t="s">
        <v>2294</v>
      </c>
      <c r="B6116" s="252" t="s">
        <v>7121</v>
      </c>
      <c r="C6116" s="239">
        <v>48</v>
      </c>
      <c r="D6116" s="453">
        <v>0</v>
      </c>
      <c r="E6116" s="239">
        <v>48</v>
      </c>
      <c r="F6116" s="268"/>
      <c r="G6116" s="268"/>
    </row>
    <row r="6117" spans="1:7" ht="30">
      <c r="A6117" s="767" t="s">
        <v>2296</v>
      </c>
      <c r="B6117" s="252" t="s">
        <v>7122</v>
      </c>
      <c r="C6117" s="239">
        <v>37</v>
      </c>
      <c r="D6117" s="453">
        <v>0</v>
      </c>
      <c r="E6117" s="239">
        <v>37</v>
      </c>
      <c r="F6117" s="268"/>
      <c r="G6117" s="268"/>
    </row>
    <row r="6118" spans="1:7">
      <c r="A6118" s="1339" t="s">
        <v>963</v>
      </c>
      <c r="B6118" s="255"/>
      <c r="C6118" s="240"/>
      <c r="D6118" s="240"/>
      <c r="E6118" s="240"/>
      <c r="F6118" s="240"/>
      <c r="G6118" s="240"/>
    </row>
    <row r="6119" spans="1:7">
      <c r="A6119" s="767" t="s">
        <v>2298</v>
      </c>
      <c r="B6119" s="252" t="s">
        <v>7123</v>
      </c>
      <c r="C6119" s="239">
        <v>375</v>
      </c>
      <c r="D6119" s="453">
        <v>0</v>
      </c>
      <c r="E6119" s="239">
        <v>375</v>
      </c>
      <c r="F6119" s="268"/>
      <c r="G6119" s="268"/>
    </row>
    <row r="6120" spans="1:7" ht="30">
      <c r="A6120" s="767" t="s">
        <v>2300</v>
      </c>
      <c r="B6120" s="252" t="s">
        <v>7124</v>
      </c>
      <c r="C6120" s="239">
        <v>325</v>
      </c>
      <c r="D6120" s="453">
        <v>0</v>
      </c>
      <c r="E6120" s="239">
        <v>325</v>
      </c>
      <c r="F6120" s="268"/>
      <c r="G6120" s="268"/>
    </row>
    <row r="6121" spans="1:7">
      <c r="A6121" s="767" t="s">
        <v>2304</v>
      </c>
      <c r="B6121" s="252" t="s">
        <v>7125</v>
      </c>
      <c r="C6121" s="239">
        <v>1500</v>
      </c>
      <c r="D6121" s="453">
        <v>0</v>
      </c>
      <c r="E6121" s="239">
        <v>1500</v>
      </c>
      <c r="F6121" s="268"/>
      <c r="G6121" s="268"/>
    </row>
    <row r="6122" spans="1:7">
      <c r="A6122" s="767" t="s">
        <v>2306</v>
      </c>
      <c r="B6122" s="252" t="s">
        <v>7126</v>
      </c>
      <c r="C6122" s="239">
        <v>1</v>
      </c>
      <c r="D6122" s="453">
        <v>0</v>
      </c>
      <c r="E6122" s="239">
        <v>1</v>
      </c>
      <c r="F6122" s="268"/>
      <c r="G6122" s="268"/>
    </row>
    <row r="6123" spans="1:7">
      <c r="A6123" s="767" t="s">
        <v>2312</v>
      </c>
      <c r="B6123" s="252" t="s">
        <v>7127</v>
      </c>
      <c r="C6123" s="239">
        <v>1</v>
      </c>
      <c r="D6123" s="453">
        <v>0</v>
      </c>
      <c r="E6123" s="239">
        <v>1</v>
      </c>
      <c r="F6123" s="268"/>
      <c r="G6123" s="268"/>
    </row>
    <row r="6124" spans="1:7">
      <c r="A6124" s="1339" t="s">
        <v>1896</v>
      </c>
      <c r="B6124" s="255"/>
      <c r="C6124" s="240"/>
      <c r="D6124" s="240"/>
      <c r="E6124" s="240"/>
      <c r="F6124" s="240"/>
      <c r="G6124" s="240"/>
    </row>
    <row r="6125" spans="1:7">
      <c r="A6125" s="767" t="s">
        <v>1897</v>
      </c>
      <c r="B6125" s="252" t="s">
        <v>1898</v>
      </c>
      <c r="C6125" s="239">
        <v>29</v>
      </c>
      <c r="D6125" s="453">
        <v>0</v>
      </c>
      <c r="E6125" s="239">
        <v>29</v>
      </c>
      <c r="F6125" s="268"/>
      <c r="G6125" s="268"/>
    </row>
    <row r="6126" spans="1:7">
      <c r="A6126" s="767" t="s">
        <v>1899</v>
      </c>
      <c r="B6126" s="252" t="s">
        <v>1900</v>
      </c>
      <c r="C6126" s="239">
        <v>75</v>
      </c>
      <c r="D6126" s="453">
        <v>0</v>
      </c>
      <c r="E6126" s="239">
        <v>75</v>
      </c>
      <c r="F6126" s="268"/>
      <c r="G6126" s="268"/>
    </row>
    <row r="6127" spans="1:7">
      <c r="A6127" s="767" t="s">
        <v>1901</v>
      </c>
      <c r="B6127" s="252" t="s">
        <v>1902</v>
      </c>
      <c r="C6127" s="239">
        <v>12</v>
      </c>
      <c r="D6127" s="453">
        <v>0</v>
      </c>
      <c r="E6127" s="239">
        <v>12</v>
      </c>
      <c r="F6127" s="268"/>
      <c r="G6127" s="268"/>
    </row>
    <row r="6128" spans="1:7">
      <c r="A6128" s="767" t="s">
        <v>1903</v>
      </c>
      <c r="B6128" s="252" t="s">
        <v>1904</v>
      </c>
      <c r="C6128" s="239">
        <v>25</v>
      </c>
      <c r="D6128" s="453">
        <v>0</v>
      </c>
      <c r="E6128" s="239">
        <v>25</v>
      </c>
      <c r="F6128" s="268"/>
      <c r="G6128" s="268"/>
    </row>
    <row r="6129" spans="1:7">
      <c r="A6129" s="1339" t="s">
        <v>961</v>
      </c>
      <c r="B6129" s="236"/>
      <c r="C6129" s="240"/>
      <c r="D6129" s="240"/>
      <c r="E6129" s="240"/>
      <c r="F6129" s="240"/>
      <c r="G6129" s="240"/>
    </row>
    <row r="6130" spans="1:7">
      <c r="A6130" s="767" t="s">
        <v>7128</v>
      </c>
      <c r="B6130" s="1053" t="s">
        <v>7129</v>
      </c>
      <c r="C6130" s="445">
        <v>3329</v>
      </c>
      <c r="D6130" s="453">
        <v>0</v>
      </c>
      <c r="E6130" s="445">
        <v>3329</v>
      </c>
      <c r="F6130" s="268"/>
      <c r="G6130" s="268"/>
    </row>
    <row r="6131" spans="1:7">
      <c r="A6131" s="767" t="s">
        <v>7130</v>
      </c>
      <c r="B6131" s="237" t="s">
        <v>7131</v>
      </c>
      <c r="C6131" s="445">
        <v>4996</v>
      </c>
      <c r="D6131" s="453">
        <v>0</v>
      </c>
      <c r="E6131" s="445">
        <v>4996</v>
      </c>
      <c r="F6131" s="268"/>
      <c r="G6131" s="268"/>
    </row>
    <row r="6132" spans="1:7">
      <c r="A6132" s="767" t="s">
        <v>7132</v>
      </c>
      <c r="B6132" s="1053" t="s">
        <v>7133</v>
      </c>
      <c r="C6132" s="445">
        <v>9163</v>
      </c>
      <c r="D6132" s="453">
        <v>0</v>
      </c>
      <c r="E6132" s="445">
        <v>9163</v>
      </c>
      <c r="F6132" s="268"/>
      <c r="G6132" s="268"/>
    </row>
    <row r="6133" spans="1:7">
      <c r="A6133" s="767" t="s">
        <v>7134</v>
      </c>
      <c r="B6133" s="1053" t="s">
        <v>7135</v>
      </c>
      <c r="C6133" s="445">
        <v>9163</v>
      </c>
      <c r="D6133" s="453">
        <v>0</v>
      </c>
      <c r="E6133" s="445">
        <v>9163</v>
      </c>
      <c r="F6133" s="268"/>
      <c r="G6133" s="268"/>
    </row>
    <row r="6134" spans="1:7">
      <c r="A6134" s="767" t="s">
        <v>7136</v>
      </c>
      <c r="B6134" s="237" t="s">
        <v>7137</v>
      </c>
      <c r="C6134" s="445">
        <v>9163</v>
      </c>
      <c r="D6134" s="453">
        <v>0</v>
      </c>
      <c r="E6134" s="445">
        <v>9163</v>
      </c>
      <c r="F6134" s="268"/>
      <c r="G6134" s="268"/>
    </row>
    <row r="6135" spans="1:7">
      <c r="A6135" s="767" t="s">
        <v>7138</v>
      </c>
      <c r="B6135" s="1053" t="s">
        <v>7139</v>
      </c>
      <c r="C6135" s="445">
        <v>4996</v>
      </c>
      <c r="D6135" s="453">
        <v>0</v>
      </c>
      <c r="E6135" s="445">
        <v>4996</v>
      </c>
      <c r="F6135" s="268"/>
      <c r="G6135" s="268"/>
    </row>
    <row r="6136" spans="1:7">
      <c r="A6136" s="767" t="s">
        <v>7140</v>
      </c>
      <c r="B6136" s="237" t="s">
        <v>7141</v>
      </c>
      <c r="C6136" s="445">
        <v>9163</v>
      </c>
      <c r="D6136" s="453">
        <v>0</v>
      </c>
      <c r="E6136" s="445">
        <v>9163</v>
      </c>
      <c r="F6136" s="268"/>
      <c r="G6136" s="268"/>
    </row>
    <row r="6137" spans="1:7">
      <c r="A6137" s="767" t="s">
        <v>7142</v>
      </c>
      <c r="B6137" s="237" t="s">
        <v>7143</v>
      </c>
      <c r="C6137" s="445">
        <v>1663</v>
      </c>
      <c r="D6137" s="453">
        <v>0</v>
      </c>
      <c r="E6137" s="445">
        <v>1663</v>
      </c>
      <c r="F6137" s="268"/>
      <c r="G6137" s="268"/>
    </row>
    <row r="6138" spans="1:7">
      <c r="A6138" s="767" t="s">
        <v>7144</v>
      </c>
      <c r="B6138" s="1053" t="s">
        <v>7145</v>
      </c>
      <c r="C6138" s="445">
        <v>2496</v>
      </c>
      <c r="D6138" s="453">
        <v>0</v>
      </c>
      <c r="E6138" s="445">
        <v>2496</v>
      </c>
      <c r="F6138" s="268"/>
      <c r="G6138" s="268"/>
    </row>
    <row r="6139" spans="1:7">
      <c r="A6139" s="767" t="s">
        <v>7146</v>
      </c>
      <c r="B6139" s="237" t="s">
        <v>7147</v>
      </c>
      <c r="C6139" s="445">
        <v>7496</v>
      </c>
      <c r="D6139" s="453">
        <v>0</v>
      </c>
      <c r="E6139" s="445">
        <v>7496</v>
      </c>
      <c r="F6139" s="268"/>
      <c r="G6139" s="268"/>
    </row>
    <row r="6140" spans="1:7">
      <c r="A6140" s="1339" t="s">
        <v>2319</v>
      </c>
      <c r="B6140" s="236"/>
      <c r="C6140" s="240"/>
      <c r="D6140" s="240"/>
      <c r="E6140" s="240"/>
      <c r="F6140" s="240"/>
      <c r="G6140" s="240"/>
    </row>
    <row r="6141" spans="1:7">
      <c r="A6141" s="767" t="s">
        <v>1993</v>
      </c>
      <c r="B6141" s="1053" t="s">
        <v>6979</v>
      </c>
      <c r="C6141" s="445">
        <v>1</v>
      </c>
      <c r="D6141" s="453">
        <v>0</v>
      </c>
      <c r="E6141" s="445">
        <v>1</v>
      </c>
      <c r="F6141" s="268"/>
      <c r="G6141" s="268"/>
    </row>
    <row r="6142" spans="1:7">
      <c r="A6142" s="1339" t="s">
        <v>2329</v>
      </c>
      <c r="B6142" s="236"/>
      <c r="C6142" s="240"/>
      <c r="D6142" s="240"/>
      <c r="E6142" s="240"/>
      <c r="F6142" s="240"/>
      <c r="G6142" s="240"/>
    </row>
    <row r="6143" spans="1:7">
      <c r="A6143" s="767" t="s">
        <v>6980</v>
      </c>
      <c r="B6143" s="1053" t="s">
        <v>6981</v>
      </c>
      <c r="C6143" s="445">
        <v>1</v>
      </c>
      <c r="D6143" s="453">
        <v>0</v>
      </c>
      <c r="E6143" s="445">
        <v>1</v>
      </c>
      <c r="F6143" s="268"/>
      <c r="G6143" s="268"/>
    </row>
    <row r="6144" spans="1:7">
      <c r="A6144" s="1339" t="s">
        <v>2324</v>
      </c>
      <c r="B6144" s="236"/>
      <c r="C6144" s="240"/>
      <c r="D6144" s="240"/>
      <c r="E6144" s="240"/>
      <c r="F6144" s="240"/>
      <c r="G6144" s="240"/>
    </row>
    <row r="6145" spans="1:7">
      <c r="A6145" s="767" t="s">
        <v>7148</v>
      </c>
      <c r="B6145" s="237" t="s">
        <v>7149</v>
      </c>
      <c r="C6145" s="445">
        <v>499</v>
      </c>
      <c r="D6145" s="453">
        <v>0</v>
      </c>
      <c r="E6145" s="445">
        <v>499</v>
      </c>
      <c r="F6145" s="268"/>
      <c r="G6145" s="268"/>
    </row>
    <row r="6146" spans="1:7">
      <c r="A6146" s="767" t="s">
        <v>7150</v>
      </c>
      <c r="B6146" s="1053" t="s">
        <v>7151</v>
      </c>
      <c r="C6146" s="445">
        <v>749</v>
      </c>
      <c r="D6146" s="453">
        <v>0</v>
      </c>
      <c r="E6146" s="445">
        <v>749</v>
      </c>
      <c r="F6146" s="268"/>
      <c r="G6146" s="268"/>
    </row>
    <row r="6147" spans="1:7">
      <c r="A6147" s="767" t="s">
        <v>7152</v>
      </c>
      <c r="B6147" s="1053" t="s">
        <v>7153</v>
      </c>
      <c r="C6147" s="445">
        <v>1374</v>
      </c>
      <c r="D6147" s="453">
        <v>0</v>
      </c>
      <c r="E6147" s="445">
        <v>1374</v>
      </c>
      <c r="F6147" s="268"/>
      <c r="G6147" s="268"/>
    </row>
    <row r="6148" spans="1:7">
      <c r="A6148" s="767" t="s">
        <v>7154</v>
      </c>
      <c r="B6148" s="237" t="s">
        <v>7155</v>
      </c>
      <c r="C6148" s="445">
        <v>1374</v>
      </c>
      <c r="D6148" s="453">
        <v>0</v>
      </c>
      <c r="E6148" s="445">
        <v>1374</v>
      </c>
      <c r="F6148" s="268"/>
      <c r="G6148" s="268"/>
    </row>
    <row r="6149" spans="1:7">
      <c r="A6149" s="767" t="s">
        <v>7156</v>
      </c>
      <c r="B6149" s="237" t="s">
        <v>7157</v>
      </c>
      <c r="C6149" s="445">
        <v>1374</v>
      </c>
      <c r="D6149" s="453">
        <v>0</v>
      </c>
      <c r="E6149" s="445">
        <v>1374</v>
      </c>
      <c r="F6149" s="268"/>
      <c r="G6149" s="268"/>
    </row>
    <row r="6150" spans="1:7" ht="30">
      <c r="A6150" s="767" t="s">
        <v>7158</v>
      </c>
      <c r="B6150" s="237" t="s">
        <v>7159</v>
      </c>
      <c r="C6150" s="445">
        <v>749</v>
      </c>
      <c r="D6150" s="453">
        <v>0</v>
      </c>
      <c r="E6150" s="445">
        <v>749</v>
      </c>
      <c r="F6150" s="268"/>
      <c r="G6150" s="268"/>
    </row>
    <row r="6151" spans="1:7" ht="30">
      <c r="A6151" s="767" t="s">
        <v>7160</v>
      </c>
      <c r="B6151" s="237" t="s">
        <v>7161</v>
      </c>
      <c r="C6151" s="445">
        <v>1374</v>
      </c>
      <c r="D6151" s="453">
        <v>0</v>
      </c>
      <c r="E6151" s="445">
        <v>1374</v>
      </c>
      <c r="F6151" s="268"/>
      <c r="G6151" s="268"/>
    </row>
    <row r="6152" spans="1:7">
      <c r="A6152" s="1339" t="s">
        <v>963</v>
      </c>
      <c r="B6152" s="236"/>
      <c r="C6152" s="240"/>
      <c r="D6152" s="240"/>
      <c r="E6152" s="240"/>
      <c r="F6152" s="240"/>
      <c r="G6152" s="240"/>
    </row>
    <row r="6153" spans="1:7">
      <c r="A6153" s="767" t="s">
        <v>7162</v>
      </c>
      <c r="B6153" s="1053" t="s">
        <v>7163</v>
      </c>
      <c r="C6153" s="445">
        <v>1000</v>
      </c>
      <c r="D6153" s="453">
        <v>0</v>
      </c>
      <c r="E6153" s="445">
        <v>1000</v>
      </c>
      <c r="F6153" s="268"/>
      <c r="G6153" s="268"/>
    </row>
    <row r="6154" spans="1:7">
      <c r="A6154" s="767" t="s">
        <v>7164</v>
      </c>
      <c r="B6154" s="237" t="s">
        <v>7165</v>
      </c>
      <c r="C6154" s="445">
        <v>1500</v>
      </c>
      <c r="D6154" s="453">
        <v>0</v>
      </c>
      <c r="E6154" s="445">
        <v>1500</v>
      </c>
      <c r="F6154" s="268"/>
      <c r="G6154" s="268"/>
    </row>
    <row r="6155" spans="1:7" ht="30">
      <c r="A6155" s="767" t="s">
        <v>7166</v>
      </c>
      <c r="B6155" s="1053" t="s">
        <v>7167</v>
      </c>
      <c r="C6155" s="445">
        <v>500</v>
      </c>
      <c r="D6155" s="453">
        <v>0</v>
      </c>
      <c r="E6155" s="445">
        <v>500</v>
      </c>
      <c r="F6155" s="268"/>
      <c r="G6155" s="268"/>
    </row>
    <row r="6156" spans="1:7" ht="30">
      <c r="A6156" s="767" t="s">
        <v>7168</v>
      </c>
      <c r="B6156" s="1053" t="s">
        <v>7169</v>
      </c>
      <c r="C6156" s="445">
        <v>1000</v>
      </c>
      <c r="D6156" s="453">
        <v>0</v>
      </c>
      <c r="E6156" s="445">
        <v>1000</v>
      </c>
      <c r="F6156" s="268"/>
      <c r="G6156" s="268"/>
    </row>
    <row r="6157" spans="1:7" ht="30">
      <c r="A6157" s="767" t="s">
        <v>7170</v>
      </c>
      <c r="B6157" s="237" t="s">
        <v>7171</v>
      </c>
      <c r="C6157" s="445">
        <v>500</v>
      </c>
      <c r="D6157" s="453">
        <v>0</v>
      </c>
      <c r="E6157" s="445">
        <v>500</v>
      </c>
      <c r="F6157" s="268"/>
      <c r="G6157" s="268"/>
    </row>
    <row r="6158" spans="1:7" ht="30">
      <c r="A6158" s="767" t="s">
        <v>7172</v>
      </c>
      <c r="B6158" s="237" t="s">
        <v>7173</v>
      </c>
      <c r="C6158" s="445">
        <v>1000</v>
      </c>
      <c r="D6158" s="453">
        <v>0</v>
      </c>
      <c r="E6158" s="445">
        <v>1000</v>
      </c>
      <c r="F6158" s="268"/>
      <c r="G6158" s="268"/>
    </row>
    <row r="6159" spans="1:7">
      <c r="A6159" s="767" t="s">
        <v>7174</v>
      </c>
      <c r="B6159" s="237" t="s">
        <v>7175</v>
      </c>
      <c r="C6159" s="445">
        <v>1500</v>
      </c>
      <c r="D6159" s="453">
        <v>0</v>
      </c>
      <c r="E6159" s="445">
        <v>1500</v>
      </c>
      <c r="F6159" s="268"/>
      <c r="G6159" s="268"/>
    </row>
    <row r="6160" spans="1:7">
      <c r="A6160" s="767" t="s">
        <v>7176</v>
      </c>
      <c r="B6160" s="237" t="s">
        <v>7177</v>
      </c>
      <c r="C6160" s="445">
        <v>2000</v>
      </c>
      <c r="D6160" s="453">
        <v>0</v>
      </c>
      <c r="E6160" s="445">
        <v>2000</v>
      </c>
      <c r="F6160" s="268"/>
      <c r="G6160" s="268"/>
    </row>
    <row r="6161" spans="1:8">
      <c r="A6161" s="767" t="s">
        <v>7178</v>
      </c>
      <c r="B6161" s="237" t="s">
        <v>7179</v>
      </c>
      <c r="C6161" s="445">
        <v>200</v>
      </c>
      <c r="D6161" s="453">
        <v>0</v>
      </c>
      <c r="E6161" s="445">
        <v>200</v>
      </c>
      <c r="F6161" s="268"/>
      <c r="G6161" s="268"/>
    </row>
    <row r="6162" spans="1:8">
      <c r="A6162" s="767" t="s">
        <v>7180</v>
      </c>
      <c r="B6162" s="237" t="s">
        <v>7181</v>
      </c>
      <c r="C6162" s="445">
        <v>150</v>
      </c>
      <c r="D6162" s="453">
        <v>0</v>
      </c>
      <c r="E6162" s="445">
        <v>150</v>
      </c>
      <c r="F6162" s="268"/>
      <c r="G6162" s="268"/>
    </row>
    <row r="6163" spans="1:8">
      <c r="A6163" s="1339" t="s">
        <v>1896</v>
      </c>
      <c r="B6163" s="236"/>
      <c r="C6163" s="240"/>
      <c r="D6163" s="240"/>
      <c r="E6163" s="240"/>
      <c r="F6163" s="240"/>
      <c r="G6163" s="240"/>
    </row>
    <row r="6164" spans="1:8">
      <c r="A6164" s="767" t="s">
        <v>1897</v>
      </c>
      <c r="B6164" s="237" t="s">
        <v>1898</v>
      </c>
      <c r="C6164" s="445">
        <v>29</v>
      </c>
      <c r="D6164" s="453">
        <v>0</v>
      </c>
      <c r="E6164" s="445">
        <v>29</v>
      </c>
      <c r="F6164" s="268"/>
      <c r="G6164" s="268"/>
    </row>
    <row r="6165" spans="1:8">
      <c r="A6165" s="767" t="s">
        <v>1899</v>
      </c>
      <c r="B6165" s="237" t="s">
        <v>1900</v>
      </c>
      <c r="C6165" s="445">
        <v>75</v>
      </c>
      <c r="D6165" s="453">
        <v>0</v>
      </c>
      <c r="E6165" s="445">
        <v>75</v>
      </c>
      <c r="F6165" s="268"/>
      <c r="G6165" s="268"/>
    </row>
    <row r="6166" spans="1:8" ht="15.75" thickBot="1">
      <c r="A6166" s="745"/>
      <c r="B6166" s="746"/>
      <c r="C6166" s="747"/>
      <c r="D6166" s="578"/>
      <c r="E6166" s="747"/>
      <c r="F6166" s="676"/>
      <c r="G6166" s="676"/>
    </row>
    <row r="6167" spans="1:8" ht="16.5" customHeight="1" thickBot="1">
      <c r="A6167" s="1383"/>
      <c r="B6167" s="1384"/>
      <c r="C6167" s="1384"/>
      <c r="D6167" s="1384"/>
      <c r="E6167" s="1384"/>
      <c r="F6167" s="1384"/>
      <c r="G6167" s="1385"/>
      <c r="H6167" s="1007"/>
    </row>
    <row r="6168" spans="1:8">
      <c r="A6168" s="1524" t="s">
        <v>7182</v>
      </c>
      <c r="B6168" s="1508"/>
      <c r="C6168" s="1508"/>
      <c r="D6168" s="1508"/>
      <c r="E6168" s="1508"/>
      <c r="F6168" s="1508"/>
      <c r="G6168" s="1525"/>
    </row>
    <row r="6169" spans="1:8">
      <c r="A6169" s="1339" t="s">
        <v>7183</v>
      </c>
      <c r="B6169" s="768"/>
      <c r="C6169" s="240"/>
      <c r="D6169" s="240"/>
      <c r="E6169" s="240"/>
      <c r="F6169" s="240"/>
      <c r="G6169" s="240"/>
    </row>
    <row r="6170" spans="1:8" ht="45">
      <c r="A6170" s="754" t="s">
        <v>7184</v>
      </c>
      <c r="B6170" s="769" t="s">
        <v>7185</v>
      </c>
      <c r="C6170" s="757">
        <v>47500</v>
      </c>
      <c r="D6170" s="453">
        <v>0</v>
      </c>
      <c r="E6170" s="757">
        <v>47500</v>
      </c>
      <c r="F6170" s="268" t="s">
        <v>1623</v>
      </c>
      <c r="G6170" s="268" t="s">
        <v>1624</v>
      </c>
    </row>
    <row r="6171" spans="1:8">
      <c r="A6171" s="1339" t="s">
        <v>7186</v>
      </c>
      <c r="B6171" s="768"/>
      <c r="C6171" s="240"/>
      <c r="D6171" s="240"/>
      <c r="E6171" s="240"/>
      <c r="F6171" s="240"/>
      <c r="G6171" s="240"/>
    </row>
    <row r="6172" spans="1:8">
      <c r="A6172" s="754" t="s">
        <v>7187</v>
      </c>
      <c r="B6172" s="769" t="s">
        <v>7188</v>
      </c>
      <c r="C6172" s="757">
        <v>25000</v>
      </c>
      <c r="D6172" s="453">
        <v>0</v>
      </c>
      <c r="E6172" s="757">
        <v>25000</v>
      </c>
      <c r="F6172" s="268"/>
      <c r="G6172" s="268"/>
    </row>
    <row r="6173" spans="1:8">
      <c r="A6173" s="754" t="s">
        <v>7189</v>
      </c>
      <c r="B6173" s="769" t="s">
        <v>7190</v>
      </c>
      <c r="C6173" s="757">
        <v>25000</v>
      </c>
      <c r="D6173" s="453">
        <v>0</v>
      </c>
      <c r="E6173" s="757">
        <v>25000</v>
      </c>
      <c r="F6173" s="268"/>
      <c r="G6173" s="268"/>
    </row>
    <row r="6174" spans="1:8">
      <c r="A6174" s="1339" t="s">
        <v>7191</v>
      </c>
      <c r="B6174" s="768"/>
      <c r="C6174" s="240"/>
      <c r="D6174" s="240"/>
      <c r="E6174" s="240"/>
      <c r="F6174" s="240"/>
      <c r="G6174" s="240"/>
    </row>
    <row r="6175" spans="1:8">
      <c r="A6175" s="754" t="s">
        <v>7192</v>
      </c>
      <c r="B6175" s="769" t="s">
        <v>7193</v>
      </c>
      <c r="C6175" s="757">
        <v>1</v>
      </c>
      <c r="D6175" s="453">
        <v>0</v>
      </c>
      <c r="E6175" s="757">
        <v>1</v>
      </c>
      <c r="F6175" s="268"/>
      <c r="G6175" s="268"/>
    </row>
    <row r="6176" spans="1:8">
      <c r="A6176" s="754" t="s">
        <v>7194</v>
      </c>
      <c r="B6176" s="769" t="s">
        <v>7195</v>
      </c>
      <c r="C6176" s="757">
        <v>1</v>
      </c>
      <c r="D6176" s="453">
        <v>0</v>
      </c>
      <c r="E6176" s="757">
        <v>1</v>
      </c>
      <c r="F6176" s="268"/>
      <c r="G6176" s="268"/>
    </row>
    <row r="6177" spans="1:7">
      <c r="A6177" s="754" t="s">
        <v>7196</v>
      </c>
      <c r="B6177" s="769" t="s">
        <v>7197</v>
      </c>
      <c r="C6177" s="757">
        <v>5250</v>
      </c>
      <c r="D6177" s="453">
        <v>0</v>
      </c>
      <c r="E6177" s="757">
        <v>5250</v>
      </c>
      <c r="F6177" s="268"/>
      <c r="G6177" s="268"/>
    </row>
    <row r="6178" spans="1:7">
      <c r="A6178" s="754" t="s">
        <v>7198</v>
      </c>
      <c r="B6178" s="769" t="s">
        <v>7199</v>
      </c>
      <c r="C6178" s="757">
        <v>9750</v>
      </c>
      <c r="D6178" s="453">
        <v>0</v>
      </c>
      <c r="E6178" s="757">
        <v>9750</v>
      </c>
      <c r="F6178" s="268"/>
      <c r="G6178" s="268"/>
    </row>
    <row r="6179" spans="1:7">
      <c r="A6179" s="754" t="s">
        <v>7200</v>
      </c>
      <c r="B6179" s="769" t="s">
        <v>7201</v>
      </c>
      <c r="C6179" s="757">
        <v>18500</v>
      </c>
      <c r="D6179" s="453">
        <v>0</v>
      </c>
      <c r="E6179" s="757">
        <v>18500</v>
      </c>
      <c r="F6179" s="268"/>
      <c r="G6179" s="268"/>
    </row>
    <row r="6180" spans="1:7">
      <c r="A6180" s="754" t="s">
        <v>7202</v>
      </c>
      <c r="B6180" s="769" t="s">
        <v>7203</v>
      </c>
      <c r="C6180" s="757">
        <v>1</v>
      </c>
      <c r="D6180" s="453">
        <v>0</v>
      </c>
      <c r="E6180" s="757">
        <v>1</v>
      </c>
      <c r="F6180" s="268"/>
      <c r="G6180" s="268"/>
    </row>
    <row r="6181" spans="1:7">
      <c r="A6181" s="1339" t="s">
        <v>7204</v>
      </c>
      <c r="B6181" s="768"/>
      <c r="C6181" s="240"/>
      <c r="D6181" s="240"/>
      <c r="E6181" s="240"/>
      <c r="F6181" s="240"/>
      <c r="G6181" s="240"/>
    </row>
    <row r="6182" spans="1:7">
      <c r="A6182" s="736" t="s">
        <v>7205</v>
      </c>
      <c r="B6182" s="769" t="s">
        <v>7206</v>
      </c>
      <c r="C6182" s="757">
        <v>1</v>
      </c>
      <c r="D6182" s="453">
        <v>0</v>
      </c>
      <c r="E6182" s="757">
        <v>1</v>
      </c>
      <c r="F6182" s="268"/>
      <c r="G6182" s="268"/>
    </row>
    <row r="6183" spans="1:7">
      <c r="A6183" s="736" t="s">
        <v>7207</v>
      </c>
      <c r="B6183" s="769" t="s">
        <v>7208</v>
      </c>
      <c r="C6183" s="757">
        <v>1</v>
      </c>
      <c r="D6183" s="453">
        <v>0</v>
      </c>
      <c r="E6183" s="757">
        <v>1</v>
      </c>
      <c r="F6183" s="268"/>
      <c r="G6183" s="268"/>
    </row>
    <row r="6184" spans="1:7">
      <c r="A6184" s="736" t="s">
        <v>7209</v>
      </c>
      <c r="B6184" s="769" t="s">
        <v>7210</v>
      </c>
      <c r="C6184" s="757">
        <v>1</v>
      </c>
      <c r="D6184" s="453">
        <v>0</v>
      </c>
      <c r="E6184" s="757">
        <v>1</v>
      </c>
      <c r="F6184" s="268"/>
      <c r="G6184" s="268"/>
    </row>
    <row r="6185" spans="1:7">
      <c r="A6185" s="1339" t="s">
        <v>7211</v>
      </c>
      <c r="B6185" s="768"/>
      <c r="C6185" s="240"/>
      <c r="D6185" s="240"/>
      <c r="E6185" s="240"/>
      <c r="F6185" s="240"/>
      <c r="G6185" s="240"/>
    </row>
    <row r="6186" spans="1:7">
      <c r="A6186" s="736" t="s">
        <v>7212</v>
      </c>
      <c r="B6186" s="769" t="s">
        <v>7213</v>
      </c>
      <c r="C6186" s="757">
        <v>1</v>
      </c>
      <c r="D6186" s="453">
        <v>0</v>
      </c>
      <c r="E6186" s="757">
        <v>1</v>
      </c>
      <c r="F6186" s="268"/>
      <c r="G6186" s="268"/>
    </row>
    <row r="6187" spans="1:7">
      <c r="A6187" s="736" t="s">
        <v>7214</v>
      </c>
      <c r="B6187" s="769" t="s">
        <v>7215</v>
      </c>
      <c r="C6187" s="757">
        <v>1</v>
      </c>
      <c r="D6187" s="453">
        <v>0</v>
      </c>
      <c r="E6187" s="757">
        <v>1</v>
      </c>
      <c r="F6187" s="268"/>
      <c r="G6187" s="268"/>
    </row>
    <row r="6188" spans="1:7">
      <c r="A6188" s="736" t="s">
        <v>7216</v>
      </c>
      <c r="B6188" s="769" t="s">
        <v>7217</v>
      </c>
      <c r="C6188" s="757">
        <v>1</v>
      </c>
      <c r="D6188" s="453">
        <v>0</v>
      </c>
      <c r="E6188" s="757">
        <v>1</v>
      </c>
      <c r="F6188" s="268"/>
      <c r="G6188" s="268"/>
    </row>
    <row r="6189" spans="1:7">
      <c r="A6189" s="1339" t="s">
        <v>7218</v>
      </c>
      <c r="B6189" s="768"/>
      <c r="C6189" s="240"/>
      <c r="D6189" s="240"/>
      <c r="E6189" s="240"/>
      <c r="F6189" s="240"/>
      <c r="G6189" s="240"/>
    </row>
    <row r="6190" spans="1:7">
      <c r="A6190" s="736" t="s">
        <v>7219</v>
      </c>
      <c r="B6190" s="237" t="s">
        <v>7220</v>
      </c>
      <c r="C6190" s="457">
        <v>1</v>
      </c>
      <c r="D6190" s="453">
        <v>0</v>
      </c>
      <c r="E6190" s="457">
        <v>1</v>
      </c>
      <c r="F6190" s="268"/>
      <c r="G6190" s="268"/>
    </row>
    <row r="6191" spans="1:7">
      <c r="A6191" s="736" t="s">
        <v>7221</v>
      </c>
      <c r="B6191" s="237" t="s">
        <v>7222</v>
      </c>
      <c r="C6191" s="457">
        <v>1</v>
      </c>
      <c r="D6191" s="453">
        <v>0</v>
      </c>
      <c r="E6191" s="457">
        <v>1</v>
      </c>
      <c r="F6191" s="268"/>
      <c r="G6191" s="268"/>
    </row>
    <row r="6192" spans="1:7">
      <c r="A6192" s="736" t="s">
        <v>7223</v>
      </c>
      <c r="B6192" s="237" t="s">
        <v>7224</v>
      </c>
      <c r="C6192" s="457">
        <v>1</v>
      </c>
      <c r="D6192" s="453">
        <v>0</v>
      </c>
      <c r="E6192" s="457">
        <v>1</v>
      </c>
      <c r="F6192" s="268"/>
      <c r="G6192" s="268"/>
    </row>
    <row r="6193" spans="1:7">
      <c r="A6193" s="736" t="s">
        <v>7225</v>
      </c>
      <c r="B6193" s="237" t="s">
        <v>7226</v>
      </c>
      <c r="C6193" s="457">
        <v>1</v>
      </c>
      <c r="D6193" s="453">
        <v>0</v>
      </c>
      <c r="E6193" s="457">
        <v>1</v>
      </c>
      <c r="F6193" s="268"/>
      <c r="G6193" s="268"/>
    </row>
    <row r="6194" spans="1:7">
      <c r="A6194" s="736" t="s">
        <v>7227</v>
      </c>
      <c r="B6194" s="237" t="s">
        <v>7228</v>
      </c>
      <c r="C6194" s="457">
        <v>1</v>
      </c>
      <c r="D6194" s="453">
        <v>0</v>
      </c>
      <c r="E6194" s="457">
        <v>1</v>
      </c>
      <c r="F6194" s="268"/>
      <c r="G6194" s="268"/>
    </row>
    <row r="6195" spans="1:7">
      <c r="A6195" s="736" t="s">
        <v>7229</v>
      </c>
      <c r="B6195" s="237" t="s">
        <v>7230</v>
      </c>
      <c r="C6195" s="457">
        <v>1</v>
      </c>
      <c r="D6195" s="453">
        <v>0</v>
      </c>
      <c r="E6195" s="457">
        <v>1</v>
      </c>
      <c r="F6195" s="268"/>
      <c r="G6195" s="268"/>
    </row>
    <row r="6196" spans="1:7">
      <c r="A6196" s="736" t="s">
        <v>7231</v>
      </c>
      <c r="B6196" s="237" t="s">
        <v>7232</v>
      </c>
      <c r="C6196" s="457">
        <v>1</v>
      </c>
      <c r="D6196" s="453">
        <v>0</v>
      </c>
      <c r="E6196" s="457">
        <v>1</v>
      </c>
      <c r="F6196" s="268"/>
      <c r="G6196" s="268"/>
    </row>
    <row r="6197" spans="1:7">
      <c r="A6197" s="1339" t="s">
        <v>7233</v>
      </c>
      <c r="B6197" s="768"/>
      <c r="C6197" s="240"/>
      <c r="D6197" s="240"/>
      <c r="E6197" s="240"/>
      <c r="F6197" s="240"/>
      <c r="G6197" s="240"/>
    </row>
    <row r="6198" spans="1:7">
      <c r="A6198" s="754" t="s">
        <v>7234</v>
      </c>
      <c r="B6198" s="769" t="s">
        <v>7235</v>
      </c>
      <c r="C6198" s="757">
        <v>35800</v>
      </c>
      <c r="D6198" s="453">
        <v>0</v>
      </c>
      <c r="E6198" s="757">
        <v>35800</v>
      </c>
      <c r="F6198" s="268"/>
      <c r="G6198" s="268"/>
    </row>
    <row r="6199" spans="1:7">
      <c r="A6199" s="1339" t="s">
        <v>7236</v>
      </c>
      <c r="B6199" s="768"/>
      <c r="C6199" s="240"/>
      <c r="D6199" s="240"/>
      <c r="E6199" s="240"/>
      <c r="F6199" s="240"/>
      <c r="G6199" s="240"/>
    </row>
    <row r="6200" spans="1:7">
      <c r="A6200" s="754" t="s">
        <v>7237</v>
      </c>
      <c r="B6200" s="769" t="s">
        <v>7238</v>
      </c>
      <c r="C6200" s="757">
        <v>3830</v>
      </c>
      <c r="D6200" s="453">
        <v>0</v>
      </c>
      <c r="E6200" s="757">
        <v>3830</v>
      </c>
      <c r="F6200" s="268"/>
      <c r="G6200" s="268"/>
    </row>
    <row r="6201" spans="1:7">
      <c r="A6201" s="754" t="s">
        <v>7239</v>
      </c>
      <c r="B6201" s="769" t="s">
        <v>7240</v>
      </c>
      <c r="C6201" s="757">
        <v>5710</v>
      </c>
      <c r="D6201" s="453">
        <v>0</v>
      </c>
      <c r="E6201" s="757">
        <v>5710</v>
      </c>
      <c r="F6201" s="268"/>
      <c r="G6201" s="268"/>
    </row>
    <row r="6202" spans="1:7">
      <c r="A6202" s="754" t="s">
        <v>7241</v>
      </c>
      <c r="B6202" s="769" t="s">
        <v>7242</v>
      </c>
      <c r="C6202" s="757">
        <v>2450</v>
      </c>
      <c r="D6202" s="453">
        <v>0</v>
      </c>
      <c r="E6202" s="757">
        <v>2450</v>
      </c>
      <c r="F6202" s="268"/>
      <c r="G6202" s="268"/>
    </row>
    <row r="6203" spans="1:7">
      <c r="A6203" s="754" t="s">
        <v>7243</v>
      </c>
      <c r="B6203" s="769" t="s">
        <v>7244</v>
      </c>
      <c r="C6203" s="757">
        <v>95800</v>
      </c>
      <c r="D6203" s="453">
        <v>0</v>
      </c>
      <c r="E6203" s="757">
        <v>95800</v>
      </c>
      <c r="F6203" s="268"/>
      <c r="G6203" s="268"/>
    </row>
    <row r="6204" spans="1:7">
      <c r="A6204" s="754" t="s">
        <v>7245</v>
      </c>
      <c r="B6204" s="769" t="s">
        <v>7246</v>
      </c>
      <c r="C6204" s="757">
        <v>12600</v>
      </c>
      <c r="D6204" s="453">
        <v>0</v>
      </c>
      <c r="E6204" s="757">
        <v>12600</v>
      </c>
      <c r="F6204" s="268"/>
      <c r="G6204" s="268"/>
    </row>
    <row r="6205" spans="1:7">
      <c r="A6205" s="754" t="s">
        <v>7247</v>
      </c>
      <c r="B6205" s="769" t="s">
        <v>7248</v>
      </c>
      <c r="C6205" s="757">
        <v>33600</v>
      </c>
      <c r="D6205" s="453">
        <v>0</v>
      </c>
      <c r="E6205" s="757">
        <v>33600</v>
      </c>
      <c r="F6205" s="268"/>
      <c r="G6205" s="268"/>
    </row>
    <row r="6206" spans="1:7">
      <c r="A6206" s="744" t="s">
        <v>7249</v>
      </c>
      <c r="B6206" s="768"/>
      <c r="C6206" s="240"/>
      <c r="D6206" s="240"/>
      <c r="E6206" s="240"/>
      <c r="F6206" s="240"/>
      <c r="G6206" s="240"/>
    </row>
    <row r="6207" spans="1:7">
      <c r="A6207" s="754" t="s">
        <v>7250</v>
      </c>
      <c r="B6207" s="769" t="s">
        <v>7251</v>
      </c>
      <c r="C6207" s="757">
        <v>2210</v>
      </c>
      <c r="D6207" s="453">
        <v>0</v>
      </c>
      <c r="E6207" s="757">
        <v>2210</v>
      </c>
      <c r="F6207" s="268"/>
      <c r="G6207" s="268"/>
    </row>
    <row r="6208" spans="1:7">
      <c r="A6208" s="754" t="s">
        <v>7252</v>
      </c>
      <c r="B6208" s="769" t="s">
        <v>7253</v>
      </c>
      <c r="C6208" s="757">
        <v>10700</v>
      </c>
      <c r="D6208" s="453">
        <v>0</v>
      </c>
      <c r="E6208" s="757">
        <v>10700</v>
      </c>
      <c r="F6208" s="268"/>
      <c r="G6208" s="268"/>
    </row>
    <row r="6209" spans="1:7">
      <c r="A6209" s="754" t="s">
        <v>7254</v>
      </c>
      <c r="B6209" s="769" t="s">
        <v>7255</v>
      </c>
      <c r="C6209" s="757">
        <v>21400</v>
      </c>
      <c r="D6209" s="453">
        <v>0</v>
      </c>
      <c r="E6209" s="757">
        <v>21400</v>
      </c>
      <c r="F6209" s="268"/>
      <c r="G6209" s="268"/>
    </row>
    <row r="6210" spans="1:7">
      <c r="A6210" s="754" t="s">
        <v>7256</v>
      </c>
      <c r="B6210" s="769" t="s">
        <v>7257</v>
      </c>
      <c r="C6210" s="757">
        <v>42200</v>
      </c>
      <c r="D6210" s="453">
        <v>0</v>
      </c>
      <c r="E6210" s="757">
        <v>42200</v>
      </c>
      <c r="F6210" s="268"/>
      <c r="G6210" s="268"/>
    </row>
    <row r="6211" spans="1:7">
      <c r="A6211" s="754" t="s">
        <v>7258</v>
      </c>
      <c r="B6211" s="769" t="s">
        <v>7259</v>
      </c>
      <c r="C6211" s="757">
        <v>105000</v>
      </c>
      <c r="D6211" s="453">
        <v>0</v>
      </c>
      <c r="E6211" s="757">
        <v>105000</v>
      </c>
      <c r="F6211" s="268"/>
      <c r="G6211" s="268"/>
    </row>
    <row r="6212" spans="1:7">
      <c r="A6212" s="754" t="s">
        <v>7260</v>
      </c>
      <c r="B6212" s="769" t="s">
        <v>7261</v>
      </c>
      <c r="C6212" s="757">
        <v>200000</v>
      </c>
      <c r="D6212" s="453">
        <v>0</v>
      </c>
      <c r="E6212" s="757">
        <v>200000</v>
      </c>
      <c r="F6212" s="268"/>
      <c r="G6212" s="268"/>
    </row>
    <row r="6213" spans="1:7">
      <c r="A6213" s="754" t="s">
        <v>7262</v>
      </c>
      <c r="B6213" s="769" t="s">
        <v>7263</v>
      </c>
      <c r="C6213" s="757">
        <v>925000</v>
      </c>
      <c r="D6213" s="453">
        <v>0</v>
      </c>
      <c r="E6213" s="757">
        <v>925000</v>
      </c>
      <c r="F6213" s="268"/>
      <c r="G6213" s="268"/>
    </row>
    <row r="6214" spans="1:7">
      <c r="A6214" s="754" t="s">
        <v>7264</v>
      </c>
      <c r="B6214" s="769" t="s">
        <v>7265</v>
      </c>
      <c r="C6214" s="757">
        <v>1775000</v>
      </c>
      <c r="D6214" s="453">
        <v>0</v>
      </c>
      <c r="E6214" s="757">
        <v>1775000</v>
      </c>
      <c r="F6214" s="268"/>
      <c r="G6214" s="268"/>
    </row>
    <row r="6215" spans="1:7">
      <c r="A6215" s="770" t="s">
        <v>7266</v>
      </c>
      <c r="B6215" s="768"/>
      <c r="C6215" s="240"/>
      <c r="D6215" s="240"/>
      <c r="E6215" s="240"/>
      <c r="F6215" s="240"/>
      <c r="G6215" s="240"/>
    </row>
    <row r="6216" spans="1:7">
      <c r="A6216" s="754" t="s">
        <v>7267</v>
      </c>
      <c r="B6216" s="769" t="s">
        <v>7268</v>
      </c>
      <c r="C6216" s="757">
        <v>1600</v>
      </c>
      <c r="D6216" s="453">
        <v>0</v>
      </c>
      <c r="E6216" s="757">
        <v>1600</v>
      </c>
      <c r="F6216" s="268"/>
      <c r="G6216" s="268"/>
    </row>
    <row r="6217" spans="1:7">
      <c r="A6217" s="754" t="s">
        <v>7269</v>
      </c>
      <c r="B6217" s="769" t="s">
        <v>7270</v>
      </c>
      <c r="C6217" s="757">
        <v>2940</v>
      </c>
      <c r="D6217" s="453">
        <v>0</v>
      </c>
      <c r="E6217" s="757">
        <v>2940</v>
      </c>
      <c r="F6217" s="268"/>
      <c r="G6217" s="268"/>
    </row>
    <row r="6218" spans="1:7">
      <c r="A6218" s="754" t="s">
        <v>7271</v>
      </c>
      <c r="B6218" s="769" t="s">
        <v>7272</v>
      </c>
      <c r="C6218" s="757">
        <v>4390</v>
      </c>
      <c r="D6218" s="453">
        <v>0</v>
      </c>
      <c r="E6218" s="757">
        <v>4390</v>
      </c>
      <c r="F6218" s="268"/>
      <c r="G6218" s="268"/>
    </row>
    <row r="6219" spans="1:7">
      <c r="A6219" s="754" t="s">
        <v>7273</v>
      </c>
      <c r="B6219" s="769" t="s">
        <v>7274</v>
      </c>
      <c r="C6219" s="757">
        <v>8240</v>
      </c>
      <c r="D6219" s="453">
        <v>0</v>
      </c>
      <c r="E6219" s="757">
        <v>8240</v>
      </c>
      <c r="F6219" s="268"/>
      <c r="G6219" s="268"/>
    </row>
    <row r="6220" spans="1:7">
      <c r="A6220" s="754" t="s">
        <v>7275</v>
      </c>
      <c r="B6220" s="769" t="s">
        <v>7276</v>
      </c>
      <c r="C6220" s="757">
        <v>20600</v>
      </c>
      <c r="D6220" s="453">
        <v>0</v>
      </c>
      <c r="E6220" s="757">
        <v>20600</v>
      </c>
      <c r="F6220" s="268"/>
      <c r="G6220" s="268"/>
    </row>
    <row r="6221" spans="1:7">
      <c r="A6221" s="754" t="s">
        <v>7277</v>
      </c>
      <c r="B6221" s="769" t="s">
        <v>7278</v>
      </c>
      <c r="C6221" s="757">
        <v>37000</v>
      </c>
      <c r="D6221" s="453">
        <v>0</v>
      </c>
      <c r="E6221" s="757">
        <v>37000</v>
      </c>
      <c r="F6221" s="268"/>
      <c r="G6221" s="268"/>
    </row>
    <row r="6222" spans="1:7">
      <c r="A6222" s="754" t="s">
        <v>7279</v>
      </c>
      <c r="B6222" s="769" t="s">
        <v>7280</v>
      </c>
      <c r="C6222" s="757">
        <v>74000</v>
      </c>
      <c r="D6222" s="453">
        <v>0</v>
      </c>
      <c r="E6222" s="757">
        <v>74000</v>
      </c>
      <c r="F6222" s="268"/>
      <c r="G6222" s="268"/>
    </row>
    <row r="6223" spans="1:7">
      <c r="A6223" s="754" t="s">
        <v>7281</v>
      </c>
      <c r="B6223" s="769" t="s">
        <v>7282</v>
      </c>
      <c r="C6223" s="757">
        <v>222000</v>
      </c>
      <c r="D6223" s="453">
        <v>0</v>
      </c>
      <c r="E6223" s="757">
        <v>222000</v>
      </c>
      <c r="F6223" s="268"/>
      <c r="G6223" s="268"/>
    </row>
    <row r="6224" spans="1:7">
      <c r="A6224" s="754" t="s">
        <v>7283</v>
      </c>
      <c r="B6224" s="769" t="s">
        <v>7284</v>
      </c>
      <c r="C6224" s="757">
        <v>444000</v>
      </c>
      <c r="D6224" s="453">
        <v>0</v>
      </c>
      <c r="E6224" s="757">
        <v>444000</v>
      </c>
      <c r="F6224" s="268"/>
      <c r="G6224" s="268"/>
    </row>
    <row r="6225" spans="1:7">
      <c r="A6225" s="754" t="s">
        <v>7285</v>
      </c>
      <c r="B6225" s="769" t="s">
        <v>7286</v>
      </c>
      <c r="C6225" s="757">
        <v>7000</v>
      </c>
      <c r="D6225" s="453">
        <v>0</v>
      </c>
      <c r="E6225" s="757">
        <v>7000</v>
      </c>
      <c r="F6225" s="268"/>
      <c r="G6225" s="268"/>
    </row>
    <row r="6226" spans="1:7">
      <c r="A6226" s="754" t="s">
        <v>7287</v>
      </c>
      <c r="B6226" s="769" t="s">
        <v>7288</v>
      </c>
      <c r="C6226" s="757">
        <v>31500</v>
      </c>
      <c r="D6226" s="453">
        <v>0</v>
      </c>
      <c r="E6226" s="757">
        <v>31500</v>
      </c>
      <c r="F6226" s="268"/>
      <c r="G6226" s="268"/>
    </row>
    <row r="6227" spans="1:7">
      <c r="A6227" s="1339" t="s">
        <v>7289</v>
      </c>
      <c r="B6227" s="768"/>
      <c r="C6227" s="240"/>
      <c r="D6227" s="240"/>
      <c r="E6227" s="240"/>
      <c r="F6227" s="240"/>
      <c r="G6227" s="240"/>
    </row>
    <row r="6228" spans="1:7">
      <c r="A6228" s="754" t="s">
        <v>7290</v>
      </c>
      <c r="B6228" s="769" t="s">
        <v>7291</v>
      </c>
      <c r="C6228" s="757">
        <v>2880</v>
      </c>
      <c r="D6228" s="453">
        <v>0</v>
      </c>
      <c r="E6228" s="757">
        <v>2880</v>
      </c>
      <c r="F6228" s="268"/>
      <c r="G6228" s="268"/>
    </row>
    <row r="6229" spans="1:7">
      <c r="A6229" s="754" t="s">
        <v>7292</v>
      </c>
      <c r="B6229" s="769" t="s">
        <v>7293</v>
      </c>
      <c r="C6229" s="757">
        <v>14000</v>
      </c>
      <c r="D6229" s="453">
        <v>0</v>
      </c>
      <c r="E6229" s="757">
        <v>14000</v>
      </c>
      <c r="F6229" s="268"/>
      <c r="G6229" s="268"/>
    </row>
    <row r="6230" spans="1:7">
      <c r="A6230" s="754" t="s">
        <v>7294</v>
      </c>
      <c r="B6230" s="769" t="s">
        <v>7295</v>
      </c>
      <c r="C6230" s="757">
        <v>27900</v>
      </c>
      <c r="D6230" s="453">
        <v>0</v>
      </c>
      <c r="E6230" s="757">
        <v>27900</v>
      </c>
      <c r="F6230" s="268"/>
      <c r="G6230" s="268"/>
    </row>
    <row r="6231" spans="1:7">
      <c r="A6231" s="754" t="s">
        <v>7296</v>
      </c>
      <c r="B6231" s="769" t="s">
        <v>7297</v>
      </c>
      <c r="C6231" s="757">
        <v>54900</v>
      </c>
      <c r="D6231" s="453">
        <v>0</v>
      </c>
      <c r="E6231" s="757">
        <v>54900</v>
      </c>
      <c r="F6231" s="268"/>
      <c r="G6231" s="268"/>
    </row>
    <row r="6232" spans="1:7">
      <c r="A6232" s="754" t="s">
        <v>7298</v>
      </c>
      <c r="B6232" s="769" t="s">
        <v>7299</v>
      </c>
      <c r="C6232" s="757">
        <v>136500</v>
      </c>
      <c r="D6232" s="453">
        <v>0</v>
      </c>
      <c r="E6232" s="757">
        <v>136500</v>
      </c>
      <c r="F6232" s="268"/>
      <c r="G6232" s="268"/>
    </row>
    <row r="6233" spans="1:7">
      <c r="A6233" s="754" t="s">
        <v>7300</v>
      </c>
      <c r="B6233" s="769" t="s">
        <v>7301</v>
      </c>
      <c r="C6233" s="757">
        <v>260000</v>
      </c>
      <c r="D6233" s="453">
        <v>0</v>
      </c>
      <c r="E6233" s="757">
        <v>260000</v>
      </c>
      <c r="F6233" s="268"/>
      <c r="G6233" s="268"/>
    </row>
    <row r="6234" spans="1:7">
      <c r="A6234" s="754" t="s">
        <v>7302</v>
      </c>
      <c r="B6234" s="769" t="s">
        <v>7303</v>
      </c>
      <c r="C6234" s="757">
        <v>1202500</v>
      </c>
      <c r="D6234" s="453">
        <v>0</v>
      </c>
      <c r="E6234" s="757">
        <v>1202500</v>
      </c>
      <c r="F6234" s="268"/>
      <c r="G6234" s="268"/>
    </row>
    <row r="6235" spans="1:7">
      <c r="A6235" s="754" t="s">
        <v>7304</v>
      </c>
      <c r="B6235" s="769" t="s">
        <v>7305</v>
      </c>
      <c r="C6235" s="757">
        <v>2307500</v>
      </c>
      <c r="D6235" s="453">
        <v>0</v>
      </c>
      <c r="E6235" s="757">
        <v>2307500</v>
      </c>
      <c r="F6235" s="268"/>
      <c r="G6235" s="268"/>
    </row>
    <row r="6236" spans="1:7">
      <c r="A6236" s="1339" t="s">
        <v>7306</v>
      </c>
      <c r="B6236" s="768"/>
      <c r="C6236" s="240"/>
      <c r="D6236" s="240"/>
      <c r="E6236" s="240"/>
      <c r="F6236" s="240"/>
      <c r="G6236" s="240"/>
    </row>
    <row r="6237" spans="1:7">
      <c r="A6237" s="754" t="s">
        <v>7307</v>
      </c>
      <c r="B6237" s="769" t="s">
        <v>7308</v>
      </c>
      <c r="C6237" s="757">
        <v>1</v>
      </c>
      <c r="D6237" s="453">
        <v>0</v>
      </c>
      <c r="E6237" s="757">
        <v>1</v>
      </c>
      <c r="F6237" s="268"/>
      <c r="G6237" s="268"/>
    </row>
    <row r="6238" spans="1:7">
      <c r="A6238" s="1339" t="s">
        <v>7309</v>
      </c>
      <c r="B6238" s="768"/>
      <c r="C6238" s="240"/>
      <c r="D6238" s="240"/>
      <c r="E6238" s="240"/>
      <c r="F6238" s="240"/>
      <c r="G6238" s="240"/>
    </row>
    <row r="6239" spans="1:7">
      <c r="A6239" s="754" t="s">
        <v>7310</v>
      </c>
      <c r="B6239" s="769" t="s">
        <v>7311</v>
      </c>
      <c r="C6239" s="757">
        <v>10000</v>
      </c>
      <c r="D6239" s="453">
        <v>0</v>
      </c>
      <c r="E6239" s="757">
        <v>10000</v>
      </c>
      <c r="F6239" s="268"/>
      <c r="G6239" s="268"/>
    </row>
    <row r="6240" spans="1:7">
      <c r="A6240" s="754" t="s">
        <v>7312</v>
      </c>
      <c r="B6240" s="769" t="s">
        <v>7313</v>
      </c>
      <c r="C6240" s="757">
        <v>12000</v>
      </c>
      <c r="D6240" s="453">
        <v>0</v>
      </c>
      <c r="E6240" s="757">
        <v>12000</v>
      </c>
      <c r="F6240" s="268"/>
      <c r="G6240" s="268"/>
    </row>
    <row r="6241" spans="1:7">
      <c r="A6241" s="754" t="s">
        <v>7314</v>
      </c>
      <c r="B6241" s="769" t="s">
        <v>7315</v>
      </c>
      <c r="C6241" s="757">
        <v>12000</v>
      </c>
      <c r="D6241" s="453">
        <v>0</v>
      </c>
      <c r="E6241" s="757">
        <v>12000</v>
      </c>
      <c r="F6241" s="268"/>
      <c r="G6241" s="268"/>
    </row>
    <row r="6242" spans="1:7">
      <c r="A6242" s="754" t="s">
        <v>7316</v>
      </c>
      <c r="B6242" s="769" t="s">
        <v>7317</v>
      </c>
      <c r="C6242" s="757">
        <v>15000</v>
      </c>
      <c r="D6242" s="453">
        <v>0</v>
      </c>
      <c r="E6242" s="757">
        <v>15000</v>
      </c>
      <c r="F6242" s="268"/>
      <c r="G6242" s="268"/>
    </row>
    <row r="6243" spans="1:7">
      <c r="A6243" s="754" t="s">
        <v>7318</v>
      </c>
      <c r="B6243" s="769" t="s">
        <v>7319</v>
      </c>
      <c r="C6243" s="757">
        <v>15000</v>
      </c>
      <c r="D6243" s="453">
        <v>0</v>
      </c>
      <c r="E6243" s="757">
        <v>15000</v>
      </c>
      <c r="F6243" s="268"/>
      <c r="G6243" s="268"/>
    </row>
    <row r="6244" spans="1:7">
      <c r="A6244" s="754" t="s">
        <v>7320</v>
      </c>
      <c r="B6244" s="769" t="s">
        <v>7321</v>
      </c>
      <c r="C6244" s="757">
        <v>28400</v>
      </c>
      <c r="D6244" s="453">
        <v>0</v>
      </c>
      <c r="E6244" s="757">
        <v>28400</v>
      </c>
      <c r="F6244" s="268"/>
      <c r="G6244" s="268"/>
    </row>
    <row r="6245" spans="1:7">
      <c r="A6245" s="1339" t="s">
        <v>7322</v>
      </c>
      <c r="B6245" s="768"/>
      <c r="C6245" s="240"/>
      <c r="D6245" s="240"/>
      <c r="E6245" s="240"/>
      <c r="F6245" s="240"/>
      <c r="G6245" s="240"/>
    </row>
    <row r="6246" spans="1:7">
      <c r="A6246" s="754" t="s">
        <v>7323</v>
      </c>
      <c r="B6246" s="769" t="s">
        <v>7324</v>
      </c>
      <c r="C6246" s="757">
        <v>3490</v>
      </c>
      <c r="D6246" s="453">
        <v>0</v>
      </c>
      <c r="E6246" s="757">
        <v>3490</v>
      </c>
      <c r="F6246" s="268"/>
      <c r="G6246" s="268"/>
    </row>
    <row r="6247" spans="1:7">
      <c r="A6247" s="754" t="s">
        <v>7325</v>
      </c>
      <c r="B6247" s="769" t="s">
        <v>7326</v>
      </c>
      <c r="C6247" s="757">
        <v>5480</v>
      </c>
      <c r="D6247" s="453">
        <v>0</v>
      </c>
      <c r="E6247" s="757">
        <v>5480</v>
      </c>
      <c r="F6247" s="268"/>
      <c r="G6247" s="268"/>
    </row>
    <row r="6248" spans="1:7">
      <c r="A6248" s="754" t="s">
        <v>7327</v>
      </c>
      <c r="B6248" s="769" t="s">
        <v>7328</v>
      </c>
      <c r="C6248" s="757">
        <v>8590</v>
      </c>
      <c r="D6248" s="453">
        <v>0</v>
      </c>
      <c r="E6248" s="757">
        <v>8590</v>
      </c>
      <c r="F6248" s="268"/>
      <c r="G6248" s="268"/>
    </row>
    <row r="6249" spans="1:7">
      <c r="A6249" s="754" t="s">
        <v>7329</v>
      </c>
      <c r="B6249" s="769" t="s">
        <v>7330</v>
      </c>
      <c r="C6249" s="757">
        <v>15600</v>
      </c>
      <c r="D6249" s="453">
        <v>0</v>
      </c>
      <c r="E6249" s="757">
        <v>15600</v>
      </c>
      <c r="F6249" s="268"/>
      <c r="G6249" s="268"/>
    </row>
    <row r="6250" spans="1:7">
      <c r="A6250" s="754" t="s">
        <v>7331</v>
      </c>
      <c r="B6250" s="769" t="s">
        <v>7332</v>
      </c>
      <c r="C6250" s="757">
        <v>27900</v>
      </c>
      <c r="D6250" s="453">
        <v>0</v>
      </c>
      <c r="E6250" s="757">
        <v>27900</v>
      </c>
      <c r="F6250" s="268"/>
      <c r="G6250" s="268"/>
    </row>
    <row r="6251" spans="1:7">
      <c r="A6251" s="754" t="s">
        <v>7333</v>
      </c>
      <c r="B6251" s="769" t="s">
        <v>7334</v>
      </c>
      <c r="C6251" s="757">
        <v>41800</v>
      </c>
      <c r="D6251" s="453">
        <v>0</v>
      </c>
      <c r="E6251" s="757">
        <v>41800</v>
      </c>
      <c r="F6251" s="268"/>
      <c r="G6251" s="268"/>
    </row>
    <row r="6252" spans="1:7">
      <c r="A6252" s="754" t="s">
        <v>7335</v>
      </c>
      <c r="B6252" s="769" t="s">
        <v>7336</v>
      </c>
      <c r="C6252" s="757">
        <v>78700</v>
      </c>
      <c r="D6252" s="453">
        <v>0</v>
      </c>
      <c r="E6252" s="757">
        <v>78700</v>
      </c>
      <c r="F6252" s="268"/>
      <c r="G6252" s="268"/>
    </row>
    <row r="6253" spans="1:7">
      <c r="A6253" s="754" t="s">
        <v>7337</v>
      </c>
      <c r="B6253" s="769" t="s">
        <v>7338</v>
      </c>
      <c r="C6253" s="757">
        <v>161900</v>
      </c>
      <c r="D6253" s="453">
        <v>0</v>
      </c>
      <c r="E6253" s="757">
        <v>161900</v>
      </c>
      <c r="F6253" s="268"/>
      <c r="G6253" s="268"/>
    </row>
    <row r="6254" spans="1:7">
      <c r="A6254" s="754" t="s">
        <v>7339</v>
      </c>
      <c r="B6254" s="769" t="s">
        <v>7340</v>
      </c>
      <c r="C6254" s="757">
        <v>277000</v>
      </c>
      <c r="D6254" s="453">
        <v>0</v>
      </c>
      <c r="E6254" s="757">
        <v>277000</v>
      </c>
      <c r="F6254" s="268"/>
      <c r="G6254" s="268"/>
    </row>
    <row r="6255" spans="1:7">
      <c r="A6255" s="754" t="s">
        <v>7341</v>
      </c>
      <c r="B6255" s="769" t="s">
        <v>7342</v>
      </c>
      <c r="C6255" s="757">
        <v>434700</v>
      </c>
      <c r="D6255" s="453">
        <v>0</v>
      </c>
      <c r="E6255" s="757">
        <v>434700</v>
      </c>
      <c r="F6255" s="268"/>
      <c r="G6255" s="268"/>
    </row>
    <row r="6256" spans="1:7">
      <c r="A6256" s="754" t="s">
        <v>7343</v>
      </c>
      <c r="B6256" s="769" t="s">
        <v>7344</v>
      </c>
      <c r="C6256" s="757">
        <v>887700</v>
      </c>
      <c r="D6256" s="453">
        <v>0</v>
      </c>
      <c r="E6256" s="757">
        <v>887700</v>
      </c>
      <c r="F6256" s="268"/>
      <c r="G6256" s="268"/>
    </row>
    <row r="6257" spans="1:7">
      <c r="A6257" s="754" t="s">
        <v>7345</v>
      </c>
      <c r="B6257" s="769" t="s">
        <v>7346</v>
      </c>
      <c r="C6257" s="757">
        <v>1392900</v>
      </c>
      <c r="D6257" s="453">
        <v>0</v>
      </c>
      <c r="E6257" s="757">
        <v>1392900</v>
      </c>
      <c r="F6257" s="268"/>
      <c r="G6257" s="268"/>
    </row>
    <row r="6258" spans="1:7">
      <c r="A6258" s="754" t="s">
        <v>7347</v>
      </c>
      <c r="B6258" s="769" t="s">
        <v>7348</v>
      </c>
      <c r="C6258" s="757">
        <v>30500</v>
      </c>
      <c r="D6258" s="453">
        <v>0</v>
      </c>
      <c r="E6258" s="757">
        <v>30500</v>
      </c>
      <c r="F6258" s="268"/>
      <c r="G6258" s="268"/>
    </row>
    <row r="6259" spans="1:7">
      <c r="A6259" s="754" t="s">
        <v>7349</v>
      </c>
      <c r="B6259" s="769" t="s">
        <v>7350</v>
      </c>
      <c r="C6259" s="757">
        <v>51100</v>
      </c>
      <c r="D6259" s="453">
        <v>0</v>
      </c>
      <c r="E6259" s="757">
        <v>51100</v>
      </c>
      <c r="F6259" s="268"/>
      <c r="G6259" s="268"/>
    </row>
    <row r="6260" spans="1:7">
      <c r="A6260" s="754" t="s">
        <v>7351</v>
      </c>
      <c r="B6260" s="769" t="s">
        <v>7352</v>
      </c>
      <c r="C6260" s="757">
        <v>158900</v>
      </c>
      <c r="D6260" s="453">
        <v>0</v>
      </c>
      <c r="E6260" s="757">
        <v>158900</v>
      </c>
      <c r="F6260" s="268"/>
      <c r="G6260" s="268"/>
    </row>
    <row r="6261" spans="1:7">
      <c r="A6261" s="1339" t="s">
        <v>7353</v>
      </c>
      <c r="B6261" s="768"/>
      <c r="C6261" s="240"/>
      <c r="D6261" s="240"/>
      <c r="E6261" s="240"/>
      <c r="F6261" s="240"/>
      <c r="G6261" s="240"/>
    </row>
    <row r="6262" spans="1:7">
      <c r="A6262" s="754" t="s">
        <v>7354</v>
      </c>
      <c r="B6262" s="769" t="s">
        <v>7355</v>
      </c>
      <c r="C6262" s="757">
        <v>3920</v>
      </c>
      <c r="D6262" s="453">
        <v>0</v>
      </c>
      <c r="E6262" s="757">
        <v>3920</v>
      </c>
      <c r="F6262" s="268"/>
      <c r="G6262" s="268"/>
    </row>
    <row r="6263" spans="1:7">
      <c r="A6263" s="754" t="s">
        <v>7356</v>
      </c>
      <c r="B6263" s="769" t="s">
        <v>7357</v>
      </c>
      <c r="C6263" s="757">
        <v>8000</v>
      </c>
      <c r="D6263" s="453">
        <v>0</v>
      </c>
      <c r="E6263" s="757">
        <v>8000</v>
      </c>
      <c r="F6263" s="268"/>
      <c r="G6263" s="268"/>
    </row>
    <row r="6264" spans="1:7">
      <c r="A6264" s="754" t="s">
        <v>7358</v>
      </c>
      <c r="B6264" s="769" t="s">
        <v>7359</v>
      </c>
      <c r="C6264" s="757">
        <v>12600</v>
      </c>
      <c r="D6264" s="453">
        <v>0</v>
      </c>
      <c r="E6264" s="757">
        <v>12600</v>
      </c>
      <c r="F6264" s="268"/>
      <c r="G6264" s="268"/>
    </row>
    <row r="6265" spans="1:7">
      <c r="A6265" s="754" t="s">
        <v>7360</v>
      </c>
      <c r="B6265" s="769" t="s">
        <v>7361</v>
      </c>
      <c r="C6265" s="757">
        <v>19700</v>
      </c>
      <c r="D6265" s="453">
        <v>0</v>
      </c>
      <c r="E6265" s="757">
        <v>19700</v>
      </c>
      <c r="F6265" s="268"/>
      <c r="G6265" s="268"/>
    </row>
    <row r="6266" spans="1:7">
      <c r="A6266" s="754" t="s">
        <v>7362</v>
      </c>
      <c r="B6266" s="769" t="s">
        <v>7363</v>
      </c>
      <c r="C6266" s="757">
        <v>64000</v>
      </c>
      <c r="D6266" s="453">
        <v>0</v>
      </c>
      <c r="E6266" s="757">
        <v>64000</v>
      </c>
      <c r="F6266" s="268"/>
      <c r="G6266" s="268"/>
    </row>
    <row r="6267" spans="1:7">
      <c r="A6267" s="754" t="s">
        <v>7364</v>
      </c>
      <c r="B6267" s="769" t="s">
        <v>7365</v>
      </c>
      <c r="C6267" s="757">
        <v>180400</v>
      </c>
      <c r="D6267" s="453">
        <v>0</v>
      </c>
      <c r="E6267" s="757">
        <v>180400</v>
      </c>
      <c r="F6267" s="268"/>
      <c r="G6267" s="268"/>
    </row>
    <row r="6268" spans="1:7">
      <c r="A6268" s="754" t="s">
        <v>7366</v>
      </c>
      <c r="B6268" s="769" t="s">
        <v>7367</v>
      </c>
      <c r="C6268" s="757">
        <v>371300</v>
      </c>
      <c r="D6268" s="453">
        <v>0</v>
      </c>
      <c r="E6268" s="757">
        <v>371300</v>
      </c>
      <c r="F6268" s="268"/>
      <c r="G6268" s="268"/>
    </row>
    <row r="6269" spans="1:7">
      <c r="A6269" s="754" t="s">
        <v>7368</v>
      </c>
      <c r="B6269" s="769" t="s">
        <v>7369</v>
      </c>
      <c r="C6269" s="757">
        <v>635300</v>
      </c>
      <c r="D6269" s="453">
        <v>0</v>
      </c>
      <c r="E6269" s="757">
        <v>635300</v>
      </c>
      <c r="F6269" s="268"/>
      <c r="G6269" s="268"/>
    </row>
    <row r="6270" spans="1:7">
      <c r="A6270" s="754" t="s">
        <v>7370</v>
      </c>
      <c r="B6270" s="769" t="s">
        <v>7371</v>
      </c>
      <c r="C6270" s="757">
        <v>996800</v>
      </c>
      <c r="D6270" s="453">
        <v>0</v>
      </c>
      <c r="E6270" s="757">
        <v>996800</v>
      </c>
      <c r="F6270" s="268"/>
      <c r="G6270" s="268"/>
    </row>
    <row r="6271" spans="1:7">
      <c r="A6271" s="754" t="s">
        <v>7372</v>
      </c>
      <c r="B6271" s="769" t="s">
        <v>7373</v>
      </c>
      <c r="C6271" s="757">
        <v>2035800</v>
      </c>
      <c r="D6271" s="453">
        <v>0</v>
      </c>
      <c r="E6271" s="757">
        <v>2035800</v>
      </c>
      <c r="F6271" s="268"/>
      <c r="G6271" s="268"/>
    </row>
    <row r="6272" spans="1:7">
      <c r="A6272" s="754" t="s">
        <v>7374</v>
      </c>
      <c r="B6272" s="769" t="s">
        <v>7375</v>
      </c>
      <c r="C6272" s="757">
        <v>3194400</v>
      </c>
      <c r="D6272" s="453">
        <v>0</v>
      </c>
      <c r="E6272" s="757">
        <v>3194400</v>
      </c>
      <c r="F6272" s="268"/>
      <c r="G6272" s="268"/>
    </row>
    <row r="6273" spans="1:7">
      <c r="A6273" s="754" t="s">
        <v>7376</v>
      </c>
      <c r="B6273" s="769" t="s">
        <v>7377</v>
      </c>
      <c r="C6273" s="757">
        <v>70000</v>
      </c>
      <c r="D6273" s="453">
        <v>0</v>
      </c>
      <c r="E6273" s="757">
        <v>70000</v>
      </c>
      <c r="F6273" s="268"/>
      <c r="G6273" s="268"/>
    </row>
    <row r="6274" spans="1:7">
      <c r="A6274" s="754" t="s">
        <v>7378</v>
      </c>
      <c r="B6274" s="769" t="s">
        <v>7379</v>
      </c>
      <c r="C6274" s="757">
        <v>117100</v>
      </c>
      <c r="D6274" s="453">
        <v>0</v>
      </c>
      <c r="E6274" s="757">
        <v>117100</v>
      </c>
      <c r="F6274" s="268"/>
      <c r="G6274" s="268"/>
    </row>
    <row r="6275" spans="1:7">
      <c r="A6275" s="754" t="s">
        <v>7380</v>
      </c>
      <c r="B6275" s="769" t="s">
        <v>7381</v>
      </c>
      <c r="C6275" s="757">
        <v>364400</v>
      </c>
      <c r="D6275" s="453">
        <v>0</v>
      </c>
      <c r="E6275" s="757">
        <v>364400</v>
      </c>
      <c r="F6275" s="268"/>
      <c r="G6275" s="268"/>
    </row>
    <row r="6276" spans="1:7">
      <c r="A6276" s="1339" t="s">
        <v>7382</v>
      </c>
      <c r="B6276" s="768"/>
      <c r="C6276" s="240"/>
      <c r="D6276" s="240"/>
      <c r="E6276" s="240"/>
      <c r="F6276" s="240"/>
      <c r="G6276" s="240"/>
    </row>
    <row r="6277" spans="1:7">
      <c r="A6277" s="754" t="s">
        <v>7383</v>
      </c>
      <c r="B6277" s="769" t="s">
        <v>7384</v>
      </c>
      <c r="C6277" s="757">
        <v>1370</v>
      </c>
      <c r="D6277" s="453">
        <v>0</v>
      </c>
      <c r="E6277" s="757">
        <v>1370</v>
      </c>
      <c r="F6277" s="268"/>
      <c r="G6277" s="268"/>
    </row>
    <row r="6278" spans="1:7">
      <c r="A6278" s="754" t="s">
        <v>7385</v>
      </c>
      <c r="B6278" s="769" t="s">
        <v>7386</v>
      </c>
      <c r="C6278" s="757">
        <v>2800</v>
      </c>
      <c r="D6278" s="453">
        <v>0</v>
      </c>
      <c r="E6278" s="757">
        <v>2800</v>
      </c>
      <c r="F6278" s="268"/>
      <c r="G6278" s="268"/>
    </row>
    <row r="6279" spans="1:7">
      <c r="A6279" s="754" t="s">
        <v>7387</v>
      </c>
      <c r="B6279" s="769" t="s">
        <v>7388</v>
      </c>
      <c r="C6279" s="757">
        <v>4410</v>
      </c>
      <c r="D6279" s="453">
        <v>0</v>
      </c>
      <c r="E6279" s="757">
        <v>4410</v>
      </c>
      <c r="F6279" s="268"/>
      <c r="G6279" s="268"/>
    </row>
    <row r="6280" spans="1:7">
      <c r="A6280" s="754" t="s">
        <v>7389</v>
      </c>
      <c r="B6280" s="769" t="s">
        <v>7390</v>
      </c>
      <c r="C6280" s="757">
        <v>6900</v>
      </c>
      <c r="D6280" s="453">
        <v>0</v>
      </c>
      <c r="E6280" s="757">
        <v>6900</v>
      </c>
      <c r="F6280" s="268"/>
      <c r="G6280" s="268"/>
    </row>
    <row r="6281" spans="1:7">
      <c r="A6281" s="754" t="s">
        <v>7391</v>
      </c>
      <c r="B6281" s="769" t="s">
        <v>7392</v>
      </c>
      <c r="C6281" s="757">
        <v>22400</v>
      </c>
      <c r="D6281" s="453">
        <v>0</v>
      </c>
      <c r="E6281" s="757">
        <v>22400</v>
      </c>
      <c r="F6281" s="268"/>
      <c r="G6281" s="268"/>
    </row>
    <row r="6282" spans="1:7">
      <c r="A6282" s="754" t="s">
        <v>7393</v>
      </c>
      <c r="B6282" s="769" t="s">
        <v>7394</v>
      </c>
      <c r="C6282" s="757">
        <v>63200</v>
      </c>
      <c r="D6282" s="453">
        <v>0</v>
      </c>
      <c r="E6282" s="757">
        <v>63200</v>
      </c>
      <c r="F6282" s="268"/>
      <c r="G6282" s="268"/>
    </row>
    <row r="6283" spans="1:7">
      <c r="A6283" s="754" t="s">
        <v>7395</v>
      </c>
      <c r="B6283" s="769" t="s">
        <v>7396</v>
      </c>
      <c r="C6283" s="757">
        <v>130000</v>
      </c>
      <c r="D6283" s="453">
        <v>0</v>
      </c>
      <c r="E6283" s="757">
        <v>130000</v>
      </c>
      <c r="F6283" s="268"/>
      <c r="G6283" s="268"/>
    </row>
    <row r="6284" spans="1:7">
      <c r="A6284" s="754" t="s">
        <v>7397</v>
      </c>
      <c r="B6284" s="769" t="s">
        <v>7398</v>
      </c>
      <c r="C6284" s="757">
        <v>222400</v>
      </c>
      <c r="D6284" s="453">
        <v>0</v>
      </c>
      <c r="E6284" s="757">
        <v>222400</v>
      </c>
      <c r="F6284" s="268"/>
      <c r="G6284" s="268"/>
    </row>
    <row r="6285" spans="1:7">
      <c r="A6285" s="754" t="s">
        <v>7399</v>
      </c>
      <c r="B6285" s="769" t="s">
        <v>7400</v>
      </c>
      <c r="C6285" s="757">
        <v>348900</v>
      </c>
      <c r="D6285" s="453">
        <v>0</v>
      </c>
      <c r="E6285" s="757">
        <v>348900</v>
      </c>
      <c r="F6285" s="268"/>
      <c r="G6285" s="268"/>
    </row>
    <row r="6286" spans="1:7">
      <c r="A6286" s="754" t="s">
        <v>7401</v>
      </c>
      <c r="B6286" s="769" t="s">
        <v>7402</v>
      </c>
      <c r="C6286" s="757">
        <v>712600</v>
      </c>
      <c r="D6286" s="453">
        <v>0</v>
      </c>
      <c r="E6286" s="757">
        <v>712600</v>
      </c>
      <c r="F6286" s="268"/>
      <c r="G6286" s="268"/>
    </row>
    <row r="6287" spans="1:7">
      <c r="A6287" s="754" t="s">
        <v>7403</v>
      </c>
      <c r="B6287" s="769" t="s">
        <v>7404</v>
      </c>
      <c r="C6287" s="757">
        <v>1118100</v>
      </c>
      <c r="D6287" s="453">
        <v>0</v>
      </c>
      <c r="E6287" s="757">
        <v>1118100</v>
      </c>
      <c r="F6287" s="268"/>
      <c r="G6287" s="268"/>
    </row>
    <row r="6288" spans="1:7">
      <c r="A6288" s="754" t="s">
        <v>7405</v>
      </c>
      <c r="B6288" s="769" t="s">
        <v>7406</v>
      </c>
      <c r="C6288" s="757">
        <v>24500</v>
      </c>
      <c r="D6288" s="453">
        <v>0</v>
      </c>
      <c r="E6288" s="757">
        <v>24500</v>
      </c>
      <c r="F6288" s="268"/>
      <c r="G6288" s="268"/>
    </row>
    <row r="6289" spans="1:7">
      <c r="A6289" s="754" t="s">
        <v>7407</v>
      </c>
      <c r="B6289" s="769" t="s">
        <v>7408</v>
      </c>
      <c r="C6289" s="757">
        <v>41000</v>
      </c>
      <c r="D6289" s="453">
        <v>0</v>
      </c>
      <c r="E6289" s="757">
        <v>41000</v>
      </c>
      <c r="F6289" s="268"/>
      <c r="G6289" s="268"/>
    </row>
    <row r="6290" spans="1:7">
      <c r="A6290" s="754" t="s">
        <v>7409</v>
      </c>
      <c r="B6290" s="769" t="s">
        <v>7410</v>
      </c>
      <c r="C6290" s="757">
        <v>127600</v>
      </c>
      <c r="D6290" s="453">
        <v>0</v>
      </c>
      <c r="E6290" s="757">
        <v>127600</v>
      </c>
      <c r="F6290" s="268"/>
      <c r="G6290" s="268"/>
    </row>
    <row r="6291" spans="1:7">
      <c r="A6291" s="1339" t="s">
        <v>7411</v>
      </c>
      <c r="B6291" s="768"/>
      <c r="C6291" s="240"/>
      <c r="D6291" s="240"/>
      <c r="E6291" s="240"/>
      <c r="F6291" s="240"/>
      <c r="G6291" s="240"/>
    </row>
    <row r="6292" spans="1:7">
      <c r="A6292" s="736" t="s">
        <v>7412</v>
      </c>
      <c r="B6292" s="769" t="s">
        <v>7413</v>
      </c>
      <c r="C6292" s="757">
        <v>9000</v>
      </c>
      <c r="D6292" s="453">
        <v>0</v>
      </c>
      <c r="E6292" s="757">
        <v>9000</v>
      </c>
      <c r="F6292" s="268"/>
      <c r="G6292" s="268"/>
    </row>
    <row r="6293" spans="1:7">
      <c r="A6293" s="736" t="s">
        <v>7414</v>
      </c>
      <c r="B6293" s="769" t="s">
        <v>7415</v>
      </c>
      <c r="C6293" s="757">
        <v>11950</v>
      </c>
      <c r="D6293" s="453">
        <v>0</v>
      </c>
      <c r="E6293" s="757">
        <v>11950</v>
      </c>
      <c r="F6293" s="268"/>
      <c r="G6293" s="268"/>
    </row>
    <row r="6294" spans="1:7">
      <c r="A6294" s="736" t="s">
        <v>7416</v>
      </c>
      <c r="B6294" s="769" t="s">
        <v>7417</v>
      </c>
      <c r="C6294" s="757">
        <v>21200</v>
      </c>
      <c r="D6294" s="453">
        <v>0</v>
      </c>
      <c r="E6294" s="757">
        <v>21200</v>
      </c>
      <c r="F6294" s="268"/>
      <c r="G6294" s="268"/>
    </row>
    <row r="6295" spans="1:7">
      <c r="A6295" s="736" t="s">
        <v>7418</v>
      </c>
      <c r="B6295" s="769" t="s">
        <v>7419</v>
      </c>
      <c r="C6295" s="757">
        <v>27000</v>
      </c>
      <c r="D6295" s="453">
        <v>0</v>
      </c>
      <c r="E6295" s="757">
        <v>27000</v>
      </c>
      <c r="F6295" s="268"/>
      <c r="G6295" s="268"/>
    </row>
    <row r="6296" spans="1:7">
      <c r="A6296" s="736" t="s">
        <v>7420</v>
      </c>
      <c r="B6296" s="769" t="s">
        <v>7421</v>
      </c>
      <c r="C6296" s="757">
        <v>42600</v>
      </c>
      <c r="D6296" s="453">
        <v>0</v>
      </c>
      <c r="E6296" s="757">
        <v>42600</v>
      </c>
      <c r="F6296" s="268"/>
      <c r="G6296" s="268"/>
    </row>
    <row r="6297" spans="1:7">
      <c r="A6297" s="736" t="s">
        <v>7422</v>
      </c>
      <c r="B6297" s="769" t="s">
        <v>7423</v>
      </c>
      <c r="C6297" s="757">
        <v>70350</v>
      </c>
      <c r="D6297" s="453">
        <v>0</v>
      </c>
      <c r="E6297" s="757">
        <v>70350</v>
      </c>
      <c r="F6297" s="268"/>
      <c r="G6297" s="268"/>
    </row>
    <row r="6298" spans="1:7">
      <c r="A6298" s="736" t="s">
        <v>7424</v>
      </c>
      <c r="B6298" s="769" t="s">
        <v>7425</v>
      </c>
      <c r="C6298" s="757">
        <v>139300</v>
      </c>
      <c r="D6298" s="453">
        <v>0</v>
      </c>
      <c r="E6298" s="757">
        <v>139300</v>
      </c>
      <c r="F6298" s="268"/>
      <c r="G6298" s="268"/>
    </row>
    <row r="6299" spans="1:7">
      <c r="A6299" s="736" t="s">
        <v>7426</v>
      </c>
      <c r="B6299" s="769" t="s">
        <v>7427</v>
      </c>
      <c r="C6299" s="757">
        <v>217500</v>
      </c>
      <c r="D6299" s="453">
        <v>0</v>
      </c>
      <c r="E6299" s="757">
        <v>217500</v>
      </c>
      <c r="F6299" s="268"/>
      <c r="G6299" s="268"/>
    </row>
    <row r="6300" spans="1:7">
      <c r="A6300" s="736" t="s">
        <v>7428</v>
      </c>
      <c r="B6300" s="769" t="s">
        <v>7429</v>
      </c>
      <c r="C6300" s="757">
        <v>313500</v>
      </c>
      <c r="D6300" s="453">
        <v>0</v>
      </c>
      <c r="E6300" s="757">
        <v>313500</v>
      </c>
      <c r="F6300" s="268"/>
      <c r="G6300" s="268"/>
    </row>
    <row r="6301" spans="1:7">
      <c r="A6301" s="736" t="s">
        <v>7430</v>
      </c>
      <c r="B6301" s="769" t="s">
        <v>7431</v>
      </c>
      <c r="C6301" s="757">
        <v>1115000</v>
      </c>
      <c r="D6301" s="453">
        <v>0</v>
      </c>
      <c r="E6301" s="757">
        <v>1115000</v>
      </c>
      <c r="F6301" s="268"/>
      <c r="G6301" s="268"/>
    </row>
    <row r="6302" spans="1:7">
      <c r="A6302" s="1339" t="s">
        <v>7432</v>
      </c>
      <c r="B6302" s="768"/>
      <c r="C6302" s="240"/>
      <c r="D6302" s="240"/>
      <c r="E6302" s="240"/>
      <c r="F6302" s="240"/>
      <c r="G6302" s="240"/>
    </row>
    <row r="6303" spans="1:7">
      <c r="A6303" s="736" t="s">
        <v>7433</v>
      </c>
      <c r="B6303" s="769" t="s">
        <v>7434</v>
      </c>
      <c r="C6303" s="757">
        <v>1</v>
      </c>
      <c r="D6303" s="453">
        <v>0</v>
      </c>
      <c r="E6303" s="757">
        <v>1</v>
      </c>
      <c r="F6303" s="268"/>
      <c r="G6303" s="268"/>
    </row>
    <row r="6304" spans="1:7">
      <c r="A6304" s="736" t="s">
        <v>7435</v>
      </c>
      <c r="B6304" s="769" t="s">
        <v>7436</v>
      </c>
      <c r="C6304" s="757">
        <v>1</v>
      </c>
      <c r="D6304" s="453">
        <v>0</v>
      </c>
      <c r="E6304" s="757">
        <v>1</v>
      </c>
      <c r="F6304" s="268"/>
      <c r="G6304" s="268"/>
    </row>
    <row r="6305" spans="1:7">
      <c r="A6305" s="736" t="s">
        <v>7437</v>
      </c>
      <c r="B6305" s="769" t="s">
        <v>7438</v>
      </c>
      <c r="C6305" s="757">
        <v>1</v>
      </c>
      <c r="D6305" s="453">
        <v>0</v>
      </c>
      <c r="E6305" s="757">
        <v>1</v>
      </c>
      <c r="F6305" s="268"/>
      <c r="G6305" s="268"/>
    </row>
    <row r="6306" spans="1:7">
      <c r="A6306" s="1339" t="s">
        <v>7439</v>
      </c>
      <c r="B6306" s="768"/>
      <c r="C6306" s="240"/>
      <c r="D6306" s="240"/>
      <c r="E6306" s="240"/>
      <c r="F6306" s="240"/>
      <c r="G6306" s="240"/>
    </row>
    <row r="6307" spans="1:7">
      <c r="A6307" s="736" t="s">
        <v>7440</v>
      </c>
      <c r="B6307" s="769" t="s">
        <v>7441</v>
      </c>
      <c r="C6307" s="757">
        <v>1</v>
      </c>
      <c r="D6307" s="453">
        <v>0</v>
      </c>
      <c r="E6307" s="757">
        <v>1</v>
      </c>
      <c r="F6307" s="268"/>
      <c r="G6307" s="268"/>
    </row>
    <row r="6308" spans="1:7">
      <c r="A6308" s="736" t="s">
        <v>7442</v>
      </c>
      <c r="B6308" s="769" t="s">
        <v>7443</v>
      </c>
      <c r="C6308" s="757">
        <v>1</v>
      </c>
      <c r="D6308" s="453">
        <v>0</v>
      </c>
      <c r="E6308" s="757">
        <v>1</v>
      </c>
      <c r="F6308" s="268"/>
      <c r="G6308" s="268"/>
    </row>
    <row r="6309" spans="1:7">
      <c r="A6309" s="736" t="s">
        <v>7444</v>
      </c>
      <c r="B6309" s="769" t="s">
        <v>7445</v>
      </c>
      <c r="C6309" s="757">
        <v>1</v>
      </c>
      <c r="D6309" s="453">
        <v>0</v>
      </c>
      <c r="E6309" s="757">
        <v>1</v>
      </c>
      <c r="F6309" s="268"/>
      <c r="G6309" s="268"/>
    </row>
    <row r="6310" spans="1:7">
      <c r="A6310" s="770" t="s">
        <v>7446</v>
      </c>
      <c r="B6310" s="768"/>
      <c r="C6310" s="240"/>
      <c r="D6310" s="240"/>
      <c r="E6310" s="240"/>
      <c r="F6310" s="240"/>
      <c r="G6310" s="240"/>
    </row>
    <row r="6311" spans="1:7">
      <c r="A6311" s="736" t="s">
        <v>7447</v>
      </c>
      <c r="B6311" s="769" t="s">
        <v>7448</v>
      </c>
      <c r="C6311" s="757">
        <v>650</v>
      </c>
      <c r="D6311" s="453">
        <v>0</v>
      </c>
      <c r="E6311" s="757">
        <v>650</v>
      </c>
      <c r="F6311" s="268"/>
      <c r="G6311" s="268"/>
    </row>
    <row r="6312" spans="1:7">
      <c r="A6312" s="736" t="s">
        <v>7449</v>
      </c>
      <c r="B6312" s="769" t="s">
        <v>7450</v>
      </c>
      <c r="C6312" s="757">
        <v>1450</v>
      </c>
      <c r="D6312" s="453">
        <v>0</v>
      </c>
      <c r="E6312" s="757">
        <v>1450</v>
      </c>
      <c r="F6312" s="268"/>
      <c r="G6312" s="268"/>
    </row>
    <row r="6313" spans="1:7">
      <c r="A6313" s="736" t="s">
        <v>7451</v>
      </c>
      <c r="B6313" s="769" t="s">
        <v>7452</v>
      </c>
      <c r="C6313" s="757">
        <v>2450</v>
      </c>
      <c r="D6313" s="453">
        <v>0</v>
      </c>
      <c r="E6313" s="757">
        <v>2450</v>
      </c>
      <c r="F6313" s="268"/>
      <c r="G6313" s="268"/>
    </row>
    <row r="6314" spans="1:7">
      <c r="A6314" s="1339" t="s">
        <v>7453</v>
      </c>
      <c r="B6314" s="768"/>
      <c r="C6314" s="240"/>
      <c r="D6314" s="240"/>
      <c r="E6314" s="240"/>
      <c r="F6314" s="240"/>
      <c r="G6314" s="240"/>
    </row>
    <row r="6315" spans="1:7">
      <c r="A6315" s="736" t="s">
        <v>7454</v>
      </c>
      <c r="B6315" s="237" t="s">
        <v>7455</v>
      </c>
      <c r="C6315" s="457">
        <v>4000</v>
      </c>
      <c r="D6315" s="453">
        <v>0</v>
      </c>
      <c r="E6315" s="457">
        <v>4000</v>
      </c>
      <c r="F6315" s="268"/>
      <c r="G6315" s="268"/>
    </row>
    <row r="6316" spans="1:7">
      <c r="A6316" s="1339" t="s">
        <v>7456</v>
      </c>
      <c r="B6316" s="768"/>
      <c r="C6316" s="240"/>
      <c r="D6316" s="240"/>
      <c r="E6316" s="240"/>
      <c r="F6316" s="240"/>
      <c r="G6316" s="240"/>
    </row>
    <row r="6317" spans="1:7">
      <c r="A6317" s="736" t="s">
        <v>7457</v>
      </c>
      <c r="B6317" s="237" t="s">
        <v>7458</v>
      </c>
      <c r="C6317" s="457">
        <v>595</v>
      </c>
      <c r="D6317" s="453">
        <v>0</v>
      </c>
      <c r="E6317" s="457">
        <v>595</v>
      </c>
      <c r="F6317" s="268"/>
      <c r="G6317" s="268"/>
    </row>
    <row r="6318" spans="1:7">
      <c r="A6318" s="736" t="s">
        <v>7459</v>
      </c>
      <c r="B6318" s="237" t="s">
        <v>7460</v>
      </c>
      <c r="C6318" s="457">
        <v>3000</v>
      </c>
      <c r="D6318" s="453">
        <v>0</v>
      </c>
      <c r="E6318" s="457">
        <v>3000</v>
      </c>
      <c r="F6318" s="268"/>
      <c r="G6318" s="268"/>
    </row>
    <row r="6319" spans="1:7">
      <c r="A6319" s="736" t="s">
        <v>7461</v>
      </c>
      <c r="B6319" s="237" t="s">
        <v>7462</v>
      </c>
      <c r="C6319" s="457">
        <v>3000</v>
      </c>
      <c r="D6319" s="453">
        <v>0</v>
      </c>
      <c r="E6319" s="457">
        <v>3000</v>
      </c>
      <c r="F6319" s="268"/>
      <c r="G6319" s="268"/>
    </row>
    <row r="6320" spans="1:7">
      <c r="A6320" s="736" t="s">
        <v>7463</v>
      </c>
      <c r="B6320" s="237" t="s">
        <v>7464</v>
      </c>
      <c r="C6320" s="457">
        <v>1250</v>
      </c>
      <c r="D6320" s="453">
        <v>0</v>
      </c>
      <c r="E6320" s="457">
        <v>1250</v>
      </c>
      <c r="F6320" s="268"/>
      <c r="G6320" s="268"/>
    </row>
    <row r="6321" spans="1:7">
      <c r="A6321" s="736" t="s">
        <v>7465</v>
      </c>
      <c r="B6321" s="237" t="s">
        <v>7466</v>
      </c>
      <c r="C6321" s="457">
        <v>1000</v>
      </c>
      <c r="D6321" s="453">
        <v>0</v>
      </c>
      <c r="E6321" s="457">
        <v>1000</v>
      </c>
      <c r="F6321" s="268"/>
      <c r="G6321" s="268"/>
    </row>
    <row r="6322" spans="1:7">
      <c r="A6322" s="736" t="s">
        <v>7467</v>
      </c>
      <c r="B6322" s="237" t="s">
        <v>7468</v>
      </c>
      <c r="C6322" s="457">
        <v>1000</v>
      </c>
      <c r="D6322" s="453">
        <v>0</v>
      </c>
      <c r="E6322" s="457">
        <v>1000</v>
      </c>
      <c r="F6322" s="268"/>
      <c r="G6322" s="268"/>
    </row>
    <row r="6323" spans="1:7">
      <c r="A6323" s="736" t="s">
        <v>7469</v>
      </c>
      <c r="B6323" s="237" t="s">
        <v>7470</v>
      </c>
      <c r="C6323" s="457">
        <v>1000</v>
      </c>
      <c r="D6323" s="453">
        <v>0</v>
      </c>
      <c r="E6323" s="457">
        <v>1000</v>
      </c>
      <c r="F6323" s="268"/>
      <c r="G6323" s="268"/>
    </row>
    <row r="6324" spans="1:7">
      <c r="A6324" s="736" t="s">
        <v>7471</v>
      </c>
      <c r="B6324" s="237" t="s">
        <v>7472</v>
      </c>
      <c r="C6324" s="457">
        <v>695</v>
      </c>
      <c r="D6324" s="453">
        <v>0</v>
      </c>
      <c r="E6324" s="457">
        <v>695</v>
      </c>
      <c r="F6324" s="268"/>
      <c r="G6324" s="268"/>
    </row>
    <row r="6325" spans="1:7">
      <c r="A6325" s="736" t="s">
        <v>7473</v>
      </c>
      <c r="B6325" s="237" t="s">
        <v>7474</v>
      </c>
      <c r="C6325" s="457">
        <v>4000</v>
      </c>
      <c r="D6325" s="453">
        <v>0</v>
      </c>
      <c r="E6325" s="457">
        <v>4000</v>
      </c>
      <c r="F6325" s="268"/>
      <c r="G6325" s="268"/>
    </row>
    <row r="6326" spans="1:7">
      <c r="A6326" s="736" t="s">
        <v>7475</v>
      </c>
      <c r="B6326" s="237" t="s">
        <v>7476</v>
      </c>
      <c r="C6326" s="457">
        <v>1000</v>
      </c>
      <c r="D6326" s="453">
        <v>0</v>
      </c>
      <c r="E6326" s="457">
        <v>1000</v>
      </c>
      <c r="F6326" s="268"/>
      <c r="G6326" s="268"/>
    </row>
    <row r="6327" spans="1:7">
      <c r="A6327" s="736" t="s">
        <v>7477</v>
      </c>
      <c r="B6327" s="237" t="s">
        <v>7478</v>
      </c>
      <c r="C6327" s="457">
        <v>3000</v>
      </c>
      <c r="D6327" s="453">
        <v>0</v>
      </c>
      <c r="E6327" s="457">
        <v>3000</v>
      </c>
      <c r="F6327" s="268"/>
      <c r="G6327" s="268"/>
    </row>
    <row r="6328" spans="1:7">
      <c r="A6328" s="736" t="s">
        <v>7479</v>
      </c>
      <c r="B6328" s="237" t="s">
        <v>7480</v>
      </c>
      <c r="C6328" s="457">
        <v>1000</v>
      </c>
      <c r="D6328" s="453">
        <v>0</v>
      </c>
      <c r="E6328" s="457">
        <v>1000</v>
      </c>
      <c r="F6328" s="268"/>
      <c r="G6328" s="268"/>
    </row>
    <row r="6329" spans="1:7">
      <c r="A6329" s="736" t="s">
        <v>7481</v>
      </c>
      <c r="B6329" s="237" t="s">
        <v>7482</v>
      </c>
      <c r="C6329" s="457">
        <v>4000</v>
      </c>
      <c r="D6329" s="453">
        <v>0</v>
      </c>
      <c r="E6329" s="457">
        <v>4000</v>
      </c>
      <c r="F6329" s="268"/>
      <c r="G6329" s="268"/>
    </row>
    <row r="6330" spans="1:7">
      <c r="A6330" s="736" t="s">
        <v>7483</v>
      </c>
      <c r="B6330" s="237" t="s">
        <v>7484</v>
      </c>
      <c r="C6330" s="457">
        <v>2000</v>
      </c>
      <c r="D6330" s="453">
        <v>0</v>
      </c>
      <c r="E6330" s="457">
        <v>2000</v>
      </c>
      <c r="F6330" s="268"/>
      <c r="G6330" s="268"/>
    </row>
    <row r="6331" spans="1:7">
      <c r="A6331" s="736" t="s">
        <v>7485</v>
      </c>
      <c r="B6331" s="237" t="s">
        <v>7486</v>
      </c>
      <c r="C6331" s="457">
        <v>1000</v>
      </c>
      <c r="D6331" s="453">
        <v>0</v>
      </c>
      <c r="E6331" s="457">
        <v>1000</v>
      </c>
      <c r="F6331" s="268"/>
      <c r="G6331" s="268"/>
    </row>
    <row r="6332" spans="1:7">
      <c r="A6332" s="1339" t="s">
        <v>7487</v>
      </c>
      <c r="B6332" s="768"/>
      <c r="C6332" s="240"/>
      <c r="D6332" s="240"/>
      <c r="E6332" s="240"/>
      <c r="F6332" s="240"/>
      <c r="G6332" s="240"/>
    </row>
    <row r="6333" spans="1:7">
      <c r="A6333" s="736" t="s">
        <v>7488</v>
      </c>
      <c r="B6333" s="237" t="s">
        <v>7489</v>
      </c>
      <c r="C6333" s="457">
        <v>595</v>
      </c>
      <c r="D6333" s="453">
        <v>0</v>
      </c>
      <c r="E6333" s="457">
        <v>595</v>
      </c>
      <c r="F6333" s="268"/>
      <c r="G6333" s="268"/>
    </row>
    <row r="6334" spans="1:7">
      <c r="A6334" s="736" t="s">
        <v>7490</v>
      </c>
      <c r="B6334" s="237" t="s">
        <v>7491</v>
      </c>
      <c r="C6334" s="457">
        <v>3000</v>
      </c>
      <c r="D6334" s="453">
        <v>0</v>
      </c>
      <c r="E6334" s="457">
        <v>3000</v>
      </c>
      <c r="F6334" s="268"/>
      <c r="G6334" s="268"/>
    </row>
    <row r="6335" spans="1:7">
      <c r="A6335" s="736" t="s">
        <v>7492</v>
      </c>
      <c r="B6335" s="237" t="s">
        <v>7493</v>
      </c>
      <c r="C6335" s="457">
        <v>3000</v>
      </c>
      <c r="D6335" s="453">
        <v>0</v>
      </c>
      <c r="E6335" s="457">
        <v>3000</v>
      </c>
      <c r="F6335" s="268"/>
      <c r="G6335" s="268"/>
    </row>
    <row r="6336" spans="1:7">
      <c r="A6336" s="736" t="s">
        <v>7494</v>
      </c>
      <c r="B6336" s="237" t="s">
        <v>7495</v>
      </c>
      <c r="C6336" s="457">
        <v>1000</v>
      </c>
      <c r="D6336" s="453">
        <v>0</v>
      </c>
      <c r="E6336" s="457">
        <v>1000</v>
      </c>
      <c r="F6336" s="268"/>
      <c r="G6336" s="268"/>
    </row>
    <row r="6337" spans="1:7">
      <c r="A6337" s="736" t="s">
        <v>7496</v>
      </c>
      <c r="B6337" s="237" t="s">
        <v>7497</v>
      </c>
      <c r="C6337" s="457">
        <v>1000</v>
      </c>
      <c r="D6337" s="453">
        <v>0</v>
      </c>
      <c r="E6337" s="457">
        <v>1000</v>
      </c>
      <c r="F6337" s="268"/>
      <c r="G6337" s="268"/>
    </row>
    <row r="6338" spans="1:7">
      <c r="A6338" s="736" t="s">
        <v>7498</v>
      </c>
      <c r="B6338" s="237" t="s">
        <v>7499</v>
      </c>
      <c r="C6338" s="457">
        <v>3000</v>
      </c>
      <c r="D6338" s="453">
        <v>0</v>
      </c>
      <c r="E6338" s="457">
        <v>3000</v>
      </c>
      <c r="F6338" s="268"/>
      <c r="G6338" s="268"/>
    </row>
    <row r="6339" spans="1:7">
      <c r="A6339" s="736" t="s">
        <v>7500</v>
      </c>
      <c r="B6339" s="237" t="s">
        <v>7501</v>
      </c>
      <c r="C6339" s="457">
        <v>800</v>
      </c>
      <c r="D6339" s="453">
        <v>0</v>
      </c>
      <c r="E6339" s="457">
        <v>800</v>
      </c>
      <c r="F6339" s="268"/>
      <c r="G6339" s="268"/>
    </row>
    <row r="6340" spans="1:7">
      <c r="A6340" s="736" t="s">
        <v>7502</v>
      </c>
      <c r="B6340" s="237" t="s">
        <v>7503</v>
      </c>
      <c r="C6340" s="457">
        <v>1000</v>
      </c>
      <c r="D6340" s="453">
        <v>0</v>
      </c>
      <c r="E6340" s="457">
        <v>1000</v>
      </c>
      <c r="F6340" s="268"/>
      <c r="G6340" s="268"/>
    </row>
    <row r="6341" spans="1:7">
      <c r="A6341" s="736" t="s">
        <v>7504</v>
      </c>
      <c r="B6341" s="237" t="s">
        <v>7505</v>
      </c>
      <c r="C6341" s="457">
        <v>800</v>
      </c>
      <c r="D6341" s="453">
        <v>0</v>
      </c>
      <c r="E6341" s="457">
        <v>800</v>
      </c>
      <c r="F6341" s="268"/>
      <c r="G6341" s="268"/>
    </row>
    <row r="6342" spans="1:7">
      <c r="A6342" s="736" t="s">
        <v>7506</v>
      </c>
      <c r="B6342" s="237" t="s">
        <v>7507</v>
      </c>
      <c r="C6342" s="457">
        <v>800</v>
      </c>
      <c r="D6342" s="453">
        <v>0</v>
      </c>
      <c r="E6342" s="457">
        <v>800</v>
      </c>
      <c r="F6342" s="268"/>
      <c r="G6342" s="268"/>
    </row>
    <row r="6343" spans="1:7">
      <c r="A6343" s="736" t="s">
        <v>7508</v>
      </c>
      <c r="B6343" s="237" t="s">
        <v>7509</v>
      </c>
      <c r="C6343" s="457">
        <v>1000</v>
      </c>
      <c r="D6343" s="453">
        <v>0</v>
      </c>
      <c r="E6343" s="457">
        <v>1000</v>
      </c>
      <c r="F6343" s="268"/>
      <c r="G6343" s="268"/>
    </row>
    <row r="6344" spans="1:7">
      <c r="A6344" s="736" t="s">
        <v>7510</v>
      </c>
      <c r="B6344" s="237" t="s">
        <v>7511</v>
      </c>
      <c r="C6344" s="457">
        <v>400</v>
      </c>
      <c r="D6344" s="453">
        <v>0</v>
      </c>
      <c r="E6344" s="457">
        <v>400</v>
      </c>
      <c r="F6344" s="268"/>
      <c r="G6344" s="268"/>
    </row>
    <row r="6345" spans="1:7">
      <c r="A6345" s="736" t="s">
        <v>7512</v>
      </c>
      <c r="B6345" s="237" t="s">
        <v>7513</v>
      </c>
      <c r="C6345" s="457">
        <v>4000</v>
      </c>
      <c r="D6345" s="453">
        <v>0</v>
      </c>
      <c r="E6345" s="457">
        <v>4000</v>
      </c>
      <c r="F6345" s="268"/>
      <c r="G6345" s="268"/>
    </row>
    <row r="6346" spans="1:7">
      <c r="A6346" s="736" t="s">
        <v>7514</v>
      </c>
      <c r="B6346" s="237" t="s">
        <v>7515</v>
      </c>
      <c r="C6346" s="457">
        <v>1000</v>
      </c>
      <c r="D6346" s="453">
        <v>0</v>
      </c>
      <c r="E6346" s="457">
        <v>1000</v>
      </c>
      <c r="F6346" s="268"/>
      <c r="G6346" s="268"/>
    </row>
    <row r="6347" spans="1:7">
      <c r="A6347" s="736" t="s">
        <v>7516</v>
      </c>
      <c r="B6347" s="237" t="s">
        <v>7517</v>
      </c>
      <c r="C6347" s="457">
        <v>1000</v>
      </c>
      <c r="D6347" s="453">
        <v>0</v>
      </c>
      <c r="E6347" s="457">
        <v>1000</v>
      </c>
      <c r="F6347" s="268"/>
      <c r="G6347" s="268"/>
    </row>
    <row r="6348" spans="1:7">
      <c r="A6348" s="736" t="s">
        <v>7518</v>
      </c>
      <c r="B6348" s="237" t="s">
        <v>7519</v>
      </c>
      <c r="C6348" s="457">
        <v>1000</v>
      </c>
      <c r="D6348" s="453">
        <v>0</v>
      </c>
      <c r="E6348" s="457">
        <v>1000</v>
      </c>
      <c r="F6348" s="268"/>
      <c r="G6348" s="268"/>
    </row>
    <row r="6349" spans="1:7">
      <c r="A6349" s="736" t="s">
        <v>7520</v>
      </c>
      <c r="B6349" s="237" t="s">
        <v>7521</v>
      </c>
      <c r="C6349" s="457">
        <v>695</v>
      </c>
      <c r="D6349" s="453">
        <v>0</v>
      </c>
      <c r="E6349" s="457">
        <v>695</v>
      </c>
      <c r="F6349" s="268"/>
      <c r="G6349" s="268"/>
    </row>
    <row r="6350" spans="1:7">
      <c r="A6350" s="736" t="s">
        <v>7522</v>
      </c>
      <c r="B6350" s="237" t="s">
        <v>7523</v>
      </c>
      <c r="C6350" s="457">
        <v>4000</v>
      </c>
      <c r="D6350" s="453">
        <v>0</v>
      </c>
      <c r="E6350" s="457">
        <v>4000</v>
      </c>
      <c r="F6350" s="268"/>
      <c r="G6350" s="268"/>
    </row>
    <row r="6351" spans="1:7">
      <c r="A6351" s="736" t="s">
        <v>7524</v>
      </c>
      <c r="B6351" s="237" t="s">
        <v>7525</v>
      </c>
      <c r="C6351" s="457">
        <v>1250</v>
      </c>
      <c r="D6351" s="453">
        <v>0</v>
      </c>
      <c r="E6351" s="457">
        <v>1250</v>
      </c>
      <c r="F6351" s="268"/>
      <c r="G6351" s="268"/>
    </row>
    <row r="6352" spans="1:7">
      <c r="A6352" s="736" t="s">
        <v>7526</v>
      </c>
      <c r="B6352" s="237" t="s">
        <v>7527</v>
      </c>
      <c r="C6352" s="457">
        <v>3250</v>
      </c>
      <c r="D6352" s="453">
        <v>0</v>
      </c>
      <c r="E6352" s="457">
        <v>3250</v>
      </c>
      <c r="F6352" s="268"/>
      <c r="G6352" s="268"/>
    </row>
    <row r="6353" spans="1:8">
      <c r="A6353" s="736" t="s">
        <v>7528</v>
      </c>
      <c r="B6353" s="237" t="s">
        <v>7529</v>
      </c>
      <c r="C6353" s="457">
        <v>3250</v>
      </c>
      <c r="D6353" s="453">
        <v>0</v>
      </c>
      <c r="E6353" s="457">
        <v>3250</v>
      </c>
      <c r="F6353" s="268"/>
      <c r="G6353" s="268"/>
    </row>
    <row r="6354" spans="1:8">
      <c r="A6354" s="736" t="s">
        <v>7530</v>
      </c>
      <c r="B6354" s="237" t="s">
        <v>7531</v>
      </c>
      <c r="C6354" s="457">
        <v>1000</v>
      </c>
      <c r="D6354" s="453">
        <v>0</v>
      </c>
      <c r="E6354" s="457">
        <v>1000</v>
      </c>
      <c r="F6354" s="268"/>
      <c r="G6354" s="268"/>
    </row>
    <row r="6355" spans="1:8">
      <c r="A6355" s="736" t="s">
        <v>7532</v>
      </c>
      <c r="B6355" s="237" t="s">
        <v>7533</v>
      </c>
      <c r="C6355" s="457">
        <v>4000</v>
      </c>
      <c r="D6355" s="453">
        <v>0</v>
      </c>
      <c r="E6355" s="457">
        <v>4000</v>
      </c>
      <c r="F6355" s="268"/>
      <c r="G6355" s="268"/>
    </row>
    <row r="6356" spans="1:8">
      <c r="A6356" s="736" t="s">
        <v>7534</v>
      </c>
      <c r="B6356" s="237" t="s">
        <v>7535</v>
      </c>
      <c r="C6356" s="457">
        <v>2000</v>
      </c>
      <c r="D6356" s="453">
        <v>0</v>
      </c>
      <c r="E6356" s="457">
        <v>2000</v>
      </c>
      <c r="F6356" s="268"/>
      <c r="G6356" s="268"/>
    </row>
    <row r="6357" spans="1:8">
      <c r="A6357" s="736" t="s">
        <v>7536</v>
      </c>
      <c r="B6357" s="237" t="s">
        <v>7537</v>
      </c>
      <c r="C6357" s="457">
        <v>1000</v>
      </c>
      <c r="D6357" s="453">
        <v>0</v>
      </c>
      <c r="E6357" s="457">
        <v>1000</v>
      </c>
      <c r="F6357" s="268"/>
      <c r="G6357" s="268"/>
    </row>
    <row r="6358" spans="1:8">
      <c r="A6358" s="1339" t="s">
        <v>7538</v>
      </c>
      <c r="B6358" s="768"/>
      <c r="C6358" s="240"/>
      <c r="D6358" s="240"/>
      <c r="E6358" s="240"/>
      <c r="F6358" s="240"/>
      <c r="G6358" s="240"/>
    </row>
    <row r="6359" spans="1:8">
      <c r="A6359" s="736" t="s">
        <v>7539</v>
      </c>
      <c r="B6359" s="769" t="s">
        <v>7540</v>
      </c>
      <c r="C6359" s="757">
        <v>5400</v>
      </c>
      <c r="D6359" s="453">
        <v>0</v>
      </c>
      <c r="E6359" s="757">
        <v>5400</v>
      </c>
      <c r="F6359" s="268"/>
      <c r="G6359" s="268"/>
    </row>
    <row r="6360" spans="1:8">
      <c r="A6360" s="736" t="s">
        <v>7541</v>
      </c>
      <c r="B6360" s="769" t="s">
        <v>7542</v>
      </c>
      <c r="C6360" s="757">
        <v>3000</v>
      </c>
      <c r="D6360" s="453">
        <v>0</v>
      </c>
      <c r="E6360" s="757">
        <v>3000</v>
      </c>
      <c r="F6360" s="268"/>
      <c r="G6360" s="268"/>
    </row>
    <row r="6361" spans="1:8">
      <c r="A6361" s="1339" t="s">
        <v>7543</v>
      </c>
      <c r="B6361" s="768"/>
      <c r="C6361" s="240"/>
      <c r="D6361" s="240"/>
      <c r="E6361" s="240"/>
      <c r="F6361" s="240"/>
      <c r="G6361" s="240"/>
    </row>
    <row r="6362" spans="1:8">
      <c r="A6362" s="736" t="s">
        <v>7544</v>
      </c>
      <c r="B6362" s="769" t="s">
        <v>7545</v>
      </c>
      <c r="C6362" s="757">
        <v>25000</v>
      </c>
      <c r="D6362" s="453">
        <v>0</v>
      </c>
      <c r="E6362" s="757">
        <v>25000</v>
      </c>
      <c r="F6362" s="268"/>
      <c r="G6362" s="268"/>
    </row>
    <row r="6363" spans="1:8">
      <c r="A6363" s="736" t="s">
        <v>7546</v>
      </c>
      <c r="B6363" s="769" t="s">
        <v>7547</v>
      </c>
      <c r="C6363" s="757">
        <v>50000</v>
      </c>
      <c r="D6363" s="453">
        <v>0</v>
      </c>
      <c r="E6363" s="757">
        <v>50000</v>
      </c>
      <c r="F6363" s="268"/>
      <c r="G6363" s="268"/>
    </row>
    <row r="6364" spans="1:8">
      <c r="A6364" s="736" t="s">
        <v>7548</v>
      </c>
      <c r="B6364" s="769" t="s">
        <v>7549</v>
      </c>
      <c r="C6364" s="757">
        <v>100000</v>
      </c>
      <c r="D6364" s="453">
        <v>0</v>
      </c>
      <c r="E6364" s="757">
        <v>100000</v>
      </c>
      <c r="F6364" s="268"/>
      <c r="G6364" s="268"/>
    </row>
    <row r="6365" spans="1:8">
      <c r="A6365" s="736" t="s">
        <v>7550</v>
      </c>
      <c r="B6365" s="769" t="s">
        <v>7551</v>
      </c>
      <c r="C6365" s="757">
        <v>12500</v>
      </c>
      <c r="D6365" s="453">
        <v>0</v>
      </c>
      <c r="E6365" s="757">
        <v>12500</v>
      </c>
      <c r="F6365" s="268"/>
      <c r="G6365" s="268"/>
    </row>
    <row r="6366" spans="1:8">
      <c r="A6366" s="736" t="s">
        <v>7552</v>
      </c>
      <c r="B6366" s="769" t="s">
        <v>7553</v>
      </c>
      <c r="C6366" s="757">
        <v>1</v>
      </c>
      <c r="D6366" s="453">
        <v>0</v>
      </c>
      <c r="E6366" s="757">
        <v>1</v>
      </c>
      <c r="F6366" s="268"/>
      <c r="G6366" s="268"/>
    </row>
    <row r="6367" spans="1:8" ht="15.75" thickBot="1">
      <c r="A6367" s="771"/>
      <c r="B6367" s="772"/>
      <c r="C6367" s="773"/>
      <c r="D6367" s="637"/>
      <c r="E6367" s="773"/>
      <c r="F6367" s="485"/>
      <c r="G6367" s="485"/>
    </row>
    <row r="6368" spans="1:8" ht="16.5" customHeight="1" thickBot="1">
      <c r="A6368" s="1383"/>
      <c r="B6368" s="1384"/>
      <c r="C6368" s="1384"/>
      <c r="D6368" s="1384"/>
      <c r="E6368" s="1384"/>
      <c r="F6368" s="1384"/>
      <c r="G6368" s="1385"/>
      <c r="H6368" s="1007"/>
    </row>
    <row r="6369" spans="1:7">
      <c r="A6369" s="1524" t="s">
        <v>11733</v>
      </c>
      <c r="B6369" s="1508"/>
      <c r="C6369" s="1508"/>
      <c r="D6369" s="1508"/>
      <c r="E6369" s="1508"/>
      <c r="F6369" s="1508"/>
      <c r="G6369" s="1525"/>
    </row>
    <row r="6370" spans="1:7">
      <c r="A6370" s="1389" t="s">
        <v>11734</v>
      </c>
      <c r="B6370" s="1390"/>
      <c r="C6370" s="1390"/>
      <c r="D6370" s="1390"/>
      <c r="E6370" s="1390"/>
      <c r="F6370" s="1390"/>
      <c r="G6370" s="1391"/>
    </row>
    <row r="6371" spans="1:7">
      <c r="A6371" s="1392" t="s">
        <v>11735</v>
      </c>
      <c r="B6371" s="1393"/>
      <c r="C6371" s="1393"/>
      <c r="D6371" s="1393"/>
      <c r="E6371" s="1393"/>
      <c r="F6371" s="1393"/>
      <c r="G6371" s="1394"/>
    </row>
    <row r="6372" spans="1:7">
      <c r="A6372" s="1392" t="s">
        <v>11736</v>
      </c>
      <c r="B6372" s="1393"/>
      <c r="C6372" s="1393"/>
      <c r="D6372" s="1393"/>
      <c r="E6372" s="1393"/>
      <c r="F6372" s="1393"/>
      <c r="G6372" s="1394"/>
    </row>
    <row r="6373" spans="1:7">
      <c r="A6373" s="736" t="s">
        <v>11737</v>
      </c>
      <c r="B6373" s="237" t="s">
        <v>11738</v>
      </c>
      <c r="C6373" s="239">
        <v>915</v>
      </c>
      <c r="D6373" s="935">
        <v>0</v>
      </c>
      <c r="E6373" s="936">
        <f t="shared" ref="E6373:E6398" si="166">C6373</f>
        <v>915</v>
      </c>
      <c r="F6373" s="268" t="s">
        <v>1625</v>
      </c>
      <c r="G6373" s="268" t="s">
        <v>1625</v>
      </c>
    </row>
    <row r="6374" spans="1:7">
      <c r="A6374" s="736" t="s">
        <v>11739</v>
      </c>
      <c r="B6374" s="237" t="s">
        <v>11740</v>
      </c>
      <c r="C6374" s="239">
        <v>806</v>
      </c>
      <c r="D6374" s="935">
        <v>0</v>
      </c>
      <c r="E6374" s="936">
        <f t="shared" si="166"/>
        <v>806</v>
      </c>
      <c r="F6374" s="268" t="s">
        <v>1625</v>
      </c>
      <c r="G6374" s="268" t="s">
        <v>1625</v>
      </c>
    </row>
    <row r="6375" spans="1:7">
      <c r="A6375" s="736" t="s">
        <v>11741</v>
      </c>
      <c r="B6375" s="237" t="s">
        <v>11742</v>
      </c>
      <c r="C6375" s="239">
        <v>732</v>
      </c>
      <c r="D6375" s="935">
        <v>0</v>
      </c>
      <c r="E6375" s="936">
        <f t="shared" si="166"/>
        <v>732</v>
      </c>
      <c r="F6375" s="268" t="s">
        <v>1625</v>
      </c>
      <c r="G6375" s="268" t="s">
        <v>1625</v>
      </c>
    </row>
    <row r="6376" spans="1:7">
      <c r="A6376" s="736" t="s">
        <v>11743</v>
      </c>
      <c r="B6376" s="237" t="s">
        <v>11744</v>
      </c>
      <c r="C6376" s="239">
        <v>713.7</v>
      </c>
      <c r="D6376" s="935">
        <v>0</v>
      </c>
      <c r="E6376" s="936">
        <f t="shared" si="166"/>
        <v>713.7</v>
      </c>
      <c r="F6376" s="268" t="s">
        <v>1625</v>
      </c>
      <c r="G6376" s="268" t="s">
        <v>1625</v>
      </c>
    </row>
    <row r="6377" spans="1:7">
      <c r="A6377" s="1389" t="s">
        <v>11745</v>
      </c>
      <c r="B6377" s="1390"/>
      <c r="C6377" s="1390"/>
      <c r="D6377" s="1390"/>
      <c r="E6377" s="1390"/>
      <c r="F6377" s="1390"/>
      <c r="G6377" s="1391"/>
    </row>
    <row r="6378" spans="1:7">
      <c r="A6378" s="1386" t="s">
        <v>7564</v>
      </c>
      <c r="B6378" s="1387"/>
      <c r="C6378" s="1387"/>
      <c r="D6378" s="1387"/>
      <c r="E6378" s="1387"/>
      <c r="F6378" s="1387"/>
      <c r="G6378" s="1388"/>
    </row>
    <row r="6379" spans="1:7">
      <c r="A6379" s="736" t="s">
        <v>11746</v>
      </c>
      <c r="B6379" s="600" t="s">
        <v>11747</v>
      </c>
      <c r="C6379" s="239">
        <v>183</v>
      </c>
      <c r="D6379" s="935">
        <v>0</v>
      </c>
      <c r="E6379" s="936">
        <f t="shared" si="166"/>
        <v>183</v>
      </c>
      <c r="F6379" s="268" t="s">
        <v>1625</v>
      </c>
      <c r="G6379" s="268" t="s">
        <v>1625</v>
      </c>
    </row>
    <row r="6380" spans="1:7">
      <c r="A6380" s="736" t="s">
        <v>11748</v>
      </c>
      <c r="B6380" s="600" t="s">
        <v>11749</v>
      </c>
      <c r="C6380" s="239">
        <v>366</v>
      </c>
      <c r="D6380" s="935">
        <v>0</v>
      </c>
      <c r="E6380" s="936">
        <f t="shared" si="166"/>
        <v>366</v>
      </c>
      <c r="F6380" s="268" t="s">
        <v>1625</v>
      </c>
      <c r="G6380" s="268" t="s">
        <v>1625</v>
      </c>
    </row>
    <row r="6381" spans="1:7">
      <c r="A6381" s="736" t="s">
        <v>11750</v>
      </c>
      <c r="B6381" s="600" t="s">
        <v>11751</v>
      </c>
      <c r="C6381" s="239">
        <v>549</v>
      </c>
      <c r="D6381" s="935">
        <v>0</v>
      </c>
      <c r="E6381" s="936">
        <f t="shared" si="166"/>
        <v>549</v>
      </c>
      <c r="F6381" s="268" t="s">
        <v>1625</v>
      </c>
      <c r="G6381" s="268" t="s">
        <v>1625</v>
      </c>
    </row>
    <row r="6382" spans="1:7">
      <c r="A6382" s="736" t="s">
        <v>11752</v>
      </c>
      <c r="B6382" s="600" t="s">
        <v>11753</v>
      </c>
      <c r="C6382" s="239">
        <v>732</v>
      </c>
      <c r="D6382" s="935">
        <v>0</v>
      </c>
      <c r="E6382" s="936">
        <f t="shared" si="166"/>
        <v>732</v>
      </c>
      <c r="F6382" s="268" t="s">
        <v>1625</v>
      </c>
      <c r="G6382" s="268" t="s">
        <v>1625</v>
      </c>
    </row>
    <row r="6383" spans="1:7">
      <c r="A6383" s="736" t="s">
        <v>11754</v>
      </c>
      <c r="B6383" s="600" t="s">
        <v>11755</v>
      </c>
      <c r="C6383" s="239">
        <v>915</v>
      </c>
      <c r="D6383" s="935">
        <v>0</v>
      </c>
      <c r="E6383" s="936">
        <f t="shared" si="166"/>
        <v>915</v>
      </c>
      <c r="F6383" s="268" t="s">
        <v>1625</v>
      </c>
      <c r="G6383" s="268" t="s">
        <v>1625</v>
      </c>
    </row>
    <row r="6384" spans="1:7">
      <c r="A6384" s="736" t="s">
        <v>11756</v>
      </c>
      <c r="B6384" s="600" t="s">
        <v>11757</v>
      </c>
      <c r="C6384" s="239">
        <v>161.04</v>
      </c>
      <c r="D6384" s="935">
        <v>0</v>
      </c>
      <c r="E6384" s="936">
        <f t="shared" si="166"/>
        <v>161.04</v>
      </c>
      <c r="F6384" s="268" t="s">
        <v>1625</v>
      </c>
      <c r="G6384" s="268" t="s">
        <v>1625</v>
      </c>
    </row>
    <row r="6385" spans="1:7">
      <c r="A6385" s="736" t="s">
        <v>11758</v>
      </c>
      <c r="B6385" s="600" t="s">
        <v>11759</v>
      </c>
      <c r="C6385" s="239">
        <v>322.08</v>
      </c>
      <c r="D6385" s="935">
        <v>0</v>
      </c>
      <c r="E6385" s="936">
        <f t="shared" si="166"/>
        <v>322.08</v>
      </c>
      <c r="F6385" s="268" t="s">
        <v>1625</v>
      </c>
      <c r="G6385" s="268" t="s">
        <v>1625</v>
      </c>
    </row>
    <row r="6386" spans="1:7">
      <c r="A6386" s="736" t="s">
        <v>11760</v>
      </c>
      <c r="B6386" s="600" t="s">
        <v>11761</v>
      </c>
      <c r="C6386" s="239">
        <v>483.12</v>
      </c>
      <c r="D6386" s="935">
        <v>0</v>
      </c>
      <c r="E6386" s="936">
        <f t="shared" si="166"/>
        <v>483.12</v>
      </c>
      <c r="F6386" s="268" t="s">
        <v>1625</v>
      </c>
      <c r="G6386" s="268" t="s">
        <v>1625</v>
      </c>
    </row>
    <row r="6387" spans="1:7">
      <c r="A6387" s="736" t="s">
        <v>11762</v>
      </c>
      <c r="B6387" s="600" t="s">
        <v>11763</v>
      </c>
      <c r="C6387" s="239">
        <v>644.16</v>
      </c>
      <c r="D6387" s="935">
        <v>0</v>
      </c>
      <c r="E6387" s="936">
        <f t="shared" si="166"/>
        <v>644.16</v>
      </c>
      <c r="F6387" s="268" t="s">
        <v>1625</v>
      </c>
      <c r="G6387" s="268" t="s">
        <v>1625</v>
      </c>
    </row>
    <row r="6388" spans="1:7">
      <c r="A6388" s="736" t="s">
        <v>11764</v>
      </c>
      <c r="B6388" s="600" t="s">
        <v>11765</v>
      </c>
      <c r="C6388" s="239">
        <v>805.2</v>
      </c>
      <c r="D6388" s="935">
        <v>0</v>
      </c>
      <c r="E6388" s="936">
        <f t="shared" si="166"/>
        <v>805.2</v>
      </c>
      <c r="F6388" s="268" t="s">
        <v>1625</v>
      </c>
      <c r="G6388" s="268" t="s">
        <v>1625</v>
      </c>
    </row>
    <row r="6389" spans="1:7">
      <c r="A6389" s="736" t="s">
        <v>11766</v>
      </c>
      <c r="B6389" s="600" t="s">
        <v>11767</v>
      </c>
      <c r="C6389" s="239">
        <v>146.4</v>
      </c>
      <c r="D6389" s="935">
        <v>0</v>
      </c>
      <c r="E6389" s="936">
        <f t="shared" si="166"/>
        <v>146.4</v>
      </c>
      <c r="F6389" s="268" t="s">
        <v>1625</v>
      </c>
      <c r="G6389" s="268" t="s">
        <v>1625</v>
      </c>
    </row>
    <row r="6390" spans="1:7">
      <c r="A6390" s="736" t="s">
        <v>11768</v>
      </c>
      <c r="B6390" s="600" t="s">
        <v>11769</v>
      </c>
      <c r="C6390" s="239">
        <v>292.8</v>
      </c>
      <c r="D6390" s="935">
        <v>0</v>
      </c>
      <c r="E6390" s="936">
        <f t="shared" si="166"/>
        <v>292.8</v>
      </c>
      <c r="F6390" s="268" t="s">
        <v>1625</v>
      </c>
      <c r="G6390" s="268" t="s">
        <v>1625</v>
      </c>
    </row>
    <row r="6391" spans="1:7">
      <c r="A6391" s="736" t="s">
        <v>11770</v>
      </c>
      <c r="B6391" s="600" t="s">
        <v>11771</v>
      </c>
      <c r="C6391" s="239">
        <v>439.2</v>
      </c>
      <c r="D6391" s="935">
        <v>0</v>
      </c>
      <c r="E6391" s="936">
        <f t="shared" si="166"/>
        <v>439.2</v>
      </c>
      <c r="F6391" s="268" t="s">
        <v>1625</v>
      </c>
      <c r="G6391" s="268" t="s">
        <v>1625</v>
      </c>
    </row>
    <row r="6392" spans="1:7">
      <c r="A6392" s="736" t="s">
        <v>11772</v>
      </c>
      <c r="B6392" s="600" t="s">
        <v>11773</v>
      </c>
      <c r="C6392" s="239">
        <v>585.6</v>
      </c>
      <c r="D6392" s="935">
        <v>0</v>
      </c>
      <c r="E6392" s="936">
        <f t="shared" si="166"/>
        <v>585.6</v>
      </c>
      <c r="F6392" s="268" t="s">
        <v>1625</v>
      </c>
      <c r="G6392" s="268" t="s">
        <v>1625</v>
      </c>
    </row>
    <row r="6393" spans="1:7">
      <c r="A6393" s="736" t="s">
        <v>11774</v>
      </c>
      <c r="B6393" s="600" t="s">
        <v>11775</v>
      </c>
      <c r="C6393" s="239">
        <v>732</v>
      </c>
      <c r="D6393" s="935">
        <v>0</v>
      </c>
      <c r="E6393" s="936">
        <f t="shared" si="166"/>
        <v>732</v>
      </c>
      <c r="F6393" s="268" t="s">
        <v>1625</v>
      </c>
      <c r="G6393" s="268" t="s">
        <v>1625</v>
      </c>
    </row>
    <row r="6394" spans="1:7">
      <c r="A6394" s="736" t="s">
        <v>11776</v>
      </c>
      <c r="B6394" s="600" t="s">
        <v>11777</v>
      </c>
      <c r="C6394" s="239">
        <v>142.74</v>
      </c>
      <c r="D6394" s="935">
        <v>0</v>
      </c>
      <c r="E6394" s="936">
        <f t="shared" si="166"/>
        <v>142.74</v>
      </c>
      <c r="F6394" s="268" t="s">
        <v>1625</v>
      </c>
      <c r="G6394" s="268" t="s">
        <v>1625</v>
      </c>
    </row>
    <row r="6395" spans="1:7">
      <c r="A6395" s="736" t="s">
        <v>11778</v>
      </c>
      <c r="B6395" s="600" t="s">
        <v>11779</v>
      </c>
      <c r="C6395" s="239">
        <v>285.48</v>
      </c>
      <c r="D6395" s="935">
        <v>0</v>
      </c>
      <c r="E6395" s="936">
        <f t="shared" si="166"/>
        <v>285.48</v>
      </c>
      <c r="F6395" s="268" t="s">
        <v>1625</v>
      </c>
      <c r="G6395" s="268" t="s">
        <v>1625</v>
      </c>
    </row>
    <row r="6396" spans="1:7">
      <c r="A6396" s="736" t="s">
        <v>11780</v>
      </c>
      <c r="B6396" s="600" t="s">
        <v>11781</v>
      </c>
      <c r="C6396" s="239">
        <v>428.22</v>
      </c>
      <c r="D6396" s="935">
        <v>0</v>
      </c>
      <c r="E6396" s="936">
        <f t="shared" si="166"/>
        <v>428.22</v>
      </c>
      <c r="F6396" s="268" t="s">
        <v>1625</v>
      </c>
      <c r="G6396" s="268" t="s">
        <v>1625</v>
      </c>
    </row>
    <row r="6397" spans="1:7">
      <c r="A6397" s="736" t="s">
        <v>11782</v>
      </c>
      <c r="B6397" s="600" t="s">
        <v>11783</v>
      </c>
      <c r="C6397" s="239">
        <v>570.96</v>
      </c>
      <c r="D6397" s="935">
        <v>0</v>
      </c>
      <c r="E6397" s="936">
        <f t="shared" si="166"/>
        <v>570.96</v>
      </c>
      <c r="F6397" s="268" t="s">
        <v>1625</v>
      </c>
      <c r="G6397" s="268" t="s">
        <v>1625</v>
      </c>
    </row>
    <row r="6398" spans="1:7">
      <c r="A6398" s="736" t="s">
        <v>11784</v>
      </c>
      <c r="B6398" s="600" t="s">
        <v>11785</v>
      </c>
      <c r="C6398" s="239">
        <v>713.7</v>
      </c>
      <c r="D6398" s="935">
        <v>0</v>
      </c>
      <c r="E6398" s="936">
        <f t="shared" si="166"/>
        <v>713.7</v>
      </c>
      <c r="F6398" s="268" t="s">
        <v>1625</v>
      </c>
      <c r="G6398" s="268" t="s">
        <v>1625</v>
      </c>
    </row>
    <row r="6399" spans="1:7">
      <c r="A6399" s="1006"/>
      <c r="B6399" s="1006"/>
      <c r="C6399" s="1006"/>
      <c r="D6399" s="1006"/>
      <c r="E6399" s="1006"/>
      <c r="F6399" s="1006"/>
      <c r="G6399" s="1006"/>
    </row>
    <row r="6400" spans="1:7">
      <c r="A6400" s="774" t="s">
        <v>7554</v>
      </c>
      <c r="B6400" s="775"/>
      <c r="C6400" s="385"/>
      <c r="D6400" s="385"/>
      <c r="E6400" s="385"/>
      <c r="F6400" s="385"/>
      <c r="G6400" s="385"/>
    </row>
    <row r="6401" spans="1:7">
      <c r="A6401" s="736" t="s">
        <v>7555</v>
      </c>
      <c r="B6401" s="237" t="s">
        <v>7556</v>
      </c>
      <c r="C6401" s="239">
        <v>1275</v>
      </c>
      <c r="D6401" s="453">
        <v>0</v>
      </c>
      <c r="E6401" s="239">
        <v>1275</v>
      </c>
      <c r="F6401" s="268"/>
      <c r="G6401" s="268"/>
    </row>
    <row r="6402" spans="1:7">
      <c r="A6402" s="736" t="s">
        <v>7557</v>
      </c>
      <c r="B6402" s="237" t="s">
        <v>7558</v>
      </c>
      <c r="C6402" s="239">
        <v>1122</v>
      </c>
      <c r="D6402" s="453">
        <v>0</v>
      </c>
      <c r="E6402" s="239">
        <v>1122</v>
      </c>
      <c r="F6402" s="268"/>
      <c r="G6402" s="268"/>
    </row>
    <row r="6403" spans="1:7">
      <c r="A6403" s="736" t="s">
        <v>7559</v>
      </c>
      <c r="B6403" s="237" t="s">
        <v>7560</v>
      </c>
      <c r="C6403" s="239">
        <v>1020</v>
      </c>
      <c r="D6403" s="453">
        <v>0</v>
      </c>
      <c r="E6403" s="239">
        <v>1020</v>
      </c>
      <c r="F6403" s="268"/>
      <c r="G6403" s="268"/>
    </row>
    <row r="6404" spans="1:7">
      <c r="A6404" s="736" t="s">
        <v>7561</v>
      </c>
      <c r="B6404" s="237" t="s">
        <v>7562</v>
      </c>
      <c r="C6404" s="239">
        <v>994.5</v>
      </c>
      <c r="D6404" s="453">
        <v>0</v>
      </c>
      <c r="E6404" s="239">
        <v>994.5</v>
      </c>
      <c r="F6404" s="268"/>
      <c r="G6404" s="268"/>
    </row>
    <row r="6405" spans="1:7">
      <c r="A6405" s="776"/>
      <c r="B6405" s="777"/>
      <c r="C6405" s="598"/>
      <c r="D6405" s="453"/>
      <c r="E6405" s="598"/>
      <c r="F6405" s="268"/>
      <c r="G6405" s="268"/>
    </row>
    <row r="6406" spans="1:7">
      <c r="A6406" s="778" t="s">
        <v>7563</v>
      </c>
      <c r="B6406" s="779"/>
      <c r="C6406" s="240"/>
      <c r="D6406" s="240"/>
      <c r="E6406" s="240"/>
      <c r="F6406" s="240"/>
      <c r="G6406" s="240"/>
    </row>
    <row r="6407" spans="1:7">
      <c r="A6407" s="780" t="s">
        <v>7564</v>
      </c>
      <c r="B6407" s="781"/>
      <c r="C6407" s="782"/>
      <c r="D6407" s="453">
        <v>0</v>
      </c>
      <c r="E6407" s="782"/>
      <c r="F6407" s="268"/>
      <c r="G6407" s="268"/>
    </row>
    <row r="6408" spans="1:7">
      <c r="A6408" s="736" t="s">
        <v>7565</v>
      </c>
      <c r="B6408" s="600" t="s">
        <v>7566</v>
      </c>
      <c r="C6408" s="239">
        <v>255</v>
      </c>
      <c r="D6408" s="453">
        <v>0</v>
      </c>
      <c r="E6408" s="239">
        <v>255</v>
      </c>
      <c r="F6408" s="268"/>
      <c r="G6408" s="268"/>
    </row>
    <row r="6409" spans="1:7">
      <c r="A6409" s="736" t="s">
        <v>7567</v>
      </c>
      <c r="B6409" s="600" t="s">
        <v>7568</v>
      </c>
      <c r="C6409" s="239">
        <v>510</v>
      </c>
      <c r="D6409" s="453">
        <v>0</v>
      </c>
      <c r="E6409" s="239">
        <v>510</v>
      </c>
      <c r="F6409" s="268"/>
      <c r="G6409" s="268"/>
    </row>
    <row r="6410" spans="1:7">
      <c r="A6410" s="736" t="s">
        <v>7569</v>
      </c>
      <c r="B6410" s="600" t="s">
        <v>7570</v>
      </c>
      <c r="C6410" s="239">
        <v>765</v>
      </c>
      <c r="D6410" s="453">
        <v>0</v>
      </c>
      <c r="E6410" s="239">
        <v>765</v>
      </c>
      <c r="F6410" s="268"/>
      <c r="G6410" s="268"/>
    </row>
    <row r="6411" spans="1:7">
      <c r="A6411" s="736" t="s">
        <v>7571</v>
      </c>
      <c r="B6411" s="600" t="s">
        <v>7572</v>
      </c>
      <c r="C6411" s="239">
        <v>1020</v>
      </c>
      <c r="D6411" s="453">
        <v>0</v>
      </c>
      <c r="E6411" s="239">
        <v>1020</v>
      </c>
      <c r="F6411" s="268"/>
      <c r="G6411" s="268"/>
    </row>
    <row r="6412" spans="1:7">
      <c r="A6412" s="736" t="s">
        <v>7573</v>
      </c>
      <c r="B6412" s="600" t="s">
        <v>7574</v>
      </c>
      <c r="C6412" s="239">
        <v>1275</v>
      </c>
      <c r="D6412" s="453">
        <v>0</v>
      </c>
      <c r="E6412" s="239">
        <v>1275</v>
      </c>
      <c r="F6412" s="268"/>
      <c r="G6412" s="268"/>
    </row>
    <row r="6413" spans="1:7">
      <c r="A6413" s="736" t="s">
        <v>7575</v>
      </c>
      <c r="B6413" s="600" t="s">
        <v>7576</v>
      </c>
      <c r="C6413" s="239">
        <v>224.4</v>
      </c>
      <c r="D6413" s="453">
        <v>0</v>
      </c>
      <c r="E6413" s="239">
        <v>224.4</v>
      </c>
      <c r="F6413" s="268"/>
      <c r="G6413" s="268"/>
    </row>
    <row r="6414" spans="1:7">
      <c r="A6414" s="736" t="s">
        <v>7577</v>
      </c>
      <c r="B6414" s="600" t="s">
        <v>7578</v>
      </c>
      <c r="C6414" s="239">
        <v>448.8</v>
      </c>
      <c r="D6414" s="453">
        <v>0</v>
      </c>
      <c r="E6414" s="239">
        <v>448.8</v>
      </c>
      <c r="F6414" s="268"/>
      <c r="G6414" s="268"/>
    </row>
    <row r="6415" spans="1:7">
      <c r="A6415" s="736" t="s">
        <v>7579</v>
      </c>
      <c r="B6415" s="600" t="s">
        <v>7580</v>
      </c>
      <c r="C6415" s="239">
        <v>673.2</v>
      </c>
      <c r="D6415" s="453">
        <v>0</v>
      </c>
      <c r="E6415" s="239">
        <v>673.2</v>
      </c>
      <c r="F6415" s="268"/>
      <c r="G6415" s="268"/>
    </row>
    <row r="6416" spans="1:7">
      <c r="A6416" s="736" t="s">
        <v>7581</v>
      </c>
      <c r="B6416" s="600" t="s">
        <v>7582</v>
      </c>
      <c r="C6416" s="239">
        <v>897.6</v>
      </c>
      <c r="D6416" s="453">
        <v>0</v>
      </c>
      <c r="E6416" s="239">
        <v>897.6</v>
      </c>
      <c r="F6416" s="268"/>
      <c r="G6416" s="268"/>
    </row>
    <row r="6417" spans="1:7">
      <c r="A6417" s="736" t="s">
        <v>7583</v>
      </c>
      <c r="B6417" s="600" t="s">
        <v>7584</v>
      </c>
      <c r="C6417" s="239">
        <v>1122</v>
      </c>
      <c r="D6417" s="453">
        <v>0</v>
      </c>
      <c r="E6417" s="239">
        <v>1122</v>
      </c>
      <c r="F6417" s="268"/>
      <c r="G6417" s="268"/>
    </row>
    <row r="6418" spans="1:7">
      <c r="A6418" s="736" t="s">
        <v>7585</v>
      </c>
      <c r="B6418" s="600" t="s">
        <v>7586</v>
      </c>
      <c r="C6418" s="239">
        <v>204</v>
      </c>
      <c r="D6418" s="453">
        <v>0</v>
      </c>
      <c r="E6418" s="239">
        <v>204</v>
      </c>
      <c r="F6418" s="268"/>
      <c r="G6418" s="268"/>
    </row>
    <row r="6419" spans="1:7">
      <c r="A6419" s="736" t="s">
        <v>7587</v>
      </c>
      <c r="B6419" s="600" t="s">
        <v>7588</v>
      </c>
      <c r="C6419" s="239">
        <v>408</v>
      </c>
      <c r="D6419" s="453">
        <v>0</v>
      </c>
      <c r="E6419" s="239">
        <v>408</v>
      </c>
      <c r="F6419" s="268"/>
      <c r="G6419" s="268"/>
    </row>
    <row r="6420" spans="1:7">
      <c r="A6420" s="736" t="s">
        <v>7589</v>
      </c>
      <c r="B6420" s="600" t="s">
        <v>7590</v>
      </c>
      <c r="C6420" s="239">
        <v>612</v>
      </c>
      <c r="D6420" s="453">
        <v>0</v>
      </c>
      <c r="E6420" s="239">
        <v>612</v>
      </c>
      <c r="F6420" s="268"/>
      <c r="G6420" s="268"/>
    </row>
    <row r="6421" spans="1:7">
      <c r="A6421" s="736" t="s">
        <v>7591</v>
      </c>
      <c r="B6421" s="600" t="s">
        <v>7592</v>
      </c>
      <c r="C6421" s="239">
        <v>816</v>
      </c>
      <c r="D6421" s="453">
        <v>0</v>
      </c>
      <c r="E6421" s="239">
        <v>816</v>
      </c>
      <c r="F6421" s="268"/>
      <c r="G6421" s="268"/>
    </row>
    <row r="6422" spans="1:7">
      <c r="A6422" s="736" t="s">
        <v>7593</v>
      </c>
      <c r="B6422" s="600" t="s">
        <v>7594</v>
      </c>
      <c r="C6422" s="239">
        <v>1020</v>
      </c>
      <c r="D6422" s="453">
        <v>0</v>
      </c>
      <c r="E6422" s="239">
        <v>1020</v>
      </c>
      <c r="F6422" s="268"/>
      <c r="G6422" s="268"/>
    </row>
    <row r="6423" spans="1:7">
      <c r="A6423" s="736" t="s">
        <v>7595</v>
      </c>
      <c r="B6423" s="600" t="s">
        <v>7596</v>
      </c>
      <c r="C6423" s="239">
        <v>198.9</v>
      </c>
      <c r="D6423" s="453">
        <v>0</v>
      </c>
      <c r="E6423" s="239">
        <v>198.9</v>
      </c>
      <c r="F6423" s="268"/>
      <c r="G6423" s="268"/>
    </row>
    <row r="6424" spans="1:7">
      <c r="A6424" s="736" t="s">
        <v>7597</v>
      </c>
      <c r="B6424" s="600" t="s">
        <v>7598</v>
      </c>
      <c r="C6424" s="239">
        <v>397.8</v>
      </c>
      <c r="D6424" s="453">
        <v>0</v>
      </c>
      <c r="E6424" s="239">
        <v>397.8</v>
      </c>
      <c r="F6424" s="268"/>
      <c r="G6424" s="268"/>
    </row>
    <row r="6425" spans="1:7">
      <c r="A6425" s="736" t="s">
        <v>7599</v>
      </c>
      <c r="B6425" s="600" t="s">
        <v>7600</v>
      </c>
      <c r="C6425" s="239">
        <v>596.70000000000005</v>
      </c>
      <c r="D6425" s="453">
        <v>0</v>
      </c>
      <c r="E6425" s="239">
        <v>596.70000000000005</v>
      </c>
      <c r="F6425" s="268"/>
      <c r="G6425" s="268"/>
    </row>
    <row r="6426" spans="1:7">
      <c r="A6426" s="736" t="s">
        <v>7601</v>
      </c>
      <c r="B6426" s="600" t="s">
        <v>7602</v>
      </c>
      <c r="C6426" s="239">
        <v>795.6</v>
      </c>
      <c r="D6426" s="453">
        <v>0</v>
      </c>
      <c r="E6426" s="239">
        <v>795.6</v>
      </c>
      <c r="F6426" s="268"/>
      <c r="G6426" s="268"/>
    </row>
    <row r="6427" spans="1:7">
      <c r="A6427" s="736" t="s">
        <v>7603</v>
      </c>
      <c r="B6427" s="600" t="s">
        <v>7604</v>
      </c>
      <c r="C6427" s="239">
        <v>994.5</v>
      </c>
      <c r="D6427" s="453">
        <v>0</v>
      </c>
      <c r="E6427" s="239">
        <v>994.5</v>
      </c>
      <c r="F6427" s="268"/>
      <c r="G6427" s="268"/>
    </row>
    <row r="6428" spans="1:7">
      <c r="A6428" s="776"/>
      <c r="B6428" s="777"/>
      <c r="C6428" s="598"/>
      <c r="D6428" s="453"/>
      <c r="E6428" s="598"/>
      <c r="F6428" s="268"/>
      <c r="G6428" s="268"/>
    </row>
    <row r="6429" spans="1:7">
      <c r="A6429" s="783" t="s">
        <v>963</v>
      </c>
      <c r="B6429" s="779"/>
      <c r="C6429" s="240"/>
      <c r="D6429" s="240"/>
      <c r="E6429" s="240"/>
      <c r="F6429" s="240"/>
      <c r="G6429" s="240"/>
    </row>
    <row r="6430" spans="1:7">
      <c r="A6430" s="736" t="s">
        <v>7605</v>
      </c>
      <c r="B6430" s="237" t="s">
        <v>7606</v>
      </c>
      <c r="C6430" s="239">
        <v>1250</v>
      </c>
      <c r="D6430" s="453">
        <v>0</v>
      </c>
      <c r="E6430" s="239">
        <v>1250</v>
      </c>
      <c r="F6430" s="268"/>
      <c r="G6430" s="268"/>
    </row>
    <row r="6431" spans="1:7">
      <c r="A6431" s="736" t="s">
        <v>7607</v>
      </c>
      <c r="B6431" s="237" t="s">
        <v>7608</v>
      </c>
      <c r="C6431" s="239">
        <v>200</v>
      </c>
      <c r="D6431" s="453">
        <v>0</v>
      </c>
      <c r="E6431" s="239">
        <v>200</v>
      </c>
      <c r="F6431" s="268"/>
      <c r="G6431" s="268"/>
    </row>
    <row r="6432" spans="1:7">
      <c r="A6432" s="736" t="s">
        <v>7609</v>
      </c>
      <c r="B6432" s="237" t="s">
        <v>7610</v>
      </c>
      <c r="C6432" s="239">
        <v>200</v>
      </c>
      <c r="D6432" s="453">
        <v>0</v>
      </c>
      <c r="E6432" s="239">
        <v>200</v>
      </c>
      <c r="F6432" s="268"/>
      <c r="G6432" s="268"/>
    </row>
    <row r="6433" spans="1:7">
      <c r="A6433" s="736" t="s">
        <v>7611</v>
      </c>
      <c r="B6433" s="237" t="s">
        <v>7612</v>
      </c>
      <c r="C6433" s="239">
        <v>800</v>
      </c>
      <c r="D6433" s="453">
        <v>0</v>
      </c>
      <c r="E6433" s="239">
        <v>800</v>
      </c>
      <c r="F6433" s="268"/>
      <c r="G6433" s="268"/>
    </row>
    <row r="6434" spans="1:7">
      <c r="A6434" s="736" t="s">
        <v>7613</v>
      </c>
      <c r="B6434" s="237" t="s">
        <v>7614</v>
      </c>
      <c r="C6434" s="239">
        <v>1200</v>
      </c>
      <c r="D6434" s="453">
        <v>0</v>
      </c>
      <c r="E6434" s="239">
        <v>1200</v>
      </c>
      <c r="F6434" s="268"/>
      <c r="G6434" s="268"/>
    </row>
    <row r="6435" spans="1:7">
      <c r="A6435" s="736" t="s">
        <v>7615</v>
      </c>
      <c r="B6435" s="237" t="s">
        <v>7616</v>
      </c>
      <c r="C6435" s="239">
        <v>1200</v>
      </c>
      <c r="D6435" s="453">
        <v>0</v>
      </c>
      <c r="E6435" s="239">
        <v>1200</v>
      </c>
      <c r="F6435" s="268"/>
      <c r="G6435" s="268"/>
    </row>
    <row r="6436" spans="1:7">
      <c r="A6436" s="736" t="s">
        <v>7617</v>
      </c>
      <c r="B6436" s="237" t="s">
        <v>7618</v>
      </c>
      <c r="C6436" s="239">
        <v>1600</v>
      </c>
      <c r="D6436" s="453">
        <v>0</v>
      </c>
      <c r="E6436" s="239">
        <v>1600</v>
      </c>
      <c r="F6436" s="268"/>
      <c r="G6436" s="268"/>
    </row>
    <row r="6437" spans="1:7">
      <c r="A6437" s="741"/>
      <c r="B6437" s="270"/>
      <c r="C6437" s="407"/>
      <c r="D6437" s="453"/>
      <c r="E6437" s="407"/>
      <c r="F6437" s="268"/>
      <c r="G6437" s="268"/>
    </row>
    <row r="6438" spans="1:7">
      <c r="A6438" s="783" t="s">
        <v>7619</v>
      </c>
      <c r="B6438" s="779"/>
      <c r="C6438" s="240"/>
      <c r="D6438" s="240"/>
      <c r="E6438" s="240"/>
      <c r="F6438" s="240"/>
      <c r="G6438" s="240"/>
    </row>
    <row r="6439" spans="1:7">
      <c r="A6439" s="736" t="s">
        <v>7620</v>
      </c>
      <c r="B6439" s="237" t="s">
        <v>7621</v>
      </c>
      <c r="C6439" s="239">
        <v>1912.5</v>
      </c>
      <c r="D6439" s="453">
        <v>0</v>
      </c>
      <c r="E6439" s="239">
        <v>1912.5</v>
      </c>
      <c r="F6439" s="268"/>
      <c r="G6439" s="268"/>
    </row>
    <row r="6440" spans="1:7">
      <c r="A6440" s="736" t="s">
        <v>7622</v>
      </c>
      <c r="B6440" s="237" t="s">
        <v>7623</v>
      </c>
      <c r="C6440" s="239">
        <v>1683</v>
      </c>
      <c r="D6440" s="453">
        <v>0</v>
      </c>
      <c r="E6440" s="239">
        <v>1683</v>
      </c>
      <c r="F6440" s="268"/>
      <c r="G6440" s="268"/>
    </row>
    <row r="6441" spans="1:7">
      <c r="A6441" s="736" t="s">
        <v>7624</v>
      </c>
      <c r="B6441" s="237" t="s">
        <v>7625</v>
      </c>
      <c r="C6441" s="239">
        <v>1530</v>
      </c>
      <c r="D6441" s="453">
        <v>0</v>
      </c>
      <c r="E6441" s="239">
        <v>1530</v>
      </c>
      <c r="F6441" s="268"/>
      <c r="G6441" s="268"/>
    </row>
    <row r="6442" spans="1:7">
      <c r="A6442" s="736" t="s">
        <v>7626</v>
      </c>
      <c r="B6442" s="237" t="s">
        <v>7627</v>
      </c>
      <c r="C6442" s="239">
        <v>1491.75</v>
      </c>
      <c r="D6442" s="453">
        <v>0</v>
      </c>
      <c r="E6442" s="239">
        <v>1491.75</v>
      </c>
      <c r="F6442" s="268"/>
      <c r="G6442" s="268"/>
    </row>
    <row r="6443" spans="1:7">
      <c r="A6443" s="776"/>
      <c r="B6443" s="777"/>
      <c r="C6443" s="598"/>
      <c r="D6443" s="453"/>
      <c r="E6443" s="598"/>
      <c r="F6443" s="268"/>
      <c r="G6443" s="268"/>
    </row>
    <row r="6444" spans="1:7">
      <c r="A6444" s="783" t="s">
        <v>7628</v>
      </c>
      <c r="B6444" s="779"/>
      <c r="C6444" s="240"/>
      <c r="D6444" s="240"/>
      <c r="E6444" s="240"/>
      <c r="F6444" s="240"/>
      <c r="G6444" s="240"/>
    </row>
    <row r="6445" spans="1:7">
      <c r="A6445" s="784" t="s">
        <v>7564</v>
      </c>
      <c r="B6445" s="781"/>
      <c r="C6445" s="782"/>
      <c r="D6445" s="453">
        <v>0</v>
      </c>
      <c r="E6445" s="782"/>
      <c r="F6445" s="268"/>
      <c r="G6445" s="268"/>
    </row>
    <row r="6446" spans="1:7">
      <c r="A6446" s="736" t="s">
        <v>7629</v>
      </c>
      <c r="B6446" s="237" t="s">
        <v>7630</v>
      </c>
      <c r="C6446" s="239">
        <v>382.5</v>
      </c>
      <c r="D6446" s="453">
        <v>0</v>
      </c>
      <c r="E6446" s="239">
        <v>382.5</v>
      </c>
      <c r="F6446" s="268"/>
      <c r="G6446" s="268"/>
    </row>
    <row r="6447" spans="1:7">
      <c r="A6447" s="736" t="s">
        <v>7631</v>
      </c>
      <c r="B6447" s="237" t="s">
        <v>7632</v>
      </c>
      <c r="C6447" s="239">
        <v>765</v>
      </c>
      <c r="D6447" s="453">
        <v>0</v>
      </c>
      <c r="E6447" s="239">
        <v>765</v>
      </c>
      <c r="F6447" s="268"/>
      <c r="G6447" s="268"/>
    </row>
    <row r="6448" spans="1:7">
      <c r="A6448" s="736" t="s">
        <v>7633</v>
      </c>
      <c r="B6448" s="237" t="s">
        <v>7634</v>
      </c>
      <c r="C6448" s="239">
        <v>1147.5</v>
      </c>
      <c r="D6448" s="453">
        <v>0</v>
      </c>
      <c r="E6448" s="239">
        <v>1147.5</v>
      </c>
      <c r="F6448" s="268"/>
      <c r="G6448" s="268"/>
    </row>
    <row r="6449" spans="1:7">
      <c r="A6449" s="736" t="s">
        <v>7635</v>
      </c>
      <c r="B6449" s="237" t="s">
        <v>7636</v>
      </c>
      <c r="C6449" s="239">
        <v>1530</v>
      </c>
      <c r="D6449" s="453">
        <v>0</v>
      </c>
      <c r="E6449" s="239">
        <v>1530</v>
      </c>
      <c r="F6449" s="268"/>
      <c r="G6449" s="268"/>
    </row>
    <row r="6450" spans="1:7">
      <c r="A6450" s="736" t="s">
        <v>7637</v>
      </c>
      <c r="B6450" s="237" t="s">
        <v>7638</v>
      </c>
      <c r="C6450" s="239">
        <v>1912.5</v>
      </c>
      <c r="D6450" s="453">
        <v>0</v>
      </c>
      <c r="E6450" s="239">
        <v>1912.5</v>
      </c>
      <c r="F6450" s="268"/>
      <c r="G6450" s="268"/>
    </row>
    <row r="6451" spans="1:7">
      <c r="A6451" s="736" t="s">
        <v>7639</v>
      </c>
      <c r="B6451" s="237" t="s">
        <v>7640</v>
      </c>
      <c r="C6451" s="239">
        <v>336.6</v>
      </c>
      <c r="D6451" s="453">
        <v>0</v>
      </c>
      <c r="E6451" s="239">
        <v>336.6</v>
      </c>
      <c r="F6451" s="268"/>
      <c r="G6451" s="268"/>
    </row>
    <row r="6452" spans="1:7">
      <c r="A6452" s="736" t="s">
        <v>7641</v>
      </c>
      <c r="B6452" s="237" t="s">
        <v>7642</v>
      </c>
      <c r="C6452" s="239">
        <v>673.2</v>
      </c>
      <c r="D6452" s="453">
        <v>0</v>
      </c>
      <c r="E6452" s="239">
        <v>673.2</v>
      </c>
      <c r="F6452" s="268"/>
      <c r="G6452" s="268"/>
    </row>
    <row r="6453" spans="1:7">
      <c r="A6453" s="736" t="s">
        <v>7643</v>
      </c>
      <c r="B6453" s="237" t="s">
        <v>7644</v>
      </c>
      <c r="C6453" s="239">
        <v>1009.8</v>
      </c>
      <c r="D6453" s="453">
        <v>0</v>
      </c>
      <c r="E6453" s="239">
        <v>1009.8</v>
      </c>
      <c r="F6453" s="268"/>
      <c r="G6453" s="268"/>
    </row>
    <row r="6454" spans="1:7">
      <c r="A6454" s="736" t="s">
        <v>7645</v>
      </c>
      <c r="B6454" s="237" t="s">
        <v>7646</v>
      </c>
      <c r="C6454" s="239">
        <v>1346.4</v>
      </c>
      <c r="D6454" s="453">
        <v>0</v>
      </c>
      <c r="E6454" s="239">
        <v>1346.4</v>
      </c>
      <c r="F6454" s="268"/>
      <c r="G6454" s="268"/>
    </row>
    <row r="6455" spans="1:7">
      <c r="A6455" s="736" t="s">
        <v>7647</v>
      </c>
      <c r="B6455" s="237" t="s">
        <v>7648</v>
      </c>
      <c r="C6455" s="239">
        <v>1683</v>
      </c>
      <c r="D6455" s="453">
        <v>0</v>
      </c>
      <c r="E6455" s="239">
        <v>1683</v>
      </c>
      <c r="F6455" s="268"/>
      <c r="G6455" s="268"/>
    </row>
    <row r="6456" spans="1:7">
      <c r="A6456" s="736" t="s">
        <v>7649</v>
      </c>
      <c r="B6456" s="237" t="s">
        <v>7650</v>
      </c>
      <c r="C6456" s="239">
        <v>306</v>
      </c>
      <c r="D6456" s="453">
        <v>0</v>
      </c>
      <c r="E6456" s="239">
        <v>306</v>
      </c>
      <c r="F6456" s="268"/>
      <c r="G6456" s="268"/>
    </row>
    <row r="6457" spans="1:7">
      <c r="A6457" s="736" t="s">
        <v>7651</v>
      </c>
      <c r="B6457" s="237" t="s">
        <v>7652</v>
      </c>
      <c r="C6457" s="239">
        <v>612</v>
      </c>
      <c r="D6457" s="453">
        <v>0</v>
      </c>
      <c r="E6457" s="239">
        <v>612</v>
      </c>
      <c r="F6457" s="268"/>
      <c r="G6457" s="268"/>
    </row>
    <row r="6458" spans="1:7">
      <c r="A6458" s="736" t="s">
        <v>7653</v>
      </c>
      <c r="B6458" s="237" t="s">
        <v>7654</v>
      </c>
      <c r="C6458" s="239">
        <v>918</v>
      </c>
      <c r="D6458" s="453">
        <v>0</v>
      </c>
      <c r="E6458" s="239">
        <v>918</v>
      </c>
      <c r="F6458" s="268"/>
      <c r="G6458" s="268"/>
    </row>
    <row r="6459" spans="1:7">
      <c r="A6459" s="736" t="s">
        <v>7655</v>
      </c>
      <c r="B6459" s="237" t="s">
        <v>7656</v>
      </c>
      <c r="C6459" s="239">
        <v>1224</v>
      </c>
      <c r="D6459" s="453">
        <v>0</v>
      </c>
      <c r="E6459" s="239">
        <v>1224</v>
      </c>
      <c r="F6459" s="268"/>
      <c r="G6459" s="268"/>
    </row>
    <row r="6460" spans="1:7">
      <c r="A6460" s="736" t="s">
        <v>7657</v>
      </c>
      <c r="B6460" s="237" t="s">
        <v>7658</v>
      </c>
      <c r="C6460" s="239">
        <v>1530</v>
      </c>
      <c r="D6460" s="453">
        <v>0</v>
      </c>
      <c r="E6460" s="239">
        <v>1530</v>
      </c>
      <c r="F6460" s="268"/>
      <c r="G6460" s="268"/>
    </row>
    <row r="6461" spans="1:7">
      <c r="A6461" s="736" t="s">
        <v>7659</v>
      </c>
      <c r="B6461" s="237" t="s">
        <v>7660</v>
      </c>
      <c r="C6461" s="239">
        <v>298.35000000000002</v>
      </c>
      <c r="D6461" s="453">
        <v>0</v>
      </c>
      <c r="E6461" s="239">
        <v>298.35000000000002</v>
      </c>
      <c r="F6461" s="268"/>
      <c r="G6461" s="268"/>
    </row>
    <row r="6462" spans="1:7">
      <c r="A6462" s="736" t="s">
        <v>7661</v>
      </c>
      <c r="B6462" s="237" t="s">
        <v>7662</v>
      </c>
      <c r="C6462" s="239">
        <v>596.70000000000005</v>
      </c>
      <c r="D6462" s="453">
        <v>0</v>
      </c>
      <c r="E6462" s="239">
        <v>596.70000000000005</v>
      </c>
      <c r="F6462" s="268"/>
      <c r="G6462" s="268"/>
    </row>
    <row r="6463" spans="1:7">
      <c r="A6463" s="736" t="s">
        <v>7663</v>
      </c>
      <c r="B6463" s="237" t="s">
        <v>7664</v>
      </c>
      <c r="C6463" s="239">
        <v>895.05</v>
      </c>
      <c r="D6463" s="453">
        <v>0</v>
      </c>
      <c r="E6463" s="239">
        <v>895.05</v>
      </c>
      <c r="F6463" s="268"/>
      <c r="G6463" s="268"/>
    </row>
    <row r="6464" spans="1:7">
      <c r="A6464" s="736" t="s">
        <v>7665</v>
      </c>
      <c r="B6464" s="237" t="s">
        <v>7666</v>
      </c>
      <c r="C6464" s="239">
        <v>1193.4000000000001</v>
      </c>
      <c r="D6464" s="453">
        <v>0</v>
      </c>
      <c r="E6464" s="239">
        <v>1193.4000000000001</v>
      </c>
      <c r="F6464" s="268"/>
      <c r="G6464" s="268"/>
    </row>
    <row r="6465" spans="1:7">
      <c r="A6465" s="736" t="s">
        <v>7667</v>
      </c>
      <c r="B6465" s="237" t="s">
        <v>7668</v>
      </c>
      <c r="C6465" s="239">
        <v>1491.75</v>
      </c>
      <c r="D6465" s="453">
        <v>0</v>
      </c>
      <c r="E6465" s="239">
        <v>1491.75</v>
      </c>
      <c r="F6465" s="268"/>
      <c r="G6465" s="268"/>
    </row>
    <row r="6466" spans="1:7">
      <c r="A6466" s="776"/>
      <c r="B6466" s="777"/>
      <c r="C6466" s="598"/>
      <c r="D6466" s="453"/>
      <c r="E6466" s="598"/>
      <c r="F6466" s="268"/>
      <c r="G6466" s="268"/>
    </row>
    <row r="6467" spans="1:7">
      <c r="A6467" s="778" t="s">
        <v>7669</v>
      </c>
      <c r="B6467" s="779"/>
      <c r="C6467" s="240"/>
      <c r="D6467" s="240"/>
      <c r="E6467" s="240"/>
      <c r="F6467" s="240"/>
      <c r="G6467" s="240"/>
    </row>
    <row r="6468" spans="1:7">
      <c r="A6468" s="736" t="s">
        <v>7670</v>
      </c>
      <c r="B6468" s="237" t="s">
        <v>7671</v>
      </c>
      <c r="C6468" s="239">
        <v>637.5</v>
      </c>
      <c r="D6468" s="453">
        <v>0</v>
      </c>
      <c r="E6468" s="239">
        <v>637.5</v>
      </c>
      <c r="F6468" s="268"/>
      <c r="G6468" s="268"/>
    </row>
    <row r="6469" spans="1:7">
      <c r="A6469" s="776"/>
      <c r="B6469" s="777"/>
      <c r="C6469" s="598"/>
      <c r="D6469" s="453">
        <v>0</v>
      </c>
      <c r="E6469" s="598"/>
      <c r="F6469" s="268"/>
      <c r="G6469" s="268"/>
    </row>
    <row r="6470" spans="1:7">
      <c r="A6470" s="783" t="s">
        <v>963</v>
      </c>
      <c r="B6470" s="779"/>
      <c r="C6470" s="240"/>
      <c r="D6470" s="240"/>
      <c r="E6470" s="240"/>
      <c r="F6470" s="240"/>
      <c r="G6470" s="240"/>
    </row>
    <row r="6471" spans="1:7">
      <c r="A6471" s="736" t="s">
        <v>7605</v>
      </c>
      <c r="B6471" s="237" t="s">
        <v>7606</v>
      </c>
      <c r="C6471" s="239">
        <v>1250</v>
      </c>
      <c r="D6471" s="453">
        <v>0</v>
      </c>
      <c r="E6471" s="239">
        <v>1250</v>
      </c>
      <c r="F6471" s="268"/>
      <c r="G6471" s="268"/>
    </row>
    <row r="6472" spans="1:7">
      <c r="A6472" s="736" t="s">
        <v>7607</v>
      </c>
      <c r="B6472" s="237" t="s">
        <v>7608</v>
      </c>
      <c r="C6472" s="239">
        <v>200</v>
      </c>
      <c r="D6472" s="453">
        <v>0</v>
      </c>
      <c r="E6472" s="239">
        <v>200</v>
      </c>
      <c r="F6472" s="268"/>
      <c r="G6472" s="268"/>
    </row>
    <row r="6473" spans="1:7">
      <c r="A6473" s="736" t="s">
        <v>7609</v>
      </c>
      <c r="B6473" s="237" t="s">
        <v>7610</v>
      </c>
      <c r="C6473" s="239">
        <v>200</v>
      </c>
      <c r="D6473" s="453">
        <v>0</v>
      </c>
      <c r="E6473" s="239">
        <v>200</v>
      </c>
      <c r="F6473" s="268"/>
      <c r="G6473" s="268"/>
    </row>
    <row r="6474" spans="1:7">
      <c r="A6474" s="736" t="s">
        <v>7611</v>
      </c>
      <c r="B6474" s="237" t="s">
        <v>7612</v>
      </c>
      <c r="C6474" s="239">
        <v>800</v>
      </c>
      <c r="D6474" s="453">
        <v>0</v>
      </c>
      <c r="E6474" s="239">
        <v>800</v>
      </c>
      <c r="F6474" s="268"/>
      <c r="G6474" s="268"/>
    </row>
    <row r="6475" spans="1:7">
      <c r="A6475" s="736" t="s">
        <v>7613</v>
      </c>
      <c r="B6475" s="237" t="s">
        <v>7614</v>
      </c>
      <c r="C6475" s="239">
        <v>1200</v>
      </c>
      <c r="D6475" s="453">
        <v>0</v>
      </c>
      <c r="E6475" s="239">
        <v>1200</v>
      </c>
      <c r="F6475" s="268"/>
      <c r="G6475" s="268"/>
    </row>
    <row r="6476" spans="1:7">
      <c r="A6476" s="736" t="s">
        <v>7615</v>
      </c>
      <c r="B6476" s="237" t="s">
        <v>7616</v>
      </c>
      <c r="C6476" s="239">
        <v>1200</v>
      </c>
      <c r="D6476" s="453">
        <v>0</v>
      </c>
      <c r="E6476" s="239">
        <v>1200</v>
      </c>
      <c r="F6476" s="268"/>
      <c r="G6476" s="268"/>
    </row>
    <row r="6477" spans="1:7">
      <c r="A6477" s="736" t="s">
        <v>7617</v>
      </c>
      <c r="B6477" s="237" t="s">
        <v>7618</v>
      </c>
      <c r="C6477" s="239">
        <v>1600</v>
      </c>
      <c r="D6477" s="453">
        <v>0</v>
      </c>
      <c r="E6477" s="239">
        <v>1600</v>
      </c>
      <c r="F6477" s="268"/>
      <c r="G6477" s="268"/>
    </row>
    <row r="6478" spans="1:7">
      <c r="A6478" s="736" t="s">
        <v>7672</v>
      </c>
      <c r="B6478" s="237" t="s">
        <v>7673</v>
      </c>
      <c r="C6478" s="239">
        <v>1</v>
      </c>
      <c r="D6478" s="453">
        <v>0</v>
      </c>
      <c r="E6478" s="239">
        <v>1</v>
      </c>
      <c r="F6478" s="268"/>
      <c r="G6478" s="268"/>
    </row>
    <row r="6479" spans="1:7">
      <c r="A6479" s="741"/>
      <c r="B6479" s="270"/>
      <c r="C6479" s="407"/>
      <c r="D6479" s="453"/>
      <c r="E6479" s="407"/>
      <c r="F6479" s="268"/>
      <c r="G6479" s="268"/>
    </row>
    <row r="6480" spans="1:7">
      <c r="A6480" s="783" t="s">
        <v>7674</v>
      </c>
      <c r="B6480" s="779"/>
      <c r="C6480" s="240"/>
      <c r="D6480" s="240"/>
      <c r="E6480" s="240"/>
      <c r="F6480" s="240"/>
      <c r="G6480" s="240"/>
    </row>
    <row r="6481" spans="1:7">
      <c r="A6481" s="736" t="s">
        <v>7675</v>
      </c>
      <c r="B6481" s="237" t="s">
        <v>7676</v>
      </c>
      <c r="C6481" s="239">
        <v>150</v>
      </c>
      <c r="D6481" s="453">
        <v>0</v>
      </c>
      <c r="E6481" s="239">
        <v>150</v>
      </c>
      <c r="F6481" s="268"/>
      <c r="G6481" s="268"/>
    </row>
    <row r="6482" spans="1:7">
      <c r="A6482" s="736" t="s">
        <v>7677</v>
      </c>
      <c r="B6482" s="237" t="s">
        <v>7678</v>
      </c>
      <c r="C6482" s="239">
        <v>130.01</v>
      </c>
      <c r="D6482" s="453">
        <v>0</v>
      </c>
      <c r="E6482" s="239">
        <v>130.01</v>
      </c>
      <c r="F6482" s="268"/>
      <c r="G6482" s="268"/>
    </row>
    <row r="6483" spans="1:7">
      <c r="A6483" s="776"/>
      <c r="B6483" s="777"/>
      <c r="C6483" s="598"/>
      <c r="D6483" s="453"/>
      <c r="E6483" s="598"/>
      <c r="F6483" s="268"/>
      <c r="G6483" s="268"/>
    </row>
    <row r="6484" spans="1:7">
      <c r="A6484" s="783" t="s">
        <v>7679</v>
      </c>
      <c r="B6484" s="779"/>
      <c r="C6484" s="240"/>
      <c r="D6484" s="240"/>
      <c r="E6484" s="240"/>
      <c r="F6484" s="240"/>
      <c r="G6484" s="240"/>
    </row>
    <row r="6485" spans="1:7">
      <c r="A6485" s="784" t="s">
        <v>7564</v>
      </c>
      <c r="B6485" s="781"/>
      <c r="C6485" s="782"/>
      <c r="D6485" s="453">
        <v>0</v>
      </c>
      <c r="E6485" s="782"/>
      <c r="F6485" s="268"/>
      <c r="G6485" s="268"/>
    </row>
    <row r="6486" spans="1:7">
      <c r="A6486" s="736" t="s">
        <v>7680</v>
      </c>
      <c r="B6486" s="237" t="s">
        <v>7681</v>
      </c>
      <c r="C6486" s="239">
        <v>30</v>
      </c>
      <c r="D6486" s="453">
        <v>0</v>
      </c>
      <c r="E6486" s="239">
        <v>30</v>
      </c>
      <c r="F6486" s="268"/>
      <c r="G6486" s="268"/>
    </row>
    <row r="6487" spans="1:7">
      <c r="A6487" s="736" t="s">
        <v>7682</v>
      </c>
      <c r="B6487" s="237" t="s">
        <v>7683</v>
      </c>
      <c r="C6487" s="239">
        <v>60</v>
      </c>
      <c r="D6487" s="453">
        <v>0</v>
      </c>
      <c r="E6487" s="239">
        <v>60</v>
      </c>
      <c r="F6487" s="268"/>
      <c r="G6487" s="268"/>
    </row>
    <row r="6488" spans="1:7">
      <c r="A6488" s="736" t="s">
        <v>7684</v>
      </c>
      <c r="B6488" s="237" t="s">
        <v>7685</v>
      </c>
      <c r="C6488" s="239">
        <v>90</v>
      </c>
      <c r="D6488" s="453">
        <v>0</v>
      </c>
      <c r="E6488" s="239">
        <v>90</v>
      </c>
      <c r="F6488" s="268"/>
      <c r="G6488" s="268"/>
    </row>
    <row r="6489" spans="1:7">
      <c r="A6489" s="736" t="s">
        <v>7686</v>
      </c>
      <c r="B6489" s="237" t="s">
        <v>7687</v>
      </c>
      <c r="C6489" s="239">
        <v>120</v>
      </c>
      <c r="D6489" s="453">
        <v>0</v>
      </c>
      <c r="E6489" s="239">
        <v>120</v>
      </c>
      <c r="F6489" s="268"/>
      <c r="G6489" s="268"/>
    </row>
    <row r="6490" spans="1:7">
      <c r="A6490" s="736" t="s">
        <v>7688</v>
      </c>
      <c r="B6490" s="237" t="s">
        <v>7689</v>
      </c>
      <c r="C6490" s="239">
        <v>150</v>
      </c>
      <c r="D6490" s="453">
        <v>0</v>
      </c>
      <c r="E6490" s="239">
        <v>150</v>
      </c>
      <c r="F6490" s="268"/>
      <c r="G6490" s="268"/>
    </row>
    <row r="6491" spans="1:7">
      <c r="A6491" s="736" t="s">
        <v>7690</v>
      </c>
      <c r="B6491" s="237" t="s">
        <v>7691</v>
      </c>
      <c r="C6491" s="239">
        <v>26.01</v>
      </c>
      <c r="D6491" s="453">
        <v>0</v>
      </c>
      <c r="E6491" s="239">
        <v>26.01</v>
      </c>
      <c r="F6491" s="268"/>
      <c r="G6491" s="268"/>
    </row>
    <row r="6492" spans="1:7">
      <c r="A6492" s="736" t="s">
        <v>7692</v>
      </c>
      <c r="B6492" s="237" t="s">
        <v>7693</v>
      </c>
      <c r="C6492" s="239">
        <v>52.01</v>
      </c>
      <c r="D6492" s="453">
        <v>0</v>
      </c>
      <c r="E6492" s="239">
        <v>52.01</v>
      </c>
      <c r="F6492" s="268"/>
      <c r="G6492" s="268"/>
    </row>
    <row r="6493" spans="1:7">
      <c r="A6493" s="736" t="s">
        <v>7694</v>
      </c>
      <c r="B6493" s="237" t="s">
        <v>7695</v>
      </c>
      <c r="C6493" s="239">
        <v>78.010000000000005</v>
      </c>
      <c r="D6493" s="453">
        <v>0</v>
      </c>
      <c r="E6493" s="239">
        <v>78.010000000000005</v>
      </c>
      <c r="F6493" s="268"/>
      <c r="G6493" s="268"/>
    </row>
    <row r="6494" spans="1:7">
      <c r="A6494" s="736" t="s">
        <v>7696</v>
      </c>
      <c r="B6494" s="237" t="s">
        <v>7697</v>
      </c>
      <c r="C6494" s="239">
        <v>104.01</v>
      </c>
      <c r="D6494" s="453">
        <v>0</v>
      </c>
      <c r="E6494" s="239">
        <v>104.01</v>
      </c>
      <c r="F6494" s="268"/>
      <c r="G6494" s="268"/>
    </row>
    <row r="6495" spans="1:7">
      <c r="A6495" s="736" t="s">
        <v>7698</v>
      </c>
      <c r="B6495" s="237" t="s">
        <v>7699</v>
      </c>
      <c r="C6495" s="239">
        <v>130.01</v>
      </c>
      <c r="D6495" s="453">
        <v>0</v>
      </c>
      <c r="E6495" s="239">
        <v>130.01</v>
      </c>
      <c r="F6495" s="268"/>
      <c r="G6495" s="268"/>
    </row>
    <row r="6496" spans="1:7">
      <c r="A6496" s="776"/>
      <c r="B6496" s="777"/>
      <c r="C6496" s="598"/>
      <c r="D6496" s="453"/>
      <c r="E6496" s="598"/>
      <c r="F6496" s="268"/>
      <c r="G6496" s="268"/>
    </row>
    <row r="6497" spans="1:7">
      <c r="A6497" s="783" t="s">
        <v>7700</v>
      </c>
      <c r="B6497" s="779"/>
      <c r="C6497" s="785"/>
      <c r="D6497" s="785"/>
      <c r="E6497" s="785"/>
      <c r="F6497" s="785"/>
      <c r="G6497" s="785"/>
    </row>
    <row r="6498" spans="1:7">
      <c r="A6498" s="736" t="s">
        <v>7701</v>
      </c>
      <c r="B6498" s="237" t="s">
        <v>7702</v>
      </c>
      <c r="C6498" s="239">
        <v>190</v>
      </c>
      <c r="D6498" s="453">
        <v>0</v>
      </c>
      <c r="E6498" s="239">
        <v>190</v>
      </c>
      <c r="F6498" s="268"/>
      <c r="G6498" s="268"/>
    </row>
    <row r="6499" spans="1:7">
      <c r="A6499" s="736" t="s">
        <v>7703</v>
      </c>
      <c r="B6499" s="237" t="s">
        <v>7704</v>
      </c>
      <c r="C6499" s="239">
        <v>164.67</v>
      </c>
      <c r="D6499" s="453">
        <v>0</v>
      </c>
      <c r="E6499" s="239">
        <v>164.67</v>
      </c>
      <c r="F6499" s="268"/>
      <c r="G6499" s="268"/>
    </row>
    <row r="6500" spans="1:7">
      <c r="A6500" s="776"/>
      <c r="B6500" s="777"/>
      <c r="C6500" s="598"/>
      <c r="D6500" s="453">
        <v>0</v>
      </c>
      <c r="E6500" s="598"/>
      <c r="F6500" s="268"/>
      <c r="G6500" s="268"/>
    </row>
    <row r="6501" spans="1:7">
      <c r="A6501" s="783" t="s">
        <v>7705</v>
      </c>
      <c r="B6501" s="779"/>
      <c r="C6501" s="785"/>
      <c r="D6501" s="785"/>
      <c r="E6501" s="785"/>
      <c r="F6501" s="785"/>
      <c r="G6501" s="785"/>
    </row>
    <row r="6502" spans="1:7">
      <c r="A6502" s="784" t="s">
        <v>7564</v>
      </c>
      <c r="B6502" s="781"/>
      <c r="C6502" s="782"/>
      <c r="D6502" s="453"/>
      <c r="E6502" s="782"/>
      <c r="F6502" s="268"/>
      <c r="G6502" s="268"/>
    </row>
    <row r="6503" spans="1:7">
      <c r="A6503" s="736" t="s">
        <v>7706</v>
      </c>
      <c r="B6503" s="237" t="s">
        <v>7707</v>
      </c>
      <c r="C6503" s="239">
        <v>38</v>
      </c>
      <c r="D6503" s="453">
        <v>0</v>
      </c>
      <c r="E6503" s="239">
        <v>38</v>
      </c>
      <c r="F6503" s="268"/>
      <c r="G6503" s="268"/>
    </row>
    <row r="6504" spans="1:7">
      <c r="A6504" s="736" t="s">
        <v>7708</v>
      </c>
      <c r="B6504" s="237" t="s">
        <v>7709</v>
      </c>
      <c r="C6504" s="239">
        <v>76</v>
      </c>
      <c r="D6504" s="453">
        <v>0</v>
      </c>
      <c r="E6504" s="239">
        <v>76</v>
      </c>
      <c r="F6504" s="268"/>
      <c r="G6504" s="268"/>
    </row>
    <row r="6505" spans="1:7">
      <c r="A6505" s="736" t="s">
        <v>7710</v>
      </c>
      <c r="B6505" s="237" t="s">
        <v>7711</v>
      </c>
      <c r="C6505" s="239">
        <v>114</v>
      </c>
      <c r="D6505" s="453">
        <v>0</v>
      </c>
      <c r="E6505" s="239">
        <v>114</v>
      </c>
      <c r="F6505" s="268"/>
      <c r="G6505" s="268"/>
    </row>
    <row r="6506" spans="1:7">
      <c r="A6506" s="736" t="s">
        <v>7712</v>
      </c>
      <c r="B6506" s="237" t="s">
        <v>7713</v>
      </c>
      <c r="C6506" s="239">
        <v>152</v>
      </c>
      <c r="D6506" s="453">
        <v>0</v>
      </c>
      <c r="E6506" s="239">
        <v>152</v>
      </c>
      <c r="F6506" s="268"/>
      <c r="G6506" s="268"/>
    </row>
    <row r="6507" spans="1:7">
      <c r="A6507" s="736" t="s">
        <v>7714</v>
      </c>
      <c r="B6507" s="237" t="s">
        <v>7715</v>
      </c>
      <c r="C6507" s="239">
        <v>190</v>
      </c>
      <c r="D6507" s="453">
        <v>0</v>
      </c>
      <c r="E6507" s="239">
        <v>190</v>
      </c>
      <c r="F6507" s="268"/>
      <c r="G6507" s="268"/>
    </row>
    <row r="6508" spans="1:7">
      <c r="A6508" s="736" t="s">
        <v>7716</v>
      </c>
      <c r="B6508" s="237" t="s">
        <v>7717</v>
      </c>
      <c r="C6508" s="239">
        <v>32.93</v>
      </c>
      <c r="D6508" s="453">
        <v>0</v>
      </c>
      <c r="E6508" s="239">
        <v>32.93</v>
      </c>
      <c r="F6508" s="268"/>
      <c r="G6508" s="268"/>
    </row>
    <row r="6509" spans="1:7">
      <c r="A6509" s="736" t="s">
        <v>7718</v>
      </c>
      <c r="B6509" s="237" t="s">
        <v>7719</v>
      </c>
      <c r="C6509" s="239">
        <v>65.87</v>
      </c>
      <c r="D6509" s="453">
        <v>0</v>
      </c>
      <c r="E6509" s="239">
        <v>65.87</v>
      </c>
      <c r="F6509" s="268"/>
      <c r="G6509" s="268"/>
    </row>
    <row r="6510" spans="1:7">
      <c r="A6510" s="736" t="s">
        <v>7720</v>
      </c>
      <c r="B6510" s="237" t="s">
        <v>7721</v>
      </c>
      <c r="C6510" s="239">
        <v>98.8</v>
      </c>
      <c r="D6510" s="453">
        <v>0</v>
      </c>
      <c r="E6510" s="239">
        <v>98.8</v>
      </c>
      <c r="F6510" s="268"/>
      <c r="G6510" s="268"/>
    </row>
    <row r="6511" spans="1:7">
      <c r="A6511" s="736" t="s">
        <v>7722</v>
      </c>
      <c r="B6511" s="237" t="s">
        <v>7723</v>
      </c>
      <c r="C6511" s="239">
        <v>131.73999999999998</v>
      </c>
      <c r="D6511" s="453">
        <v>0</v>
      </c>
      <c r="E6511" s="239">
        <v>131.73999999999998</v>
      </c>
      <c r="F6511" s="268"/>
      <c r="G6511" s="268"/>
    </row>
    <row r="6512" spans="1:7">
      <c r="A6512" s="736" t="s">
        <v>7724</v>
      </c>
      <c r="B6512" s="237" t="s">
        <v>7725</v>
      </c>
      <c r="C6512" s="239">
        <v>164.67</v>
      </c>
      <c r="D6512" s="453">
        <v>0</v>
      </c>
      <c r="E6512" s="239">
        <v>164.67</v>
      </c>
      <c r="F6512" s="268"/>
      <c r="G6512" s="268"/>
    </row>
    <row r="6513" spans="1:7">
      <c r="A6513" s="776"/>
      <c r="B6513" s="777"/>
      <c r="C6513" s="598"/>
      <c r="D6513" s="453">
        <v>0</v>
      </c>
      <c r="E6513" s="598"/>
      <c r="F6513" s="268"/>
      <c r="G6513" s="268"/>
    </row>
    <row r="6514" spans="1:7">
      <c r="A6514" s="783" t="s">
        <v>7726</v>
      </c>
      <c r="B6514" s="779"/>
      <c r="C6514" s="240"/>
      <c r="D6514" s="240"/>
      <c r="E6514" s="240"/>
      <c r="F6514" s="240"/>
      <c r="G6514" s="240"/>
    </row>
    <row r="6515" spans="1:7">
      <c r="A6515" s="736" t="s">
        <v>7727</v>
      </c>
      <c r="B6515" s="237" t="s">
        <v>7728</v>
      </c>
      <c r="C6515" s="239">
        <v>190</v>
      </c>
      <c r="D6515" s="453">
        <v>0</v>
      </c>
      <c r="E6515" s="239">
        <v>190</v>
      </c>
      <c r="F6515" s="268"/>
      <c r="G6515" s="268"/>
    </row>
    <row r="6516" spans="1:7">
      <c r="A6516" s="736" t="s">
        <v>7729</v>
      </c>
      <c r="B6516" s="237" t="s">
        <v>7730</v>
      </c>
      <c r="C6516" s="239">
        <v>164.67</v>
      </c>
      <c r="D6516" s="453">
        <v>0</v>
      </c>
      <c r="E6516" s="239">
        <v>164.67</v>
      </c>
      <c r="F6516" s="268"/>
      <c r="G6516" s="268"/>
    </row>
    <row r="6517" spans="1:7">
      <c r="A6517" s="776"/>
      <c r="B6517" s="777"/>
      <c r="C6517" s="598"/>
      <c r="D6517" s="453">
        <v>0</v>
      </c>
      <c r="E6517" s="598"/>
      <c r="F6517" s="268"/>
      <c r="G6517" s="268"/>
    </row>
    <row r="6518" spans="1:7">
      <c r="A6518" s="783" t="s">
        <v>7731</v>
      </c>
      <c r="B6518" s="779"/>
      <c r="C6518" s="240"/>
      <c r="D6518" s="240"/>
      <c r="E6518" s="240"/>
      <c r="F6518" s="240"/>
      <c r="G6518" s="240"/>
    </row>
    <row r="6519" spans="1:7">
      <c r="A6519" s="784" t="s">
        <v>7564</v>
      </c>
      <c r="B6519" s="781"/>
      <c r="C6519" s="782"/>
      <c r="D6519" s="453">
        <v>0</v>
      </c>
      <c r="E6519" s="782"/>
      <c r="F6519" s="268"/>
      <c r="G6519" s="268"/>
    </row>
    <row r="6520" spans="1:7">
      <c r="A6520" s="736" t="s">
        <v>7732</v>
      </c>
      <c r="B6520" s="237" t="s">
        <v>7733</v>
      </c>
      <c r="C6520" s="239">
        <v>38</v>
      </c>
      <c r="D6520" s="453">
        <v>0</v>
      </c>
      <c r="E6520" s="239">
        <v>38</v>
      </c>
      <c r="F6520" s="268"/>
      <c r="G6520" s="268"/>
    </row>
    <row r="6521" spans="1:7">
      <c r="A6521" s="736" t="s">
        <v>7734</v>
      </c>
      <c r="B6521" s="237" t="s">
        <v>7735</v>
      </c>
      <c r="C6521" s="239">
        <v>76</v>
      </c>
      <c r="D6521" s="453">
        <v>0</v>
      </c>
      <c r="E6521" s="239">
        <v>76</v>
      </c>
      <c r="F6521" s="268"/>
      <c r="G6521" s="268"/>
    </row>
    <row r="6522" spans="1:7">
      <c r="A6522" s="736" t="s">
        <v>7736</v>
      </c>
      <c r="B6522" s="237" t="s">
        <v>7737</v>
      </c>
      <c r="C6522" s="239">
        <v>114</v>
      </c>
      <c r="D6522" s="453">
        <v>0</v>
      </c>
      <c r="E6522" s="239">
        <v>114</v>
      </c>
      <c r="F6522" s="268"/>
      <c r="G6522" s="268"/>
    </row>
    <row r="6523" spans="1:7">
      <c r="A6523" s="736" t="s">
        <v>7738</v>
      </c>
      <c r="B6523" s="237" t="s">
        <v>7739</v>
      </c>
      <c r="C6523" s="239">
        <v>152</v>
      </c>
      <c r="D6523" s="453">
        <v>0</v>
      </c>
      <c r="E6523" s="239">
        <v>152</v>
      </c>
      <c r="F6523" s="268"/>
      <c r="G6523" s="268"/>
    </row>
    <row r="6524" spans="1:7">
      <c r="A6524" s="736" t="s">
        <v>7740</v>
      </c>
      <c r="B6524" s="237" t="s">
        <v>7741</v>
      </c>
      <c r="C6524" s="239">
        <v>190</v>
      </c>
      <c r="D6524" s="453">
        <v>0</v>
      </c>
      <c r="E6524" s="239">
        <v>190</v>
      </c>
      <c r="F6524" s="268"/>
      <c r="G6524" s="268"/>
    </row>
    <row r="6525" spans="1:7">
      <c r="A6525" s="736" t="s">
        <v>7742</v>
      </c>
      <c r="B6525" s="237" t="s">
        <v>7743</v>
      </c>
      <c r="C6525" s="239">
        <v>32.93</v>
      </c>
      <c r="D6525" s="453">
        <v>0</v>
      </c>
      <c r="E6525" s="239">
        <v>32.93</v>
      </c>
      <c r="F6525" s="268"/>
      <c r="G6525" s="268"/>
    </row>
    <row r="6526" spans="1:7">
      <c r="A6526" s="736" t="s">
        <v>7744</v>
      </c>
      <c r="B6526" s="237" t="s">
        <v>7745</v>
      </c>
      <c r="C6526" s="239">
        <v>65.87</v>
      </c>
      <c r="D6526" s="453">
        <v>0</v>
      </c>
      <c r="E6526" s="239">
        <v>65.87</v>
      </c>
      <c r="F6526" s="268"/>
      <c r="G6526" s="268"/>
    </row>
    <row r="6527" spans="1:7">
      <c r="A6527" s="736" t="s">
        <v>7746</v>
      </c>
      <c r="B6527" s="237" t="s">
        <v>7747</v>
      </c>
      <c r="C6527" s="239">
        <v>98.81</v>
      </c>
      <c r="D6527" s="453">
        <v>0</v>
      </c>
      <c r="E6527" s="239">
        <v>98.81</v>
      </c>
      <c r="F6527" s="268"/>
      <c r="G6527" s="268"/>
    </row>
    <row r="6528" spans="1:7">
      <c r="A6528" s="736" t="s">
        <v>7748</v>
      </c>
      <c r="B6528" s="237" t="s">
        <v>7749</v>
      </c>
      <c r="C6528" s="239">
        <v>131.73999999999998</v>
      </c>
      <c r="D6528" s="453">
        <v>0</v>
      </c>
      <c r="E6528" s="239">
        <v>131.73999999999998</v>
      </c>
      <c r="F6528" s="268"/>
      <c r="G6528" s="268"/>
    </row>
    <row r="6529" spans="1:7">
      <c r="A6529" s="736" t="s">
        <v>7750</v>
      </c>
      <c r="B6529" s="237" t="s">
        <v>7751</v>
      </c>
      <c r="C6529" s="239">
        <v>164.67</v>
      </c>
      <c r="D6529" s="453">
        <v>0</v>
      </c>
      <c r="E6529" s="239">
        <v>164.67</v>
      </c>
      <c r="F6529" s="268"/>
      <c r="G6529" s="268"/>
    </row>
    <row r="6530" spans="1:7">
      <c r="A6530" s="776"/>
      <c r="B6530" s="777"/>
      <c r="C6530" s="598"/>
      <c r="D6530" s="453">
        <v>0</v>
      </c>
      <c r="E6530" s="598"/>
      <c r="F6530" s="268"/>
      <c r="G6530" s="268"/>
    </row>
    <row r="6531" spans="1:7">
      <c r="A6531" s="783" t="s">
        <v>7752</v>
      </c>
      <c r="B6531" s="779"/>
      <c r="C6531" s="240"/>
      <c r="D6531" s="240"/>
      <c r="E6531" s="240"/>
      <c r="F6531" s="240"/>
      <c r="G6531" s="240"/>
    </row>
    <row r="6532" spans="1:7">
      <c r="A6532" s="736" t="s">
        <v>7753</v>
      </c>
      <c r="B6532" s="237" t="s">
        <v>7754</v>
      </c>
      <c r="C6532" s="239">
        <v>190</v>
      </c>
      <c r="D6532" s="453">
        <v>0</v>
      </c>
      <c r="E6532" s="239">
        <v>190</v>
      </c>
      <c r="F6532" s="268"/>
      <c r="G6532" s="268"/>
    </row>
    <row r="6533" spans="1:7">
      <c r="A6533" s="736" t="s">
        <v>7755</v>
      </c>
      <c r="B6533" s="237" t="s">
        <v>7756</v>
      </c>
      <c r="C6533" s="239">
        <v>164.67</v>
      </c>
      <c r="D6533" s="453">
        <v>0</v>
      </c>
      <c r="E6533" s="239">
        <v>164.67</v>
      </c>
      <c r="F6533" s="268"/>
      <c r="G6533" s="268"/>
    </row>
    <row r="6534" spans="1:7">
      <c r="A6534" s="776"/>
      <c r="B6534" s="777"/>
      <c r="C6534" s="598"/>
      <c r="D6534" s="453">
        <v>0</v>
      </c>
      <c r="E6534" s="598"/>
      <c r="F6534" s="268"/>
      <c r="G6534" s="268"/>
    </row>
    <row r="6535" spans="1:7">
      <c r="A6535" s="783" t="s">
        <v>7757</v>
      </c>
      <c r="B6535" s="779"/>
      <c r="C6535" s="240"/>
      <c r="D6535" s="240"/>
      <c r="E6535" s="240"/>
      <c r="F6535" s="240"/>
      <c r="G6535" s="240"/>
    </row>
    <row r="6536" spans="1:7">
      <c r="A6536" s="784" t="s">
        <v>7564</v>
      </c>
      <c r="B6536" s="781"/>
      <c r="C6536" s="782"/>
      <c r="D6536" s="453">
        <v>0</v>
      </c>
      <c r="E6536" s="782"/>
      <c r="F6536" s="268"/>
      <c r="G6536" s="268"/>
    </row>
    <row r="6537" spans="1:7">
      <c r="A6537" s="736" t="s">
        <v>7758</v>
      </c>
      <c r="B6537" s="237" t="s">
        <v>7759</v>
      </c>
      <c r="C6537" s="239">
        <v>38</v>
      </c>
      <c r="D6537" s="453">
        <v>0</v>
      </c>
      <c r="E6537" s="239">
        <v>38</v>
      </c>
      <c r="F6537" s="268"/>
      <c r="G6537" s="268"/>
    </row>
    <row r="6538" spans="1:7">
      <c r="A6538" s="736" t="s">
        <v>7760</v>
      </c>
      <c r="B6538" s="237" t="s">
        <v>7761</v>
      </c>
      <c r="C6538" s="239">
        <v>76</v>
      </c>
      <c r="D6538" s="453">
        <v>0</v>
      </c>
      <c r="E6538" s="239">
        <v>76</v>
      </c>
      <c r="F6538" s="268"/>
      <c r="G6538" s="268"/>
    </row>
    <row r="6539" spans="1:7">
      <c r="A6539" s="736" t="s">
        <v>7762</v>
      </c>
      <c r="B6539" s="237" t="s">
        <v>7763</v>
      </c>
      <c r="C6539" s="239">
        <v>114</v>
      </c>
      <c r="D6539" s="453">
        <v>0</v>
      </c>
      <c r="E6539" s="239">
        <v>114</v>
      </c>
      <c r="F6539" s="268"/>
      <c r="G6539" s="268"/>
    </row>
    <row r="6540" spans="1:7">
      <c r="A6540" s="736" t="s">
        <v>7764</v>
      </c>
      <c r="B6540" s="237" t="s">
        <v>7765</v>
      </c>
      <c r="C6540" s="239">
        <v>152</v>
      </c>
      <c r="D6540" s="453">
        <v>0</v>
      </c>
      <c r="E6540" s="239">
        <v>152</v>
      </c>
      <c r="F6540" s="268"/>
      <c r="G6540" s="268"/>
    </row>
    <row r="6541" spans="1:7">
      <c r="A6541" s="736" t="s">
        <v>7766</v>
      </c>
      <c r="B6541" s="237" t="s">
        <v>7767</v>
      </c>
      <c r="C6541" s="239">
        <v>190</v>
      </c>
      <c r="D6541" s="453">
        <v>0</v>
      </c>
      <c r="E6541" s="239">
        <v>190</v>
      </c>
      <c r="F6541" s="268"/>
      <c r="G6541" s="268"/>
    </row>
    <row r="6542" spans="1:7">
      <c r="A6542" s="736" t="s">
        <v>7768</v>
      </c>
      <c r="B6542" s="237" t="s">
        <v>7769</v>
      </c>
      <c r="C6542" s="239">
        <v>32.93</v>
      </c>
      <c r="D6542" s="453">
        <v>0</v>
      </c>
      <c r="E6542" s="239">
        <v>32.93</v>
      </c>
      <c r="F6542" s="268"/>
      <c r="G6542" s="268"/>
    </row>
    <row r="6543" spans="1:7">
      <c r="A6543" s="736" t="s">
        <v>7770</v>
      </c>
      <c r="B6543" s="237" t="s">
        <v>7771</v>
      </c>
      <c r="C6543" s="239">
        <v>65.87</v>
      </c>
      <c r="D6543" s="453">
        <v>0</v>
      </c>
      <c r="E6543" s="239">
        <v>65.87</v>
      </c>
      <c r="F6543" s="268"/>
      <c r="G6543" s="268"/>
    </row>
    <row r="6544" spans="1:7">
      <c r="A6544" s="736" t="s">
        <v>7772</v>
      </c>
      <c r="B6544" s="237" t="s">
        <v>7773</v>
      </c>
      <c r="C6544" s="239">
        <v>98.8</v>
      </c>
      <c r="D6544" s="453">
        <v>0</v>
      </c>
      <c r="E6544" s="239">
        <v>98.8</v>
      </c>
      <c r="F6544" s="268"/>
      <c r="G6544" s="268"/>
    </row>
    <row r="6545" spans="1:7">
      <c r="A6545" s="736" t="s">
        <v>7774</v>
      </c>
      <c r="B6545" s="237" t="s">
        <v>7775</v>
      </c>
      <c r="C6545" s="239">
        <v>131.73999999999998</v>
      </c>
      <c r="D6545" s="453">
        <v>0</v>
      </c>
      <c r="E6545" s="239">
        <v>131.73999999999998</v>
      </c>
      <c r="F6545" s="268"/>
      <c r="G6545" s="268"/>
    </row>
    <row r="6546" spans="1:7">
      <c r="A6546" s="736" t="s">
        <v>7776</v>
      </c>
      <c r="B6546" s="237" t="s">
        <v>7777</v>
      </c>
      <c r="C6546" s="239">
        <v>164.67</v>
      </c>
      <c r="D6546" s="453">
        <v>0</v>
      </c>
      <c r="E6546" s="239">
        <v>164.67</v>
      </c>
      <c r="F6546" s="268"/>
      <c r="G6546" s="268"/>
    </row>
    <row r="6547" spans="1:7">
      <c r="A6547" s="776"/>
      <c r="B6547" s="777"/>
      <c r="C6547" s="598"/>
      <c r="D6547" s="453">
        <v>0</v>
      </c>
      <c r="E6547" s="598"/>
      <c r="F6547" s="268"/>
      <c r="G6547" s="268"/>
    </row>
    <row r="6548" spans="1:7">
      <c r="A6548" s="783" t="s">
        <v>7778</v>
      </c>
      <c r="B6548" s="779"/>
      <c r="C6548" s="240"/>
      <c r="D6548" s="240"/>
      <c r="E6548" s="240"/>
      <c r="F6548" s="240"/>
      <c r="G6548" s="240"/>
    </row>
    <row r="6549" spans="1:7">
      <c r="A6549" s="736" t="s">
        <v>7779</v>
      </c>
      <c r="B6549" s="237" t="s">
        <v>7780</v>
      </c>
      <c r="C6549" s="239">
        <v>300</v>
      </c>
      <c r="D6549" s="453">
        <v>0</v>
      </c>
      <c r="E6549" s="239">
        <v>300</v>
      </c>
      <c r="F6549" s="268"/>
      <c r="G6549" s="268"/>
    </row>
    <row r="6550" spans="1:7">
      <c r="A6550" s="736" t="s">
        <v>7781</v>
      </c>
      <c r="B6550" s="237" t="s">
        <v>7782</v>
      </c>
      <c r="C6550" s="239">
        <v>260.01</v>
      </c>
      <c r="D6550" s="453">
        <v>0</v>
      </c>
      <c r="E6550" s="239">
        <v>260.01</v>
      </c>
      <c r="F6550" s="268"/>
      <c r="G6550" s="268"/>
    </row>
    <row r="6551" spans="1:7">
      <c r="A6551" s="776"/>
      <c r="B6551" s="777"/>
      <c r="C6551" s="598"/>
      <c r="D6551" s="453">
        <v>0</v>
      </c>
      <c r="E6551" s="598"/>
      <c r="F6551" s="268"/>
      <c r="G6551" s="268"/>
    </row>
    <row r="6552" spans="1:7">
      <c r="A6552" s="783" t="s">
        <v>7783</v>
      </c>
      <c r="B6552" s="779"/>
      <c r="C6552" s="240"/>
      <c r="D6552" s="240"/>
      <c r="E6552" s="240"/>
      <c r="F6552" s="240"/>
      <c r="G6552" s="240"/>
    </row>
    <row r="6553" spans="1:7">
      <c r="A6553" s="784" t="s">
        <v>7564</v>
      </c>
      <c r="B6553" s="781"/>
      <c r="C6553" s="782"/>
      <c r="D6553" s="453">
        <v>0</v>
      </c>
      <c r="E6553" s="782"/>
      <c r="F6553" s="268"/>
      <c r="G6553" s="268"/>
    </row>
    <row r="6554" spans="1:7">
      <c r="A6554" s="736" t="s">
        <v>7784</v>
      </c>
      <c r="B6554" s="237" t="s">
        <v>7785</v>
      </c>
      <c r="C6554" s="239">
        <v>60</v>
      </c>
      <c r="D6554" s="453">
        <v>0</v>
      </c>
      <c r="E6554" s="239">
        <v>60</v>
      </c>
      <c r="F6554" s="268"/>
      <c r="G6554" s="268"/>
    </row>
    <row r="6555" spans="1:7">
      <c r="A6555" s="736" t="s">
        <v>7786</v>
      </c>
      <c r="B6555" s="237" t="s">
        <v>7787</v>
      </c>
      <c r="C6555" s="239">
        <v>120</v>
      </c>
      <c r="D6555" s="453">
        <v>0</v>
      </c>
      <c r="E6555" s="239">
        <v>120</v>
      </c>
      <c r="F6555" s="268"/>
      <c r="G6555" s="268"/>
    </row>
    <row r="6556" spans="1:7">
      <c r="A6556" s="736" t="s">
        <v>7788</v>
      </c>
      <c r="B6556" s="237" t="s">
        <v>7789</v>
      </c>
      <c r="C6556" s="239">
        <v>180</v>
      </c>
      <c r="D6556" s="453">
        <v>0</v>
      </c>
      <c r="E6556" s="239">
        <v>180</v>
      </c>
      <c r="F6556" s="268"/>
      <c r="G6556" s="268"/>
    </row>
    <row r="6557" spans="1:7">
      <c r="A6557" s="736" t="s">
        <v>7790</v>
      </c>
      <c r="B6557" s="237" t="s">
        <v>7791</v>
      </c>
      <c r="C6557" s="239">
        <v>240</v>
      </c>
      <c r="D6557" s="453">
        <v>0</v>
      </c>
      <c r="E6557" s="239">
        <v>240</v>
      </c>
      <c r="F6557" s="268"/>
      <c r="G6557" s="268"/>
    </row>
    <row r="6558" spans="1:7">
      <c r="A6558" s="736" t="s">
        <v>7792</v>
      </c>
      <c r="B6558" s="237" t="s">
        <v>7793</v>
      </c>
      <c r="C6558" s="239">
        <v>300</v>
      </c>
      <c r="D6558" s="453">
        <v>0</v>
      </c>
      <c r="E6558" s="239">
        <v>300</v>
      </c>
      <c r="F6558" s="268"/>
      <c r="G6558" s="268"/>
    </row>
    <row r="6559" spans="1:7">
      <c r="A6559" s="736" t="s">
        <v>7794</v>
      </c>
      <c r="B6559" s="237" t="s">
        <v>7795</v>
      </c>
      <c r="C6559" s="239">
        <v>52.01</v>
      </c>
      <c r="D6559" s="453">
        <v>0</v>
      </c>
      <c r="E6559" s="239">
        <v>52.01</v>
      </c>
      <c r="F6559" s="268"/>
      <c r="G6559" s="268"/>
    </row>
    <row r="6560" spans="1:7">
      <c r="A6560" s="736" t="s">
        <v>7796</v>
      </c>
      <c r="B6560" s="237" t="s">
        <v>7797</v>
      </c>
      <c r="C6560" s="239">
        <v>104.01</v>
      </c>
      <c r="D6560" s="453">
        <v>0</v>
      </c>
      <c r="E6560" s="239">
        <v>104.01</v>
      </c>
      <c r="F6560" s="268"/>
      <c r="G6560" s="268"/>
    </row>
    <row r="6561" spans="1:7">
      <c r="A6561" s="736" t="s">
        <v>7798</v>
      </c>
      <c r="B6561" s="237" t="s">
        <v>7799</v>
      </c>
      <c r="C6561" s="239">
        <v>156.01</v>
      </c>
      <c r="D6561" s="453">
        <v>0</v>
      </c>
      <c r="E6561" s="239">
        <v>156.01</v>
      </c>
      <c r="F6561" s="268"/>
      <c r="G6561" s="268"/>
    </row>
    <row r="6562" spans="1:7">
      <c r="A6562" s="736" t="s">
        <v>7800</v>
      </c>
      <c r="B6562" s="237" t="s">
        <v>7801</v>
      </c>
      <c r="C6562" s="239">
        <v>208.01</v>
      </c>
      <c r="D6562" s="453">
        <v>0</v>
      </c>
      <c r="E6562" s="239">
        <v>208.01</v>
      </c>
      <c r="F6562" s="268"/>
      <c r="G6562" s="268"/>
    </row>
    <row r="6563" spans="1:7">
      <c r="A6563" s="736" t="s">
        <v>7802</v>
      </c>
      <c r="B6563" s="237" t="s">
        <v>7803</v>
      </c>
      <c r="C6563" s="239">
        <v>260.01</v>
      </c>
      <c r="D6563" s="453">
        <v>0</v>
      </c>
      <c r="E6563" s="239">
        <v>260.01</v>
      </c>
      <c r="F6563" s="268"/>
      <c r="G6563" s="268"/>
    </row>
    <row r="6564" spans="1:7">
      <c r="A6564" s="776"/>
      <c r="B6564" s="777"/>
      <c r="C6564" s="598"/>
      <c r="D6564" s="453">
        <v>0</v>
      </c>
      <c r="E6564" s="598"/>
      <c r="F6564" s="268"/>
      <c r="G6564" s="268"/>
    </row>
    <row r="6565" spans="1:7">
      <c r="A6565" s="783" t="s">
        <v>7804</v>
      </c>
      <c r="B6565" s="779"/>
      <c r="C6565" s="240"/>
      <c r="D6565" s="240"/>
      <c r="E6565" s="240"/>
      <c r="F6565" s="240"/>
      <c r="G6565" s="240"/>
    </row>
    <row r="6566" spans="1:7">
      <c r="A6566" s="736" t="s">
        <v>7805</v>
      </c>
      <c r="B6566" s="237" t="s">
        <v>7806</v>
      </c>
      <c r="C6566" s="239">
        <v>190</v>
      </c>
      <c r="D6566" s="453">
        <v>0</v>
      </c>
      <c r="E6566" s="239">
        <v>190</v>
      </c>
      <c r="F6566" s="268"/>
      <c r="G6566" s="268"/>
    </row>
    <row r="6567" spans="1:7">
      <c r="A6567" s="736" t="s">
        <v>7807</v>
      </c>
      <c r="B6567" s="237" t="s">
        <v>7808</v>
      </c>
      <c r="C6567" s="239">
        <v>164.67</v>
      </c>
      <c r="D6567" s="453">
        <v>0</v>
      </c>
      <c r="E6567" s="239">
        <v>164.67</v>
      </c>
      <c r="F6567" s="268"/>
      <c r="G6567" s="268"/>
    </row>
    <row r="6568" spans="1:7">
      <c r="A6568" s="776"/>
      <c r="B6568" s="777"/>
      <c r="C6568" s="598"/>
      <c r="D6568" s="453">
        <v>0</v>
      </c>
      <c r="E6568" s="598"/>
      <c r="F6568" s="268"/>
      <c r="G6568" s="268"/>
    </row>
    <row r="6569" spans="1:7">
      <c r="A6569" s="783" t="s">
        <v>7809</v>
      </c>
      <c r="B6569" s="779"/>
      <c r="C6569" s="240"/>
      <c r="D6569" s="240"/>
      <c r="E6569" s="240"/>
      <c r="F6569" s="240"/>
      <c r="G6569" s="240"/>
    </row>
    <row r="6570" spans="1:7">
      <c r="A6570" s="784" t="s">
        <v>7564</v>
      </c>
      <c r="B6570" s="781"/>
      <c r="C6570" s="782"/>
      <c r="D6570" s="453">
        <v>0</v>
      </c>
      <c r="E6570" s="782"/>
      <c r="F6570" s="268"/>
      <c r="G6570" s="268"/>
    </row>
    <row r="6571" spans="1:7">
      <c r="A6571" s="736" t="s">
        <v>7810</v>
      </c>
      <c r="B6571" s="237" t="s">
        <v>7811</v>
      </c>
      <c r="C6571" s="239">
        <v>38</v>
      </c>
      <c r="D6571" s="453">
        <v>0</v>
      </c>
      <c r="E6571" s="239">
        <v>38</v>
      </c>
      <c r="F6571" s="268"/>
      <c r="G6571" s="268"/>
    </row>
    <row r="6572" spans="1:7">
      <c r="A6572" s="736" t="s">
        <v>7812</v>
      </c>
      <c r="B6572" s="237" t="s">
        <v>7813</v>
      </c>
      <c r="C6572" s="239">
        <v>76</v>
      </c>
      <c r="D6572" s="453">
        <v>0</v>
      </c>
      <c r="E6572" s="239">
        <v>76</v>
      </c>
      <c r="F6572" s="268"/>
      <c r="G6572" s="268"/>
    </row>
    <row r="6573" spans="1:7">
      <c r="A6573" s="736" t="s">
        <v>7814</v>
      </c>
      <c r="B6573" s="237" t="s">
        <v>7815</v>
      </c>
      <c r="C6573" s="239">
        <v>114</v>
      </c>
      <c r="D6573" s="453">
        <v>0</v>
      </c>
      <c r="E6573" s="239">
        <v>114</v>
      </c>
      <c r="F6573" s="268"/>
      <c r="G6573" s="268"/>
    </row>
    <row r="6574" spans="1:7">
      <c r="A6574" s="736" t="s">
        <v>7816</v>
      </c>
      <c r="B6574" s="237" t="s">
        <v>7817</v>
      </c>
      <c r="C6574" s="239">
        <v>152</v>
      </c>
      <c r="D6574" s="453">
        <v>0</v>
      </c>
      <c r="E6574" s="239">
        <v>152</v>
      </c>
      <c r="F6574" s="268"/>
      <c r="G6574" s="268"/>
    </row>
    <row r="6575" spans="1:7">
      <c r="A6575" s="736" t="s">
        <v>7818</v>
      </c>
      <c r="B6575" s="237" t="s">
        <v>7819</v>
      </c>
      <c r="C6575" s="239">
        <v>190</v>
      </c>
      <c r="D6575" s="453">
        <v>0</v>
      </c>
      <c r="E6575" s="239">
        <v>190</v>
      </c>
      <c r="F6575" s="268"/>
      <c r="G6575" s="268"/>
    </row>
    <row r="6576" spans="1:7">
      <c r="A6576" s="736" t="s">
        <v>7820</v>
      </c>
      <c r="B6576" s="237" t="s">
        <v>7821</v>
      </c>
      <c r="C6576" s="239">
        <v>32.93</v>
      </c>
      <c r="D6576" s="453">
        <v>0</v>
      </c>
      <c r="E6576" s="239">
        <v>32.93</v>
      </c>
      <c r="F6576" s="268"/>
      <c r="G6576" s="268"/>
    </row>
    <row r="6577" spans="1:7">
      <c r="A6577" s="736" t="s">
        <v>7822</v>
      </c>
      <c r="B6577" s="237" t="s">
        <v>7823</v>
      </c>
      <c r="C6577" s="239">
        <v>65.87</v>
      </c>
      <c r="D6577" s="453">
        <v>0</v>
      </c>
      <c r="E6577" s="239">
        <v>65.87</v>
      </c>
      <c r="F6577" s="268"/>
      <c r="G6577" s="268"/>
    </row>
    <row r="6578" spans="1:7">
      <c r="A6578" s="736" t="s">
        <v>7824</v>
      </c>
      <c r="B6578" s="237" t="s">
        <v>7825</v>
      </c>
      <c r="C6578" s="239">
        <v>98.8</v>
      </c>
      <c r="D6578" s="453">
        <v>0</v>
      </c>
      <c r="E6578" s="239">
        <v>98.8</v>
      </c>
      <c r="F6578" s="268"/>
      <c r="G6578" s="268"/>
    </row>
    <row r="6579" spans="1:7">
      <c r="A6579" s="736" t="s">
        <v>7826</v>
      </c>
      <c r="B6579" s="237" t="s">
        <v>7827</v>
      </c>
      <c r="C6579" s="239">
        <v>131.73999999999998</v>
      </c>
      <c r="D6579" s="453">
        <v>0</v>
      </c>
      <c r="E6579" s="239">
        <v>131.73999999999998</v>
      </c>
      <c r="F6579" s="268"/>
      <c r="G6579" s="268"/>
    </row>
    <row r="6580" spans="1:7">
      <c r="A6580" s="736" t="s">
        <v>7828</v>
      </c>
      <c r="B6580" s="237" t="s">
        <v>7829</v>
      </c>
      <c r="C6580" s="239">
        <v>164.67</v>
      </c>
      <c r="D6580" s="453">
        <v>0</v>
      </c>
      <c r="E6580" s="239">
        <v>164.67</v>
      </c>
      <c r="F6580" s="268"/>
      <c r="G6580" s="268"/>
    </row>
    <row r="6581" spans="1:7">
      <c r="A6581" s="776"/>
      <c r="B6581" s="777"/>
      <c r="C6581" s="598"/>
      <c r="D6581" s="453">
        <v>0</v>
      </c>
      <c r="E6581" s="598"/>
      <c r="F6581" s="268"/>
      <c r="G6581" s="268"/>
    </row>
    <row r="6582" spans="1:7">
      <c r="A6582" s="783" t="s">
        <v>963</v>
      </c>
      <c r="B6582" s="779"/>
      <c r="C6582" s="240"/>
      <c r="D6582" s="240"/>
      <c r="E6582" s="240"/>
      <c r="F6582" s="240"/>
      <c r="G6582" s="240"/>
    </row>
    <row r="6583" spans="1:7">
      <c r="A6583" s="736" t="s">
        <v>7605</v>
      </c>
      <c r="B6583" s="237" t="s">
        <v>7606</v>
      </c>
      <c r="C6583" s="239">
        <v>1250</v>
      </c>
      <c r="D6583" s="453">
        <v>0</v>
      </c>
      <c r="E6583" s="239">
        <v>1250</v>
      </c>
      <c r="F6583" s="268"/>
      <c r="G6583" s="268"/>
    </row>
    <row r="6584" spans="1:7">
      <c r="A6584" s="736" t="s">
        <v>7607</v>
      </c>
      <c r="B6584" s="237" t="s">
        <v>7608</v>
      </c>
      <c r="C6584" s="239">
        <v>200</v>
      </c>
      <c r="D6584" s="453">
        <v>0</v>
      </c>
      <c r="E6584" s="239">
        <v>200</v>
      </c>
      <c r="F6584" s="268"/>
      <c r="G6584" s="268"/>
    </row>
    <row r="6585" spans="1:7">
      <c r="A6585" s="736" t="s">
        <v>7609</v>
      </c>
      <c r="B6585" s="237" t="s">
        <v>7610</v>
      </c>
      <c r="C6585" s="239">
        <v>200</v>
      </c>
      <c r="D6585" s="453">
        <v>0</v>
      </c>
      <c r="E6585" s="239">
        <v>200</v>
      </c>
      <c r="F6585" s="268"/>
      <c r="G6585" s="268"/>
    </row>
    <row r="6586" spans="1:7">
      <c r="A6586" s="736" t="s">
        <v>7611</v>
      </c>
      <c r="B6586" s="237" t="s">
        <v>7612</v>
      </c>
      <c r="C6586" s="239">
        <v>800</v>
      </c>
      <c r="D6586" s="453">
        <v>0</v>
      </c>
      <c r="E6586" s="239">
        <v>800</v>
      </c>
      <c r="F6586" s="268"/>
      <c r="G6586" s="268"/>
    </row>
    <row r="6587" spans="1:7">
      <c r="A6587" s="736" t="s">
        <v>7613</v>
      </c>
      <c r="B6587" s="237" t="s">
        <v>7614</v>
      </c>
      <c r="C6587" s="239">
        <v>1200</v>
      </c>
      <c r="D6587" s="453">
        <v>0</v>
      </c>
      <c r="E6587" s="239">
        <v>1200</v>
      </c>
      <c r="F6587" s="268"/>
      <c r="G6587" s="268"/>
    </row>
    <row r="6588" spans="1:7">
      <c r="A6588" s="736" t="s">
        <v>7615</v>
      </c>
      <c r="B6588" s="237" t="s">
        <v>7616</v>
      </c>
      <c r="C6588" s="239">
        <v>1200</v>
      </c>
      <c r="D6588" s="453">
        <v>0</v>
      </c>
      <c r="E6588" s="239">
        <v>1200</v>
      </c>
      <c r="F6588" s="268"/>
      <c r="G6588" s="268"/>
    </row>
    <row r="6589" spans="1:7">
      <c r="A6589" s="736" t="s">
        <v>7617</v>
      </c>
      <c r="B6589" s="237" t="s">
        <v>7618</v>
      </c>
      <c r="C6589" s="239">
        <v>1600</v>
      </c>
      <c r="D6589" s="453">
        <v>0</v>
      </c>
      <c r="E6589" s="239">
        <v>1600</v>
      </c>
      <c r="F6589" s="268"/>
      <c r="G6589" s="268"/>
    </row>
    <row r="6590" spans="1:7">
      <c r="A6590" s="736" t="s">
        <v>7672</v>
      </c>
      <c r="B6590" s="237" t="s">
        <v>7673</v>
      </c>
      <c r="C6590" s="239">
        <v>1</v>
      </c>
      <c r="D6590" s="453">
        <v>0</v>
      </c>
      <c r="E6590" s="239">
        <v>1</v>
      </c>
      <c r="F6590" s="268"/>
      <c r="G6590" s="268"/>
    </row>
    <row r="6591" spans="1:7">
      <c r="A6591" s="741"/>
      <c r="B6591" s="270"/>
      <c r="C6591" s="407"/>
      <c r="D6591" s="453">
        <v>0</v>
      </c>
      <c r="E6591" s="407"/>
      <c r="F6591" s="268"/>
      <c r="G6591" s="268"/>
    </row>
    <row r="6592" spans="1:7">
      <c r="A6592" s="778" t="s">
        <v>7830</v>
      </c>
      <c r="B6592" s="779"/>
      <c r="C6592" s="240"/>
      <c r="D6592" s="240"/>
      <c r="E6592" s="240"/>
      <c r="F6592" s="240"/>
      <c r="G6592" s="240"/>
    </row>
    <row r="6593" spans="1:7">
      <c r="A6593" s="736" t="s">
        <v>7831</v>
      </c>
      <c r="B6593" s="237" t="s">
        <v>7832</v>
      </c>
      <c r="C6593" s="239">
        <v>225</v>
      </c>
      <c r="D6593" s="453">
        <v>0</v>
      </c>
      <c r="E6593" s="239">
        <v>225</v>
      </c>
      <c r="F6593" s="268"/>
      <c r="G6593" s="268"/>
    </row>
    <row r="6594" spans="1:7">
      <c r="A6594" s="736" t="s">
        <v>7833</v>
      </c>
      <c r="B6594" s="237" t="s">
        <v>7834</v>
      </c>
      <c r="C6594" s="239">
        <v>195.01</v>
      </c>
      <c r="D6594" s="453">
        <v>0</v>
      </c>
      <c r="E6594" s="239">
        <v>195.01</v>
      </c>
      <c r="F6594" s="268"/>
      <c r="G6594" s="268"/>
    </row>
    <row r="6595" spans="1:7">
      <c r="A6595" s="776"/>
      <c r="B6595" s="777"/>
      <c r="C6595" s="598"/>
      <c r="D6595" s="453">
        <v>0</v>
      </c>
      <c r="E6595" s="598"/>
      <c r="F6595" s="268"/>
      <c r="G6595" s="268"/>
    </row>
    <row r="6596" spans="1:7">
      <c r="A6596" s="783" t="s">
        <v>7835</v>
      </c>
      <c r="B6596" s="779"/>
      <c r="C6596" s="240"/>
      <c r="D6596" s="240"/>
      <c r="E6596" s="240"/>
      <c r="F6596" s="240"/>
      <c r="G6596" s="240"/>
    </row>
    <row r="6597" spans="1:7">
      <c r="A6597" s="784" t="s">
        <v>7564</v>
      </c>
      <c r="B6597" s="781"/>
      <c r="C6597" s="782"/>
      <c r="D6597" s="453">
        <v>0</v>
      </c>
      <c r="E6597" s="782"/>
      <c r="F6597" s="268"/>
      <c r="G6597" s="268"/>
    </row>
    <row r="6598" spans="1:7">
      <c r="A6598" s="736" t="s">
        <v>7836</v>
      </c>
      <c r="B6598" s="237" t="s">
        <v>7837</v>
      </c>
      <c r="C6598" s="239">
        <v>45</v>
      </c>
      <c r="D6598" s="453">
        <v>0</v>
      </c>
      <c r="E6598" s="239">
        <v>45</v>
      </c>
      <c r="F6598" s="268"/>
      <c r="G6598" s="268"/>
    </row>
    <row r="6599" spans="1:7">
      <c r="A6599" s="736" t="s">
        <v>7838</v>
      </c>
      <c r="B6599" s="237" t="s">
        <v>7839</v>
      </c>
      <c r="C6599" s="239">
        <v>90</v>
      </c>
      <c r="D6599" s="453">
        <v>0</v>
      </c>
      <c r="E6599" s="239">
        <v>90</v>
      </c>
      <c r="F6599" s="268"/>
      <c r="G6599" s="268"/>
    </row>
    <row r="6600" spans="1:7">
      <c r="A6600" s="736" t="s">
        <v>7840</v>
      </c>
      <c r="B6600" s="237" t="s">
        <v>7841</v>
      </c>
      <c r="C6600" s="239">
        <v>135</v>
      </c>
      <c r="D6600" s="453">
        <v>0</v>
      </c>
      <c r="E6600" s="239">
        <v>135</v>
      </c>
      <c r="F6600" s="268"/>
      <c r="G6600" s="268"/>
    </row>
    <row r="6601" spans="1:7">
      <c r="A6601" s="736" t="s">
        <v>7842</v>
      </c>
      <c r="B6601" s="237" t="s">
        <v>7843</v>
      </c>
      <c r="C6601" s="239">
        <v>180</v>
      </c>
      <c r="D6601" s="453">
        <v>0</v>
      </c>
      <c r="E6601" s="239">
        <v>180</v>
      </c>
      <c r="F6601" s="268"/>
      <c r="G6601" s="268"/>
    </row>
    <row r="6602" spans="1:7">
      <c r="A6602" s="736" t="s">
        <v>7844</v>
      </c>
      <c r="B6602" s="237" t="s">
        <v>7845</v>
      </c>
      <c r="C6602" s="239">
        <v>225</v>
      </c>
      <c r="D6602" s="453">
        <v>0</v>
      </c>
      <c r="E6602" s="239">
        <v>225</v>
      </c>
      <c r="F6602" s="268"/>
      <c r="G6602" s="268"/>
    </row>
    <row r="6603" spans="1:7">
      <c r="A6603" s="736" t="s">
        <v>7846</v>
      </c>
      <c r="B6603" s="237" t="s">
        <v>7847</v>
      </c>
      <c r="C6603" s="239">
        <v>39.01</v>
      </c>
      <c r="D6603" s="453">
        <v>0</v>
      </c>
      <c r="E6603" s="239">
        <v>39.01</v>
      </c>
      <c r="F6603" s="268"/>
      <c r="G6603" s="268"/>
    </row>
    <row r="6604" spans="1:7">
      <c r="A6604" s="736" t="s">
        <v>7848</v>
      </c>
      <c r="B6604" s="237" t="s">
        <v>7849</v>
      </c>
      <c r="C6604" s="239">
        <v>78.010000000000005</v>
      </c>
      <c r="D6604" s="453">
        <v>0</v>
      </c>
      <c r="E6604" s="239">
        <v>78.010000000000005</v>
      </c>
      <c r="F6604" s="268"/>
      <c r="G6604" s="268"/>
    </row>
    <row r="6605" spans="1:7">
      <c r="A6605" s="736" t="s">
        <v>7850</v>
      </c>
      <c r="B6605" s="237" t="s">
        <v>7851</v>
      </c>
      <c r="C6605" s="239">
        <v>117.01</v>
      </c>
      <c r="D6605" s="453">
        <v>0</v>
      </c>
      <c r="E6605" s="239">
        <v>117.01</v>
      </c>
      <c r="F6605" s="268"/>
      <c r="G6605" s="268"/>
    </row>
    <row r="6606" spans="1:7">
      <c r="A6606" s="736" t="s">
        <v>7852</v>
      </c>
      <c r="B6606" s="237" t="s">
        <v>7853</v>
      </c>
      <c r="C6606" s="239">
        <v>156.01</v>
      </c>
      <c r="D6606" s="453">
        <v>0</v>
      </c>
      <c r="E6606" s="239">
        <v>156.01</v>
      </c>
      <c r="F6606" s="268"/>
      <c r="G6606" s="268"/>
    </row>
    <row r="6607" spans="1:7">
      <c r="A6607" s="736" t="s">
        <v>7854</v>
      </c>
      <c r="B6607" s="237" t="s">
        <v>7855</v>
      </c>
      <c r="C6607" s="239">
        <v>195.01</v>
      </c>
      <c r="D6607" s="453">
        <v>0</v>
      </c>
      <c r="E6607" s="239">
        <v>195.01</v>
      </c>
      <c r="F6607" s="268"/>
      <c r="G6607" s="268"/>
    </row>
    <row r="6608" spans="1:7">
      <c r="A6608" s="776"/>
      <c r="B6608" s="777"/>
      <c r="C6608" s="598"/>
      <c r="D6608" s="453">
        <v>0</v>
      </c>
      <c r="E6608" s="598"/>
      <c r="F6608" s="268"/>
      <c r="G6608" s="268"/>
    </row>
    <row r="6609" spans="1:7">
      <c r="A6609" s="783" t="s">
        <v>7856</v>
      </c>
      <c r="B6609" s="779"/>
      <c r="C6609" s="240"/>
      <c r="D6609" s="240"/>
      <c r="E6609" s="240"/>
      <c r="F6609" s="240"/>
      <c r="G6609" s="240"/>
    </row>
    <row r="6610" spans="1:7">
      <c r="A6610" s="736" t="s">
        <v>7857</v>
      </c>
      <c r="B6610" s="237" t="s">
        <v>7858</v>
      </c>
      <c r="C6610" s="239">
        <v>285</v>
      </c>
      <c r="D6610" s="453">
        <v>0</v>
      </c>
      <c r="E6610" s="239">
        <v>285</v>
      </c>
      <c r="F6610" s="268"/>
      <c r="G6610" s="268"/>
    </row>
    <row r="6611" spans="1:7">
      <c r="A6611" s="736" t="s">
        <v>7859</v>
      </c>
      <c r="B6611" s="237" t="s">
        <v>7860</v>
      </c>
      <c r="C6611" s="239">
        <v>247.01</v>
      </c>
      <c r="D6611" s="453">
        <v>0</v>
      </c>
      <c r="E6611" s="239">
        <v>247.01</v>
      </c>
      <c r="F6611" s="268"/>
      <c r="G6611" s="268"/>
    </row>
    <row r="6612" spans="1:7">
      <c r="A6612" s="776"/>
      <c r="B6612" s="777"/>
      <c r="C6612" s="598"/>
      <c r="D6612" s="453">
        <v>0</v>
      </c>
      <c r="E6612" s="598"/>
      <c r="F6612" s="268"/>
      <c r="G6612" s="268"/>
    </row>
    <row r="6613" spans="1:7">
      <c r="A6613" s="783" t="s">
        <v>7861</v>
      </c>
      <c r="B6613" s="779"/>
      <c r="C6613" s="240"/>
      <c r="D6613" s="240"/>
      <c r="E6613" s="240"/>
      <c r="F6613" s="240"/>
      <c r="G6613" s="240"/>
    </row>
    <row r="6614" spans="1:7">
      <c r="A6614" s="784" t="s">
        <v>7564</v>
      </c>
      <c r="B6614" s="781"/>
      <c r="C6614" s="782"/>
      <c r="D6614" s="453">
        <v>0</v>
      </c>
      <c r="E6614" s="782"/>
      <c r="F6614" s="268"/>
      <c r="G6614" s="268"/>
    </row>
    <row r="6615" spans="1:7">
      <c r="A6615" s="736" t="s">
        <v>7862</v>
      </c>
      <c r="B6615" s="237" t="s">
        <v>7863</v>
      </c>
      <c r="C6615" s="239">
        <v>57</v>
      </c>
      <c r="D6615" s="453">
        <v>0</v>
      </c>
      <c r="E6615" s="239">
        <v>57</v>
      </c>
      <c r="F6615" s="268"/>
      <c r="G6615" s="268"/>
    </row>
    <row r="6616" spans="1:7">
      <c r="A6616" s="736" t="s">
        <v>7864</v>
      </c>
      <c r="B6616" s="237" t="s">
        <v>7865</v>
      </c>
      <c r="C6616" s="239">
        <v>114</v>
      </c>
      <c r="D6616" s="453">
        <v>0</v>
      </c>
      <c r="E6616" s="239">
        <v>114</v>
      </c>
      <c r="F6616" s="268"/>
      <c r="G6616" s="268"/>
    </row>
    <row r="6617" spans="1:7">
      <c r="A6617" s="736" t="s">
        <v>7866</v>
      </c>
      <c r="B6617" s="237" t="s">
        <v>7867</v>
      </c>
      <c r="C6617" s="239">
        <v>171</v>
      </c>
      <c r="D6617" s="453">
        <v>0</v>
      </c>
      <c r="E6617" s="239">
        <v>171</v>
      </c>
      <c r="F6617" s="268"/>
      <c r="G6617" s="268"/>
    </row>
    <row r="6618" spans="1:7">
      <c r="A6618" s="736" t="s">
        <v>7868</v>
      </c>
      <c r="B6618" s="237" t="s">
        <v>7869</v>
      </c>
      <c r="C6618" s="239">
        <v>228</v>
      </c>
      <c r="D6618" s="453">
        <v>0</v>
      </c>
      <c r="E6618" s="239">
        <v>228</v>
      </c>
      <c r="F6618" s="268"/>
      <c r="G6618" s="268"/>
    </row>
    <row r="6619" spans="1:7">
      <c r="A6619" s="736" t="s">
        <v>7870</v>
      </c>
      <c r="B6619" s="237" t="s">
        <v>7871</v>
      </c>
      <c r="C6619" s="239">
        <v>285</v>
      </c>
      <c r="D6619" s="453">
        <v>0</v>
      </c>
      <c r="E6619" s="239">
        <v>285</v>
      </c>
      <c r="F6619" s="268"/>
      <c r="G6619" s="268"/>
    </row>
    <row r="6620" spans="1:7">
      <c r="A6620" s="736" t="s">
        <v>7872</v>
      </c>
      <c r="B6620" s="237" t="s">
        <v>7873</v>
      </c>
      <c r="C6620" s="239">
        <v>49.4</v>
      </c>
      <c r="D6620" s="453">
        <v>0</v>
      </c>
      <c r="E6620" s="239">
        <v>49.4</v>
      </c>
      <c r="F6620" s="268"/>
      <c r="G6620" s="268"/>
    </row>
    <row r="6621" spans="1:7">
      <c r="A6621" s="736" t="s">
        <v>7874</v>
      </c>
      <c r="B6621" s="237" t="s">
        <v>7875</v>
      </c>
      <c r="C6621" s="239">
        <v>98.8</v>
      </c>
      <c r="D6621" s="453">
        <v>0</v>
      </c>
      <c r="E6621" s="239">
        <v>98.8</v>
      </c>
      <c r="F6621" s="268"/>
      <c r="G6621" s="268"/>
    </row>
    <row r="6622" spans="1:7">
      <c r="A6622" s="736" t="s">
        <v>7876</v>
      </c>
      <c r="B6622" s="237" t="s">
        <v>7877</v>
      </c>
      <c r="C6622" s="239">
        <v>148.20999999999998</v>
      </c>
      <c r="D6622" s="453">
        <v>0</v>
      </c>
      <c r="E6622" s="239">
        <v>148.20999999999998</v>
      </c>
      <c r="F6622" s="268"/>
      <c r="G6622" s="268"/>
    </row>
    <row r="6623" spans="1:7">
      <c r="A6623" s="736" t="s">
        <v>7878</v>
      </c>
      <c r="B6623" s="237" t="s">
        <v>7879</v>
      </c>
      <c r="C6623" s="239">
        <v>197.60999999999999</v>
      </c>
      <c r="D6623" s="453">
        <v>0</v>
      </c>
      <c r="E6623" s="239">
        <v>197.60999999999999</v>
      </c>
      <c r="F6623" s="268"/>
      <c r="G6623" s="268"/>
    </row>
    <row r="6624" spans="1:7">
      <c r="A6624" s="736" t="s">
        <v>7880</v>
      </c>
      <c r="B6624" s="237" t="s">
        <v>7881</v>
      </c>
      <c r="C6624" s="239">
        <v>247.01</v>
      </c>
      <c r="D6624" s="453">
        <v>0</v>
      </c>
      <c r="E6624" s="239">
        <v>247.01</v>
      </c>
      <c r="F6624" s="268"/>
      <c r="G6624" s="268"/>
    </row>
    <row r="6625" spans="1:7">
      <c r="A6625" s="776"/>
      <c r="B6625" s="777"/>
      <c r="C6625" s="598"/>
      <c r="D6625" s="453">
        <v>0</v>
      </c>
      <c r="E6625" s="598"/>
      <c r="F6625" s="268"/>
      <c r="G6625" s="268"/>
    </row>
    <row r="6626" spans="1:7">
      <c r="A6626" s="783" t="s">
        <v>7882</v>
      </c>
      <c r="B6626" s="779"/>
      <c r="C6626" s="240"/>
      <c r="D6626" s="240"/>
      <c r="E6626" s="240"/>
      <c r="F6626" s="240"/>
      <c r="G6626" s="240"/>
    </row>
    <row r="6627" spans="1:7">
      <c r="A6627" s="736" t="s">
        <v>7883</v>
      </c>
      <c r="B6627" s="237" t="s">
        <v>7884</v>
      </c>
      <c r="C6627" s="239">
        <v>285</v>
      </c>
      <c r="D6627" s="453">
        <v>0</v>
      </c>
      <c r="E6627" s="239">
        <v>285</v>
      </c>
      <c r="F6627" s="268"/>
      <c r="G6627" s="268"/>
    </row>
    <row r="6628" spans="1:7">
      <c r="A6628" s="736" t="s">
        <v>7885</v>
      </c>
      <c r="B6628" s="237" t="s">
        <v>7886</v>
      </c>
      <c r="C6628" s="239">
        <v>247.01</v>
      </c>
      <c r="D6628" s="453">
        <v>0</v>
      </c>
      <c r="E6628" s="239">
        <v>247.01</v>
      </c>
      <c r="F6628" s="268"/>
      <c r="G6628" s="268"/>
    </row>
    <row r="6629" spans="1:7">
      <c r="A6629" s="776"/>
      <c r="B6629" s="777"/>
      <c r="C6629" s="598"/>
      <c r="D6629" s="453">
        <v>0</v>
      </c>
      <c r="E6629" s="598"/>
      <c r="F6629" s="268"/>
      <c r="G6629" s="268"/>
    </row>
    <row r="6630" spans="1:7">
      <c r="A6630" s="783" t="s">
        <v>7887</v>
      </c>
      <c r="B6630" s="779"/>
      <c r="C6630" s="240"/>
      <c r="D6630" s="240"/>
      <c r="E6630" s="240"/>
      <c r="F6630" s="240"/>
      <c r="G6630" s="240"/>
    </row>
    <row r="6631" spans="1:7">
      <c r="A6631" s="784" t="s">
        <v>7564</v>
      </c>
      <c r="B6631" s="781"/>
      <c r="C6631" s="782"/>
      <c r="D6631" s="453">
        <v>0</v>
      </c>
      <c r="E6631" s="782"/>
      <c r="F6631" s="268"/>
      <c r="G6631" s="268"/>
    </row>
    <row r="6632" spans="1:7" ht="30">
      <c r="A6632" s="736" t="s">
        <v>7888</v>
      </c>
      <c r="B6632" s="237" t="s">
        <v>7889</v>
      </c>
      <c r="C6632" s="239">
        <v>57</v>
      </c>
      <c r="D6632" s="453">
        <v>0</v>
      </c>
      <c r="E6632" s="239">
        <v>57</v>
      </c>
      <c r="F6632" s="268"/>
      <c r="G6632" s="268"/>
    </row>
    <row r="6633" spans="1:7" ht="30">
      <c r="A6633" s="736" t="s">
        <v>7890</v>
      </c>
      <c r="B6633" s="237" t="s">
        <v>7891</v>
      </c>
      <c r="C6633" s="239">
        <v>114</v>
      </c>
      <c r="D6633" s="453">
        <v>0</v>
      </c>
      <c r="E6633" s="239">
        <v>114</v>
      </c>
      <c r="F6633" s="268"/>
      <c r="G6633" s="268"/>
    </row>
    <row r="6634" spans="1:7" ht="30">
      <c r="A6634" s="736" t="s">
        <v>7892</v>
      </c>
      <c r="B6634" s="237" t="s">
        <v>7893</v>
      </c>
      <c r="C6634" s="239">
        <v>171</v>
      </c>
      <c r="D6634" s="453">
        <v>0</v>
      </c>
      <c r="E6634" s="239">
        <v>171</v>
      </c>
      <c r="F6634" s="268"/>
      <c r="G6634" s="268"/>
    </row>
    <row r="6635" spans="1:7" ht="30">
      <c r="A6635" s="736" t="s">
        <v>7894</v>
      </c>
      <c r="B6635" s="237" t="s">
        <v>7895</v>
      </c>
      <c r="C6635" s="239">
        <v>228</v>
      </c>
      <c r="D6635" s="453">
        <v>0</v>
      </c>
      <c r="E6635" s="239">
        <v>228</v>
      </c>
      <c r="F6635" s="268"/>
      <c r="G6635" s="268"/>
    </row>
    <row r="6636" spans="1:7" ht="30">
      <c r="A6636" s="736" t="s">
        <v>7896</v>
      </c>
      <c r="B6636" s="237" t="s">
        <v>7897</v>
      </c>
      <c r="C6636" s="239">
        <v>285</v>
      </c>
      <c r="D6636" s="453">
        <v>0</v>
      </c>
      <c r="E6636" s="239">
        <v>285</v>
      </c>
      <c r="F6636" s="268"/>
      <c r="G6636" s="268"/>
    </row>
    <row r="6637" spans="1:7">
      <c r="A6637" s="736" t="s">
        <v>7898</v>
      </c>
      <c r="B6637" s="237" t="s">
        <v>7899</v>
      </c>
      <c r="C6637" s="239">
        <v>49.4</v>
      </c>
      <c r="D6637" s="453">
        <v>0</v>
      </c>
      <c r="E6637" s="239">
        <v>49.4</v>
      </c>
      <c r="F6637" s="268"/>
      <c r="G6637" s="268"/>
    </row>
    <row r="6638" spans="1:7">
      <c r="A6638" s="736" t="s">
        <v>7900</v>
      </c>
      <c r="B6638" s="237" t="s">
        <v>7901</v>
      </c>
      <c r="C6638" s="239">
        <v>98.8</v>
      </c>
      <c r="D6638" s="453">
        <v>0</v>
      </c>
      <c r="E6638" s="239">
        <v>98.8</v>
      </c>
      <c r="F6638" s="268"/>
      <c r="G6638" s="268"/>
    </row>
    <row r="6639" spans="1:7">
      <c r="A6639" s="736" t="s">
        <v>7902</v>
      </c>
      <c r="B6639" s="237" t="s">
        <v>7903</v>
      </c>
      <c r="C6639" s="239">
        <v>148.20999999999998</v>
      </c>
      <c r="D6639" s="453">
        <v>0</v>
      </c>
      <c r="E6639" s="239">
        <v>148.20999999999998</v>
      </c>
      <c r="F6639" s="268"/>
      <c r="G6639" s="268"/>
    </row>
    <row r="6640" spans="1:7">
      <c r="A6640" s="736" t="s">
        <v>7904</v>
      </c>
      <c r="B6640" s="237" t="s">
        <v>7905</v>
      </c>
      <c r="C6640" s="239">
        <v>197.60999999999999</v>
      </c>
      <c r="D6640" s="453">
        <v>0</v>
      </c>
      <c r="E6640" s="239">
        <v>197.60999999999999</v>
      </c>
      <c r="F6640" s="268"/>
      <c r="G6640" s="268"/>
    </row>
    <row r="6641" spans="1:7">
      <c r="A6641" s="736" t="s">
        <v>7906</v>
      </c>
      <c r="B6641" s="237" t="s">
        <v>7907</v>
      </c>
      <c r="C6641" s="239">
        <v>247.01</v>
      </c>
      <c r="D6641" s="453">
        <v>0</v>
      </c>
      <c r="E6641" s="239">
        <v>247.01</v>
      </c>
      <c r="F6641" s="268"/>
      <c r="G6641" s="268"/>
    </row>
    <row r="6642" spans="1:7">
      <c r="A6642" s="776"/>
      <c r="B6642" s="777"/>
      <c r="C6642" s="598"/>
      <c r="D6642" s="453">
        <v>0</v>
      </c>
      <c r="E6642" s="598"/>
      <c r="F6642" s="268"/>
      <c r="G6642" s="268"/>
    </row>
    <row r="6643" spans="1:7">
      <c r="A6643" s="783" t="s">
        <v>7908</v>
      </c>
      <c r="B6643" s="779"/>
      <c r="C6643" s="240"/>
      <c r="D6643" s="240"/>
      <c r="E6643" s="240"/>
      <c r="F6643" s="240"/>
      <c r="G6643" s="240"/>
    </row>
    <row r="6644" spans="1:7">
      <c r="A6644" s="736" t="s">
        <v>7909</v>
      </c>
      <c r="B6644" s="237" t="s">
        <v>7910</v>
      </c>
      <c r="C6644" s="239">
        <v>285</v>
      </c>
      <c r="D6644" s="453">
        <v>0</v>
      </c>
      <c r="E6644" s="239">
        <v>285</v>
      </c>
      <c r="F6644" s="268"/>
      <c r="G6644" s="268"/>
    </row>
    <row r="6645" spans="1:7">
      <c r="A6645" s="736" t="s">
        <v>7911</v>
      </c>
      <c r="B6645" s="237" t="s">
        <v>7912</v>
      </c>
      <c r="C6645" s="239">
        <v>247.01</v>
      </c>
      <c r="D6645" s="453">
        <v>0</v>
      </c>
      <c r="E6645" s="239">
        <v>247.01</v>
      </c>
      <c r="F6645" s="268"/>
      <c r="G6645" s="268"/>
    </row>
    <row r="6646" spans="1:7">
      <c r="A6646" s="776"/>
      <c r="B6646" s="777"/>
      <c r="C6646" s="598"/>
      <c r="D6646" s="453">
        <v>0</v>
      </c>
      <c r="E6646" s="598"/>
      <c r="F6646" s="268"/>
      <c r="G6646" s="268"/>
    </row>
    <row r="6647" spans="1:7">
      <c r="A6647" s="783" t="s">
        <v>7913</v>
      </c>
      <c r="B6647" s="779"/>
      <c r="C6647" s="240"/>
      <c r="D6647" s="240"/>
      <c r="E6647" s="240"/>
      <c r="F6647" s="240"/>
      <c r="G6647" s="240"/>
    </row>
    <row r="6648" spans="1:7">
      <c r="A6648" s="784" t="s">
        <v>7564</v>
      </c>
      <c r="B6648" s="781"/>
      <c r="C6648" s="782"/>
      <c r="D6648" s="453">
        <v>0</v>
      </c>
      <c r="E6648" s="782"/>
      <c r="F6648" s="268"/>
      <c r="G6648" s="268"/>
    </row>
    <row r="6649" spans="1:7" ht="30">
      <c r="A6649" s="736" t="s">
        <v>7914</v>
      </c>
      <c r="B6649" s="237" t="s">
        <v>7915</v>
      </c>
      <c r="C6649" s="239">
        <v>57</v>
      </c>
      <c r="D6649" s="453">
        <v>0</v>
      </c>
      <c r="E6649" s="239">
        <v>57</v>
      </c>
      <c r="F6649" s="268"/>
      <c r="G6649" s="268"/>
    </row>
    <row r="6650" spans="1:7" ht="30">
      <c r="A6650" s="736" t="s">
        <v>7916</v>
      </c>
      <c r="B6650" s="237" t="s">
        <v>7917</v>
      </c>
      <c r="C6650" s="239">
        <v>114</v>
      </c>
      <c r="D6650" s="453">
        <v>0</v>
      </c>
      <c r="E6650" s="239">
        <v>114</v>
      </c>
      <c r="F6650" s="268"/>
      <c r="G6650" s="268"/>
    </row>
    <row r="6651" spans="1:7" ht="30">
      <c r="A6651" s="736" t="s">
        <v>7918</v>
      </c>
      <c r="B6651" s="237" t="s">
        <v>7919</v>
      </c>
      <c r="C6651" s="239">
        <v>171</v>
      </c>
      <c r="D6651" s="453">
        <v>0</v>
      </c>
      <c r="E6651" s="239">
        <v>171</v>
      </c>
      <c r="F6651" s="268"/>
      <c r="G6651" s="268"/>
    </row>
    <row r="6652" spans="1:7" ht="30">
      <c r="A6652" s="736" t="s">
        <v>7920</v>
      </c>
      <c r="B6652" s="237" t="s">
        <v>7921</v>
      </c>
      <c r="C6652" s="239">
        <v>228</v>
      </c>
      <c r="D6652" s="453">
        <v>0</v>
      </c>
      <c r="E6652" s="239">
        <v>228</v>
      </c>
      <c r="F6652" s="268"/>
      <c r="G6652" s="268"/>
    </row>
    <row r="6653" spans="1:7" ht="30">
      <c r="A6653" s="736" t="s">
        <v>7922</v>
      </c>
      <c r="B6653" s="237" t="s">
        <v>7923</v>
      </c>
      <c r="C6653" s="239">
        <v>285</v>
      </c>
      <c r="D6653" s="453">
        <v>0</v>
      </c>
      <c r="E6653" s="239">
        <v>285</v>
      </c>
      <c r="F6653" s="268"/>
      <c r="G6653" s="268"/>
    </row>
    <row r="6654" spans="1:7" ht="30">
      <c r="A6654" s="736" t="s">
        <v>7924</v>
      </c>
      <c r="B6654" s="237" t="s">
        <v>7925</v>
      </c>
      <c r="C6654" s="239">
        <v>49.4</v>
      </c>
      <c r="D6654" s="453">
        <v>0</v>
      </c>
      <c r="E6654" s="239">
        <v>49.4</v>
      </c>
      <c r="F6654" s="268"/>
      <c r="G6654" s="268"/>
    </row>
    <row r="6655" spans="1:7" ht="30">
      <c r="A6655" s="736" t="s">
        <v>7926</v>
      </c>
      <c r="B6655" s="237" t="s">
        <v>7927</v>
      </c>
      <c r="C6655" s="239">
        <v>98.8</v>
      </c>
      <c r="D6655" s="453">
        <v>0</v>
      </c>
      <c r="E6655" s="239">
        <v>98.8</v>
      </c>
      <c r="F6655" s="268"/>
      <c r="G6655" s="268"/>
    </row>
    <row r="6656" spans="1:7" ht="30">
      <c r="A6656" s="736" t="s">
        <v>7928</v>
      </c>
      <c r="B6656" s="237" t="s">
        <v>7929</v>
      </c>
      <c r="C6656" s="239">
        <v>148.20999999999998</v>
      </c>
      <c r="D6656" s="453">
        <v>0</v>
      </c>
      <c r="E6656" s="239">
        <v>148.20999999999998</v>
      </c>
      <c r="F6656" s="268"/>
      <c r="G6656" s="268"/>
    </row>
    <row r="6657" spans="1:7" ht="30">
      <c r="A6657" s="736" t="s">
        <v>7930</v>
      </c>
      <c r="B6657" s="237" t="s">
        <v>7931</v>
      </c>
      <c r="C6657" s="239">
        <v>197.60999999999999</v>
      </c>
      <c r="D6657" s="453">
        <v>0</v>
      </c>
      <c r="E6657" s="239">
        <v>197.60999999999999</v>
      </c>
      <c r="F6657" s="268"/>
      <c r="G6657" s="268"/>
    </row>
    <row r="6658" spans="1:7" ht="30">
      <c r="A6658" s="736" t="s">
        <v>7932</v>
      </c>
      <c r="B6658" s="237" t="s">
        <v>7933</v>
      </c>
      <c r="C6658" s="239">
        <v>247.01</v>
      </c>
      <c r="D6658" s="453">
        <v>0</v>
      </c>
      <c r="E6658" s="239">
        <v>247.01</v>
      </c>
      <c r="F6658" s="268"/>
      <c r="G6658" s="268"/>
    </row>
    <row r="6659" spans="1:7">
      <c r="A6659" s="776"/>
      <c r="B6659" s="777"/>
      <c r="C6659" s="598"/>
      <c r="D6659" s="453">
        <v>0</v>
      </c>
      <c r="E6659" s="598"/>
      <c r="F6659" s="268"/>
      <c r="G6659" s="268"/>
    </row>
    <row r="6660" spans="1:7">
      <c r="A6660" s="783" t="s">
        <v>7934</v>
      </c>
      <c r="B6660" s="779"/>
      <c r="C6660" s="240"/>
      <c r="D6660" s="240"/>
      <c r="E6660" s="240"/>
      <c r="F6660" s="240"/>
      <c r="G6660" s="240"/>
    </row>
    <row r="6661" spans="1:7">
      <c r="A6661" s="736" t="s">
        <v>7935</v>
      </c>
      <c r="B6661" s="237" t="s">
        <v>7936</v>
      </c>
      <c r="C6661" s="239">
        <v>450</v>
      </c>
      <c r="D6661" s="453">
        <v>0</v>
      </c>
      <c r="E6661" s="239">
        <v>450</v>
      </c>
      <c r="F6661" s="268"/>
      <c r="G6661" s="268"/>
    </row>
    <row r="6662" spans="1:7">
      <c r="A6662" s="736" t="s">
        <v>7937</v>
      </c>
      <c r="B6662" s="237" t="s">
        <v>7938</v>
      </c>
      <c r="C6662" s="239">
        <v>390.02</v>
      </c>
      <c r="D6662" s="453">
        <v>0</v>
      </c>
      <c r="E6662" s="239">
        <v>390.02</v>
      </c>
      <c r="F6662" s="268"/>
      <c r="G6662" s="268"/>
    </row>
    <row r="6663" spans="1:7">
      <c r="A6663" s="883"/>
      <c r="B6663" s="777"/>
      <c r="C6663" s="598"/>
      <c r="D6663" s="453">
        <v>0</v>
      </c>
      <c r="E6663" s="598"/>
      <c r="F6663" s="268"/>
      <c r="G6663" s="268"/>
    </row>
    <row r="6664" spans="1:7">
      <c r="A6664" s="783" t="s">
        <v>7939</v>
      </c>
      <c r="B6664" s="779"/>
      <c r="C6664" s="240"/>
      <c r="D6664" s="240"/>
      <c r="E6664" s="240"/>
      <c r="F6664" s="240"/>
      <c r="G6664" s="240"/>
    </row>
    <row r="6665" spans="1:7">
      <c r="A6665" s="784" t="s">
        <v>7564</v>
      </c>
      <c r="B6665" s="781"/>
      <c r="C6665" s="782"/>
      <c r="D6665" s="453">
        <v>0</v>
      </c>
      <c r="E6665" s="782"/>
      <c r="F6665" s="268"/>
      <c r="G6665" s="268"/>
    </row>
    <row r="6666" spans="1:7" ht="30">
      <c r="A6666" s="736" t="s">
        <v>7940</v>
      </c>
      <c r="B6666" s="237" t="s">
        <v>7941</v>
      </c>
      <c r="C6666" s="239">
        <v>90</v>
      </c>
      <c r="D6666" s="453">
        <v>0</v>
      </c>
      <c r="E6666" s="239">
        <v>90</v>
      </c>
      <c r="F6666" s="268"/>
      <c r="G6666" s="268"/>
    </row>
    <row r="6667" spans="1:7" ht="30">
      <c r="A6667" s="736" t="s">
        <v>7942</v>
      </c>
      <c r="B6667" s="237" t="s">
        <v>7943</v>
      </c>
      <c r="C6667" s="239">
        <v>180</v>
      </c>
      <c r="D6667" s="453">
        <v>0</v>
      </c>
      <c r="E6667" s="239">
        <v>180</v>
      </c>
      <c r="F6667" s="268"/>
      <c r="G6667" s="268"/>
    </row>
    <row r="6668" spans="1:7" ht="30">
      <c r="A6668" s="736" t="s">
        <v>7944</v>
      </c>
      <c r="B6668" s="237" t="s">
        <v>7945</v>
      </c>
      <c r="C6668" s="239">
        <v>270</v>
      </c>
      <c r="D6668" s="453">
        <v>0</v>
      </c>
      <c r="E6668" s="239">
        <v>270</v>
      </c>
      <c r="F6668" s="268"/>
      <c r="G6668" s="268"/>
    </row>
    <row r="6669" spans="1:7" ht="30">
      <c r="A6669" s="736" t="s">
        <v>7946</v>
      </c>
      <c r="B6669" s="237" t="s">
        <v>7947</v>
      </c>
      <c r="C6669" s="239">
        <v>360</v>
      </c>
      <c r="D6669" s="453">
        <v>0</v>
      </c>
      <c r="E6669" s="239">
        <v>360</v>
      </c>
      <c r="F6669" s="268"/>
      <c r="G6669" s="268"/>
    </row>
    <row r="6670" spans="1:7" ht="30">
      <c r="A6670" s="736" t="s">
        <v>7948</v>
      </c>
      <c r="B6670" s="237" t="s">
        <v>7949</v>
      </c>
      <c r="C6670" s="239">
        <v>450</v>
      </c>
      <c r="D6670" s="453">
        <v>0</v>
      </c>
      <c r="E6670" s="239">
        <v>450</v>
      </c>
      <c r="F6670" s="268"/>
      <c r="G6670" s="268"/>
    </row>
    <row r="6671" spans="1:7">
      <c r="A6671" s="736" t="s">
        <v>7950</v>
      </c>
      <c r="B6671" s="237" t="s">
        <v>7951</v>
      </c>
      <c r="C6671" s="239">
        <v>78.010000000000005</v>
      </c>
      <c r="D6671" s="453">
        <v>0</v>
      </c>
      <c r="E6671" s="239">
        <v>78.010000000000005</v>
      </c>
      <c r="F6671" s="268"/>
      <c r="G6671" s="268"/>
    </row>
    <row r="6672" spans="1:7" ht="30">
      <c r="A6672" s="736" t="s">
        <v>7952</v>
      </c>
      <c r="B6672" s="237" t="s">
        <v>7953</v>
      </c>
      <c r="C6672" s="239">
        <v>156.01</v>
      </c>
      <c r="D6672" s="453">
        <v>0</v>
      </c>
      <c r="E6672" s="239">
        <v>156.01</v>
      </c>
      <c r="F6672" s="268"/>
      <c r="G6672" s="268"/>
    </row>
    <row r="6673" spans="1:7" ht="30">
      <c r="A6673" s="736" t="s">
        <v>7954</v>
      </c>
      <c r="B6673" s="237" t="s">
        <v>7955</v>
      </c>
      <c r="C6673" s="239">
        <v>234.01</v>
      </c>
      <c r="D6673" s="453">
        <v>0</v>
      </c>
      <c r="E6673" s="239">
        <v>234.01</v>
      </c>
      <c r="F6673" s="268"/>
      <c r="G6673" s="268"/>
    </row>
    <row r="6674" spans="1:7" ht="30">
      <c r="A6674" s="736" t="s">
        <v>7956</v>
      </c>
      <c r="B6674" s="237" t="s">
        <v>7957</v>
      </c>
      <c r="C6674" s="239">
        <v>312.02</v>
      </c>
      <c r="D6674" s="453">
        <v>0</v>
      </c>
      <c r="E6674" s="239">
        <v>312.02</v>
      </c>
      <c r="F6674" s="268"/>
      <c r="G6674" s="268"/>
    </row>
    <row r="6675" spans="1:7" ht="30">
      <c r="A6675" s="736" t="s">
        <v>7958</v>
      </c>
      <c r="B6675" s="237" t="s">
        <v>7959</v>
      </c>
      <c r="C6675" s="239">
        <v>390.02</v>
      </c>
      <c r="D6675" s="453">
        <v>0</v>
      </c>
      <c r="E6675" s="239">
        <v>390.02</v>
      </c>
      <c r="F6675" s="268"/>
      <c r="G6675" s="268"/>
    </row>
    <row r="6676" spans="1:7">
      <c r="A6676" s="776"/>
      <c r="B6676" s="777"/>
      <c r="C6676" s="598"/>
      <c r="D6676" s="453">
        <v>0</v>
      </c>
      <c r="E6676" s="598"/>
      <c r="F6676" s="268"/>
      <c r="G6676" s="268"/>
    </row>
    <row r="6677" spans="1:7">
      <c r="A6677" s="783" t="s">
        <v>7960</v>
      </c>
      <c r="B6677" s="779"/>
      <c r="C6677" s="240"/>
      <c r="D6677" s="240"/>
      <c r="E6677" s="240"/>
      <c r="F6677" s="240"/>
      <c r="G6677" s="240"/>
    </row>
    <row r="6678" spans="1:7">
      <c r="A6678" s="736" t="s">
        <v>7961</v>
      </c>
      <c r="B6678" s="237" t="s">
        <v>7962</v>
      </c>
      <c r="C6678" s="239">
        <v>285</v>
      </c>
      <c r="D6678" s="453">
        <v>0</v>
      </c>
      <c r="E6678" s="239">
        <v>285</v>
      </c>
      <c r="F6678" s="268"/>
      <c r="G6678" s="268"/>
    </row>
    <row r="6679" spans="1:7">
      <c r="A6679" s="736" t="s">
        <v>7963</v>
      </c>
      <c r="B6679" s="237" t="s">
        <v>7964</v>
      </c>
      <c r="C6679" s="239">
        <v>247.01</v>
      </c>
      <c r="D6679" s="453">
        <v>0</v>
      </c>
      <c r="E6679" s="239">
        <v>247.01</v>
      </c>
      <c r="F6679" s="268"/>
      <c r="G6679" s="268"/>
    </row>
    <row r="6680" spans="1:7">
      <c r="A6680" s="883"/>
      <c r="B6680" s="777"/>
      <c r="C6680" s="598"/>
      <c r="D6680" s="453">
        <v>0</v>
      </c>
      <c r="E6680" s="598"/>
      <c r="F6680" s="268"/>
      <c r="G6680" s="268"/>
    </row>
    <row r="6681" spans="1:7">
      <c r="A6681" s="783" t="s">
        <v>7965</v>
      </c>
      <c r="B6681" s="779"/>
      <c r="C6681" s="240"/>
      <c r="D6681" s="240"/>
      <c r="E6681" s="240"/>
      <c r="F6681" s="240"/>
      <c r="G6681" s="240"/>
    </row>
    <row r="6682" spans="1:7">
      <c r="A6682" s="784" t="s">
        <v>7564</v>
      </c>
      <c r="B6682" s="781"/>
      <c r="C6682" s="782"/>
      <c r="D6682" s="453">
        <v>0</v>
      </c>
      <c r="E6682" s="782"/>
      <c r="F6682" s="268"/>
      <c r="G6682" s="268"/>
    </row>
    <row r="6683" spans="1:7" ht="30">
      <c r="A6683" s="736" t="s">
        <v>7966</v>
      </c>
      <c r="B6683" s="237" t="s">
        <v>7967</v>
      </c>
      <c r="C6683" s="239">
        <v>57</v>
      </c>
      <c r="D6683" s="453">
        <v>0</v>
      </c>
      <c r="E6683" s="239">
        <v>57</v>
      </c>
      <c r="F6683" s="268"/>
      <c r="G6683" s="268"/>
    </row>
    <row r="6684" spans="1:7" ht="30">
      <c r="A6684" s="736" t="s">
        <v>7968</v>
      </c>
      <c r="B6684" s="237" t="s">
        <v>7969</v>
      </c>
      <c r="C6684" s="239">
        <v>114</v>
      </c>
      <c r="D6684" s="453">
        <v>0</v>
      </c>
      <c r="E6684" s="239">
        <v>114</v>
      </c>
      <c r="F6684" s="268"/>
      <c r="G6684" s="268"/>
    </row>
    <row r="6685" spans="1:7" ht="30">
      <c r="A6685" s="736" t="s">
        <v>7970</v>
      </c>
      <c r="B6685" s="237" t="s">
        <v>7971</v>
      </c>
      <c r="C6685" s="239">
        <v>171</v>
      </c>
      <c r="D6685" s="453">
        <v>0</v>
      </c>
      <c r="E6685" s="239">
        <v>171</v>
      </c>
      <c r="F6685" s="268"/>
      <c r="G6685" s="268"/>
    </row>
    <row r="6686" spans="1:7" ht="30">
      <c r="A6686" s="736" t="s">
        <v>7972</v>
      </c>
      <c r="B6686" s="237" t="s">
        <v>7973</v>
      </c>
      <c r="C6686" s="239">
        <v>228</v>
      </c>
      <c r="D6686" s="453">
        <v>0</v>
      </c>
      <c r="E6686" s="239">
        <v>228</v>
      </c>
      <c r="F6686" s="268"/>
      <c r="G6686" s="268"/>
    </row>
    <row r="6687" spans="1:7" ht="30">
      <c r="A6687" s="736" t="s">
        <v>7974</v>
      </c>
      <c r="B6687" s="237" t="s">
        <v>7975</v>
      </c>
      <c r="C6687" s="239">
        <v>285</v>
      </c>
      <c r="D6687" s="453">
        <v>0</v>
      </c>
      <c r="E6687" s="239">
        <v>285</v>
      </c>
      <c r="F6687" s="268"/>
      <c r="G6687" s="268"/>
    </row>
    <row r="6688" spans="1:7" ht="30">
      <c r="A6688" s="736" t="s">
        <v>7976</v>
      </c>
      <c r="B6688" s="237" t="s">
        <v>7977</v>
      </c>
      <c r="C6688" s="239">
        <v>49.4</v>
      </c>
      <c r="D6688" s="453">
        <v>0</v>
      </c>
      <c r="E6688" s="239">
        <v>49.4</v>
      </c>
      <c r="F6688" s="268"/>
      <c r="G6688" s="268"/>
    </row>
    <row r="6689" spans="1:7" ht="30">
      <c r="A6689" s="736" t="s">
        <v>7978</v>
      </c>
      <c r="B6689" s="237" t="s">
        <v>7979</v>
      </c>
      <c r="C6689" s="239">
        <v>98.8</v>
      </c>
      <c r="D6689" s="453">
        <v>0</v>
      </c>
      <c r="E6689" s="239">
        <v>98.8</v>
      </c>
      <c r="F6689" s="268"/>
      <c r="G6689" s="268"/>
    </row>
    <row r="6690" spans="1:7" ht="30">
      <c r="A6690" s="736" t="s">
        <v>7980</v>
      </c>
      <c r="B6690" s="237" t="s">
        <v>7981</v>
      </c>
      <c r="C6690" s="239">
        <v>148.20999999999998</v>
      </c>
      <c r="D6690" s="453">
        <v>0</v>
      </c>
      <c r="E6690" s="239">
        <v>148.20999999999998</v>
      </c>
      <c r="F6690" s="268"/>
      <c r="G6690" s="268"/>
    </row>
    <row r="6691" spans="1:7" ht="30">
      <c r="A6691" s="736" t="s">
        <v>7982</v>
      </c>
      <c r="B6691" s="237" t="s">
        <v>7983</v>
      </c>
      <c r="C6691" s="239">
        <v>197.60999999999999</v>
      </c>
      <c r="D6691" s="453">
        <v>0</v>
      </c>
      <c r="E6691" s="239">
        <v>197.60999999999999</v>
      </c>
      <c r="F6691" s="268"/>
      <c r="G6691" s="268"/>
    </row>
    <row r="6692" spans="1:7" ht="30">
      <c r="A6692" s="736" t="s">
        <v>7984</v>
      </c>
      <c r="B6692" s="237" t="s">
        <v>7985</v>
      </c>
      <c r="C6692" s="239">
        <v>247.01</v>
      </c>
      <c r="D6692" s="453">
        <v>0</v>
      </c>
      <c r="E6692" s="239">
        <v>247.01</v>
      </c>
      <c r="F6692" s="268"/>
      <c r="G6692" s="268"/>
    </row>
    <row r="6693" spans="1:7">
      <c r="A6693" s="776"/>
      <c r="B6693" s="777"/>
      <c r="C6693" s="598"/>
      <c r="D6693" s="453">
        <v>0</v>
      </c>
      <c r="E6693" s="598"/>
      <c r="F6693" s="268"/>
      <c r="G6693" s="268"/>
    </row>
    <row r="6694" spans="1:7">
      <c r="A6694" s="783" t="s">
        <v>963</v>
      </c>
      <c r="B6694" s="779"/>
      <c r="C6694" s="240"/>
      <c r="D6694" s="240"/>
      <c r="E6694" s="240"/>
      <c r="F6694" s="240"/>
      <c r="G6694" s="240"/>
    </row>
    <row r="6695" spans="1:7">
      <c r="A6695" s="736" t="s">
        <v>7605</v>
      </c>
      <c r="B6695" s="237" t="s">
        <v>7606</v>
      </c>
      <c r="C6695" s="239">
        <v>1250</v>
      </c>
      <c r="D6695" s="453">
        <v>0</v>
      </c>
      <c r="E6695" s="239">
        <v>1250</v>
      </c>
      <c r="F6695" s="268"/>
      <c r="G6695" s="268"/>
    </row>
    <row r="6696" spans="1:7">
      <c r="A6696" s="736" t="s">
        <v>7607</v>
      </c>
      <c r="B6696" s="237" t="s">
        <v>7608</v>
      </c>
      <c r="C6696" s="239">
        <v>200</v>
      </c>
      <c r="D6696" s="453">
        <v>0</v>
      </c>
      <c r="E6696" s="239">
        <v>200</v>
      </c>
      <c r="F6696" s="268"/>
      <c r="G6696" s="268"/>
    </row>
    <row r="6697" spans="1:7">
      <c r="A6697" s="736" t="s">
        <v>7609</v>
      </c>
      <c r="B6697" s="237" t="s">
        <v>7610</v>
      </c>
      <c r="C6697" s="239">
        <v>200</v>
      </c>
      <c r="D6697" s="453">
        <v>0</v>
      </c>
      <c r="E6697" s="239">
        <v>200</v>
      </c>
      <c r="F6697" s="268"/>
      <c r="G6697" s="268"/>
    </row>
    <row r="6698" spans="1:7">
      <c r="A6698" s="736" t="s">
        <v>7611</v>
      </c>
      <c r="B6698" s="237" t="s">
        <v>7612</v>
      </c>
      <c r="C6698" s="239">
        <v>800</v>
      </c>
      <c r="D6698" s="453">
        <v>0</v>
      </c>
      <c r="E6698" s="239">
        <v>800</v>
      </c>
      <c r="F6698" s="268"/>
      <c r="G6698" s="268"/>
    </row>
    <row r="6699" spans="1:7">
      <c r="A6699" s="736" t="s">
        <v>7613</v>
      </c>
      <c r="B6699" s="237" t="s">
        <v>7614</v>
      </c>
      <c r="C6699" s="239">
        <v>1200</v>
      </c>
      <c r="D6699" s="453">
        <v>0</v>
      </c>
      <c r="E6699" s="239">
        <v>1200</v>
      </c>
      <c r="F6699" s="268"/>
      <c r="G6699" s="268"/>
    </row>
    <row r="6700" spans="1:7">
      <c r="A6700" s="736" t="s">
        <v>7615</v>
      </c>
      <c r="B6700" s="237" t="s">
        <v>7616</v>
      </c>
      <c r="C6700" s="239">
        <v>1200</v>
      </c>
      <c r="D6700" s="453">
        <v>0</v>
      </c>
      <c r="E6700" s="239">
        <v>1200</v>
      </c>
      <c r="F6700" s="268"/>
      <c r="G6700" s="268"/>
    </row>
    <row r="6701" spans="1:7">
      <c r="A6701" s="736" t="s">
        <v>7617</v>
      </c>
      <c r="B6701" s="237" t="s">
        <v>7618</v>
      </c>
      <c r="C6701" s="239">
        <v>1600</v>
      </c>
      <c r="D6701" s="453">
        <v>0</v>
      </c>
      <c r="E6701" s="239">
        <v>1600</v>
      </c>
      <c r="F6701" s="268"/>
      <c r="G6701" s="268"/>
    </row>
    <row r="6702" spans="1:7">
      <c r="A6702" s="736" t="s">
        <v>7672</v>
      </c>
      <c r="B6702" s="237" t="s">
        <v>7673</v>
      </c>
      <c r="C6702" s="239">
        <v>1</v>
      </c>
      <c r="D6702" s="453">
        <v>0</v>
      </c>
      <c r="E6702" s="239">
        <v>1</v>
      </c>
      <c r="F6702" s="268"/>
      <c r="G6702" s="268"/>
    </row>
    <row r="6703" spans="1:7">
      <c r="A6703" s="741"/>
      <c r="B6703" s="270"/>
      <c r="C6703" s="407"/>
      <c r="D6703" s="453">
        <v>0</v>
      </c>
      <c r="E6703" s="407"/>
      <c r="F6703" s="268"/>
      <c r="G6703" s="268"/>
    </row>
    <row r="6704" spans="1:7">
      <c r="A6704" s="778" t="s">
        <v>7986</v>
      </c>
      <c r="B6704" s="779"/>
      <c r="C6704" s="240"/>
      <c r="D6704" s="240"/>
      <c r="E6704" s="240"/>
      <c r="F6704" s="240"/>
      <c r="G6704" s="240"/>
    </row>
    <row r="6705" spans="1:7">
      <c r="A6705" s="736" t="s">
        <v>7987</v>
      </c>
      <c r="B6705" s="237" t="s">
        <v>7988</v>
      </c>
      <c r="C6705" s="239">
        <v>250</v>
      </c>
      <c r="D6705" s="453">
        <v>0</v>
      </c>
      <c r="E6705" s="239">
        <v>250</v>
      </c>
      <c r="F6705" s="268"/>
      <c r="G6705" s="268"/>
    </row>
    <row r="6706" spans="1:7">
      <c r="A6706" s="776"/>
      <c r="B6706" s="777"/>
      <c r="C6706" s="598"/>
      <c r="D6706" s="453">
        <v>0</v>
      </c>
      <c r="E6706" s="598"/>
      <c r="F6706" s="268"/>
      <c r="G6706" s="268"/>
    </row>
    <row r="6707" spans="1:7">
      <c r="A6707" s="783" t="s">
        <v>7989</v>
      </c>
      <c r="B6707" s="779"/>
      <c r="C6707" s="240"/>
      <c r="D6707" s="240"/>
      <c r="E6707" s="240"/>
      <c r="F6707" s="240"/>
      <c r="G6707" s="240"/>
    </row>
    <row r="6708" spans="1:7">
      <c r="A6708" s="784" t="s">
        <v>7564</v>
      </c>
      <c r="B6708" s="781"/>
      <c r="C6708" s="782"/>
      <c r="D6708" s="453">
        <v>0</v>
      </c>
      <c r="E6708" s="782"/>
      <c r="F6708" s="268"/>
      <c r="G6708" s="268"/>
    </row>
    <row r="6709" spans="1:7">
      <c r="A6709" s="736" t="s">
        <v>7990</v>
      </c>
      <c r="B6709" s="237" t="s">
        <v>7991</v>
      </c>
      <c r="C6709" s="239">
        <v>50</v>
      </c>
      <c r="D6709" s="453">
        <v>0</v>
      </c>
      <c r="E6709" s="239">
        <v>50</v>
      </c>
      <c r="F6709" s="268"/>
      <c r="G6709" s="268"/>
    </row>
    <row r="6710" spans="1:7">
      <c r="A6710" s="736" t="s">
        <v>7992</v>
      </c>
      <c r="B6710" s="237" t="s">
        <v>7993</v>
      </c>
      <c r="C6710" s="239">
        <v>100</v>
      </c>
      <c r="D6710" s="453">
        <v>0</v>
      </c>
      <c r="E6710" s="239">
        <v>100</v>
      </c>
      <c r="F6710" s="268"/>
      <c r="G6710" s="268"/>
    </row>
    <row r="6711" spans="1:7">
      <c r="A6711" s="736" t="s">
        <v>7994</v>
      </c>
      <c r="B6711" s="237" t="s">
        <v>7995</v>
      </c>
      <c r="C6711" s="239">
        <v>150</v>
      </c>
      <c r="D6711" s="453">
        <v>0</v>
      </c>
      <c r="E6711" s="239">
        <v>150</v>
      </c>
      <c r="F6711" s="268"/>
      <c r="G6711" s="268"/>
    </row>
    <row r="6712" spans="1:7">
      <c r="A6712" s="736" t="s">
        <v>7996</v>
      </c>
      <c r="B6712" s="237" t="s">
        <v>7997</v>
      </c>
      <c r="C6712" s="239">
        <v>200</v>
      </c>
      <c r="D6712" s="453">
        <v>0</v>
      </c>
      <c r="E6712" s="239">
        <v>200</v>
      </c>
      <c r="F6712" s="268"/>
      <c r="G6712" s="268"/>
    </row>
    <row r="6713" spans="1:7">
      <c r="A6713" s="736" t="s">
        <v>7998</v>
      </c>
      <c r="B6713" s="237" t="s">
        <v>7999</v>
      </c>
      <c r="C6713" s="239">
        <v>250</v>
      </c>
      <c r="D6713" s="453">
        <v>0</v>
      </c>
      <c r="E6713" s="239">
        <v>250</v>
      </c>
      <c r="F6713" s="268"/>
      <c r="G6713" s="268"/>
    </row>
    <row r="6714" spans="1:7">
      <c r="A6714" s="776"/>
      <c r="B6714" s="777"/>
      <c r="C6714" s="598"/>
      <c r="D6714" s="453">
        <v>0</v>
      </c>
      <c r="E6714" s="598"/>
      <c r="F6714" s="268"/>
      <c r="G6714" s="268"/>
    </row>
    <row r="6715" spans="1:7">
      <c r="A6715" s="783" t="s">
        <v>8000</v>
      </c>
      <c r="B6715" s="779"/>
      <c r="C6715" s="240"/>
      <c r="D6715" s="240"/>
      <c r="E6715" s="240"/>
      <c r="F6715" s="240"/>
      <c r="G6715" s="240"/>
    </row>
    <row r="6716" spans="1:7">
      <c r="A6716" s="736" t="s">
        <v>8001</v>
      </c>
      <c r="B6716" s="237" t="s">
        <v>8002</v>
      </c>
      <c r="C6716" s="239">
        <v>2500</v>
      </c>
      <c r="D6716" s="453">
        <v>0</v>
      </c>
      <c r="E6716" s="239">
        <v>2500</v>
      </c>
      <c r="F6716" s="268"/>
      <c r="G6716" s="268"/>
    </row>
    <row r="6717" spans="1:7">
      <c r="A6717" s="776"/>
      <c r="B6717" s="777"/>
      <c r="C6717" s="598"/>
      <c r="D6717" s="453">
        <v>0</v>
      </c>
      <c r="E6717" s="598"/>
      <c r="F6717" s="268"/>
      <c r="G6717" s="268"/>
    </row>
    <row r="6718" spans="1:7">
      <c r="A6718" s="783" t="s">
        <v>8003</v>
      </c>
      <c r="B6718" s="779"/>
      <c r="C6718" s="240"/>
      <c r="D6718" s="240"/>
      <c r="E6718" s="240"/>
      <c r="F6718" s="240"/>
      <c r="G6718" s="240"/>
    </row>
    <row r="6719" spans="1:7">
      <c r="A6719" s="784" t="s">
        <v>7564</v>
      </c>
      <c r="B6719" s="781"/>
      <c r="C6719" s="782"/>
      <c r="D6719" s="453">
        <v>0</v>
      </c>
      <c r="E6719" s="782"/>
      <c r="F6719" s="268"/>
      <c r="G6719" s="268"/>
    </row>
    <row r="6720" spans="1:7">
      <c r="A6720" s="736" t="s">
        <v>8004</v>
      </c>
      <c r="B6720" s="237" t="s">
        <v>8005</v>
      </c>
      <c r="C6720" s="239">
        <v>500</v>
      </c>
      <c r="D6720" s="453">
        <v>0</v>
      </c>
      <c r="E6720" s="239">
        <v>500</v>
      </c>
      <c r="F6720" s="268"/>
      <c r="G6720" s="268"/>
    </row>
    <row r="6721" spans="1:7">
      <c r="A6721" s="736" t="s">
        <v>8006</v>
      </c>
      <c r="B6721" s="237" t="s">
        <v>8007</v>
      </c>
      <c r="C6721" s="239">
        <v>1000</v>
      </c>
      <c r="D6721" s="453">
        <v>0</v>
      </c>
      <c r="E6721" s="239">
        <v>1000</v>
      </c>
      <c r="F6721" s="268"/>
      <c r="G6721" s="268"/>
    </row>
    <row r="6722" spans="1:7">
      <c r="A6722" s="736" t="s">
        <v>8008</v>
      </c>
      <c r="B6722" s="237" t="s">
        <v>8009</v>
      </c>
      <c r="C6722" s="239">
        <v>1500</v>
      </c>
      <c r="D6722" s="453">
        <v>0</v>
      </c>
      <c r="E6722" s="239">
        <v>1500</v>
      </c>
      <c r="F6722" s="268"/>
      <c r="G6722" s="268"/>
    </row>
    <row r="6723" spans="1:7">
      <c r="A6723" s="736" t="s">
        <v>8010</v>
      </c>
      <c r="B6723" s="237" t="s">
        <v>8011</v>
      </c>
      <c r="C6723" s="239">
        <v>2000</v>
      </c>
      <c r="D6723" s="453">
        <v>0</v>
      </c>
      <c r="E6723" s="239">
        <v>2000</v>
      </c>
      <c r="F6723" s="268"/>
      <c r="G6723" s="268"/>
    </row>
    <row r="6724" spans="1:7">
      <c r="A6724" s="736" t="s">
        <v>8012</v>
      </c>
      <c r="B6724" s="237" t="s">
        <v>8013</v>
      </c>
      <c r="C6724" s="239">
        <v>2500</v>
      </c>
      <c r="D6724" s="453">
        <v>0</v>
      </c>
      <c r="E6724" s="239">
        <v>2500</v>
      </c>
      <c r="F6724" s="268"/>
      <c r="G6724" s="268"/>
    </row>
    <row r="6725" spans="1:7">
      <c r="A6725" s="776"/>
      <c r="B6725" s="777"/>
      <c r="C6725" s="598"/>
      <c r="D6725" s="453">
        <v>0</v>
      </c>
      <c r="E6725" s="598"/>
      <c r="F6725" s="268"/>
      <c r="G6725" s="268"/>
    </row>
    <row r="6726" spans="1:7">
      <c r="A6726" s="783" t="s">
        <v>8014</v>
      </c>
      <c r="B6726" s="779"/>
      <c r="C6726" s="240"/>
      <c r="D6726" s="240"/>
      <c r="E6726" s="240"/>
      <c r="F6726" s="240"/>
      <c r="G6726" s="240"/>
    </row>
    <row r="6727" spans="1:7">
      <c r="A6727" s="736" t="s">
        <v>8015</v>
      </c>
      <c r="B6727" s="237" t="s">
        <v>8016</v>
      </c>
      <c r="C6727" s="239">
        <v>400</v>
      </c>
      <c r="D6727" s="453">
        <v>0</v>
      </c>
      <c r="E6727" s="239">
        <v>400</v>
      </c>
      <c r="F6727" s="268"/>
      <c r="G6727" s="268"/>
    </row>
    <row r="6728" spans="1:7">
      <c r="A6728" s="736" t="s">
        <v>8017</v>
      </c>
      <c r="B6728" s="237" t="s">
        <v>8018</v>
      </c>
      <c r="C6728" s="239">
        <v>400</v>
      </c>
      <c r="D6728" s="453">
        <v>0</v>
      </c>
      <c r="E6728" s="239">
        <v>400</v>
      </c>
      <c r="F6728" s="268"/>
      <c r="G6728" s="268"/>
    </row>
    <row r="6729" spans="1:7">
      <c r="A6729" s="736" t="s">
        <v>8019</v>
      </c>
      <c r="B6729" s="237" t="s">
        <v>8020</v>
      </c>
      <c r="C6729" s="239">
        <v>320</v>
      </c>
      <c r="D6729" s="453">
        <v>0</v>
      </c>
      <c r="E6729" s="239">
        <v>320</v>
      </c>
      <c r="F6729" s="268"/>
      <c r="G6729" s="268"/>
    </row>
    <row r="6730" spans="1:7">
      <c r="A6730" s="736" t="s">
        <v>8021</v>
      </c>
      <c r="B6730" s="237" t="s">
        <v>8022</v>
      </c>
      <c r="C6730" s="239">
        <v>240</v>
      </c>
      <c r="D6730" s="453">
        <v>0</v>
      </c>
      <c r="E6730" s="239">
        <v>240</v>
      </c>
      <c r="F6730" s="268"/>
      <c r="G6730" s="268"/>
    </row>
    <row r="6731" spans="1:7">
      <c r="A6731" s="776"/>
      <c r="B6731" s="777"/>
      <c r="C6731" s="598"/>
      <c r="D6731" s="453">
        <v>0</v>
      </c>
      <c r="E6731" s="598"/>
      <c r="F6731" s="268"/>
      <c r="G6731" s="268"/>
    </row>
    <row r="6732" spans="1:7">
      <c r="A6732" s="783" t="s">
        <v>8023</v>
      </c>
      <c r="B6732" s="779"/>
      <c r="C6732" s="240"/>
      <c r="D6732" s="240"/>
      <c r="E6732" s="240"/>
      <c r="F6732" s="240"/>
      <c r="G6732" s="240"/>
    </row>
    <row r="6733" spans="1:7">
      <c r="A6733" s="784" t="s">
        <v>7564</v>
      </c>
      <c r="B6733" s="781"/>
      <c r="C6733" s="782"/>
      <c r="D6733" s="453">
        <v>0</v>
      </c>
      <c r="E6733" s="782"/>
      <c r="F6733" s="268"/>
      <c r="G6733" s="268"/>
    </row>
    <row r="6734" spans="1:7">
      <c r="A6734" s="736" t="s">
        <v>8024</v>
      </c>
      <c r="B6734" s="237" t="s">
        <v>8025</v>
      </c>
      <c r="C6734" s="239">
        <v>80</v>
      </c>
      <c r="D6734" s="453">
        <v>0</v>
      </c>
      <c r="E6734" s="239">
        <v>80</v>
      </c>
      <c r="F6734" s="268"/>
      <c r="G6734" s="268"/>
    </row>
    <row r="6735" spans="1:7">
      <c r="A6735" s="736" t="s">
        <v>8026</v>
      </c>
      <c r="B6735" s="237" t="s">
        <v>8027</v>
      </c>
      <c r="C6735" s="239">
        <v>160</v>
      </c>
      <c r="D6735" s="453">
        <v>0</v>
      </c>
      <c r="E6735" s="239">
        <v>160</v>
      </c>
      <c r="F6735" s="268"/>
      <c r="G6735" s="268"/>
    </row>
    <row r="6736" spans="1:7">
      <c r="A6736" s="736" t="s">
        <v>8028</v>
      </c>
      <c r="B6736" s="237" t="s">
        <v>8029</v>
      </c>
      <c r="C6736" s="239">
        <v>240</v>
      </c>
      <c r="D6736" s="453">
        <v>0</v>
      </c>
      <c r="E6736" s="239">
        <v>240</v>
      </c>
      <c r="F6736" s="268"/>
      <c r="G6736" s="268"/>
    </row>
    <row r="6737" spans="1:7">
      <c r="A6737" s="736" t="s">
        <v>8030</v>
      </c>
      <c r="B6737" s="237" t="s">
        <v>8031</v>
      </c>
      <c r="C6737" s="239">
        <v>320</v>
      </c>
      <c r="D6737" s="453">
        <v>0</v>
      </c>
      <c r="E6737" s="239">
        <v>320</v>
      </c>
      <c r="F6737" s="268"/>
      <c r="G6737" s="268"/>
    </row>
    <row r="6738" spans="1:7">
      <c r="A6738" s="736" t="s">
        <v>8032</v>
      </c>
      <c r="B6738" s="237" t="s">
        <v>8033</v>
      </c>
      <c r="C6738" s="239">
        <v>400</v>
      </c>
      <c r="D6738" s="453">
        <v>0</v>
      </c>
      <c r="E6738" s="239">
        <v>400</v>
      </c>
      <c r="F6738" s="268"/>
      <c r="G6738" s="268"/>
    </row>
    <row r="6739" spans="1:7">
      <c r="A6739" s="736" t="s">
        <v>8034</v>
      </c>
      <c r="B6739" s="237" t="s">
        <v>8035</v>
      </c>
      <c r="C6739" s="239">
        <v>80</v>
      </c>
      <c r="D6739" s="453">
        <v>0</v>
      </c>
      <c r="E6739" s="239">
        <v>80</v>
      </c>
      <c r="F6739" s="268"/>
      <c r="G6739" s="268"/>
    </row>
    <row r="6740" spans="1:7">
      <c r="A6740" s="736" t="s">
        <v>8036</v>
      </c>
      <c r="B6740" s="237" t="s">
        <v>8037</v>
      </c>
      <c r="C6740" s="239">
        <v>160</v>
      </c>
      <c r="D6740" s="453">
        <v>0</v>
      </c>
      <c r="E6740" s="239">
        <v>160</v>
      </c>
      <c r="F6740" s="268"/>
      <c r="G6740" s="268"/>
    </row>
    <row r="6741" spans="1:7">
      <c r="A6741" s="736" t="s">
        <v>8038</v>
      </c>
      <c r="B6741" s="237" t="s">
        <v>8039</v>
      </c>
      <c r="C6741" s="239">
        <v>240</v>
      </c>
      <c r="D6741" s="453">
        <v>0</v>
      </c>
      <c r="E6741" s="239">
        <v>240</v>
      </c>
      <c r="F6741" s="268"/>
      <c r="G6741" s="268"/>
    </row>
    <row r="6742" spans="1:7">
      <c r="A6742" s="736" t="s">
        <v>8040</v>
      </c>
      <c r="B6742" s="237" t="s">
        <v>8041</v>
      </c>
      <c r="C6742" s="239">
        <v>320</v>
      </c>
      <c r="D6742" s="453">
        <v>0</v>
      </c>
      <c r="E6742" s="239">
        <v>320</v>
      </c>
      <c r="F6742" s="268"/>
      <c r="G6742" s="268"/>
    </row>
    <row r="6743" spans="1:7">
      <c r="A6743" s="736" t="s">
        <v>8042</v>
      </c>
      <c r="B6743" s="237" t="s">
        <v>8043</v>
      </c>
      <c r="C6743" s="239">
        <v>400</v>
      </c>
      <c r="D6743" s="453">
        <v>0</v>
      </c>
      <c r="E6743" s="239">
        <v>400</v>
      </c>
      <c r="F6743" s="268"/>
      <c r="G6743" s="268"/>
    </row>
    <row r="6744" spans="1:7">
      <c r="A6744" s="736" t="s">
        <v>8044</v>
      </c>
      <c r="B6744" s="237" t="s">
        <v>8045</v>
      </c>
      <c r="C6744" s="239">
        <v>64</v>
      </c>
      <c r="D6744" s="453">
        <v>0</v>
      </c>
      <c r="E6744" s="239">
        <v>64</v>
      </c>
      <c r="F6744" s="268"/>
      <c r="G6744" s="268"/>
    </row>
    <row r="6745" spans="1:7">
      <c r="A6745" s="736" t="s">
        <v>8046</v>
      </c>
      <c r="B6745" s="237" t="s">
        <v>8047</v>
      </c>
      <c r="C6745" s="239">
        <v>128</v>
      </c>
      <c r="D6745" s="453">
        <v>0</v>
      </c>
      <c r="E6745" s="239">
        <v>128</v>
      </c>
      <c r="F6745" s="268"/>
      <c r="G6745" s="268"/>
    </row>
    <row r="6746" spans="1:7">
      <c r="A6746" s="736" t="s">
        <v>8048</v>
      </c>
      <c r="B6746" s="237" t="s">
        <v>8049</v>
      </c>
      <c r="C6746" s="239">
        <v>192</v>
      </c>
      <c r="D6746" s="453">
        <v>0</v>
      </c>
      <c r="E6746" s="239">
        <v>192</v>
      </c>
      <c r="F6746" s="268"/>
      <c r="G6746" s="268"/>
    </row>
    <row r="6747" spans="1:7">
      <c r="A6747" s="736" t="s">
        <v>8050</v>
      </c>
      <c r="B6747" s="237" t="s">
        <v>8051</v>
      </c>
      <c r="C6747" s="239">
        <v>256</v>
      </c>
      <c r="D6747" s="453">
        <v>0</v>
      </c>
      <c r="E6747" s="239">
        <v>256</v>
      </c>
      <c r="F6747" s="268"/>
      <c r="G6747" s="268"/>
    </row>
    <row r="6748" spans="1:7">
      <c r="A6748" s="736" t="s">
        <v>8052</v>
      </c>
      <c r="B6748" s="237" t="s">
        <v>8053</v>
      </c>
      <c r="C6748" s="239">
        <v>320</v>
      </c>
      <c r="D6748" s="453">
        <v>0</v>
      </c>
      <c r="E6748" s="239">
        <v>320</v>
      </c>
      <c r="F6748" s="268"/>
      <c r="G6748" s="268"/>
    </row>
    <row r="6749" spans="1:7">
      <c r="A6749" s="736" t="s">
        <v>8054</v>
      </c>
      <c r="B6749" s="237" t="s">
        <v>8055</v>
      </c>
      <c r="C6749" s="239">
        <v>48</v>
      </c>
      <c r="D6749" s="453">
        <v>0</v>
      </c>
      <c r="E6749" s="239">
        <v>48</v>
      </c>
      <c r="F6749" s="268"/>
      <c r="G6749" s="268"/>
    </row>
    <row r="6750" spans="1:7">
      <c r="A6750" s="736" t="s">
        <v>8056</v>
      </c>
      <c r="B6750" s="237" t="s">
        <v>8057</v>
      </c>
      <c r="C6750" s="239">
        <v>96</v>
      </c>
      <c r="D6750" s="453">
        <v>0</v>
      </c>
      <c r="E6750" s="239">
        <v>96</v>
      </c>
      <c r="F6750" s="268"/>
      <c r="G6750" s="268"/>
    </row>
    <row r="6751" spans="1:7">
      <c r="A6751" s="736" t="s">
        <v>8058</v>
      </c>
      <c r="B6751" s="237" t="s">
        <v>8059</v>
      </c>
      <c r="C6751" s="239">
        <v>144</v>
      </c>
      <c r="D6751" s="453">
        <v>0</v>
      </c>
      <c r="E6751" s="239">
        <v>144</v>
      </c>
      <c r="F6751" s="268"/>
      <c r="G6751" s="268"/>
    </row>
    <row r="6752" spans="1:7">
      <c r="A6752" s="736" t="s">
        <v>8060</v>
      </c>
      <c r="B6752" s="237" t="s">
        <v>8061</v>
      </c>
      <c r="C6752" s="239">
        <v>192</v>
      </c>
      <c r="D6752" s="453">
        <v>0</v>
      </c>
      <c r="E6752" s="239">
        <v>192</v>
      </c>
      <c r="F6752" s="268"/>
      <c r="G6752" s="268"/>
    </row>
    <row r="6753" spans="1:7">
      <c r="A6753" s="736" t="s">
        <v>8062</v>
      </c>
      <c r="B6753" s="237" t="s">
        <v>8063</v>
      </c>
      <c r="C6753" s="239">
        <v>240</v>
      </c>
      <c r="D6753" s="453">
        <v>0</v>
      </c>
      <c r="E6753" s="239">
        <v>240</v>
      </c>
      <c r="F6753" s="268"/>
      <c r="G6753" s="268"/>
    </row>
    <row r="6754" spans="1:7">
      <c r="A6754" s="776"/>
      <c r="B6754" s="777"/>
      <c r="C6754" s="598"/>
      <c r="D6754" s="453">
        <v>0</v>
      </c>
      <c r="E6754" s="598"/>
      <c r="F6754" s="268"/>
      <c r="G6754" s="268"/>
    </row>
    <row r="6755" spans="1:7">
      <c r="A6755" s="783" t="s">
        <v>8064</v>
      </c>
      <c r="B6755" s="779"/>
      <c r="C6755" s="240"/>
      <c r="D6755" s="240"/>
      <c r="E6755" s="240"/>
      <c r="F6755" s="240"/>
      <c r="G6755" s="240"/>
    </row>
    <row r="6756" spans="1:7">
      <c r="A6756" s="736" t="s">
        <v>8065</v>
      </c>
      <c r="B6756" s="237" t="s">
        <v>8066</v>
      </c>
      <c r="C6756" s="239">
        <v>1275</v>
      </c>
      <c r="D6756" s="453">
        <v>0</v>
      </c>
      <c r="E6756" s="239">
        <v>1275</v>
      </c>
      <c r="F6756" s="268"/>
      <c r="G6756" s="268"/>
    </row>
    <row r="6757" spans="1:7">
      <c r="A6757" s="736" t="s">
        <v>8067</v>
      </c>
      <c r="B6757" s="237" t="s">
        <v>8068</v>
      </c>
      <c r="C6757" s="239">
        <v>1122</v>
      </c>
      <c r="D6757" s="453">
        <v>0</v>
      </c>
      <c r="E6757" s="239">
        <v>1122</v>
      </c>
      <c r="F6757" s="268"/>
      <c r="G6757" s="268"/>
    </row>
    <row r="6758" spans="1:7">
      <c r="A6758" s="736" t="s">
        <v>8069</v>
      </c>
      <c r="B6758" s="237" t="s">
        <v>8070</v>
      </c>
      <c r="C6758" s="239">
        <v>1020</v>
      </c>
      <c r="D6758" s="453">
        <v>0</v>
      </c>
      <c r="E6758" s="239">
        <v>1020</v>
      </c>
      <c r="F6758" s="268"/>
      <c r="G6758" s="268"/>
    </row>
    <row r="6759" spans="1:7">
      <c r="A6759" s="736" t="s">
        <v>8071</v>
      </c>
      <c r="B6759" s="237" t="s">
        <v>8072</v>
      </c>
      <c r="C6759" s="239">
        <v>994.5</v>
      </c>
      <c r="D6759" s="453">
        <v>0</v>
      </c>
      <c r="E6759" s="239">
        <v>994.5</v>
      </c>
      <c r="F6759" s="268"/>
      <c r="G6759" s="268"/>
    </row>
    <row r="6760" spans="1:7">
      <c r="A6760" s="736" t="s">
        <v>8073</v>
      </c>
      <c r="B6760" s="237" t="s">
        <v>8074</v>
      </c>
      <c r="C6760" s="239">
        <v>994.5</v>
      </c>
      <c r="D6760" s="453">
        <v>0</v>
      </c>
      <c r="E6760" s="239">
        <v>994.5</v>
      </c>
      <c r="F6760" s="268"/>
      <c r="G6760" s="268"/>
    </row>
    <row r="6761" spans="1:7">
      <c r="A6761" s="736" t="s">
        <v>8075</v>
      </c>
      <c r="B6761" s="237" t="s">
        <v>8076</v>
      </c>
      <c r="C6761" s="239">
        <v>994.5</v>
      </c>
      <c r="D6761" s="453">
        <v>0</v>
      </c>
      <c r="E6761" s="239">
        <v>994.5</v>
      </c>
      <c r="F6761" s="268"/>
      <c r="G6761" s="268"/>
    </row>
    <row r="6762" spans="1:7">
      <c r="A6762" s="776"/>
      <c r="B6762" s="777"/>
      <c r="C6762" s="598"/>
      <c r="D6762" s="453">
        <v>0</v>
      </c>
      <c r="E6762" s="598"/>
      <c r="F6762" s="268"/>
      <c r="G6762" s="268"/>
    </row>
    <row r="6763" spans="1:7">
      <c r="A6763" s="783" t="s">
        <v>8077</v>
      </c>
      <c r="B6763" s="779"/>
      <c r="C6763" s="240"/>
      <c r="D6763" s="240"/>
      <c r="E6763" s="240"/>
      <c r="F6763" s="240"/>
      <c r="G6763" s="240"/>
    </row>
    <row r="6764" spans="1:7">
      <c r="A6764" s="784" t="s">
        <v>7564</v>
      </c>
      <c r="B6764" s="781"/>
      <c r="C6764" s="782"/>
      <c r="D6764" s="453">
        <v>0</v>
      </c>
      <c r="E6764" s="782"/>
      <c r="F6764" s="268"/>
      <c r="G6764" s="268"/>
    </row>
    <row r="6765" spans="1:7">
      <c r="A6765" s="736" t="s">
        <v>8078</v>
      </c>
      <c r="B6765" s="237" t="s">
        <v>8079</v>
      </c>
      <c r="C6765" s="239">
        <v>255</v>
      </c>
      <c r="D6765" s="453">
        <v>0</v>
      </c>
      <c r="E6765" s="239">
        <v>255</v>
      </c>
      <c r="F6765" s="268"/>
      <c r="G6765" s="268"/>
    </row>
    <row r="6766" spans="1:7">
      <c r="A6766" s="736" t="s">
        <v>8080</v>
      </c>
      <c r="B6766" s="237" t="s">
        <v>8081</v>
      </c>
      <c r="C6766" s="239">
        <v>510</v>
      </c>
      <c r="D6766" s="453">
        <v>0</v>
      </c>
      <c r="E6766" s="239">
        <v>510</v>
      </c>
      <c r="F6766" s="268"/>
      <c r="G6766" s="268"/>
    </row>
    <row r="6767" spans="1:7">
      <c r="A6767" s="736" t="s">
        <v>8082</v>
      </c>
      <c r="B6767" s="237" t="s">
        <v>8083</v>
      </c>
      <c r="C6767" s="239">
        <v>765</v>
      </c>
      <c r="D6767" s="453">
        <v>0</v>
      </c>
      <c r="E6767" s="239">
        <v>765</v>
      </c>
      <c r="F6767" s="268"/>
      <c r="G6767" s="268"/>
    </row>
    <row r="6768" spans="1:7">
      <c r="A6768" s="736" t="s">
        <v>8084</v>
      </c>
      <c r="B6768" s="237" t="s">
        <v>8085</v>
      </c>
      <c r="C6768" s="239">
        <v>1020</v>
      </c>
      <c r="D6768" s="453">
        <v>0</v>
      </c>
      <c r="E6768" s="239">
        <v>1020</v>
      </c>
      <c r="F6768" s="268"/>
      <c r="G6768" s="268"/>
    </row>
    <row r="6769" spans="1:7">
      <c r="A6769" s="736" t="s">
        <v>8086</v>
      </c>
      <c r="B6769" s="237" t="s">
        <v>8087</v>
      </c>
      <c r="C6769" s="239">
        <v>1275</v>
      </c>
      <c r="D6769" s="453">
        <v>0</v>
      </c>
      <c r="E6769" s="239">
        <v>1275</v>
      </c>
      <c r="F6769" s="268"/>
      <c r="G6769" s="268"/>
    </row>
    <row r="6770" spans="1:7">
      <c r="A6770" s="736" t="s">
        <v>8088</v>
      </c>
      <c r="B6770" s="237" t="s">
        <v>8089</v>
      </c>
      <c r="C6770" s="239">
        <v>224.4</v>
      </c>
      <c r="D6770" s="453">
        <v>0</v>
      </c>
      <c r="E6770" s="239">
        <v>224.4</v>
      </c>
      <c r="F6770" s="268"/>
      <c r="G6770" s="268"/>
    </row>
    <row r="6771" spans="1:7">
      <c r="A6771" s="736" t="s">
        <v>8090</v>
      </c>
      <c r="B6771" s="237" t="s">
        <v>8091</v>
      </c>
      <c r="C6771" s="239">
        <v>448.8</v>
      </c>
      <c r="D6771" s="453">
        <v>0</v>
      </c>
      <c r="E6771" s="239">
        <v>448.8</v>
      </c>
      <c r="F6771" s="268"/>
      <c r="G6771" s="268"/>
    </row>
    <row r="6772" spans="1:7">
      <c r="A6772" s="736" t="s">
        <v>8092</v>
      </c>
      <c r="B6772" s="237" t="s">
        <v>8093</v>
      </c>
      <c r="C6772" s="239">
        <v>673.2</v>
      </c>
      <c r="D6772" s="453">
        <v>0</v>
      </c>
      <c r="E6772" s="239">
        <v>673.2</v>
      </c>
      <c r="F6772" s="268"/>
      <c r="G6772" s="268"/>
    </row>
    <row r="6773" spans="1:7">
      <c r="A6773" s="736" t="s">
        <v>8094</v>
      </c>
      <c r="B6773" s="237" t="s">
        <v>8095</v>
      </c>
      <c r="C6773" s="239">
        <v>897.6</v>
      </c>
      <c r="D6773" s="453">
        <v>0</v>
      </c>
      <c r="E6773" s="239">
        <v>897.6</v>
      </c>
      <c r="F6773" s="268"/>
      <c r="G6773" s="268"/>
    </row>
    <row r="6774" spans="1:7">
      <c r="A6774" s="736" t="s">
        <v>8096</v>
      </c>
      <c r="B6774" s="237" t="s">
        <v>8097</v>
      </c>
      <c r="C6774" s="239">
        <v>1122</v>
      </c>
      <c r="D6774" s="453">
        <v>0</v>
      </c>
      <c r="E6774" s="239">
        <v>1122</v>
      </c>
      <c r="F6774" s="268"/>
      <c r="G6774" s="268"/>
    </row>
    <row r="6775" spans="1:7">
      <c r="A6775" s="736" t="s">
        <v>8098</v>
      </c>
      <c r="B6775" s="237" t="s">
        <v>8099</v>
      </c>
      <c r="C6775" s="239">
        <v>204</v>
      </c>
      <c r="D6775" s="453">
        <v>0</v>
      </c>
      <c r="E6775" s="239">
        <v>204</v>
      </c>
      <c r="F6775" s="268"/>
      <c r="G6775" s="268"/>
    </row>
    <row r="6776" spans="1:7">
      <c r="A6776" s="736" t="s">
        <v>8100</v>
      </c>
      <c r="B6776" s="237" t="s">
        <v>8101</v>
      </c>
      <c r="C6776" s="239">
        <v>408</v>
      </c>
      <c r="D6776" s="453">
        <v>0</v>
      </c>
      <c r="E6776" s="239">
        <v>408</v>
      </c>
      <c r="F6776" s="268"/>
      <c r="G6776" s="268"/>
    </row>
    <row r="6777" spans="1:7">
      <c r="A6777" s="736" t="s">
        <v>8102</v>
      </c>
      <c r="B6777" s="237" t="s">
        <v>8103</v>
      </c>
      <c r="C6777" s="239">
        <v>612</v>
      </c>
      <c r="D6777" s="453">
        <v>0</v>
      </c>
      <c r="E6777" s="239">
        <v>612</v>
      </c>
      <c r="F6777" s="268"/>
      <c r="G6777" s="268"/>
    </row>
    <row r="6778" spans="1:7">
      <c r="A6778" s="736" t="s">
        <v>8104</v>
      </c>
      <c r="B6778" s="237" t="s">
        <v>8105</v>
      </c>
      <c r="C6778" s="239">
        <v>816</v>
      </c>
      <c r="D6778" s="453">
        <v>0</v>
      </c>
      <c r="E6778" s="239">
        <v>816</v>
      </c>
      <c r="F6778" s="268"/>
      <c r="G6778" s="268"/>
    </row>
    <row r="6779" spans="1:7">
      <c r="A6779" s="736" t="s">
        <v>8106</v>
      </c>
      <c r="B6779" s="237" t="s">
        <v>8107</v>
      </c>
      <c r="C6779" s="239">
        <v>1020</v>
      </c>
      <c r="D6779" s="453">
        <v>0</v>
      </c>
      <c r="E6779" s="239">
        <v>1020</v>
      </c>
      <c r="F6779" s="268"/>
      <c r="G6779" s="268"/>
    </row>
    <row r="6780" spans="1:7">
      <c r="A6780" s="736" t="s">
        <v>8108</v>
      </c>
      <c r="B6780" s="237" t="s">
        <v>8109</v>
      </c>
      <c r="C6780" s="239">
        <v>198.9</v>
      </c>
      <c r="D6780" s="453">
        <v>0</v>
      </c>
      <c r="E6780" s="239">
        <v>198.9</v>
      </c>
      <c r="F6780" s="268"/>
      <c r="G6780" s="268"/>
    </row>
    <row r="6781" spans="1:7">
      <c r="A6781" s="736" t="s">
        <v>8110</v>
      </c>
      <c r="B6781" s="237" t="s">
        <v>8111</v>
      </c>
      <c r="C6781" s="239">
        <v>397.8</v>
      </c>
      <c r="D6781" s="453">
        <v>0</v>
      </c>
      <c r="E6781" s="239">
        <v>397.8</v>
      </c>
      <c r="F6781" s="268"/>
      <c r="G6781" s="268"/>
    </row>
    <row r="6782" spans="1:7">
      <c r="A6782" s="736" t="s">
        <v>8112</v>
      </c>
      <c r="B6782" s="237" t="s">
        <v>8113</v>
      </c>
      <c r="C6782" s="239">
        <v>596.70000000000005</v>
      </c>
      <c r="D6782" s="453">
        <v>0</v>
      </c>
      <c r="E6782" s="239">
        <v>596.70000000000005</v>
      </c>
      <c r="F6782" s="268"/>
      <c r="G6782" s="268"/>
    </row>
    <row r="6783" spans="1:7">
      <c r="A6783" s="736" t="s">
        <v>8114</v>
      </c>
      <c r="B6783" s="237" t="s">
        <v>8115</v>
      </c>
      <c r="C6783" s="239">
        <v>795.6</v>
      </c>
      <c r="D6783" s="453">
        <v>0</v>
      </c>
      <c r="E6783" s="239">
        <v>795.6</v>
      </c>
      <c r="F6783" s="268"/>
      <c r="G6783" s="268"/>
    </row>
    <row r="6784" spans="1:7">
      <c r="A6784" s="736" t="s">
        <v>8116</v>
      </c>
      <c r="B6784" s="237" t="s">
        <v>8117</v>
      </c>
      <c r="C6784" s="239">
        <v>994.5</v>
      </c>
      <c r="D6784" s="453">
        <v>0</v>
      </c>
      <c r="E6784" s="239">
        <v>994.5</v>
      </c>
      <c r="F6784" s="268"/>
      <c r="G6784" s="268"/>
    </row>
    <row r="6785" spans="1:7">
      <c r="A6785" s="736" t="s">
        <v>8118</v>
      </c>
      <c r="B6785" s="237" t="s">
        <v>8119</v>
      </c>
      <c r="C6785" s="239">
        <v>198.9</v>
      </c>
      <c r="D6785" s="453">
        <v>0</v>
      </c>
      <c r="E6785" s="239">
        <v>198.9</v>
      </c>
      <c r="F6785" s="268"/>
      <c r="G6785" s="268"/>
    </row>
    <row r="6786" spans="1:7">
      <c r="A6786" s="736" t="s">
        <v>8120</v>
      </c>
      <c r="B6786" s="237" t="s">
        <v>8121</v>
      </c>
      <c r="C6786" s="239">
        <v>397.8</v>
      </c>
      <c r="D6786" s="453">
        <v>0</v>
      </c>
      <c r="E6786" s="239">
        <v>397.8</v>
      </c>
      <c r="F6786" s="268"/>
      <c r="G6786" s="268"/>
    </row>
    <row r="6787" spans="1:7">
      <c r="A6787" s="736" t="s">
        <v>8122</v>
      </c>
      <c r="B6787" s="237" t="s">
        <v>8123</v>
      </c>
      <c r="C6787" s="239">
        <v>596.70000000000005</v>
      </c>
      <c r="D6787" s="453">
        <v>0</v>
      </c>
      <c r="E6787" s="239">
        <v>596.70000000000005</v>
      </c>
      <c r="F6787" s="268"/>
      <c r="G6787" s="268"/>
    </row>
    <row r="6788" spans="1:7">
      <c r="A6788" s="736" t="s">
        <v>8124</v>
      </c>
      <c r="B6788" s="237" t="s">
        <v>8125</v>
      </c>
      <c r="C6788" s="239">
        <v>795.6</v>
      </c>
      <c r="D6788" s="453">
        <v>0</v>
      </c>
      <c r="E6788" s="239">
        <v>795.6</v>
      </c>
      <c r="F6788" s="268"/>
      <c r="G6788" s="268"/>
    </row>
    <row r="6789" spans="1:7">
      <c r="A6789" s="736" t="s">
        <v>8126</v>
      </c>
      <c r="B6789" s="237" t="s">
        <v>8127</v>
      </c>
      <c r="C6789" s="239">
        <v>994.5</v>
      </c>
      <c r="D6789" s="453">
        <v>0</v>
      </c>
      <c r="E6789" s="239">
        <v>994.5</v>
      </c>
      <c r="F6789" s="268"/>
      <c r="G6789" s="268"/>
    </row>
    <row r="6790" spans="1:7">
      <c r="A6790" s="736" t="s">
        <v>8128</v>
      </c>
      <c r="B6790" s="237" t="s">
        <v>8129</v>
      </c>
      <c r="C6790" s="239">
        <v>198.9</v>
      </c>
      <c r="D6790" s="453">
        <v>0</v>
      </c>
      <c r="E6790" s="239">
        <v>198.9</v>
      </c>
      <c r="F6790" s="268"/>
      <c r="G6790" s="268"/>
    </row>
    <row r="6791" spans="1:7">
      <c r="A6791" s="736" t="s">
        <v>8130</v>
      </c>
      <c r="B6791" s="237" t="s">
        <v>8131</v>
      </c>
      <c r="C6791" s="239">
        <v>397.8</v>
      </c>
      <c r="D6791" s="453">
        <v>0</v>
      </c>
      <c r="E6791" s="239">
        <v>397.8</v>
      </c>
      <c r="F6791" s="268"/>
      <c r="G6791" s="268"/>
    </row>
    <row r="6792" spans="1:7">
      <c r="A6792" s="736" t="s">
        <v>8132</v>
      </c>
      <c r="B6792" s="237" t="s">
        <v>8133</v>
      </c>
      <c r="C6792" s="239">
        <v>596.70000000000005</v>
      </c>
      <c r="D6792" s="453">
        <v>0</v>
      </c>
      <c r="E6792" s="239">
        <v>596.70000000000005</v>
      </c>
      <c r="F6792" s="268"/>
      <c r="G6792" s="268"/>
    </row>
    <row r="6793" spans="1:7">
      <c r="A6793" s="736" t="s">
        <v>8134</v>
      </c>
      <c r="B6793" s="237" t="s">
        <v>8135</v>
      </c>
      <c r="C6793" s="239">
        <v>795.6</v>
      </c>
      <c r="D6793" s="453">
        <v>0</v>
      </c>
      <c r="E6793" s="239">
        <v>795.6</v>
      </c>
      <c r="F6793" s="268"/>
      <c r="G6793" s="268"/>
    </row>
    <row r="6794" spans="1:7">
      <c r="A6794" s="736" t="s">
        <v>8136</v>
      </c>
      <c r="B6794" s="237" t="s">
        <v>8137</v>
      </c>
      <c r="C6794" s="239">
        <v>994.5</v>
      </c>
      <c r="D6794" s="453">
        <v>0</v>
      </c>
      <c r="E6794" s="239">
        <v>994.5</v>
      </c>
      <c r="F6794" s="268"/>
      <c r="G6794" s="268"/>
    </row>
    <row r="6795" spans="1:7">
      <c r="A6795" s="776"/>
      <c r="B6795" s="777"/>
      <c r="C6795" s="598"/>
      <c r="D6795" s="453">
        <v>0</v>
      </c>
      <c r="E6795" s="598"/>
      <c r="F6795" s="268"/>
      <c r="G6795" s="268"/>
    </row>
    <row r="6796" spans="1:7">
      <c r="A6796" s="783" t="s">
        <v>8138</v>
      </c>
      <c r="B6796" s="779"/>
      <c r="C6796" s="240"/>
      <c r="D6796" s="240"/>
      <c r="E6796" s="240"/>
      <c r="F6796" s="240"/>
      <c r="G6796" s="240"/>
    </row>
    <row r="6797" spans="1:7">
      <c r="A6797" s="736" t="s">
        <v>8139</v>
      </c>
      <c r="B6797" s="237" t="s">
        <v>8140</v>
      </c>
      <c r="C6797" s="239">
        <v>250</v>
      </c>
      <c r="D6797" s="453">
        <v>0</v>
      </c>
      <c r="E6797" s="239">
        <v>250</v>
      </c>
      <c r="F6797" s="268"/>
      <c r="G6797" s="268"/>
    </row>
    <row r="6798" spans="1:7">
      <c r="A6798" s="883"/>
      <c r="B6798" s="777"/>
      <c r="C6798" s="598"/>
      <c r="D6798" s="453">
        <v>0</v>
      </c>
      <c r="E6798" s="598"/>
      <c r="F6798" s="268"/>
      <c r="G6798" s="268"/>
    </row>
    <row r="6799" spans="1:7">
      <c r="A6799" s="783" t="s">
        <v>8141</v>
      </c>
      <c r="B6799" s="779"/>
      <c r="C6799" s="240"/>
      <c r="D6799" s="240"/>
      <c r="E6799" s="240"/>
      <c r="F6799" s="240"/>
      <c r="G6799" s="240"/>
    </row>
    <row r="6800" spans="1:7">
      <c r="A6800" s="784" t="s">
        <v>7564</v>
      </c>
      <c r="B6800" s="781"/>
      <c r="C6800" s="782"/>
      <c r="D6800" s="453">
        <v>0</v>
      </c>
      <c r="E6800" s="782"/>
      <c r="F6800" s="268"/>
      <c r="G6800" s="268"/>
    </row>
    <row r="6801" spans="1:7">
      <c r="A6801" s="736" t="s">
        <v>8142</v>
      </c>
      <c r="B6801" s="237" t="s">
        <v>8143</v>
      </c>
      <c r="C6801" s="239">
        <v>100</v>
      </c>
      <c r="D6801" s="453">
        <v>0</v>
      </c>
      <c r="E6801" s="239">
        <v>100</v>
      </c>
      <c r="F6801" s="268"/>
      <c r="G6801" s="268"/>
    </row>
    <row r="6802" spans="1:7">
      <c r="A6802" s="736" t="s">
        <v>8144</v>
      </c>
      <c r="B6802" s="237" t="s">
        <v>8145</v>
      </c>
      <c r="C6802" s="239">
        <v>200</v>
      </c>
      <c r="D6802" s="453">
        <v>0</v>
      </c>
      <c r="E6802" s="239">
        <v>200</v>
      </c>
      <c r="F6802" s="268"/>
      <c r="G6802" s="268"/>
    </row>
    <row r="6803" spans="1:7">
      <c r="A6803" s="736" t="s">
        <v>8146</v>
      </c>
      <c r="B6803" s="237" t="s">
        <v>8147</v>
      </c>
      <c r="C6803" s="239">
        <v>300</v>
      </c>
      <c r="D6803" s="453">
        <v>0</v>
      </c>
      <c r="E6803" s="239">
        <v>300</v>
      </c>
      <c r="F6803" s="268"/>
      <c r="G6803" s="268"/>
    </row>
    <row r="6804" spans="1:7">
      <c r="A6804" s="736" t="s">
        <v>8148</v>
      </c>
      <c r="B6804" s="237" t="s">
        <v>8149</v>
      </c>
      <c r="C6804" s="239">
        <v>400</v>
      </c>
      <c r="D6804" s="453">
        <v>0</v>
      </c>
      <c r="E6804" s="239">
        <v>400</v>
      </c>
      <c r="F6804" s="268"/>
      <c r="G6804" s="268"/>
    </row>
    <row r="6805" spans="1:7">
      <c r="A6805" s="736" t="s">
        <v>8150</v>
      </c>
      <c r="B6805" s="237" t="s">
        <v>8151</v>
      </c>
      <c r="C6805" s="239">
        <v>500</v>
      </c>
      <c r="D6805" s="453">
        <v>0</v>
      </c>
      <c r="E6805" s="239">
        <v>500</v>
      </c>
      <c r="F6805" s="268"/>
      <c r="G6805" s="268"/>
    </row>
    <row r="6806" spans="1:7">
      <c r="A6806" s="776"/>
      <c r="B6806" s="777"/>
      <c r="C6806" s="598"/>
      <c r="D6806" s="453">
        <v>0</v>
      </c>
      <c r="E6806" s="598"/>
      <c r="F6806" s="268"/>
      <c r="G6806" s="268"/>
    </row>
    <row r="6807" spans="1:7">
      <c r="A6807" s="783" t="s">
        <v>7960</v>
      </c>
      <c r="B6807" s="779"/>
      <c r="C6807" s="240"/>
      <c r="D6807" s="240"/>
      <c r="E6807" s="240"/>
      <c r="F6807" s="240"/>
      <c r="G6807" s="240"/>
    </row>
    <row r="6808" spans="1:7">
      <c r="A6808" s="736" t="s">
        <v>7961</v>
      </c>
      <c r="B6808" s="237" t="s">
        <v>7962</v>
      </c>
      <c r="C6808" s="239">
        <v>285</v>
      </c>
      <c r="D6808" s="453">
        <v>0</v>
      </c>
      <c r="E6808" s="239">
        <v>285</v>
      </c>
      <c r="F6808" s="268"/>
      <c r="G6808" s="268"/>
    </row>
    <row r="6809" spans="1:7">
      <c r="A6809" s="883"/>
      <c r="B6809" s="777"/>
      <c r="C6809" s="598"/>
      <c r="D6809" s="453">
        <v>0</v>
      </c>
      <c r="E6809" s="598"/>
      <c r="F6809" s="268"/>
      <c r="G6809" s="268"/>
    </row>
    <row r="6810" spans="1:7">
      <c r="A6810" s="783" t="s">
        <v>8152</v>
      </c>
      <c r="B6810" s="779"/>
      <c r="C6810" s="240"/>
      <c r="D6810" s="240"/>
      <c r="E6810" s="240"/>
      <c r="F6810" s="240"/>
      <c r="G6810" s="240"/>
    </row>
    <row r="6811" spans="1:7">
      <c r="A6811" s="784" t="s">
        <v>7564</v>
      </c>
      <c r="B6811" s="781"/>
      <c r="C6811" s="782"/>
      <c r="D6811" s="453">
        <v>0</v>
      </c>
      <c r="E6811" s="782"/>
      <c r="F6811" s="268"/>
      <c r="G6811" s="268"/>
    </row>
    <row r="6812" spans="1:7">
      <c r="A6812" s="736" t="s">
        <v>8153</v>
      </c>
      <c r="B6812" s="237" t="s">
        <v>8154</v>
      </c>
      <c r="C6812" s="239">
        <v>50</v>
      </c>
      <c r="D6812" s="453">
        <v>0</v>
      </c>
      <c r="E6812" s="239">
        <v>50</v>
      </c>
      <c r="F6812" s="268"/>
      <c r="G6812" s="268"/>
    </row>
    <row r="6813" spans="1:7">
      <c r="A6813" s="736" t="s">
        <v>8155</v>
      </c>
      <c r="B6813" s="237" t="s">
        <v>8156</v>
      </c>
      <c r="C6813" s="239">
        <v>100</v>
      </c>
      <c r="D6813" s="453">
        <v>0</v>
      </c>
      <c r="E6813" s="239">
        <v>100</v>
      </c>
      <c r="F6813" s="268"/>
      <c r="G6813" s="268"/>
    </row>
    <row r="6814" spans="1:7">
      <c r="A6814" s="736" t="s">
        <v>8157</v>
      </c>
      <c r="B6814" s="237" t="s">
        <v>8158</v>
      </c>
      <c r="C6814" s="239">
        <v>150</v>
      </c>
      <c r="D6814" s="453">
        <v>0</v>
      </c>
      <c r="E6814" s="239">
        <v>150</v>
      </c>
      <c r="F6814" s="268"/>
      <c r="G6814" s="268"/>
    </row>
    <row r="6815" spans="1:7">
      <c r="A6815" s="736" t="s">
        <v>8159</v>
      </c>
      <c r="B6815" s="237" t="s">
        <v>8160</v>
      </c>
      <c r="C6815" s="239">
        <v>200</v>
      </c>
      <c r="D6815" s="453">
        <v>0</v>
      </c>
      <c r="E6815" s="239">
        <v>200</v>
      </c>
      <c r="F6815" s="268"/>
      <c r="G6815" s="268"/>
    </row>
    <row r="6816" spans="1:7">
      <c r="A6816" s="736" t="s">
        <v>8161</v>
      </c>
      <c r="B6816" s="237" t="s">
        <v>8162</v>
      </c>
      <c r="C6816" s="239">
        <v>250</v>
      </c>
      <c r="D6816" s="453">
        <v>0</v>
      </c>
      <c r="E6816" s="239">
        <v>250</v>
      </c>
      <c r="F6816" s="268"/>
      <c r="G6816" s="268"/>
    </row>
    <row r="6817" spans="1:7">
      <c r="A6817" s="883"/>
      <c r="B6817" s="777"/>
      <c r="C6817" s="598"/>
      <c r="D6817" s="453">
        <v>0</v>
      </c>
      <c r="E6817" s="598"/>
      <c r="F6817" s="268"/>
      <c r="G6817" s="268"/>
    </row>
    <row r="6818" spans="1:7">
      <c r="A6818" s="783" t="s">
        <v>8163</v>
      </c>
      <c r="B6818" s="779"/>
      <c r="C6818" s="240"/>
      <c r="D6818" s="240"/>
      <c r="E6818" s="240"/>
      <c r="F6818" s="240"/>
      <c r="G6818" s="240"/>
    </row>
    <row r="6819" spans="1:7">
      <c r="A6819" s="736" t="s">
        <v>8164</v>
      </c>
      <c r="B6819" s="237" t="s">
        <v>8165</v>
      </c>
      <c r="C6819" s="239">
        <v>1275</v>
      </c>
      <c r="D6819" s="453">
        <v>0</v>
      </c>
      <c r="E6819" s="239">
        <v>1275</v>
      </c>
      <c r="F6819" s="268"/>
      <c r="G6819" s="268"/>
    </row>
    <row r="6820" spans="1:7">
      <c r="A6820" s="736" t="s">
        <v>8166</v>
      </c>
      <c r="B6820" s="237" t="s">
        <v>8167</v>
      </c>
      <c r="C6820" s="239">
        <v>1198.5</v>
      </c>
      <c r="D6820" s="453">
        <v>0</v>
      </c>
      <c r="E6820" s="239">
        <v>1198.5</v>
      </c>
      <c r="F6820" s="268"/>
      <c r="G6820" s="268"/>
    </row>
    <row r="6821" spans="1:7">
      <c r="A6821" s="736" t="s">
        <v>8168</v>
      </c>
      <c r="B6821" s="237" t="s">
        <v>8169</v>
      </c>
      <c r="C6821" s="239">
        <v>1083.75</v>
      </c>
      <c r="D6821" s="453">
        <v>0</v>
      </c>
      <c r="E6821" s="239">
        <v>1083.75</v>
      </c>
      <c r="F6821" s="268"/>
      <c r="G6821" s="268"/>
    </row>
    <row r="6822" spans="1:7">
      <c r="A6822" s="736" t="s">
        <v>8170</v>
      </c>
      <c r="B6822" s="237" t="s">
        <v>8171</v>
      </c>
      <c r="C6822" s="239">
        <v>905.25</v>
      </c>
      <c r="D6822" s="453">
        <v>0</v>
      </c>
      <c r="E6822" s="239">
        <v>905.25</v>
      </c>
      <c r="F6822" s="268"/>
      <c r="G6822" s="268"/>
    </row>
    <row r="6823" spans="1:7">
      <c r="A6823" s="883"/>
      <c r="B6823" s="777"/>
      <c r="C6823" s="598"/>
      <c r="D6823" s="453">
        <v>0</v>
      </c>
      <c r="E6823" s="598"/>
      <c r="F6823" s="268"/>
      <c r="G6823" s="268"/>
    </row>
    <row r="6824" spans="1:7">
      <c r="A6824" s="783" t="s">
        <v>8172</v>
      </c>
      <c r="B6824" s="779"/>
      <c r="C6824" s="240"/>
      <c r="D6824" s="240"/>
      <c r="E6824" s="240"/>
      <c r="F6824" s="240"/>
      <c r="G6824" s="240"/>
    </row>
    <row r="6825" spans="1:7">
      <c r="A6825" s="786" t="s">
        <v>7564</v>
      </c>
      <c r="B6825" s="750"/>
      <c r="C6825" s="787"/>
      <c r="D6825" s="453">
        <v>0</v>
      </c>
      <c r="E6825" s="787"/>
      <c r="F6825" s="268"/>
      <c r="G6825" s="268"/>
    </row>
    <row r="6826" spans="1:7">
      <c r="A6826" s="736" t="s">
        <v>8173</v>
      </c>
      <c r="B6826" s="237" t="s">
        <v>8174</v>
      </c>
      <c r="C6826" s="239">
        <v>255</v>
      </c>
      <c r="D6826" s="453">
        <v>0</v>
      </c>
      <c r="E6826" s="239">
        <v>255</v>
      </c>
      <c r="F6826" s="268"/>
      <c r="G6826" s="268"/>
    </row>
    <row r="6827" spans="1:7">
      <c r="A6827" s="736" t="s">
        <v>8175</v>
      </c>
      <c r="B6827" s="237" t="s">
        <v>8176</v>
      </c>
      <c r="C6827" s="239">
        <v>510</v>
      </c>
      <c r="D6827" s="453">
        <v>0</v>
      </c>
      <c r="E6827" s="239">
        <v>510</v>
      </c>
      <c r="F6827" s="268"/>
      <c r="G6827" s="268"/>
    </row>
    <row r="6828" spans="1:7">
      <c r="A6828" s="736" t="s">
        <v>8177</v>
      </c>
      <c r="B6828" s="237" t="s">
        <v>8178</v>
      </c>
      <c r="C6828" s="239">
        <v>765</v>
      </c>
      <c r="D6828" s="453">
        <v>0</v>
      </c>
      <c r="E6828" s="239">
        <v>765</v>
      </c>
      <c r="F6828" s="268"/>
      <c r="G6828" s="268"/>
    </row>
    <row r="6829" spans="1:7">
      <c r="A6829" s="736" t="s">
        <v>8179</v>
      </c>
      <c r="B6829" s="237" t="s">
        <v>8180</v>
      </c>
      <c r="C6829" s="239">
        <v>1020</v>
      </c>
      <c r="D6829" s="453">
        <v>0</v>
      </c>
      <c r="E6829" s="239">
        <v>1020</v>
      </c>
      <c r="F6829" s="268"/>
      <c r="G6829" s="268"/>
    </row>
    <row r="6830" spans="1:7">
      <c r="A6830" s="736" t="s">
        <v>8181</v>
      </c>
      <c r="B6830" s="237" t="s">
        <v>8182</v>
      </c>
      <c r="C6830" s="239">
        <v>1275</v>
      </c>
      <c r="D6830" s="453">
        <v>0</v>
      </c>
      <c r="E6830" s="239">
        <v>1275</v>
      </c>
      <c r="F6830" s="268"/>
      <c r="G6830" s="268"/>
    </row>
    <row r="6831" spans="1:7">
      <c r="A6831" s="736" t="s">
        <v>8183</v>
      </c>
      <c r="B6831" s="237" t="s">
        <v>8184</v>
      </c>
      <c r="C6831" s="239">
        <v>239.7</v>
      </c>
      <c r="D6831" s="453">
        <v>0</v>
      </c>
      <c r="E6831" s="239">
        <v>239.7</v>
      </c>
      <c r="F6831" s="268"/>
      <c r="G6831" s="268"/>
    </row>
    <row r="6832" spans="1:7">
      <c r="A6832" s="736" t="s">
        <v>8185</v>
      </c>
      <c r="B6832" s="237" t="s">
        <v>8186</v>
      </c>
      <c r="C6832" s="239">
        <v>479.4</v>
      </c>
      <c r="D6832" s="453">
        <v>0</v>
      </c>
      <c r="E6832" s="239">
        <v>479.4</v>
      </c>
      <c r="F6832" s="268"/>
      <c r="G6832" s="268"/>
    </row>
    <row r="6833" spans="1:7">
      <c r="A6833" s="736" t="s">
        <v>8187</v>
      </c>
      <c r="B6833" s="237" t="s">
        <v>8188</v>
      </c>
      <c r="C6833" s="239">
        <v>719.1</v>
      </c>
      <c r="D6833" s="453">
        <v>0</v>
      </c>
      <c r="E6833" s="239">
        <v>719.1</v>
      </c>
      <c r="F6833" s="268"/>
      <c r="G6833" s="268"/>
    </row>
    <row r="6834" spans="1:7">
      <c r="A6834" s="736" t="s">
        <v>8189</v>
      </c>
      <c r="B6834" s="237" t="s">
        <v>8190</v>
      </c>
      <c r="C6834" s="239">
        <v>958.8</v>
      </c>
      <c r="D6834" s="453">
        <v>0</v>
      </c>
      <c r="E6834" s="239">
        <v>958.8</v>
      </c>
      <c r="F6834" s="268"/>
      <c r="G6834" s="268"/>
    </row>
    <row r="6835" spans="1:7">
      <c r="A6835" s="736" t="s">
        <v>8191</v>
      </c>
      <c r="B6835" s="237" t="s">
        <v>8192</v>
      </c>
      <c r="C6835" s="239">
        <v>1198.5</v>
      </c>
      <c r="D6835" s="453">
        <v>0</v>
      </c>
      <c r="E6835" s="239">
        <v>1198.5</v>
      </c>
      <c r="F6835" s="268"/>
      <c r="G6835" s="268"/>
    </row>
    <row r="6836" spans="1:7">
      <c r="A6836" s="736" t="s">
        <v>8193</v>
      </c>
      <c r="B6836" s="237" t="s">
        <v>8194</v>
      </c>
      <c r="C6836" s="239">
        <v>216.75</v>
      </c>
      <c r="D6836" s="453">
        <v>0</v>
      </c>
      <c r="E6836" s="239">
        <v>216.75</v>
      </c>
      <c r="F6836" s="268"/>
      <c r="G6836" s="268"/>
    </row>
    <row r="6837" spans="1:7">
      <c r="A6837" s="736" t="s">
        <v>8195</v>
      </c>
      <c r="B6837" s="237" t="s">
        <v>8196</v>
      </c>
      <c r="C6837" s="239">
        <v>433.5</v>
      </c>
      <c r="D6837" s="453">
        <v>0</v>
      </c>
      <c r="E6837" s="239">
        <v>433.5</v>
      </c>
      <c r="F6837" s="268"/>
      <c r="G6837" s="268"/>
    </row>
    <row r="6838" spans="1:7">
      <c r="A6838" s="736" t="s">
        <v>8197</v>
      </c>
      <c r="B6838" s="237" t="s">
        <v>8198</v>
      </c>
      <c r="C6838" s="239">
        <v>650.25</v>
      </c>
      <c r="D6838" s="453">
        <v>0</v>
      </c>
      <c r="E6838" s="239">
        <v>650.25</v>
      </c>
      <c r="F6838" s="268"/>
      <c r="G6838" s="268"/>
    </row>
    <row r="6839" spans="1:7">
      <c r="A6839" s="736" t="s">
        <v>8199</v>
      </c>
      <c r="B6839" s="237" t="s">
        <v>8200</v>
      </c>
      <c r="C6839" s="239">
        <v>867</v>
      </c>
      <c r="D6839" s="453">
        <v>0</v>
      </c>
      <c r="E6839" s="239">
        <v>867</v>
      </c>
      <c r="F6839" s="268"/>
      <c r="G6839" s="268"/>
    </row>
    <row r="6840" spans="1:7">
      <c r="A6840" s="736" t="s">
        <v>8201</v>
      </c>
      <c r="B6840" s="237" t="s">
        <v>8202</v>
      </c>
      <c r="C6840" s="239">
        <v>1083.75</v>
      </c>
      <c r="D6840" s="453">
        <v>0</v>
      </c>
      <c r="E6840" s="239">
        <v>1083.75</v>
      </c>
      <c r="F6840" s="268"/>
      <c r="G6840" s="268"/>
    </row>
    <row r="6841" spans="1:7">
      <c r="A6841" s="736" t="s">
        <v>8203</v>
      </c>
      <c r="B6841" s="237" t="s">
        <v>8204</v>
      </c>
      <c r="C6841" s="239">
        <v>181.05</v>
      </c>
      <c r="D6841" s="453">
        <v>0</v>
      </c>
      <c r="E6841" s="239">
        <v>181.05</v>
      </c>
      <c r="F6841" s="268"/>
      <c r="G6841" s="268"/>
    </row>
    <row r="6842" spans="1:7">
      <c r="A6842" s="736" t="s">
        <v>8205</v>
      </c>
      <c r="B6842" s="237" t="s">
        <v>8206</v>
      </c>
      <c r="C6842" s="239">
        <v>362.1</v>
      </c>
      <c r="D6842" s="453">
        <v>0</v>
      </c>
      <c r="E6842" s="239">
        <v>362.1</v>
      </c>
      <c r="F6842" s="268"/>
      <c r="G6842" s="268"/>
    </row>
    <row r="6843" spans="1:7">
      <c r="A6843" s="736" t="s">
        <v>8207</v>
      </c>
      <c r="B6843" s="237" t="s">
        <v>8208</v>
      </c>
      <c r="C6843" s="239">
        <v>543.15</v>
      </c>
      <c r="D6843" s="453">
        <v>0</v>
      </c>
      <c r="E6843" s="239">
        <v>543.15</v>
      </c>
      <c r="F6843" s="268"/>
      <c r="G6843" s="268"/>
    </row>
    <row r="6844" spans="1:7">
      <c r="A6844" s="736" t="s">
        <v>8209</v>
      </c>
      <c r="B6844" s="237" t="s">
        <v>8210</v>
      </c>
      <c r="C6844" s="239">
        <v>724.2</v>
      </c>
      <c r="D6844" s="453">
        <v>0</v>
      </c>
      <c r="E6844" s="239">
        <v>724.2</v>
      </c>
      <c r="F6844" s="268"/>
      <c r="G6844" s="268"/>
    </row>
    <row r="6845" spans="1:7">
      <c r="A6845" s="736" t="s">
        <v>8211</v>
      </c>
      <c r="B6845" s="237" t="s">
        <v>8212</v>
      </c>
      <c r="C6845" s="239">
        <v>905.25</v>
      </c>
      <c r="D6845" s="453">
        <v>0</v>
      </c>
      <c r="E6845" s="239">
        <v>905.25</v>
      </c>
      <c r="F6845" s="268"/>
      <c r="G6845" s="268"/>
    </row>
    <row r="6846" spans="1:7">
      <c r="A6846" s="883"/>
      <c r="B6846" s="777"/>
      <c r="C6846" s="598"/>
      <c r="D6846" s="453">
        <v>0</v>
      </c>
      <c r="E6846" s="598"/>
      <c r="F6846" s="268"/>
      <c r="G6846" s="268"/>
    </row>
    <row r="6847" spans="1:7">
      <c r="A6847" s="783" t="s">
        <v>8213</v>
      </c>
      <c r="B6847" s="779"/>
      <c r="C6847" s="240"/>
      <c r="D6847" s="240"/>
      <c r="E6847" s="240"/>
      <c r="F6847" s="240"/>
      <c r="G6847" s="240"/>
    </row>
    <row r="6848" spans="1:7">
      <c r="A6848" s="786" t="s">
        <v>8214</v>
      </c>
      <c r="B6848" s="750"/>
      <c r="C6848" s="787"/>
      <c r="D6848" s="453">
        <v>0</v>
      </c>
      <c r="E6848" s="787"/>
      <c r="F6848" s="268"/>
      <c r="G6848" s="268"/>
    </row>
    <row r="6849" spans="1:7">
      <c r="A6849" s="736" t="s">
        <v>8215</v>
      </c>
      <c r="B6849" s="237" t="s">
        <v>8216</v>
      </c>
      <c r="C6849" s="239">
        <v>1500</v>
      </c>
      <c r="D6849" s="453">
        <v>0</v>
      </c>
      <c r="E6849" s="239">
        <v>1500</v>
      </c>
      <c r="F6849" s="268"/>
      <c r="G6849" s="268"/>
    </row>
    <row r="6850" spans="1:7">
      <c r="A6850" s="776"/>
      <c r="B6850" s="777"/>
      <c r="C6850" s="598"/>
      <c r="D6850" s="453">
        <v>0</v>
      </c>
      <c r="E6850" s="598"/>
      <c r="F6850" s="268"/>
      <c r="G6850" s="268"/>
    </row>
    <row r="6851" spans="1:7">
      <c r="A6851" s="783" t="s">
        <v>8217</v>
      </c>
      <c r="B6851" s="779"/>
      <c r="C6851" s="240"/>
      <c r="D6851" s="240"/>
      <c r="E6851" s="240"/>
      <c r="F6851" s="240"/>
      <c r="G6851" s="240"/>
    </row>
    <row r="6852" spans="1:7">
      <c r="A6852" s="736" t="s">
        <v>8218</v>
      </c>
      <c r="B6852" s="237" t="s">
        <v>8219</v>
      </c>
      <c r="C6852" s="239">
        <v>500</v>
      </c>
      <c r="D6852" s="453">
        <v>0</v>
      </c>
      <c r="E6852" s="239">
        <v>500</v>
      </c>
      <c r="F6852" s="268"/>
      <c r="G6852" s="268"/>
    </row>
    <row r="6853" spans="1:7">
      <c r="A6853" s="736" t="s">
        <v>8220</v>
      </c>
      <c r="B6853" s="237" t="s">
        <v>8221</v>
      </c>
      <c r="C6853" s="239">
        <v>500</v>
      </c>
      <c r="D6853" s="453">
        <v>0</v>
      </c>
      <c r="E6853" s="239">
        <v>500</v>
      </c>
      <c r="F6853" s="268"/>
      <c r="G6853" s="268"/>
    </row>
    <row r="6854" spans="1:7">
      <c r="A6854" s="736" t="s">
        <v>8222</v>
      </c>
      <c r="B6854" s="237" t="s">
        <v>8223</v>
      </c>
      <c r="C6854" s="239">
        <v>360</v>
      </c>
      <c r="D6854" s="453">
        <v>0</v>
      </c>
      <c r="E6854" s="239">
        <v>360</v>
      </c>
      <c r="F6854" s="268"/>
      <c r="G6854" s="268"/>
    </row>
    <row r="6855" spans="1:7">
      <c r="A6855" s="736" t="s">
        <v>8224</v>
      </c>
      <c r="B6855" s="237" t="s">
        <v>8225</v>
      </c>
      <c r="C6855" s="239">
        <v>200</v>
      </c>
      <c r="D6855" s="453">
        <v>0</v>
      </c>
      <c r="E6855" s="239">
        <v>200</v>
      </c>
      <c r="F6855" s="268"/>
      <c r="G6855" s="268"/>
    </row>
    <row r="6856" spans="1:7">
      <c r="A6856" s="736" t="s">
        <v>8226</v>
      </c>
      <c r="B6856" s="237" t="s">
        <v>8227</v>
      </c>
      <c r="C6856" s="239">
        <v>160</v>
      </c>
      <c r="D6856" s="453">
        <v>0</v>
      </c>
      <c r="E6856" s="239">
        <v>160</v>
      </c>
      <c r="F6856" s="268"/>
      <c r="G6856" s="268"/>
    </row>
    <row r="6857" spans="1:7">
      <c r="A6857" s="736" t="s">
        <v>8228</v>
      </c>
      <c r="B6857" s="237" t="s">
        <v>8229</v>
      </c>
      <c r="C6857" s="239">
        <v>150</v>
      </c>
      <c r="D6857" s="453">
        <v>0</v>
      </c>
      <c r="E6857" s="239">
        <v>150</v>
      </c>
      <c r="F6857" s="268"/>
      <c r="G6857" s="268"/>
    </row>
    <row r="6858" spans="1:7">
      <c r="A6858" s="883"/>
      <c r="B6858" s="777"/>
      <c r="C6858" s="598"/>
      <c r="D6858" s="453">
        <v>0</v>
      </c>
      <c r="E6858" s="598"/>
      <c r="F6858" s="268"/>
      <c r="G6858" s="268"/>
    </row>
    <row r="6859" spans="1:7">
      <c r="A6859" s="783" t="s">
        <v>8230</v>
      </c>
      <c r="B6859" s="779"/>
      <c r="C6859" s="240"/>
      <c r="D6859" s="240"/>
      <c r="E6859" s="240"/>
      <c r="F6859" s="240"/>
      <c r="G6859" s="240"/>
    </row>
    <row r="6860" spans="1:7">
      <c r="A6860" s="786" t="s">
        <v>7564</v>
      </c>
      <c r="B6860" s="750"/>
      <c r="C6860" s="787"/>
      <c r="D6860" s="453">
        <v>0</v>
      </c>
      <c r="E6860" s="787"/>
      <c r="F6860" s="268"/>
      <c r="G6860" s="268"/>
    </row>
    <row r="6861" spans="1:7">
      <c r="A6861" s="736" t="s">
        <v>8231</v>
      </c>
      <c r="B6861" s="237" t="s">
        <v>8232</v>
      </c>
      <c r="C6861" s="239">
        <v>100</v>
      </c>
      <c r="D6861" s="453">
        <v>0</v>
      </c>
      <c r="E6861" s="239">
        <v>100</v>
      </c>
      <c r="F6861" s="268"/>
      <c r="G6861" s="268"/>
    </row>
    <row r="6862" spans="1:7">
      <c r="A6862" s="736" t="s">
        <v>8233</v>
      </c>
      <c r="B6862" s="237" t="s">
        <v>8234</v>
      </c>
      <c r="C6862" s="239">
        <v>200</v>
      </c>
      <c r="D6862" s="453">
        <v>0</v>
      </c>
      <c r="E6862" s="239">
        <v>200</v>
      </c>
      <c r="F6862" s="268"/>
      <c r="G6862" s="268"/>
    </row>
    <row r="6863" spans="1:7">
      <c r="A6863" s="736" t="s">
        <v>8235</v>
      </c>
      <c r="B6863" s="237" t="s">
        <v>8236</v>
      </c>
      <c r="C6863" s="239">
        <v>300</v>
      </c>
      <c r="D6863" s="453">
        <v>0</v>
      </c>
      <c r="E6863" s="239">
        <v>300</v>
      </c>
      <c r="F6863" s="268"/>
      <c r="G6863" s="268"/>
    </row>
    <row r="6864" spans="1:7">
      <c r="A6864" s="736" t="s">
        <v>8237</v>
      </c>
      <c r="B6864" s="237" t="s">
        <v>8238</v>
      </c>
      <c r="C6864" s="239">
        <v>400</v>
      </c>
      <c r="D6864" s="453">
        <v>0</v>
      </c>
      <c r="E6864" s="239">
        <v>400</v>
      </c>
      <c r="F6864" s="268"/>
      <c r="G6864" s="268"/>
    </row>
    <row r="6865" spans="1:7">
      <c r="A6865" s="736" t="s">
        <v>8239</v>
      </c>
      <c r="B6865" s="237" t="s">
        <v>8240</v>
      </c>
      <c r="C6865" s="239">
        <v>500</v>
      </c>
      <c r="D6865" s="453">
        <v>0</v>
      </c>
      <c r="E6865" s="239">
        <v>500</v>
      </c>
      <c r="F6865" s="268"/>
      <c r="G6865" s="268"/>
    </row>
    <row r="6866" spans="1:7">
      <c r="A6866" s="736" t="s">
        <v>8241</v>
      </c>
      <c r="B6866" s="237" t="s">
        <v>8242</v>
      </c>
      <c r="C6866" s="239">
        <v>72</v>
      </c>
      <c r="D6866" s="453">
        <v>0</v>
      </c>
      <c r="E6866" s="239">
        <v>72</v>
      </c>
      <c r="F6866" s="268"/>
      <c r="G6866" s="268"/>
    </row>
    <row r="6867" spans="1:7">
      <c r="A6867" s="736" t="s">
        <v>8243</v>
      </c>
      <c r="B6867" s="237" t="s">
        <v>8244</v>
      </c>
      <c r="C6867" s="239">
        <v>144</v>
      </c>
      <c r="D6867" s="453">
        <v>0</v>
      </c>
      <c r="E6867" s="239">
        <v>144</v>
      </c>
      <c r="F6867" s="268"/>
      <c r="G6867" s="268"/>
    </row>
    <row r="6868" spans="1:7">
      <c r="A6868" s="736" t="s">
        <v>8245</v>
      </c>
      <c r="B6868" s="237" t="s">
        <v>8246</v>
      </c>
      <c r="C6868" s="239">
        <v>216</v>
      </c>
      <c r="D6868" s="453">
        <v>0</v>
      </c>
      <c r="E6868" s="239">
        <v>216</v>
      </c>
      <c r="F6868" s="268"/>
      <c r="G6868" s="268"/>
    </row>
    <row r="6869" spans="1:7">
      <c r="A6869" s="736" t="s">
        <v>8247</v>
      </c>
      <c r="B6869" s="237" t="s">
        <v>8248</v>
      </c>
      <c r="C6869" s="239">
        <v>288</v>
      </c>
      <c r="D6869" s="453">
        <v>0</v>
      </c>
      <c r="E6869" s="239">
        <v>288</v>
      </c>
      <c r="F6869" s="268"/>
      <c r="G6869" s="268"/>
    </row>
    <row r="6870" spans="1:7">
      <c r="A6870" s="736" t="s">
        <v>8249</v>
      </c>
      <c r="B6870" s="237" t="s">
        <v>8250</v>
      </c>
      <c r="C6870" s="239">
        <v>360</v>
      </c>
      <c r="D6870" s="453">
        <v>0</v>
      </c>
      <c r="E6870" s="239">
        <v>360</v>
      </c>
      <c r="F6870" s="268"/>
      <c r="G6870" s="268"/>
    </row>
    <row r="6871" spans="1:7">
      <c r="A6871" s="736" t="s">
        <v>8251</v>
      </c>
      <c r="B6871" s="237" t="s">
        <v>8252</v>
      </c>
      <c r="C6871" s="239">
        <v>40</v>
      </c>
      <c r="D6871" s="453">
        <v>0</v>
      </c>
      <c r="E6871" s="239">
        <v>40</v>
      </c>
      <c r="F6871" s="268"/>
      <c r="G6871" s="268"/>
    </row>
    <row r="6872" spans="1:7">
      <c r="A6872" s="736" t="s">
        <v>8253</v>
      </c>
      <c r="B6872" s="237" t="s">
        <v>8254</v>
      </c>
      <c r="C6872" s="239">
        <v>80</v>
      </c>
      <c r="D6872" s="453">
        <v>0</v>
      </c>
      <c r="E6872" s="239">
        <v>80</v>
      </c>
      <c r="F6872" s="268"/>
      <c r="G6872" s="268"/>
    </row>
    <row r="6873" spans="1:7">
      <c r="A6873" s="736" t="s">
        <v>8255</v>
      </c>
      <c r="B6873" s="237" t="s">
        <v>8256</v>
      </c>
      <c r="C6873" s="239">
        <v>120</v>
      </c>
      <c r="D6873" s="453">
        <v>0</v>
      </c>
      <c r="E6873" s="239">
        <v>120</v>
      </c>
      <c r="F6873" s="268"/>
      <c r="G6873" s="268"/>
    </row>
    <row r="6874" spans="1:7">
      <c r="A6874" s="736" t="s">
        <v>8257</v>
      </c>
      <c r="B6874" s="237" t="s">
        <v>8258</v>
      </c>
      <c r="C6874" s="239">
        <v>160</v>
      </c>
      <c r="D6874" s="453">
        <v>0</v>
      </c>
      <c r="E6874" s="239">
        <v>160</v>
      </c>
      <c r="F6874" s="268"/>
      <c r="G6874" s="268"/>
    </row>
    <row r="6875" spans="1:7">
      <c r="A6875" s="736" t="s">
        <v>8259</v>
      </c>
      <c r="B6875" s="237" t="s">
        <v>8260</v>
      </c>
      <c r="C6875" s="239">
        <v>200</v>
      </c>
      <c r="D6875" s="453">
        <v>0</v>
      </c>
      <c r="E6875" s="239">
        <v>200</v>
      </c>
      <c r="F6875" s="268"/>
      <c r="G6875" s="268"/>
    </row>
    <row r="6876" spans="1:7">
      <c r="A6876" s="736" t="s">
        <v>8261</v>
      </c>
      <c r="B6876" s="237" t="s">
        <v>8262</v>
      </c>
      <c r="C6876" s="239">
        <v>32</v>
      </c>
      <c r="D6876" s="453">
        <v>0</v>
      </c>
      <c r="E6876" s="239">
        <v>32</v>
      </c>
      <c r="F6876" s="268"/>
      <c r="G6876" s="268"/>
    </row>
    <row r="6877" spans="1:7">
      <c r="A6877" s="736" t="s">
        <v>8263</v>
      </c>
      <c r="B6877" s="237" t="s">
        <v>8264</v>
      </c>
      <c r="C6877" s="239">
        <v>64</v>
      </c>
      <c r="D6877" s="453">
        <v>0</v>
      </c>
      <c r="E6877" s="239">
        <v>64</v>
      </c>
      <c r="F6877" s="268"/>
      <c r="G6877" s="268"/>
    </row>
    <row r="6878" spans="1:7">
      <c r="A6878" s="736" t="s">
        <v>8265</v>
      </c>
      <c r="B6878" s="237" t="s">
        <v>8266</v>
      </c>
      <c r="C6878" s="239">
        <v>96</v>
      </c>
      <c r="D6878" s="453">
        <v>0</v>
      </c>
      <c r="E6878" s="239">
        <v>96</v>
      </c>
      <c r="F6878" s="268"/>
      <c r="G6878" s="268"/>
    </row>
    <row r="6879" spans="1:7">
      <c r="A6879" s="736" t="s">
        <v>8267</v>
      </c>
      <c r="B6879" s="237" t="s">
        <v>8268</v>
      </c>
      <c r="C6879" s="239">
        <v>128</v>
      </c>
      <c r="D6879" s="453">
        <v>0</v>
      </c>
      <c r="E6879" s="239">
        <v>128</v>
      </c>
      <c r="F6879" s="268"/>
      <c r="G6879" s="268"/>
    </row>
    <row r="6880" spans="1:7">
      <c r="A6880" s="736" t="s">
        <v>8269</v>
      </c>
      <c r="B6880" s="237" t="s">
        <v>8270</v>
      </c>
      <c r="C6880" s="239">
        <v>160</v>
      </c>
      <c r="D6880" s="453">
        <v>0</v>
      </c>
      <c r="E6880" s="239">
        <v>160</v>
      </c>
      <c r="F6880" s="268"/>
      <c r="G6880" s="268"/>
    </row>
    <row r="6881" spans="1:7">
      <c r="A6881" s="736" t="s">
        <v>8271</v>
      </c>
      <c r="B6881" s="237" t="s">
        <v>8272</v>
      </c>
      <c r="C6881" s="239">
        <v>30</v>
      </c>
      <c r="D6881" s="453">
        <v>0</v>
      </c>
      <c r="E6881" s="239">
        <v>30</v>
      </c>
      <c r="F6881" s="268"/>
      <c r="G6881" s="268"/>
    </row>
    <row r="6882" spans="1:7">
      <c r="A6882" s="736" t="s">
        <v>8273</v>
      </c>
      <c r="B6882" s="237" t="s">
        <v>8274</v>
      </c>
      <c r="C6882" s="239">
        <v>60</v>
      </c>
      <c r="D6882" s="453">
        <v>0</v>
      </c>
      <c r="E6882" s="239">
        <v>60</v>
      </c>
      <c r="F6882" s="268"/>
      <c r="G6882" s="268"/>
    </row>
    <row r="6883" spans="1:7">
      <c r="A6883" s="736" t="s">
        <v>8275</v>
      </c>
      <c r="B6883" s="237" t="s">
        <v>8276</v>
      </c>
      <c r="C6883" s="239">
        <v>90</v>
      </c>
      <c r="D6883" s="453">
        <v>0</v>
      </c>
      <c r="E6883" s="239">
        <v>90</v>
      </c>
      <c r="F6883" s="268"/>
      <c r="G6883" s="268"/>
    </row>
    <row r="6884" spans="1:7">
      <c r="A6884" s="736" t="s">
        <v>8277</v>
      </c>
      <c r="B6884" s="237" t="s">
        <v>8278</v>
      </c>
      <c r="C6884" s="239">
        <v>120</v>
      </c>
      <c r="D6884" s="453">
        <v>0</v>
      </c>
      <c r="E6884" s="239">
        <v>120</v>
      </c>
      <c r="F6884" s="268"/>
      <c r="G6884" s="268"/>
    </row>
    <row r="6885" spans="1:7">
      <c r="A6885" s="736" t="s">
        <v>8279</v>
      </c>
      <c r="B6885" s="237" t="s">
        <v>8280</v>
      </c>
      <c r="C6885" s="239">
        <v>150</v>
      </c>
      <c r="D6885" s="453">
        <v>0</v>
      </c>
      <c r="E6885" s="239">
        <v>150</v>
      </c>
      <c r="F6885" s="268"/>
      <c r="G6885" s="268"/>
    </row>
    <row r="6886" spans="1:7">
      <c r="A6886" s="883"/>
      <c r="B6886" s="777"/>
      <c r="C6886" s="598"/>
      <c r="D6886" s="453">
        <v>0</v>
      </c>
      <c r="E6886" s="598"/>
      <c r="F6886" s="268"/>
      <c r="G6886" s="268"/>
    </row>
    <row r="6887" spans="1:7">
      <c r="A6887" s="783" t="s">
        <v>8281</v>
      </c>
      <c r="B6887" s="779"/>
      <c r="C6887" s="240"/>
      <c r="D6887" s="240"/>
      <c r="E6887" s="240"/>
      <c r="F6887" s="240"/>
      <c r="G6887" s="240"/>
    </row>
    <row r="6888" spans="1:7" ht="30">
      <c r="A6888" s="736" t="s">
        <v>8282</v>
      </c>
      <c r="B6888" s="237" t="s">
        <v>8283</v>
      </c>
      <c r="C6888" s="239">
        <v>1275.1500000000001</v>
      </c>
      <c r="D6888" s="453">
        <v>0</v>
      </c>
      <c r="E6888" s="239">
        <v>1275.1500000000001</v>
      </c>
      <c r="F6888" s="268"/>
      <c r="G6888" s="268"/>
    </row>
    <row r="6889" spans="1:7">
      <c r="A6889" s="883"/>
      <c r="B6889" s="777"/>
      <c r="C6889" s="598"/>
      <c r="D6889" s="453">
        <v>0</v>
      </c>
      <c r="E6889" s="598"/>
      <c r="F6889" s="268"/>
      <c r="G6889" s="268"/>
    </row>
    <row r="6890" spans="1:7">
      <c r="A6890" s="783" t="s">
        <v>8284</v>
      </c>
      <c r="B6890" s="779"/>
      <c r="C6890" s="240"/>
      <c r="D6890" s="240"/>
      <c r="E6890" s="240"/>
      <c r="F6890" s="240"/>
      <c r="G6890" s="240"/>
    </row>
    <row r="6891" spans="1:7">
      <c r="A6891" s="786" t="s">
        <v>7564</v>
      </c>
      <c r="B6891" s="750"/>
      <c r="C6891" s="787"/>
      <c r="D6891" s="453">
        <v>0</v>
      </c>
      <c r="E6891" s="787"/>
      <c r="F6891" s="268"/>
      <c r="G6891" s="268"/>
    </row>
    <row r="6892" spans="1:7" ht="30">
      <c r="A6892" s="736" t="s">
        <v>8285</v>
      </c>
      <c r="B6892" s="237" t="s">
        <v>8286</v>
      </c>
      <c r="C6892" s="239">
        <v>255.03</v>
      </c>
      <c r="D6892" s="453">
        <v>0</v>
      </c>
      <c r="E6892" s="239">
        <v>255.03</v>
      </c>
      <c r="F6892" s="268"/>
      <c r="G6892" s="268"/>
    </row>
    <row r="6893" spans="1:7" ht="30">
      <c r="A6893" s="736" t="s">
        <v>8287</v>
      </c>
      <c r="B6893" s="237" t="s">
        <v>8288</v>
      </c>
      <c r="C6893" s="239">
        <v>510.06</v>
      </c>
      <c r="D6893" s="453">
        <v>0</v>
      </c>
      <c r="E6893" s="239">
        <v>510.06</v>
      </c>
      <c r="F6893" s="268"/>
      <c r="G6893" s="268"/>
    </row>
    <row r="6894" spans="1:7" ht="30">
      <c r="A6894" s="736" t="s">
        <v>8289</v>
      </c>
      <c r="B6894" s="237" t="s">
        <v>8290</v>
      </c>
      <c r="C6894" s="239">
        <v>765.09</v>
      </c>
      <c r="D6894" s="453">
        <v>0</v>
      </c>
      <c r="E6894" s="239">
        <v>765.09</v>
      </c>
      <c r="F6894" s="268"/>
      <c r="G6894" s="268"/>
    </row>
    <row r="6895" spans="1:7" ht="30">
      <c r="A6895" s="736" t="s">
        <v>8291</v>
      </c>
      <c r="B6895" s="237" t="s">
        <v>8292</v>
      </c>
      <c r="C6895" s="239">
        <v>1020.12</v>
      </c>
      <c r="D6895" s="453">
        <v>0</v>
      </c>
      <c r="E6895" s="239">
        <v>1020.12</v>
      </c>
      <c r="F6895" s="268"/>
      <c r="G6895" s="268"/>
    </row>
    <row r="6896" spans="1:7" ht="30">
      <c r="A6896" s="736" t="s">
        <v>8293</v>
      </c>
      <c r="B6896" s="237" t="s">
        <v>8294</v>
      </c>
      <c r="C6896" s="239">
        <v>1275.1500000000001</v>
      </c>
      <c r="D6896" s="453">
        <v>0</v>
      </c>
      <c r="E6896" s="239">
        <v>1275.1500000000001</v>
      </c>
      <c r="F6896" s="268"/>
      <c r="G6896" s="268"/>
    </row>
    <row r="6897" spans="1:7">
      <c r="A6897" s="776"/>
      <c r="B6897" s="777"/>
      <c r="C6897" s="598"/>
      <c r="D6897" s="453">
        <v>0</v>
      </c>
      <c r="E6897" s="598"/>
      <c r="F6897" s="268"/>
      <c r="G6897" s="268"/>
    </row>
    <row r="6898" spans="1:7">
      <c r="A6898" s="783" t="s">
        <v>963</v>
      </c>
      <c r="B6898" s="779"/>
      <c r="C6898" s="240"/>
      <c r="D6898" s="240"/>
      <c r="E6898" s="240"/>
      <c r="F6898" s="240"/>
      <c r="G6898" s="240"/>
    </row>
    <row r="6899" spans="1:7">
      <c r="A6899" s="736" t="s">
        <v>7605</v>
      </c>
      <c r="B6899" s="237" t="s">
        <v>7606</v>
      </c>
      <c r="C6899" s="239">
        <v>1250</v>
      </c>
      <c r="D6899" s="453">
        <v>0</v>
      </c>
      <c r="E6899" s="239">
        <v>1250</v>
      </c>
      <c r="F6899" s="268"/>
      <c r="G6899" s="268"/>
    </row>
    <row r="6900" spans="1:7">
      <c r="A6900" s="736" t="s">
        <v>7607</v>
      </c>
      <c r="B6900" s="237" t="s">
        <v>7608</v>
      </c>
      <c r="C6900" s="239">
        <v>200</v>
      </c>
      <c r="D6900" s="453">
        <v>0</v>
      </c>
      <c r="E6900" s="239">
        <v>200</v>
      </c>
      <c r="F6900" s="268"/>
      <c r="G6900" s="268"/>
    </row>
    <row r="6901" spans="1:7">
      <c r="A6901" s="736" t="s">
        <v>7609</v>
      </c>
      <c r="B6901" s="237" t="s">
        <v>7610</v>
      </c>
      <c r="C6901" s="239">
        <v>200</v>
      </c>
      <c r="D6901" s="453">
        <v>0</v>
      </c>
      <c r="E6901" s="239">
        <v>200</v>
      </c>
      <c r="F6901" s="268"/>
      <c r="G6901" s="268"/>
    </row>
    <row r="6902" spans="1:7">
      <c r="A6902" s="736" t="s">
        <v>7611</v>
      </c>
      <c r="B6902" s="237" t="s">
        <v>7612</v>
      </c>
      <c r="C6902" s="239">
        <v>800</v>
      </c>
      <c r="D6902" s="453">
        <v>0</v>
      </c>
      <c r="E6902" s="239">
        <v>800</v>
      </c>
      <c r="F6902" s="268"/>
      <c r="G6902" s="268"/>
    </row>
    <row r="6903" spans="1:7">
      <c r="A6903" s="736" t="s">
        <v>7613</v>
      </c>
      <c r="B6903" s="237" t="s">
        <v>7614</v>
      </c>
      <c r="C6903" s="239">
        <v>1200</v>
      </c>
      <c r="D6903" s="453">
        <v>0</v>
      </c>
      <c r="E6903" s="239">
        <v>1200</v>
      </c>
      <c r="F6903" s="268"/>
      <c r="G6903" s="268"/>
    </row>
    <row r="6904" spans="1:7">
      <c r="A6904" s="736" t="s">
        <v>7615</v>
      </c>
      <c r="B6904" s="237" t="s">
        <v>7616</v>
      </c>
      <c r="C6904" s="239">
        <v>1200</v>
      </c>
      <c r="D6904" s="453">
        <v>0</v>
      </c>
      <c r="E6904" s="239">
        <v>1200</v>
      </c>
      <c r="F6904" s="268"/>
      <c r="G6904" s="268"/>
    </row>
    <row r="6905" spans="1:7">
      <c r="A6905" s="736" t="s">
        <v>7617</v>
      </c>
      <c r="B6905" s="237" t="s">
        <v>7618</v>
      </c>
      <c r="C6905" s="239">
        <v>1600</v>
      </c>
      <c r="D6905" s="453">
        <v>0</v>
      </c>
      <c r="E6905" s="239">
        <v>1600</v>
      </c>
      <c r="F6905" s="268"/>
      <c r="G6905" s="268"/>
    </row>
    <row r="6906" spans="1:7">
      <c r="A6906" s="741"/>
      <c r="B6906" s="270"/>
      <c r="C6906" s="407"/>
      <c r="D6906" s="453">
        <v>0</v>
      </c>
      <c r="E6906" s="407"/>
      <c r="F6906" s="268"/>
      <c r="G6906" s="268"/>
    </row>
    <row r="6907" spans="1:7">
      <c r="A6907" s="778" t="s">
        <v>8295</v>
      </c>
      <c r="B6907" s="779"/>
      <c r="C6907" s="240"/>
      <c r="D6907" s="240"/>
      <c r="E6907" s="240"/>
      <c r="F6907" s="240"/>
      <c r="G6907" s="240"/>
    </row>
    <row r="6908" spans="1:7">
      <c r="A6908" s="736" t="s">
        <v>8296</v>
      </c>
      <c r="B6908" s="237" t="s">
        <v>8297</v>
      </c>
      <c r="C6908" s="239">
        <v>1955.7</v>
      </c>
      <c r="D6908" s="453">
        <v>0</v>
      </c>
      <c r="E6908" s="239">
        <v>1955.7</v>
      </c>
      <c r="F6908" s="268"/>
      <c r="G6908" s="268"/>
    </row>
    <row r="6909" spans="1:7">
      <c r="A6909" s="736" t="s">
        <v>8298</v>
      </c>
      <c r="B6909" s="237" t="s">
        <v>8299</v>
      </c>
      <c r="C6909" s="239">
        <v>1680.61</v>
      </c>
      <c r="D6909" s="453">
        <v>0</v>
      </c>
      <c r="E6909" s="239">
        <v>1680.61</v>
      </c>
      <c r="F6909" s="268"/>
      <c r="G6909" s="268"/>
    </row>
    <row r="6910" spans="1:7">
      <c r="A6910" s="736" t="s">
        <v>8300</v>
      </c>
      <c r="B6910" s="237" t="s">
        <v>8301</v>
      </c>
      <c r="C6910" s="239">
        <v>1499.91</v>
      </c>
      <c r="D6910" s="453">
        <v>0</v>
      </c>
      <c r="E6910" s="239">
        <v>1499.91</v>
      </c>
      <c r="F6910" s="268"/>
      <c r="G6910" s="268"/>
    </row>
    <row r="6911" spans="1:7">
      <c r="A6911" s="736" t="s">
        <v>8302</v>
      </c>
      <c r="B6911" s="237" t="s">
        <v>8303</v>
      </c>
      <c r="C6911" s="239">
        <v>1404.22</v>
      </c>
      <c r="D6911" s="453">
        <v>0</v>
      </c>
      <c r="E6911" s="239">
        <v>1404.22</v>
      </c>
      <c r="F6911" s="268"/>
      <c r="G6911" s="268"/>
    </row>
    <row r="6912" spans="1:7">
      <c r="A6912" s="776"/>
      <c r="B6912" s="777"/>
      <c r="C6912" s="598"/>
      <c r="D6912" s="453">
        <v>0</v>
      </c>
      <c r="E6912" s="598"/>
      <c r="F6912" s="268"/>
      <c r="G6912" s="268"/>
    </row>
    <row r="6913" spans="1:7">
      <c r="A6913" s="778" t="s">
        <v>7563</v>
      </c>
      <c r="B6913" s="779"/>
      <c r="C6913" s="240"/>
      <c r="D6913" s="240"/>
      <c r="E6913" s="240"/>
      <c r="F6913" s="240"/>
      <c r="G6913" s="240"/>
    </row>
    <row r="6914" spans="1:7">
      <c r="A6914" s="780" t="s">
        <v>7564</v>
      </c>
      <c r="B6914" s="781"/>
      <c r="C6914" s="782"/>
      <c r="D6914" s="453">
        <v>0</v>
      </c>
      <c r="E6914" s="782"/>
      <c r="F6914" s="268"/>
      <c r="G6914" s="268"/>
    </row>
    <row r="6915" spans="1:7">
      <c r="A6915" s="736" t="s">
        <v>8304</v>
      </c>
      <c r="B6915" s="600" t="s">
        <v>8305</v>
      </c>
      <c r="C6915" s="239">
        <v>391.14</v>
      </c>
      <c r="D6915" s="453">
        <v>0</v>
      </c>
      <c r="E6915" s="239">
        <v>391.14</v>
      </c>
      <c r="F6915" s="268"/>
      <c r="G6915" s="268"/>
    </row>
    <row r="6916" spans="1:7">
      <c r="A6916" s="736" t="s">
        <v>8306</v>
      </c>
      <c r="B6916" s="600" t="s">
        <v>8307</v>
      </c>
      <c r="C6916" s="239">
        <v>782.28</v>
      </c>
      <c r="D6916" s="453">
        <v>0</v>
      </c>
      <c r="E6916" s="239">
        <v>782.28</v>
      </c>
      <c r="F6916" s="268"/>
      <c r="G6916" s="268"/>
    </row>
    <row r="6917" spans="1:7">
      <c r="A6917" s="736" t="s">
        <v>8308</v>
      </c>
      <c r="B6917" s="600" t="s">
        <v>8309</v>
      </c>
      <c r="C6917" s="239">
        <v>1173.42</v>
      </c>
      <c r="D6917" s="453">
        <v>0</v>
      </c>
      <c r="E6917" s="239">
        <v>1173.42</v>
      </c>
      <c r="F6917" s="268"/>
      <c r="G6917" s="268"/>
    </row>
    <row r="6918" spans="1:7">
      <c r="A6918" s="736" t="s">
        <v>8310</v>
      </c>
      <c r="B6918" s="600" t="s">
        <v>8311</v>
      </c>
      <c r="C6918" s="239">
        <v>1564.56</v>
      </c>
      <c r="D6918" s="453">
        <v>0</v>
      </c>
      <c r="E6918" s="239">
        <v>1564.56</v>
      </c>
      <c r="F6918" s="268"/>
      <c r="G6918" s="268"/>
    </row>
    <row r="6919" spans="1:7">
      <c r="A6919" s="736" t="s">
        <v>8312</v>
      </c>
      <c r="B6919" s="600" t="s">
        <v>8313</v>
      </c>
      <c r="C6919" s="239">
        <v>1955.7</v>
      </c>
      <c r="D6919" s="453">
        <v>0</v>
      </c>
      <c r="E6919" s="239">
        <v>1955.7</v>
      </c>
      <c r="F6919" s="268"/>
      <c r="G6919" s="268"/>
    </row>
    <row r="6920" spans="1:7">
      <c r="A6920" s="736" t="s">
        <v>8314</v>
      </c>
      <c r="B6920" s="600" t="s">
        <v>8315</v>
      </c>
      <c r="C6920" s="239">
        <v>336.12</v>
      </c>
      <c r="D6920" s="453">
        <v>0</v>
      </c>
      <c r="E6920" s="239">
        <v>336.12</v>
      </c>
      <c r="F6920" s="268"/>
      <c r="G6920" s="268"/>
    </row>
    <row r="6921" spans="1:7">
      <c r="A6921" s="736" t="s">
        <v>8316</v>
      </c>
      <c r="B6921" s="600" t="s">
        <v>8317</v>
      </c>
      <c r="C6921" s="239">
        <v>672.24</v>
      </c>
      <c r="D6921" s="453">
        <v>0</v>
      </c>
      <c r="E6921" s="239">
        <v>672.24</v>
      </c>
      <c r="F6921" s="268"/>
      <c r="G6921" s="268"/>
    </row>
    <row r="6922" spans="1:7">
      <c r="A6922" s="736" t="s">
        <v>8318</v>
      </c>
      <c r="B6922" s="600" t="s">
        <v>8319</v>
      </c>
      <c r="C6922" s="239">
        <v>1008.36</v>
      </c>
      <c r="D6922" s="453">
        <v>0</v>
      </c>
      <c r="E6922" s="239">
        <v>1008.36</v>
      </c>
      <c r="F6922" s="268"/>
      <c r="G6922" s="268"/>
    </row>
    <row r="6923" spans="1:7">
      <c r="A6923" s="736" t="s">
        <v>8320</v>
      </c>
      <c r="B6923" s="600" t="s">
        <v>8321</v>
      </c>
      <c r="C6923" s="239">
        <v>1344.48</v>
      </c>
      <c r="D6923" s="453">
        <v>0</v>
      </c>
      <c r="E6923" s="239">
        <v>1344.48</v>
      </c>
      <c r="F6923" s="268"/>
      <c r="G6923" s="268"/>
    </row>
    <row r="6924" spans="1:7">
      <c r="A6924" s="736" t="s">
        <v>8322</v>
      </c>
      <c r="B6924" s="600" t="s">
        <v>8323</v>
      </c>
      <c r="C6924" s="239">
        <v>1680.6</v>
      </c>
      <c r="D6924" s="453">
        <v>0</v>
      </c>
      <c r="E6924" s="239">
        <v>1680.6</v>
      </c>
      <c r="F6924" s="268"/>
      <c r="G6924" s="268"/>
    </row>
    <row r="6925" spans="1:7">
      <c r="A6925" s="736" t="s">
        <v>8324</v>
      </c>
      <c r="B6925" s="600" t="s">
        <v>8325</v>
      </c>
      <c r="C6925" s="239">
        <v>299.98</v>
      </c>
      <c r="D6925" s="453">
        <v>0</v>
      </c>
      <c r="E6925" s="239">
        <v>299.98</v>
      </c>
      <c r="F6925" s="268"/>
      <c r="G6925" s="268"/>
    </row>
    <row r="6926" spans="1:7">
      <c r="A6926" s="736" t="s">
        <v>8326</v>
      </c>
      <c r="B6926" s="600" t="s">
        <v>8327</v>
      </c>
      <c r="C6926" s="239">
        <v>599.96</v>
      </c>
      <c r="D6926" s="453">
        <v>0</v>
      </c>
      <c r="E6926" s="239">
        <v>599.96</v>
      </c>
      <c r="F6926" s="268"/>
      <c r="G6926" s="268"/>
    </row>
    <row r="6927" spans="1:7">
      <c r="A6927" s="736" t="s">
        <v>8328</v>
      </c>
      <c r="B6927" s="600" t="s">
        <v>8329</v>
      </c>
      <c r="C6927" s="239">
        <v>899.94</v>
      </c>
      <c r="D6927" s="453">
        <v>0</v>
      </c>
      <c r="E6927" s="239">
        <v>899.94</v>
      </c>
      <c r="F6927" s="268"/>
      <c r="G6927" s="268"/>
    </row>
    <row r="6928" spans="1:7">
      <c r="A6928" s="736" t="s">
        <v>8330</v>
      </c>
      <c r="B6928" s="600" t="s">
        <v>8331</v>
      </c>
      <c r="C6928" s="239">
        <v>1199.92</v>
      </c>
      <c r="D6928" s="453">
        <v>0</v>
      </c>
      <c r="E6928" s="239">
        <v>1199.92</v>
      </c>
      <c r="F6928" s="268"/>
      <c r="G6928" s="268"/>
    </row>
    <row r="6929" spans="1:7">
      <c r="A6929" s="736" t="s">
        <v>8332</v>
      </c>
      <c r="B6929" s="600" t="s">
        <v>8333</v>
      </c>
      <c r="C6929" s="239">
        <v>1499.9</v>
      </c>
      <c r="D6929" s="453">
        <v>0</v>
      </c>
      <c r="E6929" s="239">
        <v>1499.9</v>
      </c>
      <c r="F6929" s="268"/>
      <c r="G6929" s="268"/>
    </row>
    <row r="6930" spans="1:7">
      <c r="A6930" s="736" t="s">
        <v>8334</v>
      </c>
      <c r="B6930" s="600" t="s">
        <v>8335</v>
      </c>
      <c r="C6930" s="239">
        <v>280.83999999999997</v>
      </c>
      <c r="D6930" s="453">
        <v>0</v>
      </c>
      <c r="E6930" s="239">
        <v>280.83999999999997</v>
      </c>
      <c r="F6930" s="268"/>
      <c r="G6930" s="268"/>
    </row>
    <row r="6931" spans="1:7">
      <c r="A6931" s="736" t="s">
        <v>8336</v>
      </c>
      <c r="B6931" s="600" t="s">
        <v>8337</v>
      </c>
      <c r="C6931" s="239">
        <v>561.67999999999995</v>
      </c>
      <c r="D6931" s="453">
        <v>0</v>
      </c>
      <c r="E6931" s="239">
        <v>561.67999999999995</v>
      </c>
      <c r="F6931" s="268"/>
      <c r="G6931" s="268"/>
    </row>
    <row r="6932" spans="1:7">
      <c r="A6932" s="736" t="s">
        <v>8338</v>
      </c>
      <c r="B6932" s="600" t="s">
        <v>8339</v>
      </c>
      <c r="C6932" s="239">
        <v>842.52</v>
      </c>
      <c r="D6932" s="453">
        <v>0</v>
      </c>
      <c r="E6932" s="239">
        <v>842.52</v>
      </c>
      <c r="F6932" s="268"/>
      <c r="G6932" s="268"/>
    </row>
    <row r="6933" spans="1:7">
      <c r="A6933" s="736" t="s">
        <v>8340</v>
      </c>
      <c r="B6933" s="600" t="s">
        <v>8341</v>
      </c>
      <c r="C6933" s="239">
        <v>1123.3699999999999</v>
      </c>
      <c r="D6933" s="453">
        <v>0</v>
      </c>
      <c r="E6933" s="239">
        <v>1123.3699999999999</v>
      </c>
      <c r="F6933" s="268"/>
      <c r="G6933" s="268"/>
    </row>
    <row r="6934" spans="1:7">
      <c r="A6934" s="736" t="s">
        <v>8342</v>
      </c>
      <c r="B6934" s="600" t="s">
        <v>8343</v>
      </c>
      <c r="C6934" s="239">
        <v>1404.21</v>
      </c>
      <c r="D6934" s="453">
        <v>0</v>
      </c>
      <c r="E6934" s="239">
        <v>1404.21</v>
      </c>
      <c r="F6934" s="268"/>
      <c r="G6934" s="268"/>
    </row>
    <row r="6935" spans="1:7">
      <c r="A6935" s="776"/>
      <c r="B6935" s="777"/>
      <c r="C6935" s="598"/>
      <c r="D6935" s="453">
        <v>0</v>
      </c>
      <c r="E6935" s="598"/>
      <c r="F6935" s="268"/>
      <c r="G6935" s="268"/>
    </row>
    <row r="6936" spans="1:7">
      <c r="A6936" s="778" t="s">
        <v>8344</v>
      </c>
      <c r="B6936" s="779"/>
      <c r="C6936" s="240"/>
      <c r="D6936" s="240"/>
      <c r="E6936" s="240"/>
      <c r="F6936" s="240"/>
      <c r="G6936" s="240"/>
    </row>
    <row r="6937" spans="1:7">
      <c r="A6937" s="736" t="s">
        <v>8345</v>
      </c>
      <c r="B6937" s="237" t="s">
        <v>8346</v>
      </c>
      <c r="C6937" s="239">
        <v>2933.55</v>
      </c>
      <c r="D6937" s="453">
        <v>0</v>
      </c>
      <c r="E6937" s="239">
        <v>2933.55</v>
      </c>
      <c r="F6937" s="268"/>
      <c r="G6937" s="268"/>
    </row>
    <row r="6938" spans="1:7">
      <c r="A6938" s="736" t="s">
        <v>8347</v>
      </c>
      <c r="B6938" s="237" t="s">
        <v>8348</v>
      </c>
      <c r="C6938" s="239">
        <v>2520.9</v>
      </c>
      <c r="D6938" s="453">
        <v>0</v>
      </c>
      <c r="E6938" s="239">
        <v>2520.9</v>
      </c>
      <c r="F6938" s="268"/>
      <c r="G6938" s="268"/>
    </row>
    <row r="6939" spans="1:7">
      <c r="A6939" s="736" t="s">
        <v>8349</v>
      </c>
      <c r="B6939" s="237" t="s">
        <v>8350</v>
      </c>
      <c r="C6939" s="239">
        <v>2249.85</v>
      </c>
      <c r="D6939" s="453">
        <v>0</v>
      </c>
      <c r="E6939" s="239">
        <v>2249.85</v>
      </c>
      <c r="F6939" s="268"/>
      <c r="G6939" s="268"/>
    </row>
    <row r="6940" spans="1:7">
      <c r="A6940" s="736" t="s">
        <v>8351</v>
      </c>
      <c r="B6940" s="237" t="s">
        <v>8352</v>
      </c>
      <c r="C6940" s="239">
        <v>2106.3200000000002</v>
      </c>
      <c r="D6940" s="453">
        <v>0</v>
      </c>
      <c r="E6940" s="239">
        <v>2106.3200000000002</v>
      </c>
      <c r="F6940" s="268"/>
      <c r="G6940" s="268"/>
    </row>
    <row r="6941" spans="1:7">
      <c r="A6941" s="776"/>
      <c r="B6941" s="777"/>
      <c r="C6941" s="598"/>
      <c r="D6941" s="453">
        <v>0</v>
      </c>
      <c r="E6941" s="598"/>
      <c r="F6941" s="268"/>
      <c r="G6941" s="268"/>
    </row>
    <row r="6942" spans="1:7">
      <c r="A6942" s="778" t="s">
        <v>8353</v>
      </c>
      <c r="B6942" s="779"/>
      <c r="C6942" s="240"/>
      <c r="D6942" s="240"/>
      <c r="E6942" s="240"/>
      <c r="F6942" s="240"/>
      <c r="G6942" s="240"/>
    </row>
    <row r="6943" spans="1:7">
      <c r="A6943" s="780" t="s">
        <v>7564</v>
      </c>
      <c r="B6943" s="781"/>
      <c r="C6943" s="782"/>
      <c r="D6943" s="453">
        <v>0</v>
      </c>
      <c r="E6943" s="782"/>
      <c r="F6943" s="268"/>
      <c r="G6943" s="268"/>
    </row>
    <row r="6944" spans="1:7" ht="30">
      <c r="A6944" s="736" t="s">
        <v>8354</v>
      </c>
      <c r="B6944" s="600" t="s">
        <v>8355</v>
      </c>
      <c r="C6944" s="239">
        <v>586.71</v>
      </c>
      <c r="D6944" s="453">
        <v>0</v>
      </c>
      <c r="E6944" s="239">
        <v>586.71</v>
      </c>
      <c r="F6944" s="268"/>
      <c r="G6944" s="268"/>
    </row>
    <row r="6945" spans="1:7" ht="30">
      <c r="A6945" s="736" t="s">
        <v>8356</v>
      </c>
      <c r="B6945" s="600" t="s">
        <v>8357</v>
      </c>
      <c r="C6945" s="239">
        <v>1173.42</v>
      </c>
      <c r="D6945" s="453">
        <v>0</v>
      </c>
      <c r="E6945" s="239">
        <v>1173.42</v>
      </c>
      <c r="F6945" s="268"/>
      <c r="G6945" s="268"/>
    </row>
    <row r="6946" spans="1:7" ht="30">
      <c r="A6946" s="736" t="s">
        <v>8358</v>
      </c>
      <c r="B6946" s="600" t="s">
        <v>8359</v>
      </c>
      <c r="C6946" s="239">
        <v>1760.13</v>
      </c>
      <c r="D6946" s="453">
        <v>0</v>
      </c>
      <c r="E6946" s="239">
        <v>1760.13</v>
      </c>
      <c r="F6946" s="268"/>
      <c r="G6946" s="268"/>
    </row>
    <row r="6947" spans="1:7" ht="30">
      <c r="A6947" s="736" t="s">
        <v>8360</v>
      </c>
      <c r="B6947" s="600" t="s">
        <v>8361</v>
      </c>
      <c r="C6947" s="239">
        <v>2346.84</v>
      </c>
      <c r="D6947" s="453">
        <v>0</v>
      </c>
      <c r="E6947" s="239">
        <v>2346.84</v>
      </c>
      <c r="F6947" s="268"/>
      <c r="G6947" s="268"/>
    </row>
    <row r="6948" spans="1:7" ht="30">
      <c r="A6948" s="736" t="s">
        <v>8362</v>
      </c>
      <c r="B6948" s="600" t="s">
        <v>8363</v>
      </c>
      <c r="C6948" s="239">
        <v>2933.55</v>
      </c>
      <c r="D6948" s="453">
        <v>0</v>
      </c>
      <c r="E6948" s="239">
        <v>2933.55</v>
      </c>
      <c r="F6948" s="268"/>
      <c r="G6948" s="268"/>
    </row>
    <row r="6949" spans="1:7" ht="30">
      <c r="A6949" s="736" t="s">
        <v>8364</v>
      </c>
      <c r="B6949" s="600" t="s">
        <v>8365</v>
      </c>
      <c r="C6949" s="239">
        <v>504.18</v>
      </c>
      <c r="D6949" s="453">
        <v>0</v>
      </c>
      <c r="E6949" s="239">
        <v>504.18</v>
      </c>
      <c r="F6949" s="268"/>
      <c r="G6949" s="268"/>
    </row>
    <row r="6950" spans="1:7" ht="30">
      <c r="A6950" s="736" t="s">
        <v>8366</v>
      </c>
      <c r="B6950" s="600" t="s">
        <v>8367</v>
      </c>
      <c r="C6950" s="239">
        <v>1008.37</v>
      </c>
      <c r="D6950" s="453">
        <v>0</v>
      </c>
      <c r="E6950" s="239">
        <v>1008.37</v>
      </c>
      <c r="F6950" s="268"/>
      <c r="G6950" s="268"/>
    </row>
    <row r="6951" spans="1:7" ht="30">
      <c r="A6951" s="736" t="s">
        <v>8368</v>
      </c>
      <c r="B6951" s="600" t="s">
        <v>8369</v>
      </c>
      <c r="C6951" s="239">
        <v>1512.55</v>
      </c>
      <c r="D6951" s="453">
        <v>0</v>
      </c>
      <c r="E6951" s="239">
        <v>1512.55</v>
      </c>
      <c r="F6951" s="268"/>
      <c r="G6951" s="268"/>
    </row>
    <row r="6952" spans="1:7" ht="30">
      <c r="A6952" s="736" t="s">
        <v>8370</v>
      </c>
      <c r="B6952" s="600" t="s">
        <v>8371</v>
      </c>
      <c r="C6952" s="239">
        <v>2016.73</v>
      </c>
      <c r="D6952" s="453">
        <v>0</v>
      </c>
      <c r="E6952" s="239">
        <v>2016.73</v>
      </c>
      <c r="F6952" s="268"/>
      <c r="G6952" s="268"/>
    </row>
    <row r="6953" spans="1:7" ht="30">
      <c r="A6953" s="736" t="s">
        <v>8372</v>
      </c>
      <c r="B6953" s="600" t="s">
        <v>8373</v>
      </c>
      <c r="C6953" s="239">
        <v>2520.9</v>
      </c>
      <c r="D6953" s="453">
        <v>0</v>
      </c>
      <c r="E6953" s="239">
        <v>2520.9</v>
      </c>
      <c r="F6953" s="268"/>
      <c r="G6953" s="268"/>
    </row>
    <row r="6954" spans="1:7" ht="30">
      <c r="A6954" s="736" t="s">
        <v>8374</v>
      </c>
      <c r="B6954" s="600" t="s">
        <v>8375</v>
      </c>
      <c r="C6954" s="239">
        <v>449.97</v>
      </c>
      <c r="D6954" s="453">
        <v>0</v>
      </c>
      <c r="E6954" s="239">
        <v>449.97</v>
      </c>
      <c r="F6954" s="268"/>
      <c r="G6954" s="268"/>
    </row>
    <row r="6955" spans="1:7" ht="30">
      <c r="A6955" s="736" t="s">
        <v>8376</v>
      </c>
      <c r="B6955" s="600" t="s">
        <v>8377</v>
      </c>
      <c r="C6955" s="239">
        <v>899.94</v>
      </c>
      <c r="D6955" s="453">
        <v>0</v>
      </c>
      <c r="E6955" s="239">
        <v>899.94</v>
      </c>
      <c r="F6955" s="268"/>
      <c r="G6955" s="268"/>
    </row>
    <row r="6956" spans="1:7" ht="30">
      <c r="A6956" s="736" t="s">
        <v>8378</v>
      </c>
      <c r="B6956" s="600" t="s">
        <v>8379</v>
      </c>
      <c r="C6956" s="239">
        <v>1349.91</v>
      </c>
      <c r="D6956" s="453">
        <v>0</v>
      </c>
      <c r="E6956" s="239">
        <v>1349.91</v>
      </c>
      <c r="F6956" s="268"/>
      <c r="G6956" s="268"/>
    </row>
    <row r="6957" spans="1:7" ht="30">
      <c r="A6957" s="736" t="s">
        <v>8380</v>
      </c>
      <c r="B6957" s="600" t="s">
        <v>8381</v>
      </c>
      <c r="C6957" s="239">
        <v>1799.88</v>
      </c>
      <c r="D6957" s="453">
        <v>0</v>
      </c>
      <c r="E6957" s="239">
        <v>1799.88</v>
      </c>
      <c r="F6957" s="268"/>
      <c r="G6957" s="268"/>
    </row>
    <row r="6958" spans="1:7" ht="30">
      <c r="A6958" s="736" t="s">
        <v>8382</v>
      </c>
      <c r="B6958" s="600" t="s">
        <v>8383</v>
      </c>
      <c r="C6958" s="239">
        <v>2249.85</v>
      </c>
      <c r="D6958" s="453">
        <v>0</v>
      </c>
      <c r="E6958" s="239">
        <v>2249.85</v>
      </c>
      <c r="F6958" s="268"/>
      <c r="G6958" s="268"/>
    </row>
    <row r="6959" spans="1:7" ht="30">
      <c r="A6959" s="736" t="s">
        <v>8384</v>
      </c>
      <c r="B6959" s="600" t="s">
        <v>8385</v>
      </c>
      <c r="C6959" s="239">
        <v>421.26</v>
      </c>
      <c r="D6959" s="453">
        <v>0</v>
      </c>
      <c r="E6959" s="239">
        <v>421.26</v>
      </c>
      <c r="F6959" s="268"/>
      <c r="G6959" s="268"/>
    </row>
    <row r="6960" spans="1:7" ht="30">
      <c r="A6960" s="736" t="s">
        <v>8386</v>
      </c>
      <c r="B6960" s="600" t="s">
        <v>8387</v>
      </c>
      <c r="C6960" s="239">
        <v>842.52</v>
      </c>
      <c r="D6960" s="453">
        <v>0</v>
      </c>
      <c r="E6960" s="239">
        <v>842.52</v>
      </c>
      <c r="F6960" s="268"/>
      <c r="G6960" s="268"/>
    </row>
    <row r="6961" spans="1:7" ht="30">
      <c r="A6961" s="736" t="s">
        <v>8388</v>
      </c>
      <c r="B6961" s="600" t="s">
        <v>8389</v>
      </c>
      <c r="C6961" s="239">
        <v>1263.79</v>
      </c>
      <c r="D6961" s="453">
        <v>0</v>
      </c>
      <c r="E6961" s="239">
        <v>1263.79</v>
      </c>
      <c r="F6961" s="268"/>
      <c r="G6961" s="268"/>
    </row>
    <row r="6962" spans="1:7" ht="30">
      <c r="A6962" s="736" t="s">
        <v>8390</v>
      </c>
      <c r="B6962" s="600" t="s">
        <v>8391</v>
      </c>
      <c r="C6962" s="239">
        <v>1685.05</v>
      </c>
      <c r="D6962" s="453">
        <v>0</v>
      </c>
      <c r="E6962" s="239">
        <v>1685.05</v>
      </c>
      <c r="F6962" s="268"/>
      <c r="G6962" s="268"/>
    </row>
    <row r="6963" spans="1:7" ht="30">
      <c r="A6963" s="736" t="s">
        <v>8392</v>
      </c>
      <c r="B6963" s="600" t="s">
        <v>8393</v>
      </c>
      <c r="C6963" s="239">
        <v>2106.3200000000002</v>
      </c>
      <c r="D6963" s="453">
        <v>0</v>
      </c>
      <c r="E6963" s="239">
        <v>2106.3200000000002</v>
      </c>
      <c r="F6963" s="268"/>
      <c r="G6963" s="268"/>
    </row>
    <row r="6964" spans="1:7">
      <c r="A6964" s="776"/>
      <c r="B6964" s="777"/>
      <c r="C6964" s="598"/>
      <c r="D6964" s="453">
        <v>0</v>
      </c>
      <c r="E6964" s="598"/>
      <c r="F6964" s="268"/>
      <c r="G6964" s="268"/>
    </row>
    <row r="6965" spans="1:7">
      <c r="A6965" s="783" t="s">
        <v>963</v>
      </c>
      <c r="B6965" s="779"/>
      <c r="C6965" s="240"/>
      <c r="D6965" s="240"/>
      <c r="E6965" s="240"/>
      <c r="F6965" s="240"/>
      <c r="G6965" s="240"/>
    </row>
    <row r="6966" spans="1:7">
      <c r="A6966" s="736" t="s">
        <v>7605</v>
      </c>
      <c r="B6966" s="237" t="s">
        <v>7606</v>
      </c>
      <c r="C6966" s="239">
        <v>1250</v>
      </c>
      <c r="D6966" s="453">
        <v>0</v>
      </c>
      <c r="E6966" s="239">
        <v>1250</v>
      </c>
      <c r="F6966" s="268"/>
      <c r="G6966" s="268"/>
    </row>
    <row r="6967" spans="1:7">
      <c r="A6967" s="736" t="s">
        <v>7607</v>
      </c>
      <c r="B6967" s="237" t="s">
        <v>7608</v>
      </c>
      <c r="C6967" s="239">
        <v>200</v>
      </c>
      <c r="D6967" s="453">
        <v>0</v>
      </c>
      <c r="E6967" s="239">
        <v>200</v>
      </c>
      <c r="F6967" s="268"/>
      <c r="G6967" s="268"/>
    </row>
    <row r="6968" spans="1:7">
      <c r="A6968" s="736" t="s">
        <v>8394</v>
      </c>
      <c r="B6968" s="237" t="s">
        <v>8395</v>
      </c>
      <c r="C6968" s="239">
        <v>1500</v>
      </c>
      <c r="D6968" s="453">
        <v>0</v>
      </c>
      <c r="E6968" s="239">
        <v>1500</v>
      </c>
      <c r="F6968" s="268"/>
      <c r="G6968" s="268"/>
    </row>
    <row r="6969" spans="1:7" ht="30">
      <c r="A6969" s="736" t="s">
        <v>8396</v>
      </c>
      <c r="B6969" s="237" t="s">
        <v>8397</v>
      </c>
      <c r="C6969" s="239">
        <v>200</v>
      </c>
      <c r="D6969" s="453">
        <v>0</v>
      </c>
      <c r="E6969" s="239">
        <v>200</v>
      </c>
      <c r="F6969" s="268"/>
      <c r="G6969" s="268"/>
    </row>
    <row r="6970" spans="1:7">
      <c r="A6970" s="736" t="s">
        <v>7609</v>
      </c>
      <c r="B6970" s="237" t="s">
        <v>7610</v>
      </c>
      <c r="C6970" s="239">
        <v>200</v>
      </c>
      <c r="D6970" s="453">
        <v>0</v>
      </c>
      <c r="E6970" s="239">
        <v>200</v>
      </c>
      <c r="F6970" s="268"/>
      <c r="G6970" s="268"/>
    </row>
    <row r="6971" spans="1:7">
      <c r="A6971" s="736" t="s">
        <v>7611</v>
      </c>
      <c r="B6971" s="237" t="s">
        <v>7612</v>
      </c>
      <c r="C6971" s="239">
        <v>800</v>
      </c>
      <c r="D6971" s="453">
        <v>0</v>
      </c>
      <c r="E6971" s="239">
        <v>800</v>
      </c>
      <c r="F6971" s="268"/>
      <c r="G6971" s="268"/>
    </row>
    <row r="6972" spans="1:7">
      <c r="A6972" s="736" t="s">
        <v>7613</v>
      </c>
      <c r="B6972" s="237" t="s">
        <v>7614</v>
      </c>
      <c r="C6972" s="239">
        <v>1200</v>
      </c>
      <c r="D6972" s="453">
        <v>0</v>
      </c>
      <c r="E6972" s="239">
        <v>1200</v>
      </c>
      <c r="F6972" s="268"/>
      <c r="G6972" s="268"/>
    </row>
    <row r="6973" spans="1:7">
      <c r="A6973" s="736" t="s">
        <v>8398</v>
      </c>
      <c r="B6973" s="237" t="s">
        <v>8399</v>
      </c>
      <c r="C6973" s="239">
        <v>2200</v>
      </c>
      <c r="D6973" s="453">
        <v>0</v>
      </c>
      <c r="E6973" s="239">
        <v>2200</v>
      </c>
      <c r="F6973" s="268"/>
      <c r="G6973" s="268"/>
    </row>
    <row r="6974" spans="1:7">
      <c r="A6974" s="736" t="s">
        <v>7615</v>
      </c>
      <c r="B6974" s="237" t="s">
        <v>7616</v>
      </c>
      <c r="C6974" s="239">
        <v>1200</v>
      </c>
      <c r="D6974" s="453">
        <v>0</v>
      </c>
      <c r="E6974" s="239">
        <v>1200</v>
      </c>
      <c r="F6974" s="268"/>
      <c r="G6974" s="268"/>
    </row>
    <row r="6975" spans="1:7">
      <c r="A6975" s="736" t="s">
        <v>7617</v>
      </c>
      <c r="B6975" s="237" t="s">
        <v>7618</v>
      </c>
      <c r="C6975" s="239">
        <v>1600</v>
      </c>
      <c r="D6975" s="453">
        <v>0</v>
      </c>
      <c r="E6975" s="239">
        <v>1600</v>
      </c>
      <c r="F6975" s="268"/>
      <c r="G6975" s="268"/>
    </row>
    <row r="6976" spans="1:7">
      <c r="A6976" s="736" t="s">
        <v>7672</v>
      </c>
      <c r="B6976" s="237" t="s">
        <v>7673</v>
      </c>
      <c r="C6976" s="239">
        <v>1</v>
      </c>
      <c r="D6976" s="453">
        <v>0</v>
      </c>
      <c r="E6976" s="239">
        <v>1</v>
      </c>
      <c r="F6976" s="268"/>
      <c r="G6976" s="268"/>
    </row>
    <row r="6977" spans="1:7">
      <c r="A6977" s="741"/>
      <c r="B6977" s="270"/>
      <c r="C6977" s="407"/>
      <c r="D6977" s="453">
        <v>0</v>
      </c>
      <c r="E6977" s="407"/>
      <c r="F6977" s="268"/>
      <c r="G6977" s="268"/>
    </row>
    <row r="6978" spans="1:7">
      <c r="A6978" s="778" t="s">
        <v>8400</v>
      </c>
      <c r="B6978" s="779"/>
      <c r="C6978" s="240"/>
      <c r="D6978" s="240"/>
      <c r="E6978" s="240"/>
      <c r="F6978" s="240"/>
      <c r="G6978" s="240"/>
    </row>
    <row r="6979" spans="1:7">
      <c r="A6979" s="736" t="s">
        <v>8401</v>
      </c>
      <c r="B6979" s="237" t="s">
        <v>8402</v>
      </c>
      <c r="C6979" s="239">
        <v>898</v>
      </c>
      <c r="D6979" s="453">
        <v>0</v>
      </c>
      <c r="E6979" s="239">
        <v>898</v>
      </c>
      <c r="F6979" s="268"/>
      <c r="G6979" s="268"/>
    </row>
    <row r="6980" spans="1:7">
      <c r="A6980" s="736" t="s">
        <v>8403</v>
      </c>
      <c r="B6980" s="237" t="s">
        <v>8404</v>
      </c>
      <c r="C6980" s="239">
        <v>745.34</v>
      </c>
      <c r="D6980" s="453">
        <v>0</v>
      </c>
      <c r="E6980" s="239">
        <v>745.34</v>
      </c>
      <c r="F6980" s="268"/>
      <c r="G6980" s="268"/>
    </row>
    <row r="6981" spans="1:7">
      <c r="A6981" s="736" t="s">
        <v>8405</v>
      </c>
      <c r="B6981" s="237" t="s">
        <v>8406</v>
      </c>
      <c r="C6981" s="239">
        <v>646.55999999999995</v>
      </c>
      <c r="D6981" s="453">
        <v>0</v>
      </c>
      <c r="E6981" s="239">
        <v>646.55999999999995</v>
      </c>
      <c r="F6981" s="268"/>
      <c r="G6981" s="268"/>
    </row>
    <row r="6982" spans="1:7">
      <c r="A6982" s="736" t="s">
        <v>8407</v>
      </c>
      <c r="B6982" s="237" t="s">
        <v>8408</v>
      </c>
      <c r="C6982" s="239">
        <v>565.74</v>
      </c>
      <c r="D6982" s="453">
        <v>0</v>
      </c>
      <c r="E6982" s="239">
        <v>565.74</v>
      </c>
      <c r="F6982" s="268"/>
      <c r="G6982" s="268"/>
    </row>
    <row r="6983" spans="1:7">
      <c r="A6983" s="736" t="s">
        <v>8409</v>
      </c>
      <c r="B6983" s="237" t="s">
        <v>8410</v>
      </c>
      <c r="C6983" s="239">
        <v>449</v>
      </c>
      <c r="D6983" s="453">
        <v>0</v>
      </c>
      <c r="E6983" s="239">
        <v>449</v>
      </c>
      <c r="F6983" s="268"/>
      <c r="G6983" s="268"/>
    </row>
    <row r="6984" spans="1:7">
      <c r="A6984" s="736" t="s">
        <v>8411</v>
      </c>
      <c r="B6984" s="237" t="s">
        <v>8412</v>
      </c>
      <c r="C6984" s="239">
        <v>404.1</v>
      </c>
      <c r="D6984" s="453">
        <v>0</v>
      </c>
      <c r="E6984" s="239">
        <v>404.1</v>
      </c>
      <c r="F6984" s="268"/>
      <c r="G6984" s="268"/>
    </row>
    <row r="6985" spans="1:7">
      <c r="A6985" s="776"/>
      <c r="B6985" s="777"/>
      <c r="C6985" s="598"/>
      <c r="D6985" s="453">
        <v>0</v>
      </c>
      <c r="E6985" s="598"/>
      <c r="F6985" s="268"/>
      <c r="G6985" s="268"/>
    </row>
    <row r="6986" spans="1:7">
      <c r="A6986" s="778" t="s">
        <v>8413</v>
      </c>
      <c r="B6986" s="779"/>
      <c r="C6986" s="240"/>
      <c r="D6986" s="240"/>
      <c r="E6986" s="240"/>
      <c r="F6986" s="240"/>
      <c r="G6986" s="240"/>
    </row>
    <row r="6987" spans="1:7">
      <c r="A6987" s="780" t="s">
        <v>7564</v>
      </c>
      <c r="B6987" s="781"/>
      <c r="C6987" s="782"/>
      <c r="D6987" s="453">
        <v>0</v>
      </c>
      <c r="E6987" s="782"/>
      <c r="F6987" s="268"/>
      <c r="G6987" s="268"/>
    </row>
    <row r="6988" spans="1:7">
      <c r="A6988" s="736" t="s">
        <v>8414</v>
      </c>
      <c r="B6988" s="600" t="s">
        <v>8415</v>
      </c>
      <c r="C6988" s="239">
        <v>179.6</v>
      </c>
      <c r="D6988" s="453">
        <v>0</v>
      </c>
      <c r="E6988" s="239">
        <v>179.6</v>
      </c>
      <c r="F6988" s="268"/>
      <c r="G6988" s="268"/>
    </row>
    <row r="6989" spans="1:7">
      <c r="A6989" s="736" t="s">
        <v>8416</v>
      </c>
      <c r="B6989" s="600" t="s">
        <v>8417</v>
      </c>
      <c r="C6989" s="239">
        <v>359.2</v>
      </c>
      <c r="D6989" s="453">
        <v>0</v>
      </c>
      <c r="E6989" s="239">
        <v>359.2</v>
      </c>
      <c r="F6989" s="268"/>
      <c r="G6989" s="268"/>
    </row>
    <row r="6990" spans="1:7">
      <c r="A6990" s="736" t="s">
        <v>8418</v>
      </c>
      <c r="B6990" s="600" t="s">
        <v>8419</v>
      </c>
      <c r="C6990" s="239">
        <v>538.79999999999995</v>
      </c>
      <c r="D6990" s="453">
        <v>0</v>
      </c>
      <c r="E6990" s="239">
        <v>538.79999999999995</v>
      </c>
      <c r="F6990" s="268"/>
      <c r="G6990" s="268"/>
    </row>
    <row r="6991" spans="1:7">
      <c r="A6991" s="736" t="s">
        <v>8420</v>
      </c>
      <c r="B6991" s="600" t="s">
        <v>8421</v>
      </c>
      <c r="C6991" s="239">
        <v>718.4</v>
      </c>
      <c r="D6991" s="453">
        <v>0</v>
      </c>
      <c r="E6991" s="239">
        <v>718.4</v>
      </c>
      <c r="F6991" s="268"/>
      <c r="G6991" s="268"/>
    </row>
    <row r="6992" spans="1:7">
      <c r="A6992" s="736" t="s">
        <v>8422</v>
      </c>
      <c r="B6992" s="600" t="s">
        <v>8423</v>
      </c>
      <c r="C6992" s="239">
        <v>898</v>
      </c>
      <c r="D6992" s="453">
        <v>0</v>
      </c>
      <c r="E6992" s="239">
        <v>898</v>
      </c>
      <c r="F6992" s="268"/>
      <c r="G6992" s="268"/>
    </row>
    <row r="6993" spans="1:7">
      <c r="A6993" s="736" t="s">
        <v>8424</v>
      </c>
      <c r="B6993" s="600" t="s">
        <v>8425</v>
      </c>
      <c r="C6993" s="239">
        <v>149.07</v>
      </c>
      <c r="D6993" s="453">
        <v>0</v>
      </c>
      <c r="E6993" s="239">
        <v>149.07</v>
      </c>
      <c r="F6993" s="268"/>
      <c r="G6993" s="268"/>
    </row>
    <row r="6994" spans="1:7">
      <c r="A6994" s="736" t="s">
        <v>8426</v>
      </c>
      <c r="B6994" s="600" t="s">
        <v>8427</v>
      </c>
      <c r="C6994" s="239">
        <v>298.14</v>
      </c>
      <c r="D6994" s="453">
        <v>0</v>
      </c>
      <c r="E6994" s="239">
        <v>298.14</v>
      </c>
      <c r="F6994" s="268"/>
      <c r="G6994" s="268"/>
    </row>
    <row r="6995" spans="1:7">
      <c r="A6995" s="736" t="s">
        <v>8428</v>
      </c>
      <c r="B6995" s="600" t="s">
        <v>8429</v>
      </c>
      <c r="C6995" s="239">
        <v>447.2</v>
      </c>
      <c r="D6995" s="453">
        <v>0</v>
      </c>
      <c r="E6995" s="239">
        <v>447.2</v>
      </c>
      <c r="F6995" s="268"/>
      <c r="G6995" s="268"/>
    </row>
    <row r="6996" spans="1:7">
      <c r="A6996" s="736" t="s">
        <v>8430</v>
      </c>
      <c r="B6996" s="600" t="s">
        <v>8431</v>
      </c>
      <c r="C6996" s="239">
        <v>596.27</v>
      </c>
      <c r="D6996" s="453">
        <v>0</v>
      </c>
      <c r="E6996" s="239">
        <v>596.27</v>
      </c>
      <c r="F6996" s="268"/>
      <c r="G6996" s="268"/>
    </row>
    <row r="6997" spans="1:7">
      <c r="A6997" s="736" t="s">
        <v>8432</v>
      </c>
      <c r="B6997" s="600" t="s">
        <v>8433</v>
      </c>
      <c r="C6997" s="239">
        <v>745.34</v>
      </c>
      <c r="D6997" s="453">
        <v>0</v>
      </c>
      <c r="E6997" s="239">
        <v>745.34</v>
      </c>
      <c r="F6997" s="268"/>
      <c r="G6997" s="268"/>
    </row>
    <row r="6998" spans="1:7">
      <c r="A6998" s="736" t="s">
        <v>8434</v>
      </c>
      <c r="B6998" s="600" t="s">
        <v>8435</v>
      </c>
      <c r="C6998" s="239">
        <v>129.31</v>
      </c>
      <c r="D6998" s="453">
        <v>0</v>
      </c>
      <c r="E6998" s="239">
        <v>129.31</v>
      </c>
      <c r="F6998" s="268"/>
      <c r="G6998" s="268"/>
    </row>
    <row r="6999" spans="1:7">
      <c r="A6999" s="736" t="s">
        <v>8436</v>
      </c>
      <c r="B6999" s="600" t="s">
        <v>8437</v>
      </c>
      <c r="C6999" s="239">
        <v>258.62</v>
      </c>
      <c r="D6999" s="453">
        <v>0</v>
      </c>
      <c r="E6999" s="239">
        <v>258.62</v>
      </c>
      <c r="F6999" s="268"/>
      <c r="G6999" s="268"/>
    </row>
    <row r="7000" spans="1:7">
      <c r="A7000" s="736" t="s">
        <v>8438</v>
      </c>
      <c r="B7000" s="600" t="s">
        <v>8439</v>
      </c>
      <c r="C7000" s="239">
        <v>387.94</v>
      </c>
      <c r="D7000" s="453">
        <v>0</v>
      </c>
      <c r="E7000" s="239">
        <v>387.94</v>
      </c>
      <c r="F7000" s="268"/>
      <c r="G7000" s="268"/>
    </row>
    <row r="7001" spans="1:7">
      <c r="A7001" s="736" t="s">
        <v>8440</v>
      </c>
      <c r="B7001" s="600" t="s">
        <v>8441</v>
      </c>
      <c r="C7001" s="239">
        <v>517.25</v>
      </c>
      <c r="D7001" s="453">
        <v>0</v>
      </c>
      <c r="E7001" s="239">
        <v>517.25</v>
      </c>
      <c r="F7001" s="268"/>
      <c r="G7001" s="268"/>
    </row>
    <row r="7002" spans="1:7">
      <c r="A7002" s="736" t="s">
        <v>8442</v>
      </c>
      <c r="B7002" s="600" t="s">
        <v>8443</v>
      </c>
      <c r="C7002" s="239">
        <v>646.55999999999995</v>
      </c>
      <c r="D7002" s="453">
        <v>0</v>
      </c>
      <c r="E7002" s="239">
        <v>646.55999999999995</v>
      </c>
      <c r="F7002" s="268"/>
      <c r="G7002" s="268"/>
    </row>
    <row r="7003" spans="1:7">
      <c r="A7003" s="736" t="s">
        <v>8444</v>
      </c>
      <c r="B7003" s="600" t="s">
        <v>8445</v>
      </c>
      <c r="C7003" s="239">
        <v>113.15</v>
      </c>
      <c r="D7003" s="453">
        <v>0</v>
      </c>
      <c r="E7003" s="239">
        <v>113.15</v>
      </c>
      <c r="F7003" s="268"/>
      <c r="G7003" s="268"/>
    </row>
    <row r="7004" spans="1:7">
      <c r="A7004" s="736" t="s">
        <v>8446</v>
      </c>
      <c r="B7004" s="600" t="s">
        <v>8447</v>
      </c>
      <c r="C7004" s="239">
        <v>226.29999999999998</v>
      </c>
      <c r="D7004" s="453">
        <v>0</v>
      </c>
      <c r="E7004" s="239">
        <v>226.29999999999998</v>
      </c>
      <c r="F7004" s="268"/>
      <c r="G7004" s="268"/>
    </row>
    <row r="7005" spans="1:7">
      <c r="A7005" s="736" t="s">
        <v>8448</v>
      </c>
      <c r="B7005" s="600" t="s">
        <v>8449</v>
      </c>
      <c r="C7005" s="239">
        <v>339.44</v>
      </c>
      <c r="D7005" s="453">
        <v>0</v>
      </c>
      <c r="E7005" s="239">
        <v>339.44</v>
      </c>
      <c r="F7005" s="268"/>
      <c r="G7005" s="268"/>
    </row>
    <row r="7006" spans="1:7">
      <c r="A7006" s="736" t="s">
        <v>8450</v>
      </c>
      <c r="B7006" s="600" t="s">
        <v>8451</v>
      </c>
      <c r="C7006" s="239">
        <v>452.59</v>
      </c>
      <c r="D7006" s="453">
        <v>0</v>
      </c>
      <c r="E7006" s="239">
        <v>452.59</v>
      </c>
      <c r="F7006" s="268"/>
      <c r="G7006" s="268"/>
    </row>
    <row r="7007" spans="1:7">
      <c r="A7007" s="736" t="s">
        <v>8452</v>
      </c>
      <c r="B7007" s="600" t="s">
        <v>8453</v>
      </c>
      <c r="C7007" s="239">
        <v>565.74</v>
      </c>
      <c r="D7007" s="453">
        <v>0</v>
      </c>
      <c r="E7007" s="239">
        <v>565.74</v>
      </c>
      <c r="F7007" s="268"/>
      <c r="G7007" s="268"/>
    </row>
    <row r="7008" spans="1:7">
      <c r="A7008" s="736" t="s">
        <v>8454</v>
      </c>
      <c r="B7008" s="600" t="s">
        <v>8455</v>
      </c>
      <c r="C7008" s="239">
        <v>89.8</v>
      </c>
      <c r="D7008" s="453">
        <v>0</v>
      </c>
      <c r="E7008" s="239">
        <v>89.8</v>
      </c>
      <c r="F7008" s="268"/>
      <c r="G7008" s="268"/>
    </row>
    <row r="7009" spans="1:7">
      <c r="A7009" s="736" t="s">
        <v>8456</v>
      </c>
      <c r="B7009" s="600" t="s">
        <v>8457</v>
      </c>
      <c r="C7009" s="239">
        <v>179.6</v>
      </c>
      <c r="D7009" s="453">
        <v>0</v>
      </c>
      <c r="E7009" s="239">
        <v>179.6</v>
      </c>
      <c r="F7009" s="268"/>
      <c r="G7009" s="268"/>
    </row>
    <row r="7010" spans="1:7">
      <c r="A7010" s="736" t="s">
        <v>8458</v>
      </c>
      <c r="B7010" s="600" t="s">
        <v>8459</v>
      </c>
      <c r="C7010" s="239">
        <v>269.39999999999998</v>
      </c>
      <c r="D7010" s="453">
        <v>0</v>
      </c>
      <c r="E7010" s="239">
        <v>269.39999999999998</v>
      </c>
      <c r="F7010" s="268"/>
      <c r="G7010" s="268"/>
    </row>
    <row r="7011" spans="1:7">
      <c r="A7011" s="736" t="s">
        <v>8460</v>
      </c>
      <c r="B7011" s="600" t="s">
        <v>8461</v>
      </c>
      <c r="C7011" s="239">
        <v>359.2</v>
      </c>
      <c r="D7011" s="453">
        <v>0</v>
      </c>
      <c r="E7011" s="239">
        <v>359.2</v>
      </c>
      <c r="F7011" s="268"/>
      <c r="G7011" s="268"/>
    </row>
    <row r="7012" spans="1:7">
      <c r="A7012" s="736" t="s">
        <v>8462</v>
      </c>
      <c r="B7012" s="600" t="s">
        <v>8463</v>
      </c>
      <c r="C7012" s="239">
        <v>449</v>
      </c>
      <c r="D7012" s="453">
        <v>0</v>
      </c>
      <c r="E7012" s="239">
        <v>449</v>
      </c>
      <c r="F7012" s="268"/>
      <c r="G7012" s="268"/>
    </row>
    <row r="7013" spans="1:7">
      <c r="A7013" s="736" t="s">
        <v>8464</v>
      </c>
      <c r="B7013" s="600" t="s">
        <v>8465</v>
      </c>
      <c r="C7013" s="239">
        <v>80.819999999999993</v>
      </c>
      <c r="D7013" s="453">
        <v>0</v>
      </c>
      <c r="E7013" s="239">
        <v>80.819999999999993</v>
      </c>
      <c r="F7013" s="268"/>
      <c r="G7013" s="268"/>
    </row>
    <row r="7014" spans="1:7">
      <c r="A7014" s="736" t="s">
        <v>8466</v>
      </c>
      <c r="B7014" s="600" t="s">
        <v>8467</v>
      </c>
      <c r="C7014" s="239">
        <v>161.63999999999999</v>
      </c>
      <c r="D7014" s="453">
        <v>0</v>
      </c>
      <c r="E7014" s="239">
        <v>161.63999999999999</v>
      </c>
      <c r="F7014" s="268"/>
      <c r="G7014" s="268"/>
    </row>
    <row r="7015" spans="1:7">
      <c r="A7015" s="736" t="s">
        <v>8468</v>
      </c>
      <c r="B7015" s="600" t="s">
        <v>8469</v>
      </c>
      <c r="C7015" s="239">
        <v>242.46</v>
      </c>
      <c r="D7015" s="453">
        <v>0</v>
      </c>
      <c r="E7015" s="239">
        <v>242.46</v>
      </c>
      <c r="F7015" s="268"/>
      <c r="G7015" s="268"/>
    </row>
    <row r="7016" spans="1:7">
      <c r="A7016" s="736" t="s">
        <v>8470</v>
      </c>
      <c r="B7016" s="600" t="s">
        <v>8471</v>
      </c>
      <c r="C7016" s="239">
        <v>323.27999999999997</v>
      </c>
      <c r="D7016" s="453">
        <v>0</v>
      </c>
      <c r="E7016" s="239">
        <v>323.27999999999997</v>
      </c>
      <c r="F7016" s="268"/>
      <c r="G7016" s="268"/>
    </row>
    <row r="7017" spans="1:7">
      <c r="A7017" s="736" t="s">
        <v>8472</v>
      </c>
      <c r="B7017" s="600" t="s">
        <v>8473</v>
      </c>
      <c r="C7017" s="239">
        <v>404.1</v>
      </c>
      <c r="D7017" s="453">
        <v>0</v>
      </c>
      <c r="E7017" s="239">
        <v>404.1</v>
      </c>
      <c r="F7017" s="268"/>
      <c r="G7017" s="268"/>
    </row>
    <row r="7018" spans="1:7">
      <c r="A7018" s="776"/>
      <c r="B7018" s="777"/>
      <c r="C7018" s="598"/>
      <c r="D7018" s="453">
        <v>0</v>
      </c>
      <c r="E7018" s="598"/>
      <c r="F7018" s="268"/>
      <c r="G7018" s="268"/>
    </row>
    <row r="7019" spans="1:7">
      <c r="A7019" s="778" t="s">
        <v>8344</v>
      </c>
      <c r="B7019" s="779"/>
      <c r="C7019" s="240"/>
      <c r="D7019" s="240"/>
      <c r="E7019" s="240"/>
      <c r="F7019" s="240"/>
      <c r="G7019" s="240"/>
    </row>
    <row r="7020" spans="1:7">
      <c r="A7020" s="736" t="s">
        <v>8474</v>
      </c>
      <c r="B7020" s="237" t="s">
        <v>8475</v>
      </c>
      <c r="C7020" s="239">
        <v>2999</v>
      </c>
      <c r="D7020" s="453">
        <v>0</v>
      </c>
      <c r="E7020" s="239">
        <v>2999</v>
      </c>
      <c r="F7020" s="268"/>
      <c r="G7020" s="268"/>
    </row>
    <row r="7021" spans="1:7">
      <c r="A7021" s="776"/>
      <c r="B7021" s="777"/>
      <c r="C7021" s="598"/>
      <c r="D7021" s="453">
        <v>0</v>
      </c>
      <c r="E7021" s="598"/>
      <c r="F7021" s="268"/>
      <c r="G7021" s="268"/>
    </row>
    <row r="7022" spans="1:7">
      <c r="A7022" s="778" t="s">
        <v>8476</v>
      </c>
      <c r="B7022" s="779"/>
      <c r="C7022" s="240"/>
      <c r="D7022" s="240"/>
      <c r="E7022" s="240"/>
      <c r="F7022" s="240"/>
      <c r="G7022" s="240"/>
    </row>
    <row r="7023" spans="1:7">
      <c r="A7023" s="736" t="s">
        <v>8477</v>
      </c>
      <c r="B7023" s="600" t="s">
        <v>8478</v>
      </c>
      <c r="C7023" s="239">
        <v>599.79999999999995</v>
      </c>
      <c r="D7023" s="453">
        <v>0</v>
      </c>
      <c r="E7023" s="239">
        <v>599.79999999999995</v>
      </c>
      <c r="F7023" s="268"/>
      <c r="G7023" s="268"/>
    </row>
    <row r="7024" spans="1:7">
      <c r="A7024" s="736" t="s">
        <v>8479</v>
      </c>
      <c r="B7024" s="600" t="s">
        <v>8480</v>
      </c>
      <c r="C7024" s="239">
        <v>1199.5999999999999</v>
      </c>
      <c r="D7024" s="453">
        <v>0</v>
      </c>
      <c r="E7024" s="239">
        <v>1199.5999999999999</v>
      </c>
      <c r="F7024" s="268"/>
      <c r="G7024" s="268"/>
    </row>
    <row r="7025" spans="1:7">
      <c r="A7025" s="736" t="s">
        <v>8481</v>
      </c>
      <c r="B7025" s="600" t="s">
        <v>8482</v>
      </c>
      <c r="C7025" s="239">
        <v>1799.4</v>
      </c>
      <c r="D7025" s="453">
        <v>0</v>
      </c>
      <c r="E7025" s="239">
        <v>1799.4</v>
      </c>
      <c r="F7025" s="268"/>
      <c r="G7025" s="268"/>
    </row>
    <row r="7026" spans="1:7">
      <c r="A7026" s="736" t="s">
        <v>8483</v>
      </c>
      <c r="B7026" s="600" t="s">
        <v>8484</v>
      </c>
      <c r="C7026" s="239">
        <v>2399.1999999999998</v>
      </c>
      <c r="D7026" s="453">
        <v>0</v>
      </c>
      <c r="E7026" s="239">
        <v>2399.1999999999998</v>
      </c>
      <c r="F7026" s="268"/>
      <c r="G7026" s="268"/>
    </row>
    <row r="7027" spans="1:7">
      <c r="A7027" s="736" t="s">
        <v>8485</v>
      </c>
      <c r="B7027" s="600" t="s">
        <v>8486</v>
      </c>
      <c r="C7027" s="239">
        <v>2999</v>
      </c>
      <c r="D7027" s="453">
        <v>0</v>
      </c>
      <c r="E7027" s="239">
        <v>2999</v>
      </c>
      <c r="F7027" s="268"/>
      <c r="G7027" s="268"/>
    </row>
    <row r="7028" spans="1:7">
      <c r="A7028" s="776"/>
      <c r="B7028" s="777"/>
      <c r="C7028" s="598"/>
      <c r="D7028" s="453">
        <v>0</v>
      </c>
      <c r="E7028" s="598"/>
      <c r="F7028" s="268"/>
      <c r="G7028" s="268"/>
    </row>
    <row r="7029" spans="1:7">
      <c r="A7029" s="783" t="s">
        <v>963</v>
      </c>
      <c r="B7029" s="779"/>
      <c r="C7029" s="240"/>
      <c r="D7029" s="240"/>
      <c r="E7029" s="240"/>
      <c r="F7029" s="240"/>
      <c r="G7029" s="240"/>
    </row>
    <row r="7030" spans="1:7">
      <c r="A7030" s="736" t="s">
        <v>8394</v>
      </c>
      <c r="B7030" s="237" t="s">
        <v>8395</v>
      </c>
      <c r="C7030" s="239">
        <v>1500</v>
      </c>
      <c r="D7030" s="453">
        <v>0</v>
      </c>
      <c r="E7030" s="239">
        <v>1500</v>
      </c>
      <c r="F7030" s="268"/>
      <c r="G7030" s="268"/>
    </row>
    <row r="7031" spans="1:7" ht="30">
      <c r="A7031" s="736" t="s">
        <v>8396</v>
      </c>
      <c r="B7031" s="237" t="s">
        <v>8397</v>
      </c>
      <c r="C7031" s="239">
        <v>200</v>
      </c>
      <c r="D7031" s="453">
        <v>0</v>
      </c>
      <c r="E7031" s="239">
        <v>200</v>
      </c>
      <c r="F7031" s="268"/>
      <c r="G7031" s="268"/>
    </row>
    <row r="7032" spans="1:7">
      <c r="A7032" s="736" t="s">
        <v>7609</v>
      </c>
      <c r="B7032" s="237" t="s">
        <v>7610</v>
      </c>
      <c r="C7032" s="239">
        <v>200</v>
      </c>
      <c r="D7032" s="453">
        <v>0</v>
      </c>
      <c r="E7032" s="239">
        <v>200</v>
      </c>
      <c r="F7032" s="268"/>
      <c r="G7032" s="268"/>
    </row>
    <row r="7033" spans="1:7">
      <c r="A7033" s="736" t="s">
        <v>8398</v>
      </c>
      <c r="B7033" s="237" t="s">
        <v>8399</v>
      </c>
      <c r="C7033" s="239">
        <v>2200</v>
      </c>
      <c r="D7033" s="453">
        <v>0</v>
      </c>
      <c r="E7033" s="239">
        <v>2200</v>
      </c>
      <c r="F7033" s="268"/>
      <c r="G7033" s="268"/>
    </row>
    <row r="7034" spans="1:7">
      <c r="A7034" s="736" t="s">
        <v>7615</v>
      </c>
      <c r="B7034" s="237" t="s">
        <v>7616</v>
      </c>
      <c r="C7034" s="239">
        <v>1200</v>
      </c>
      <c r="D7034" s="453">
        <v>0</v>
      </c>
      <c r="E7034" s="239">
        <v>1200</v>
      </c>
      <c r="F7034" s="268"/>
      <c r="G7034" s="268"/>
    </row>
    <row r="7035" spans="1:7">
      <c r="A7035" s="736" t="s">
        <v>7617</v>
      </c>
      <c r="B7035" s="237" t="s">
        <v>7618</v>
      </c>
      <c r="C7035" s="239">
        <v>1600</v>
      </c>
      <c r="D7035" s="453">
        <v>0</v>
      </c>
      <c r="E7035" s="239">
        <v>1600</v>
      </c>
      <c r="F7035" s="268"/>
      <c r="G7035" s="268"/>
    </row>
    <row r="7036" spans="1:7">
      <c r="A7036" s="741"/>
      <c r="B7036" s="270"/>
      <c r="C7036" s="407"/>
      <c r="D7036" s="453">
        <v>0</v>
      </c>
      <c r="E7036" s="407"/>
      <c r="F7036" s="268"/>
      <c r="G7036" s="268"/>
    </row>
    <row r="7037" spans="1:7">
      <c r="A7037" s="778" t="s">
        <v>8487</v>
      </c>
      <c r="B7037" s="779"/>
      <c r="C7037" s="240"/>
      <c r="D7037" s="240"/>
      <c r="E7037" s="240"/>
      <c r="F7037" s="240"/>
      <c r="G7037" s="240"/>
    </row>
    <row r="7038" spans="1:7">
      <c r="A7038" s="736" t="s">
        <v>8488</v>
      </c>
      <c r="B7038" s="237" t="s">
        <v>8489</v>
      </c>
      <c r="C7038" s="239">
        <v>1347</v>
      </c>
      <c r="D7038" s="453">
        <v>0</v>
      </c>
      <c r="E7038" s="239">
        <v>1347</v>
      </c>
      <c r="F7038" s="268"/>
      <c r="G7038" s="268"/>
    </row>
    <row r="7039" spans="1:7">
      <c r="A7039" s="736" t="s">
        <v>8490</v>
      </c>
      <c r="B7039" s="237" t="s">
        <v>8491</v>
      </c>
      <c r="C7039" s="239">
        <v>1118.01</v>
      </c>
      <c r="D7039" s="453">
        <v>0</v>
      </c>
      <c r="E7039" s="239">
        <v>1118.01</v>
      </c>
      <c r="F7039" s="268"/>
      <c r="G7039" s="268"/>
    </row>
    <row r="7040" spans="1:7">
      <c r="A7040" s="736" t="s">
        <v>8492</v>
      </c>
      <c r="B7040" s="237" t="s">
        <v>8493</v>
      </c>
      <c r="C7040" s="239">
        <v>969.84</v>
      </c>
      <c r="D7040" s="453">
        <v>0</v>
      </c>
      <c r="E7040" s="239">
        <v>969.84</v>
      </c>
      <c r="F7040" s="268"/>
      <c r="G7040" s="268"/>
    </row>
    <row r="7041" spans="1:7">
      <c r="A7041" s="736" t="s">
        <v>8494</v>
      </c>
      <c r="B7041" s="237" t="s">
        <v>8495</v>
      </c>
      <c r="C7041" s="239">
        <v>848.61</v>
      </c>
      <c r="D7041" s="453">
        <v>0</v>
      </c>
      <c r="E7041" s="239">
        <v>848.61</v>
      </c>
      <c r="F7041" s="268"/>
      <c r="G7041" s="268"/>
    </row>
    <row r="7042" spans="1:7">
      <c r="A7042" s="736" t="s">
        <v>8496</v>
      </c>
      <c r="B7042" s="237" t="s">
        <v>8497</v>
      </c>
      <c r="C7042" s="239">
        <v>673.5</v>
      </c>
      <c r="D7042" s="453">
        <v>0</v>
      </c>
      <c r="E7042" s="239">
        <v>673.5</v>
      </c>
      <c r="F7042" s="268"/>
      <c r="G7042" s="268"/>
    </row>
    <row r="7043" spans="1:7">
      <c r="A7043" s="736" t="s">
        <v>8498</v>
      </c>
      <c r="B7043" s="237" t="s">
        <v>8499</v>
      </c>
      <c r="C7043" s="239">
        <v>606.15</v>
      </c>
      <c r="D7043" s="453">
        <v>0</v>
      </c>
      <c r="E7043" s="239">
        <v>606.15</v>
      </c>
      <c r="F7043" s="268"/>
      <c r="G7043" s="268"/>
    </row>
    <row r="7044" spans="1:7">
      <c r="A7044" s="776"/>
      <c r="B7044" s="777"/>
      <c r="C7044" s="598"/>
      <c r="D7044" s="453">
        <v>0</v>
      </c>
      <c r="E7044" s="598"/>
      <c r="F7044" s="268"/>
      <c r="G7044" s="268"/>
    </row>
    <row r="7045" spans="1:7">
      <c r="A7045" s="778" t="s">
        <v>8500</v>
      </c>
      <c r="B7045" s="779"/>
      <c r="C7045" s="240"/>
      <c r="D7045" s="240"/>
      <c r="E7045" s="240"/>
      <c r="F7045" s="240"/>
      <c r="G7045" s="240"/>
    </row>
    <row r="7046" spans="1:7">
      <c r="A7046" s="780" t="s">
        <v>7564</v>
      </c>
      <c r="B7046" s="781"/>
      <c r="C7046" s="782"/>
      <c r="D7046" s="453">
        <v>0</v>
      </c>
      <c r="E7046" s="782"/>
      <c r="F7046" s="268"/>
      <c r="G7046" s="268"/>
    </row>
    <row r="7047" spans="1:7">
      <c r="A7047" s="736" t="s">
        <v>8501</v>
      </c>
      <c r="B7047" s="600" t="s">
        <v>8502</v>
      </c>
      <c r="C7047" s="239">
        <v>269.39999999999998</v>
      </c>
      <c r="D7047" s="453">
        <v>0</v>
      </c>
      <c r="E7047" s="239">
        <v>269.39999999999998</v>
      </c>
      <c r="F7047" s="268"/>
      <c r="G7047" s="268"/>
    </row>
    <row r="7048" spans="1:7">
      <c r="A7048" s="736" t="s">
        <v>8503</v>
      </c>
      <c r="B7048" s="600" t="s">
        <v>8504</v>
      </c>
      <c r="C7048" s="239">
        <v>538.79999999999995</v>
      </c>
      <c r="D7048" s="453">
        <v>0</v>
      </c>
      <c r="E7048" s="239">
        <v>538.79999999999995</v>
      </c>
      <c r="F7048" s="268"/>
      <c r="G7048" s="268"/>
    </row>
    <row r="7049" spans="1:7">
      <c r="A7049" s="736" t="s">
        <v>8505</v>
      </c>
      <c r="B7049" s="600" t="s">
        <v>8506</v>
      </c>
      <c r="C7049" s="239">
        <v>808.2</v>
      </c>
      <c r="D7049" s="453">
        <v>0</v>
      </c>
      <c r="E7049" s="239">
        <v>808.2</v>
      </c>
      <c r="F7049" s="268"/>
      <c r="G7049" s="268"/>
    </row>
    <row r="7050" spans="1:7">
      <c r="A7050" s="736" t="s">
        <v>8507</v>
      </c>
      <c r="B7050" s="600" t="s">
        <v>8508</v>
      </c>
      <c r="C7050" s="239">
        <v>1077.5999999999999</v>
      </c>
      <c r="D7050" s="453">
        <v>0</v>
      </c>
      <c r="E7050" s="239">
        <v>1077.5999999999999</v>
      </c>
      <c r="F7050" s="268"/>
      <c r="G7050" s="268"/>
    </row>
    <row r="7051" spans="1:7">
      <c r="A7051" s="736" t="s">
        <v>8509</v>
      </c>
      <c r="B7051" s="600" t="s">
        <v>8510</v>
      </c>
      <c r="C7051" s="239">
        <v>1347</v>
      </c>
      <c r="D7051" s="453">
        <v>0</v>
      </c>
      <c r="E7051" s="239">
        <v>1347</v>
      </c>
      <c r="F7051" s="268"/>
      <c r="G7051" s="268"/>
    </row>
    <row r="7052" spans="1:7">
      <c r="A7052" s="736" t="s">
        <v>8511</v>
      </c>
      <c r="B7052" s="600" t="s">
        <v>8512</v>
      </c>
      <c r="C7052" s="239">
        <v>223.6</v>
      </c>
      <c r="D7052" s="453">
        <v>0</v>
      </c>
      <c r="E7052" s="239">
        <v>223.6</v>
      </c>
      <c r="F7052" s="268"/>
      <c r="G7052" s="268"/>
    </row>
    <row r="7053" spans="1:7">
      <c r="A7053" s="736" t="s">
        <v>8513</v>
      </c>
      <c r="B7053" s="600" t="s">
        <v>8514</v>
      </c>
      <c r="C7053" s="239">
        <v>447.2</v>
      </c>
      <c r="D7053" s="453">
        <v>0</v>
      </c>
      <c r="E7053" s="239">
        <v>447.2</v>
      </c>
      <c r="F7053" s="268"/>
      <c r="G7053" s="268"/>
    </row>
    <row r="7054" spans="1:7">
      <c r="A7054" s="736" t="s">
        <v>8515</v>
      </c>
      <c r="B7054" s="600" t="s">
        <v>8516</v>
      </c>
      <c r="C7054" s="239">
        <v>670.81</v>
      </c>
      <c r="D7054" s="453">
        <v>0</v>
      </c>
      <c r="E7054" s="239">
        <v>670.81</v>
      </c>
      <c r="F7054" s="268"/>
      <c r="G7054" s="268"/>
    </row>
    <row r="7055" spans="1:7">
      <c r="A7055" s="736" t="s">
        <v>8517</v>
      </c>
      <c r="B7055" s="600" t="s">
        <v>8518</v>
      </c>
      <c r="C7055" s="239">
        <v>894.41</v>
      </c>
      <c r="D7055" s="453">
        <v>0</v>
      </c>
      <c r="E7055" s="239">
        <v>894.41</v>
      </c>
      <c r="F7055" s="268"/>
      <c r="G7055" s="268"/>
    </row>
    <row r="7056" spans="1:7">
      <c r="A7056" s="736" t="s">
        <v>8519</v>
      </c>
      <c r="B7056" s="600" t="s">
        <v>8520</v>
      </c>
      <c r="C7056" s="239">
        <v>1118.01</v>
      </c>
      <c r="D7056" s="453">
        <v>0</v>
      </c>
      <c r="E7056" s="239">
        <v>1118.01</v>
      </c>
      <c r="F7056" s="268"/>
      <c r="G7056" s="268"/>
    </row>
    <row r="7057" spans="1:7">
      <c r="A7057" s="736" t="s">
        <v>8521</v>
      </c>
      <c r="B7057" s="600" t="s">
        <v>8522</v>
      </c>
      <c r="C7057" s="239">
        <v>193.97</v>
      </c>
      <c r="D7057" s="453">
        <v>0</v>
      </c>
      <c r="E7057" s="239">
        <v>193.97</v>
      </c>
      <c r="F7057" s="268"/>
      <c r="G7057" s="268"/>
    </row>
    <row r="7058" spans="1:7">
      <c r="A7058" s="736" t="s">
        <v>8523</v>
      </c>
      <c r="B7058" s="600" t="s">
        <v>8524</v>
      </c>
      <c r="C7058" s="239">
        <v>387.94</v>
      </c>
      <c r="D7058" s="453">
        <v>0</v>
      </c>
      <c r="E7058" s="239">
        <v>387.94</v>
      </c>
      <c r="F7058" s="268"/>
      <c r="G7058" s="268"/>
    </row>
    <row r="7059" spans="1:7">
      <c r="A7059" s="736" t="s">
        <v>8525</v>
      </c>
      <c r="B7059" s="600" t="s">
        <v>8526</v>
      </c>
      <c r="C7059" s="239">
        <v>581.9</v>
      </c>
      <c r="D7059" s="453">
        <v>0</v>
      </c>
      <c r="E7059" s="239">
        <v>581.9</v>
      </c>
      <c r="F7059" s="268"/>
      <c r="G7059" s="268"/>
    </row>
    <row r="7060" spans="1:7">
      <c r="A7060" s="736" t="s">
        <v>8527</v>
      </c>
      <c r="B7060" s="600" t="s">
        <v>8528</v>
      </c>
      <c r="C7060" s="239">
        <v>775.87</v>
      </c>
      <c r="D7060" s="453">
        <v>0</v>
      </c>
      <c r="E7060" s="239">
        <v>775.87</v>
      </c>
      <c r="F7060" s="268"/>
      <c r="G7060" s="268"/>
    </row>
    <row r="7061" spans="1:7">
      <c r="A7061" s="736" t="s">
        <v>8529</v>
      </c>
      <c r="B7061" s="600" t="s">
        <v>8530</v>
      </c>
      <c r="C7061" s="239">
        <v>969.84</v>
      </c>
      <c r="D7061" s="453">
        <v>0</v>
      </c>
      <c r="E7061" s="239">
        <v>969.84</v>
      </c>
      <c r="F7061" s="268"/>
      <c r="G7061" s="268"/>
    </row>
    <row r="7062" spans="1:7">
      <c r="A7062" s="736" t="s">
        <v>8531</v>
      </c>
      <c r="B7062" s="600" t="s">
        <v>8532</v>
      </c>
      <c r="C7062" s="239">
        <v>169.72</v>
      </c>
      <c r="D7062" s="453">
        <v>0</v>
      </c>
      <c r="E7062" s="239">
        <v>169.72</v>
      </c>
      <c r="F7062" s="268"/>
      <c r="G7062" s="268"/>
    </row>
    <row r="7063" spans="1:7">
      <c r="A7063" s="736" t="s">
        <v>8533</v>
      </c>
      <c r="B7063" s="600" t="s">
        <v>8534</v>
      </c>
      <c r="C7063" s="239">
        <v>339.44</v>
      </c>
      <c r="D7063" s="453">
        <v>0</v>
      </c>
      <c r="E7063" s="239">
        <v>339.44</v>
      </c>
      <c r="F7063" s="268"/>
      <c r="G7063" s="268"/>
    </row>
    <row r="7064" spans="1:7">
      <c r="A7064" s="736" t="s">
        <v>8535</v>
      </c>
      <c r="B7064" s="600" t="s">
        <v>8536</v>
      </c>
      <c r="C7064" s="239">
        <v>509.17</v>
      </c>
      <c r="D7064" s="453">
        <v>0</v>
      </c>
      <c r="E7064" s="239">
        <v>509.17</v>
      </c>
      <c r="F7064" s="268"/>
      <c r="G7064" s="268"/>
    </row>
    <row r="7065" spans="1:7">
      <c r="A7065" s="736" t="s">
        <v>8537</v>
      </c>
      <c r="B7065" s="600" t="s">
        <v>8538</v>
      </c>
      <c r="C7065" s="239">
        <v>678.89</v>
      </c>
      <c r="D7065" s="453">
        <v>0</v>
      </c>
      <c r="E7065" s="239">
        <v>678.89</v>
      </c>
      <c r="F7065" s="268"/>
      <c r="G7065" s="268"/>
    </row>
    <row r="7066" spans="1:7">
      <c r="A7066" s="736" t="s">
        <v>8539</v>
      </c>
      <c r="B7066" s="600" t="s">
        <v>8540</v>
      </c>
      <c r="C7066" s="239">
        <v>848.61</v>
      </c>
      <c r="D7066" s="453">
        <v>0</v>
      </c>
      <c r="E7066" s="239">
        <v>848.61</v>
      </c>
      <c r="F7066" s="268"/>
      <c r="G7066" s="268"/>
    </row>
    <row r="7067" spans="1:7">
      <c r="A7067" s="736" t="s">
        <v>8541</v>
      </c>
      <c r="B7067" s="600" t="s">
        <v>8542</v>
      </c>
      <c r="C7067" s="239">
        <v>134.69999999999999</v>
      </c>
      <c r="D7067" s="453">
        <v>0</v>
      </c>
      <c r="E7067" s="239">
        <v>134.69999999999999</v>
      </c>
      <c r="F7067" s="268"/>
      <c r="G7067" s="268"/>
    </row>
    <row r="7068" spans="1:7" ht="30">
      <c r="A7068" s="736" t="s">
        <v>8543</v>
      </c>
      <c r="B7068" s="600" t="s">
        <v>8544</v>
      </c>
      <c r="C7068" s="239">
        <v>269.39999999999998</v>
      </c>
      <c r="D7068" s="453">
        <v>0</v>
      </c>
      <c r="E7068" s="239">
        <v>269.39999999999998</v>
      </c>
      <c r="F7068" s="268"/>
      <c r="G7068" s="268"/>
    </row>
    <row r="7069" spans="1:7" ht="30">
      <c r="A7069" s="736" t="s">
        <v>8545</v>
      </c>
      <c r="B7069" s="600" t="s">
        <v>8546</v>
      </c>
      <c r="C7069" s="239">
        <v>404.1</v>
      </c>
      <c r="D7069" s="453">
        <v>0</v>
      </c>
      <c r="E7069" s="239">
        <v>404.1</v>
      </c>
      <c r="F7069" s="268"/>
      <c r="G7069" s="268"/>
    </row>
    <row r="7070" spans="1:7" ht="30">
      <c r="A7070" s="736" t="s">
        <v>8547</v>
      </c>
      <c r="B7070" s="600" t="s">
        <v>8548</v>
      </c>
      <c r="C7070" s="239">
        <v>538.79999999999995</v>
      </c>
      <c r="D7070" s="453">
        <v>0</v>
      </c>
      <c r="E7070" s="239">
        <v>538.79999999999995</v>
      </c>
      <c r="F7070" s="268"/>
      <c r="G7070" s="268"/>
    </row>
    <row r="7071" spans="1:7" ht="30">
      <c r="A7071" s="736" t="s">
        <v>8549</v>
      </c>
      <c r="B7071" s="600" t="s">
        <v>8550</v>
      </c>
      <c r="C7071" s="239">
        <v>673.5</v>
      </c>
      <c r="D7071" s="453">
        <v>0</v>
      </c>
      <c r="E7071" s="239">
        <v>673.5</v>
      </c>
      <c r="F7071" s="268"/>
      <c r="G7071" s="268"/>
    </row>
    <row r="7072" spans="1:7">
      <c r="A7072" s="736" t="s">
        <v>8551</v>
      </c>
      <c r="B7072" s="600" t="s">
        <v>8552</v>
      </c>
      <c r="C7072" s="239">
        <v>121.23</v>
      </c>
      <c r="D7072" s="453">
        <v>0</v>
      </c>
      <c r="E7072" s="239">
        <v>121.23</v>
      </c>
      <c r="F7072" s="268"/>
      <c r="G7072" s="268"/>
    </row>
    <row r="7073" spans="1:7">
      <c r="A7073" s="736" t="s">
        <v>8553</v>
      </c>
      <c r="B7073" s="600" t="s">
        <v>8554</v>
      </c>
      <c r="C7073" s="239">
        <v>242.46</v>
      </c>
      <c r="D7073" s="453">
        <v>0</v>
      </c>
      <c r="E7073" s="239">
        <v>242.46</v>
      </c>
      <c r="F7073" s="268"/>
      <c r="G7073" s="268"/>
    </row>
    <row r="7074" spans="1:7">
      <c r="A7074" s="736" t="s">
        <v>8555</v>
      </c>
      <c r="B7074" s="600" t="s">
        <v>8556</v>
      </c>
      <c r="C7074" s="239">
        <v>363.69</v>
      </c>
      <c r="D7074" s="453">
        <v>0</v>
      </c>
      <c r="E7074" s="239">
        <v>363.69</v>
      </c>
      <c r="F7074" s="268"/>
      <c r="G7074" s="268"/>
    </row>
    <row r="7075" spans="1:7">
      <c r="A7075" s="736" t="s">
        <v>8557</v>
      </c>
      <c r="B7075" s="600" t="s">
        <v>8558</v>
      </c>
      <c r="C7075" s="239">
        <v>484.92</v>
      </c>
      <c r="D7075" s="453">
        <v>0</v>
      </c>
      <c r="E7075" s="239">
        <v>484.92</v>
      </c>
      <c r="F7075" s="268"/>
      <c r="G7075" s="268"/>
    </row>
    <row r="7076" spans="1:7">
      <c r="A7076" s="736" t="s">
        <v>8559</v>
      </c>
      <c r="B7076" s="600" t="s">
        <v>8560</v>
      </c>
      <c r="C7076" s="239">
        <v>606.15</v>
      </c>
      <c r="D7076" s="453">
        <v>0</v>
      </c>
      <c r="E7076" s="239">
        <v>606.15</v>
      </c>
      <c r="F7076" s="268"/>
      <c r="G7076" s="268"/>
    </row>
    <row r="7077" spans="1:7">
      <c r="A7077" s="776"/>
      <c r="B7077" s="777"/>
      <c r="C7077" s="598"/>
      <c r="D7077" s="453">
        <v>0</v>
      </c>
      <c r="E7077" s="598"/>
      <c r="F7077" s="268"/>
      <c r="G7077" s="268"/>
    </row>
    <row r="7078" spans="1:7">
      <c r="A7078" s="778" t="s">
        <v>8561</v>
      </c>
      <c r="B7078" s="779"/>
      <c r="C7078" s="240"/>
      <c r="D7078" s="240"/>
      <c r="E7078" s="240"/>
      <c r="F7078" s="240"/>
      <c r="G7078" s="240"/>
    </row>
    <row r="7079" spans="1:7">
      <c r="A7079" s="736" t="s">
        <v>8562</v>
      </c>
      <c r="B7079" s="237" t="s">
        <v>8563</v>
      </c>
      <c r="C7079" s="239">
        <v>449</v>
      </c>
      <c r="D7079" s="453">
        <v>0</v>
      </c>
      <c r="E7079" s="239">
        <v>449</v>
      </c>
      <c r="F7079" s="268"/>
      <c r="G7079" s="268"/>
    </row>
    <row r="7080" spans="1:7">
      <c r="A7080" s="776"/>
      <c r="B7080" s="777"/>
      <c r="C7080" s="598"/>
      <c r="D7080" s="453">
        <v>0</v>
      </c>
      <c r="E7080" s="598"/>
      <c r="F7080" s="268"/>
      <c r="G7080" s="268"/>
    </row>
    <row r="7081" spans="1:7">
      <c r="A7081" s="783" t="s">
        <v>963</v>
      </c>
      <c r="B7081" s="779"/>
      <c r="C7081" s="240"/>
      <c r="D7081" s="240"/>
      <c r="E7081" s="240"/>
      <c r="F7081" s="240"/>
      <c r="G7081" s="240"/>
    </row>
    <row r="7082" spans="1:7">
      <c r="A7082" s="736" t="s">
        <v>8394</v>
      </c>
      <c r="B7082" s="237" t="s">
        <v>8395</v>
      </c>
      <c r="C7082" s="239">
        <v>1500</v>
      </c>
      <c r="D7082" s="453">
        <v>0</v>
      </c>
      <c r="E7082" s="239">
        <v>1500</v>
      </c>
      <c r="F7082" s="268"/>
      <c r="G7082" s="268"/>
    </row>
    <row r="7083" spans="1:7" ht="30">
      <c r="A7083" s="736" t="s">
        <v>8396</v>
      </c>
      <c r="B7083" s="237" t="s">
        <v>8397</v>
      </c>
      <c r="C7083" s="239">
        <v>200</v>
      </c>
      <c r="D7083" s="453">
        <v>0</v>
      </c>
      <c r="E7083" s="239">
        <v>200</v>
      </c>
      <c r="F7083" s="268"/>
      <c r="G7083" s="268"/>
    </row>
    <row r="7084" spans="1:7">
      <c r="A7084" s="736" t="s">
        <v>7609</v>
      </c>
      <c r="B7084" s="237" t="s">
        <v>7610</v>
      </c>
      <c r="C7084" s="239">
        <v>200</v>
      </c>
      <c r="D7084" s="453">
        <v>0</v>
      </c>
      <c r="E7084" s="239">
        <v>200</v>
      </c>
      <c r="F7084" s="268"/>
      <c r="G7084" s="268"/>
    </row>
    <row r="7085" spans="1:7">
      <c r="A7085" s="736" t="s">
        <v>8398</v>
      </c>
      <c r="B7085" s="237" t="s">
        <v>8399</v>
      </c>
      <c r="C7085" s="239">
        <v>2200</v>
      </c>
      <c r="D7085" s="453">
        <v>0</v>
      </c>
      <c r="E7085" s="239">
        <v>2200</v>
      </c>
      <c r="F7085" s="268"/>
      <c r="G7085" s="268"/>
    </row>
    <row r="7086" spans="1:7">
      <c r="A7086" s="736" t="s">
        <v>7615</v>
      </c>
      <c r="B7086" s="237" t="s">
        <v>7616</v>
      </c>
      <c r="C7086" s="239">
        <v>1200</v>
      </c>
      <c r="D7086" s="453">
        <v>0</v>
      </c>
      <c r="E7086" s="239">
        <v>1200</v>
      </c>
      <c r="F7086" s="268"/>
      <c r="G7086" s="268"/>
    </row>
    <row r="7087" spans="1:7">
      <c r="A7087" s="736" t="s">
        <v>7617</v>
      </c>
      <c r="B7087" s="237" t="s">
        <v>7618</v>
      </c>
      <c r="C7087" s="239">
        <v>1600</v>
      </c>
      <c r="D7087" s="453">
        <v>0</v>
      </c>
      <c r="E7087" s="239">
        <v>1600</v>
      </c>
      <c r="F7087" s="268"/>
      <c r="G7087" s="268"/>
    </row>
    <row r="7088" spans="1:7">
      <c r="A7088" s="736" t="s">
        <v>8564</v>
      </c>
      <c r="B7088" s="237" t="s">
        <v>8565</v>
      </c>
      <c r="C7088" s="239">
        <v>1</v>
      </c>
      <c r="D7088" s="453">
        <v>0</v>
      </c>
      <c r="E7088" s="239">
        <v>1</v>
      </c>
      <c r="F7088" s="268"/>
      <c r="G7088" s="268"/>
    </row>
    <row r="7089" spans="1:7">
      <c r="A7089" s="741"/>
      <c r="B7089" s="270"/>
      <c r="C7089" s="407"/>
      <c r="D7089" s="453">
        <v>0</v>
      </c>
      <c r="E7089" s="407"/>
      <c r="F7089" s="268"/>
      <c r="G7089" s="268"/>
    </row>
    <row r="7090" spans="1:7">
      <c r="A7090" s="778" t="s">
        <v>8566</v>
      </c>
      <c r="B7090" s="779"/>
      <c r="C7090" s="240"/>
      <c r="D7090" s="240"/>
      <c r="E7090" s="240"/>
      <c r="F7090" s="240"/>
      <c r="G7090" s="240"/>
    </row>
    <row r="7091" spans="1:7">
      <c r="A7091" s="736" t="s">
        <v>8567</v>
      </c>
      <c r="B7091" s="237" t="s">
        <v>8568</v>
      </c>
      <c r="C7091" s="239">
        <v>599</v>
      </c>
      <c r="D7091" s="453">
        <v>0</v>
      </c>
      <c r="E7091" s="239">
        <v>599</v>
      </c>
      <c r="F7091" s="268"/>
      <c r="G7091" s="268"/>
    </row>
    <row r="7092" spans="1:7">
      <c r="A7092" s="736" t="s">
        <v>8569</v>
      </c>
      <c r="B7092" s="237" t="s">
        <v>8570</v>
      </c>
      <c r="C7092" s="239">
        <v>497.17</v>
      </c>
      <c r="D7092" s="453">
        <v>0</v>
      </c>
      <c r="E7092" s="239">
        <v>497.17</v>
      </c>
      <c r="F7092" s="268"/>
      <c r="G7092" s="268"/>
    </row>
    <row r="7093" spans="1:7">
      <c r="A7093" s="736" t="s">
        <v>8571</v>
      </c>
      <c r="B7093" s="237" t="s">
        <v>8572</v>
      </c>
      <c r="C7093" s="239">
        <v>431.28</v>
      </c>
      <c r="D7093" s="453">
        <v>0</v>
      </c>
      <c r="E7093" s="239">
        <v>431.28</v>
      </c>
      <c r="F7093" s="268"/>
      <c r="G7093" s="268"/>
    </row>
    <row r="7094" spans="1:7">
      <c r="A7094" s="736" t="s">
        <v>8573</v>
      </c>
      <c r="B7094" s="237" t="s">
        <v>8574</v>
      </c>
      <c r="C7094" s="239">
        <v>377.37</v>
      </c>
      <c r="D7094" s="453">
        <v>0</v>
      </c>
      <c r="E7094" s="239">
        <v>377.37</v>
      </c>
      <c r="F7094" s="268"/>
      <c r="G7094" s="268"/>
    </row>
    <row r="7095" spans="1:7">
      <c r="A7095" s="776"/>
      <c r="B7095" s="777"/>
      <c r="C7095" s="598"/>
      <c r="D7095" s="453">
        <v>0</v>
      </c>
      <c r="E7095" s="598"/>
      <c r="F7095" s="268"/>
      <c r="G7095" s="268"/>
    </row>
    <row r="7096" spans="1:7">
      <c r="A7096" s="778" t="s">
        <v>8575</v>
      </c>
      <c r="B7096" s="779"/>
      <c r="C7096" s="240"/>
      <c r="D7096" s="240"/>
      <c r="E7096" s="240"/>
      <c r="F7096" s="240"/>
      <c r="G7096" s="240"/>
    </row>
    <row r="7097" spans="1:7">
      <c r="A7097" s="780" t="s">
        <v>7564</v>
      </c>
      <c r="B7097" s="781"/>
      <c r="C7097" s="782"/>
      <c r="D7097" s="453">
        <v>0</v>
      </c>
      <c r="E7097" s="782"/>
      <c r="F7097" s="268"/>
      <c r="G7097" s="268"/>
    </row>
    <row r="7098" spans="1:7">
      <c r="A7098" s="736" t="s">
        <v>8576</v>
      </c>
      <c r="B7098" s="600" t="s">
        <v>8577</v>
      </c>
      <c r="C7098" s="239">
        <v>119.8</v>
      </c>
      <c r="D7098" s="453">
        <v>0</v>
      </c>
      <c r="E7098" s="239">
        <v>119.8</v>
      </c>
      <c r="F7098" s="268"/>
      <c r="G7098" s="268"/>
    </row>
    <row r="7099" spans="1:7">
      <c r="A7099" s="736" t="s">
        <v>8578</v>
      </c>
      <c r="B7099" s="600" t="s">
        <v>8579</v>
      </c>
      <c r="C7099" s="239">
        <v>239.6</v>
      </c>
      <c r="D7099" s="453">
        <v>0</v>
      </c>
      <c r="E7099" s="239">
        <v>239.6</v>
      </c>
      <c r="F7099" s="268"/>
      <c r="G7099" s="268"/>
    </row>
    <row r="7100" spans="1:7">
      <c r="A7100" s="736" t="s">
        <v>8580</v>
      </c>
      <c r="B7100" s="600" t="s">
        <v>8581</v>
      </c>
      <c r="C7100" s="239">
        <v>359.4</v>
      </c>
      <c r="D7100" s="453">
        <v>0</v>
      </c>
      <c r="E7100" s="239">
        <v>359.4</v>
      </c>
      <c r="F7100" s="268"/>
      <c r="G7100" s="268"/>
    </row>
    <row r="7101" spans="1:7">
      <c r="A7101" s="736" t="s">
        <v>8582</v>
      </c>
      <c r="B7101" s="600" t="s">
        <v>8583</v>
      </c>
      <c r="C7101" s="239">
        <v>479.2</v>
      </c>
      <c r="D7101" s="453">
        <v>0</v>
      </c>
      <c r="E7101" s="239">
        <v>479.2</v>
      </c>
      <c r="F7101" s="268"/>
      <c r="G7101" s="268"/>
    </row>
    <row r="7102" spans="1:7">
      <c r="A7102" s="736" t="s">
        <v>8584</v>
      </c>
      <c r="B7102" s="600" t="s">
        <v>8585</v>
      </c>
      <c r="C7102" s="239">
        <v>599</v>
      </c>
      <c r="D7102" s="453">
        <v>0</v>
      </c>
      <c r="E7102" s="239">
        <v>599</v>
      </c>
      <c r="F7102" s="268"/>
      <c r="G7102" s="268"/>
    </row>
    <row r="7103" spans="1:7">
      <c r="A7103" s="736" t="s">
        <v>8586</v>
      </c>
      <c r="B7103" s="600" t="s">
        <v>8587</v>
      </c>
      <c r="C7103" s="239">
        <v>99.43</v>
      </c>
      <c r="D7103" s="453">
        <v>0</v>
      </c>
      <c r="E7103" s="239">
        <v>99.43</v>
      </c>
      <c r="F7103" s="268"/>
      <c r="G7103" s="268"/>
    </row>
    <row r="7104" spans="1:7" ht="30">
      <c r="A7104" s="736" t="s">
        <v>8588</v>
      </c>
      <c r="B7104" s="600" t="s">
        <v>8589</v>
      </c>
      <c r="C7104" s="239">
        <v>198.87</v>
      </c>
      <c r="D7104" s="453">
        <v>0</v>
      </c>
      <c r="E7104" s="239">
        <v>198.87</v>
      </c>
      <c r="F7104" s="268"/>
      <c r="G7104" s="268"/>
    </row>
    <row r="7105" spans="1:7" ht="30">
      <c r="A7105" s="736" t="s">
        <v>8590</v>
      </c>
      <c r="B7105" s="600" t="s">
        <v>8591</v>
      </c>
      <c r="C7105" s="239">
        <v>298.3</v>
      </c>
      <c r="D7105" s="453">
        <v>0</v>
      </c>
      <c r="E7105" s="239">
        <v>298.3</v>
      </c>
      <c r="F7105" s="268"/>
      <c r="G7105" s="268"/>
    </row>
    <row r="7106" spans="1:7" ht="30">
      <c r="A7106" s="736" t="s">
        <v>8592</v>
      </c>
      <c r="B7106" s="600" t="s">
        <v>8593</v>
      </c>
      <c r="C7106" s="239">
        <v>397.74</v>
      </c>
      <c r="D7106" s="453">
        <v>0</v>
      </c>
      <c r="E7106" s="239">
        <v>397.74</v>
      </c>
      <c r="F7106" s="268"/>
      <c r="G7106" s="268"/>
    </row>
    <row r="7107" spans="1:7" ht="30">
      <c r="A7107" s="736" t="s">
        <v>8594</v>
      </c>
      <c r="B7107" s="600" t="s">
        <v>8595</v>
      </c>
      <c r="C7107" s="239">
        <v>497.17</v>
      </c>
      <c r="D7107" s="453">
        <v>0</v>
      </c>
      <c r="E7107" s="239">
        <v>497.17</v>
      </c>
      <c r="F7107" s="268"/>
      <c r="G7107" s="268"/>
    </row>
    <row r="7108" spans="1:7">
      <c r="A7108" s="736" t="s">
        <v>8596</v>
      </c>
      <c r="B7108" s="600" t="s">
        <v>8597</v>
      </c>
      <c r="C7108" s="239">
        <v>86.26</v>
      </c>
      <c r="D7108" s="453">
        <v>0</v>
      </c>
      <c r="E7108" s="239">
        <v>86.26</v>
      </c>
      <c r="F7108" s="268"/>
      <c r="G7108" s="268"/>
    </row>
    <row r="7109" spans="1:7" ht="30">
      <c r="A7109" s="736" t="s">
        <v>8598</v>
      </c>
      <c r="B7109" s="600" t="s">
        <v>8599</v>
      </c>
      <c r="C7109" s="239">
        <v>172.51</v>
      </c>
      <c r="D7109" s="453">
        <v>0</v>
      </c>
      <c r="E7109" s="239">
        <v>172.51</v>
      </c>
      <c r="F7109" s="268"/>
      <c r="G7109" s="268"/>
    </row>
    <row r="7110" spans="1:7" ht="30">
      <c r="A7110" s="736" t="s">
        <v>8600</v>
      </c>
      <c r="B7110" s="600" t="s">
        <v>8601</v>
      </c>
      <c r="C7110" s="239">
        <v>258.77</v>
      </c>
      <c r="D7110" s="453">
        <v>0</v>
      </c>
      <c r="E7110" s="239">
        <v>258.77</v>
      </c>
      <c r="F7110" s="268"/>
      <c r="G7110" s="268"/>
    </row>
    <row r="7111" spans="1:7" ht="30">
      <c r="A7111" s="736" t="s">
        <v>8602</v>
      </c>
      <c r="B7111" s="600" t="s">
        <v>8603</v>
      </c>
      <c r="C7111" s="239">
        <v>345.02</v>
      </c>
      <c r="D7111" s="453">
        <v>0</v>
      </c>
      <c r="E7111" s="239">
        <v>345.02</v>
      </c>
      <c r="F7111" s="268"/>
      <c r="G7111" s="268"/>
    </row>
    <row r="7112" spans="1:7" ht="30">
      <c r="A7112" s="736" t="s">
        <v>8604</v>
      </c>
      <c r="B7112" s="600" t="s">
        <v>8605</v>
      </c>
      <c r="C7112" s="239">
        <v>431.28</v>
      </c>
      <c r="D7112" s="453">
        <v>0</v>
      </c>
      <c r="E7112" s="239">
        <v>431.28</v>
      </c>
      <c r="F7112" s="268"/>
      <c r="G7112" s="268"/>
    </row>
    <row r="7113" spans="1:7">
      <c r="A7113" s="736" t="s">
        <v>8606</v>
      </c>
      <c r="B7113" s="600" t="s">
        <v>8607</v>
      </c>
      <c r="C7113" s="239">
        <v>75.47</v>
      </c>
      <c r="D7113" s="453">
        <v>0</v>
      </c>
      <c r="E7113" s="239">
        <v>75.47</v>
      </c>
      <c r="F7113" s="268"/>
      <c r="G7113" s="268"/>
    </row>
    <row r="7114" spans="1:7" ht="30">
      <c r="A7114" s="736" t="s">
        <v>8608</v>
      </c>
      <c r="B7114" s="600" t="s">
        <v>8609</v>
      </c>
      <c r="C7114" s="239">
        <v>150.94999999999999</v>
      </c>
      <c r="D7114" s="453">
        <v>0</v>
      </c>
      <c r="E7114" s="239">
        <v>150.94999999999999</v>
      </c>
      <c r="F7114" s="268"/>
      <c r="G7114" s="268"/>
    </row>
    <row r="7115" spans="1:7" ht="30">
      <c r="A7115" s="736" t="s">
        <v>8610</v>
      </c>
      <c r="B7115" s="600" t="s">
        <v>8611</v>
      </c>
      <c r="C7115" s="239">
        <v>226.42</v>
      </c>
      <c r="D7115" s="453">
        <v>0</v>
      </c>
      <c r="E7115" s="239">
        <v>226.42</v>
      </c>
      <c r="F7115" s="268"/>
      <c r="G7115" s="268"/>
    </row>
    <row r="7116" spans="1:7" ht="30">
      <c r="A7116" s="736" t="s">
        <v>8612</v>
      </c>
      <c r="B7116" s="600" t="s">
        <v>8613</v>
      </c>
      <c r="C7116" s="239">
        <v>301.89999999999998</v>
      </c>
      <c r="D7116" s="453">
        <v>0</v>
      </c>
      <c r="E7116" s="239">
        <v>301.89999999999998</v>
      </c>
      <c r="F7116" s="268"/>
      <c r="G7116" s="268"/>
    </row>
    <row r="7117" spans="1:7" ht="30">
      <c r="A7117" s="736" t="s">
        <v>8614</v>
      </c>
      <c r="B7117" s="600" t="s">
        <v>8615</v>
      </c>
      <c r="C7117" s="239">
        <v>377.37</v>
      </c>
      <c r="D7117" s="453">
        <v>0</v>
      </c>
      <c r="E7117" s="239">
        <v>377.37</v>
      </c>
      <c r="F7117" s="268"/>
      <c r="G7117" s="268"/>
    </row>
    <row r="7118" spans="1:7">
      <c r="A7118" s="776"/>
      <c r="B7118" s="777"/>
      <c r="C7118" s="598"/>
      <c r="D7118" s="453">
        <v>0</v>
      </c>
      <c r="E7118" s="598"/>
      <c r="F7118" s="268"/>
      <c r="G7118" s="268"/>
    </row>
    <row r="7119" spans="1:7">
      <c r="A7119" s="778" t="s">
        <v>8566</v>
      </c>
      <c r="B7119" s="779"/>
      <c r="C7119" s="240"/>
      <c r="D7119" s="240"/>
      <c r="E7119" s="240"/>
      <c r="F7119" s="240"/>
      <c r="G7119" s="240"/>
    </row>
    <row r="7120" spans="1:7">
      <c r="A7120" s="736" t="s">
        <v>8616</v>
      </c>
      <c r="B7120" s="600" t="s">
        <v>8617</v>
      </c>
      <c r="C7120" s="239">
        <v>599</v>
      </c>
      <c r="D7120" s="453">
        <v>0</v>
      </c>
      <c r="E7120" s="239">
        <v>599</v>
      </c>
      <c r="F7120" s="268"/>
      <c r="G7120" s="268"/>
    </row>
    <row r="7121" spans="1:7">
      <c r="A7121" s="736" t="s">
        <v>8618</v>
      </c>
      <c r="B7121" s="600" t="s">
        <v>8619</v>
      </c>
      <c r="C7121" s="239">
        <v>401.33</v>
      </c>
      <c r="D7121" s="453">
        <v>0</v>
      </c>
      <c r="E7121" s="239">
        <v>401.33</v>
      </c>
      <c r="F7121" s="268"/>
      <c r="G7121" s="268"/>
    </row>
    <row r="7122" spans="1:7">
      <c r="A7122" s="736" t="s">
        <v>8620</v>
      </c>
      <c r="B7122" s="600" t="s">
        <v>8621</v>
      </c>
      <c r="C7122" s="239">
        <v>299.5</v>
      </c>
      <c r="D7122" s="453">
        <v>0</v>
      </c>
      <c r="E7122" s="239">
        <v>299.5</v>
      </c>
      <c r="F7122" s="268"/>
      <c r="G7122" s="268"/>
    </row>
    <row r="7123" spans="1:7">
      <c r="A7123" s="736" t="s">
        <v>8622</v>
      </c>
      <c r="B7123" s="600" t="s">
        <v>8623</v>
      </c>
      <c r="C7123" s="239">
        <v>197.67</v>
      </c>
      <c r="D7123" s="453">
        <v>0</v>
      </c>
      <c r="E7123" s="239">
        <v>197.67</v>
      </c>
      <c r="F7123" s="268"/>
      <c r="G7123" s="268"/>
    </row>
    <row r="7124" spans="1:7">
      <c r="A7124" s="776"/>
      <c r="B7124" s="777"/>
      <c r="C7124" s="598"/>
      <c r="D7124" s="453">
        <v>0</v>
      </c>
      <c r="E7124" s="598"/>
      <c r="F7124" s="268"/>
      <c r="G7124" s="268"/>
    </row>
    <row r="7125" spans="1:7">
      <c r="A7125" s="778" t="s">
        <v>8624</v>
      </c>
      <c r="B7125" s="779"/>
      <c r="C7125" s="240"/>
      <c r="D7125" s="240"/>
      <c r="E7125" s="240"/>
      <c r="F7125" s="240"/>
      <c r="G7125" s="240"/>
    </row>
    <row r="7126" spans="1:7">
      <c r="A7126" s="736" t="s">
        <v>8625</v>
      </c>
      <c r="B7126" s="600" t="s">
        <v>8626</v>
      </c>
      <c r="C7126" s="239">
        <v>119.8</v>
      </c>
      <c r="D7126" s="453">
        <v>0</v>
      </c>
      <c r="E7126" s="239">
        <v>119.8</v>
      </c>
      <c r="F7126" s="268"/>
      <c r="G7126" s="268"/>
    </row>
    <row r="7127" spans="1:7">
      <c r="A7127" s="736" t="s">
        <v>8627</v>
      </c>
      <c r="B7127" s="600" t="s">
        <v>8628</v>
      </c>
      <c r="C7127" s="239">
        <v>239.6</v>
      </c>
      <c r="D7127" s="453">
        <v>0</v>
      </c>
      <c r="E7127" s="239">
        <v>239.6</v>
      </c>
      <c r="F7127" s="268"/>
      <c r="G7127" s="268"/>
    </row>
    <row r="7128" spans="1:7">
      <c r="A7128" s="736" t="s">
        <v>8629</v>
      </c>
      <c r="B7128" s="600" t="s">
        <v>8630</v>
      </c>
      <c r="C7128" s="239">
        <v>359.4</v>
      </c>
      <c r="D7128" s="453">
        <v>0</v>
      </c>
      <c r="E7128" s="239">
        <v>359.4</v>
      </c>
      <c r="F7128" s="268"/>
      <c r="G7128" s="268"/>
    </row>
    <row r="7129" spans="1:7">
      <c r="A7129" s="736" t="s">
        <v>8631</v>
      </c>
      <c r="B7129" s="600" t="s">
        <v>8632</v>
      </c>
      <c r="C7129" s="239">
        <v>479.2</v>
      </c>
      <c r="D7129" s="453">
        <v>0</v>
      </c>
      <c r="E7129" s="239">
        <v>479.2</v>
      </c>
      <c r="F7129" s="268"/>
      <c r="G7129" s="268"/>
    </row>
    <row r="7130" spans="1:7">
      <c r="A7130" s="736" t="s">
        <v>8633</v>
      </c>
      <c r="B7130" s="600" t="s">
        <v>8634</v>
      </c>
      <c r="C7130" s="239">
        <v>599</v>
      </c>
      <c r="D7130" s="453">
        <v>0</v>
      </c>
      <c r="E7130" s="239">
        <v>599</v>
      </c>
      <c r="F7130" s="268"/>
      <c r="G7130" s="268"/>
    </row>
    <row r="7131" spans="1:7">
      <c r="A7131" s="736" t="s">
        <v>8635</v>
      </c>
      <c r="B7131" s="600" t="s">
        <v>8636</v>
      </c>
      <c r="C7131" s="239">
        <v>80.27000000000001</v>
      </c>
      <c r="D7131" s="453">
        <v>0</v>
      </c>
      <c r="E7131" s="239">
        <v>80.27000000000001</v>
      </c>
      <c r="F7131" s="268"/>
      <c r="G7131" s="268"/>
    </row>
    <row r="7132" spans="1:7">
      <c r="A7132" s="736" t="s">
        <v>8637</v>
      </c>
      <c r="B7132" s="600" t="s">
        <v>8638</v>
      </c>
      <c r="C7132" s="239">
        <v>160.53</v>
      </c>
      <c r="D7132" s="453">
        <v>0</v>
      </c>
      <c r="E7132" s="239">
        <v>160.53</v>
      </c>
      <c r="F7132" s="268"/>
      <c r="G7132" s="268"/>
    </row>
    <row r="7133" spans="1:7">
      <c r="A7133" s="736" t="s">
        <v>8639</v>
      </c>
      <c r="B7133" s="600" t="s">
        <v>8640</v>
      </c>
      <c r="C7133" s="239">
        <v>240.79999999999998</v>
      </c>
      <c r="D7133" s="453">
        <v>0</v>
      </c>
      <c r="E7133" s="239">
        <v>240.79999999999998</v>
      </c>
      <c r="F7133" s="268"/>
      <c r="G7133" s="268"/>
    </row>
    <row r="7134" spans="1:7">
      <c r="A7134" s="736" t="s">
        <v>8641</v>
      </c>
      <c r="B7134" s="600" t="s">
        <v>8642</v>
      </c>
      <c r="C7134" s="239">
        <v>321.06</v>
      </c>
      <c r="D7134" s="453">
        <v>0</v>
      </c>
      <c r="E7134" s="239">
        <v>321.06</v>
      </c>
      <c r="F7134" s="268"/>
      <c r="G7134" s="268"/>
    </row>
    <row r="7135" spans="1:7">
      <c r="A7135" s="736" t="s">
        <v>8643</v>
      </c>
      <c r="B7135" s="600" t="s">
        <v>8644</v>
      </c>
      <c r="C7135" s="239">
        <v>401.33</v>
      </c>
      <c r="D7135" s="453">
        <v>0</v>
      </c>
      <c r="E7135" s="239">
        <v>401.33</v>
      </c>
      <c r="F7135" s="268"/>
      <c r="G7135" s="268"/>
    </row>
    <row r="7136" spans="1:7">
      <c r="A7136" s="736" t="s">
        <v>8645</v>
      </c>
      <c r="B7136" s="600" t="s">
        <v>8646</v>
      </c>
      <c r="C7136" s="239">
        <v>59.9</v>
      </c>
      <c r="D7136" s="453">
        <v>0</v>
      </c>
      <c r="E7136" s="239">
        <v>59.9</v>
      </c>
      <c r="F7136" s="268"/>
      <c r="G7136" s="268"/>
    </row>
    <row r="7137" spans="1:7">
      <c r="A7137" s="736" t="s">
        <v>8647</v>
      </c>
      <c r="B7137" s="600" t="s">
        <v>8648</v>
      </c>
      <c r="C7137" s="239">
        <v>119.8</v>
      </c>
      <c r="D7137" s="453">
        <v>0</v>
      </c>
      <c r="E7137" s="239">
        <v>119.8</v>
      </c>
      <c r="F7137" s="268"/>
      <c r="G7137" s="268"/>
    </row>
    <row r="7138" spans="1:7">
      <c r="A7138" s="736" t="s">
        <v>8649</v>
      </c>
      <c r="B7138" s="600" t="s">
        <v>8650</v>
      </c>
      <c r="C7138" s="239">
        <v>179.7</v>
      </c>
      <c r="D7138" s="453">
        <v>0</v>
      </c>
      <c r="E7138" s="239">
        <v>179.7</v>
      </c>
      <c r="F7138" s="268"/>
      <c r="G7138" s="268"/>
    </row>
    <row r="7139" spans="1:7">
      <c r="A7139" s="736" t="s">
        <v>8651</v>
      </c>
      <c r="B7139" s="600" t="s">
        <v>8652</v>
      </c>
      <c r="C7139" s="239">
        <v>239.6</v>
      </c>
      <c r="D7139" s="453">
        <v>0</v>
      </c>
      <c r="E7139" s="239">
        <v>239.6</v>
      </c>
      <c r="F7139" s="268"/>
      <c r="G7139" s="268"/>
    </row>
    <row r="7140" spans="1:7">
      <c r="A7140" s="736" t="s">
        <v>8653</v>
      </c>
      <c r="B7140" s="600" t="s">
        <v>8654</v>
      </c>
      <c r="C7140" s="239">
        <v>299.5</v>
      </c>
      <c r="D7140" s="453">
        <v>0</v>
      </c>
      <c r="E7140" s="239">
        <v>299.5</v>
      </c>
      <c r="F7140" s="268"/>
      <c r="G7140" s="268"/>
    </row>
    <row r="7141" spans="1:7">
      <c r="A7141" s="736" t="s">
        <v>8655</v>
      </c>
      <c r="B7141" s="600" t="s">
        <v>8656</v>
      </c>
      <c r="C7141" s="239">
        <v>39.53</v>
      </c>
      <c r="D7141" s="453">
        <v>0</v>
      </c>
      <c r="E7141" s="239">
        <v>39.53</v>
      </c>
      <c r="F7141" s="268"/>
      <c r="G7141" s="268"/>
    </row>
    <row r="7142" spans="1:7">
      <c r="A7142" s="736" t="s">
        <v>8657</v>
      </c>
      <c r="B7142" s="600" t="s">
        <v>8658</v>
      </c>
      <c r="C7142" s="239">
        <v>79.070000000000007</v>
      </c>
      <c r="D7142" s="453">
        <v>0</v>
      </c>
      <c r="E7142" s="239">
        <v>79.070000000000007</v>
      </c>
      <c r="F7142" s="268"/>
      <c r="G7142" s="268"/>
    </row>
    <row r="7143" spans="1:7">
      <c r="A7143" s="736" t="s">
        <v>8659</v>
      </c>
      <c r="B7143" s="600" t="s">
        <v>8660</v>
      </c>
      <c r="C7143" s="239">
        <v>118.6</v>
      </c>
      <c r="D7143" s="453">
        <v>0</v>
      </c>
      <c r="E7143" s="239">
        <v>118.6</v>
      </c>
      <c r="F7143" s="268"/>
      <c r="G7143" s="268"/>
    </row>
    <row r="7144" spans="1:7">
      <c r="A7144" s="736" t="s">
        <v>8661</v>
      </c>
      <c r="B7144" s="600" t="s">
        <v>8662</v>
      </c>
      <c r="C7144" s="239">
        <v>158.13999999999999</v>
      </c>
      <c r="D7144" s="453">
        <v>0</v>
      </c>
      <c r="E7144" s="239">
        <v>158.13999999999999</v>
      </c>
      <c r="F7144" s="268"/>
      <c r="G7144" s="268"/>
    </row>
    <row r="7145" spans="1:7">
      <c r="A7145" s="736" t="s">
        <v>8663</v>
      </c>
      <c r="B7145" s="600" t="s">
        <v>8664</v>
      </c>
      <c r="C7145" s="239">
        <v>197.67</v>
      </c>
      <c r="D7145" s="453">
        <v>0</v>
      </c>
      <c r="E7145" s="239">
        <v>197.67</v>
      </c>
      <c r="F7145" s="268"/>
      <c r="G7145" s="268"/>
    </row>
    <row r="7146" spans="1:7">
      <c r="A7146" s="776"/>
      <c r="B7146" s="777"/>
      <c r="C7146" s="598"/>
      <c r="D7146" s="453">
        <v>0</v>
      </c>
      <c r="E7146" s="598"/>
      <c r="F7146" s="268"/>
      <c r="G7146" s="268"/>
    </row>
    <row r="7147" spans="1:7">
      <c r="A7147" s="778" t="s">
        <v>8665</v>
      </c>
      <c r="B7147" s="779"/>
      <c r="C7147" s="240"/>
      <c r="D7147" s="240"/>
      <c r="E7147" s="240"/>
      <c r="F7147" s="240"/>
      <c r="G7147" s="240"/>
    </row>
    <row r="7148" spans="1:7">
      <c r="A7148" s="736" t="s">
        <v>8666</v>
      </c>
      <c r="B7148" s="237" t="s">
        <v>8667</v>
      </c>
      <c r="C7148" s="239">
        <v>4995</v>
      </c>
      <c r="D7148" s="453">
        <v>0</v>
      </c>
      <c r="E7148" s="239">
        <v>4995</v>
      </c>
      <c r="F7148" s="268"/>
      <c r="G7148" s="268"/>
    </row>
    <row r="7149" spans="1:7">
      <c r="A7149" s="776"/>
      <c r="B7149" s="777"/>
      <c r="C7149" s="598"/>
      <c r="D7149" s="453">
        <v>0</v>
      </c>
      <c r="E7149" s="598"/>
      <c r="F7149" s="268"/>
      <c r="G7149" s="268"/>
    </row>
    <row r="7150" spans="1:7">
      <c r="A7150" s="778" t="s">
        <v>8668</v>
      </c>
      <c r="B7150" s="779"/>
      <c r="C7150" s="240"/>
      <c r="D7150" s="240"/>
      <c r="E7150" s="240"/>
      <c r="F7150" s="240"/>
      <c r="G7150" s="240"/>
    </row>
    <row r="7151" spans="1:7">
      <c r="A7151" s="736" t="s">
        <v>8669</v>
      </c>
      <c r="B7151" s="600" t="s">
        <v>8670</v>
      </c>
      <c r="C7151" s="239">
        <v>999</v>
      </c>
      <c r="D7151" s="453">
        <v>0</v>
      </c>
      <c r="E7151" s="239">
        <v>999</v>
      </c>
      <c r="F7151" s="268"/>
      <c r="G7151" s="268"/>
    </row>
    <row r="7152" spans="1:7">
      <c r="A7152" s="736" t="s">
        <v>8671</v>
      </c>
      <c r="B7152" s="600" t="s">
        <v>8672</v>
      </c>
      <c r="C7152" s="239">
        <v>1998</v>
      </c>
      <c r="D7152" s="453">
        <v>0</v>
      </c>
      <c r="E7152" s="239">
        <v>1998</v>
      </c>
      <c r="F7152" s="268"/>
      <c r="G7152" s="268"/>
    </row>
    <row r="7153" spans="1:7">
      <c r="A7153" s="736" t="s">
        <v>8673</v>
      </c>
      <c r="B7153" s="600" t="s">
        <v>8674</v>
      </c>
      <c r="C7153" s="239">
        <v>2997</v>
      </c>
      <c r="D7153" s="453">
        <v>0</v>
      </c>
      <c r="E7153" s="239">
        <v>2997</v>
      </c>
      <c r="F7153" s="268"/>
      <c r="G7153" s="268"/>
    </row>
    <row r="7154" spans="1:7">
      <c r="A7154" s="736" t="s">
        <v>8675</v>
      </c>
      <c r="B7154" s="600" t="s">
        <v>8676</v>
      </c>
      <c r="C7154" s="239">
        <v>3996</v>
      </c>
      <c r="D7154" s="453">
        <v>0</v>
      </c>
      <c r="E7154" s="239">
        <v>3996</v>
      </c>
      <c r="F7154" s="268"/>
      <c r="G7154" s="268"/>
    </row>
    <row r="7155" spans="1:7">
      <c r="A7155" s="736" t="s">
        <v>8677</v>
      </c>
      <c r="B7155" s="600" t="s">
        <v>8678</v>
      </c>
      <c r="C7155" s="239">
        <v>4995</v>
      </c>
      <c r="D7155" s="453">
        <v>0</v>
      </c>
      <c r="E7155" s="239">
        <v>4995</v>
      </c>
      <c r="F7155" s="268"/>
      <c r="G7155" s="268"/>
    </row>
    <row r="7156" spans="1:7">
      <c r="A7156" s="776"/>
      <c r="B7156" s="777"/>
      <c r="C7156" s="598"/>
      <c r="D7156" s="453">
        <v>0</v>
      </c>
      <c r="E7156" s="598"/>
      <c r="F7156" s="268"/>
      <c r="G7156" s="268"/>
    </row>
    <row r="7157" spans="1:7">
      <c r="A7157" s="778" t="s">
        <v>8679</v>
      </c>
      <c r="B7157" s="779"/>
      <c r="C7157" s="240"/>
      <c r="D7157" s="240"/>
      <c r="E7157" s="240"/>
      <c r="F7157" s="240"/>
      <c r="G7157" s="240"/>
    </row>
    <row r="7158" spans="1:7">
      <c r="A7158" s="786" t="s">
        <v>8680</v>
      </c>
      <c r="B7158" s="750"/>
      <c r="C7158" s="787"/>
      <c r="D7158" s="453"/>
      <c r="E7158" s="787"/>
      <c r="F7158" s="268"/>
      <c r="G7158" s="268"/>
    </row>
    <row r="7159" spans="1:7">
      <c r="A7159" s="736" t="s">
        <v>8681</v>
      </c>
      <c r="B7159" s="237" t="s">
        <v>8682</v>
      </c>
      <c r="C7159" s="239">
        <v>9995</v>
      </c>
      <c r="D7159" s="453">
        <v>0</v>
      </c>
      <c r="E7159" s="239">
        <v>9995</v>
      </c>
      <c r="F7159" s="268"/>
      <c r="G7159" s="268"/>
    </row>
    <row r="7160" spans="1:7">
      <c r="A7160" s="776"/>
      <c r="B7160" s="777"/>
      <c r="C7160" s="598"/>
      <c r="D7160" s="453">
        <v>0</v>
      </c>
      <c r="E7160" s="598"/>
      <c r="F7160" s="268"/>
      <c r="G7160" s="268"/>
    </row>
    <row r="7161" spans="1:7">
      <c r="A7161" s="778" t="s">
        <v>8683</v>
      </c>
      <c r="B7161" s="779"/>
      <c r="C7161" s="240"/>
      <c r="D7161" s="240"/>
      <c r="E7161" s="240"/>
      <c r="F7161" s="240"/>
      <c r="G7161" s="240"/>
    </row>
    <row r="7162" spans="1:7">
      <c r="A7162" s="736" t="s">
        <v>8684</v>
      </c>
      <c r="B7162" s="600" t="s">
        <v>8685</v>
      </c>
      <c r="C7162" s="239">
        <v>1999</v>
      </c>
      <c r="D7162" s="453">
        <v>0</v>
      </c>
      <c r="E7162" s="239">
        <v>1999</v>
      </c>
      <c r="F7162" s="268"/>
      <c r="G7162" s="268"/>
    </row>
    <row r="7163" spans="1:7">
      <c r="A7163" s="736" t="s">
        <v>8686</v>
      </c>
      <c r="B7163" s="600" t="s">
        <v>8687</v>
      </c>
      <c r="C7163" s="239">
        <v>3998</v>
      </c>
      <c r="D7163" s="453">
        <v>0</v>
      </c>
      <c r="E7163" s="239">
        <v>3998</v>
      </c>
      <c r="F7163" s="268"/>
      <c r="G7163" s="268"/>
    </row>
    <row r="7164" spans="1:7">
      <c r="A7164" s="736" t="s">
        <v>8688</v>
      </c>
      <c r="B7164" s="600" t="s">
        <v>8689</v>
      </c>
      <c r="C7164" s="239">
        <v>5997</v>
      </c>
      <c r="D7164" s="453">
        <v>0</v>
      </c>
      <c r="E7164" s="239">
        <v>5997</v>
      </c>
      <c r="F7164" s="268"/>
      <c r="G7164" s="268"/>
    </row>
    <row r="7165" spans="1:7">
      <c r="A7165" s="736" t="s">
        <v>8690</v>
      </c>
      <c r="B7165" s="600" t="s">
        <v>8691</v>
      </c>
      <c r="C7165" s="239">
        <v>7996</v>
      </c>
      <c r="D7165" s="453">
        <v>0</v>
      </c>
      <c r="E7165" s="239">
        <v>7996</v>
      </c>
      <c r="F7165" s="268"/>
      <c r="G7165" s="268"/>
    </row>
    <row r="7166" spans="1:7">
      <c r="A7166" s="736" t="s">
        <v>8692</v>
      </c>
      <c r="B7166" s="600" t="s">
        <v>8693</v>
      </c>
      <c r="C7166" s="239">
        <v>9995</v>
      </c>
      <c r="D7166" s="453">
        <v>0</v>
      </c>
      <c r="E7166" s="239">
        <v>9995</v>
      </c>
      <c r="F7166" s="268"/>
      <c r="G7166" s="268"/>
    </row>
    <row r="7167" spans="1:7">
      <c r="A7167" s="776"/>
      <c r="B7167" s="777"/>
      <c r="C7167" s="598"/>
      <c r="D7167" s="453">
        <v>0</v>
      </c>
      <c r="E7167" s="598"/>
      <c r="F7167" s="268"/>
      <c r="G7167" s="268"/>
    </row>
    <row r="7168" spans="1:7">
      <c r="A7168" s="778" t="s">
        <v>8694</v>
      </c>
      <c r="B7168" s="779"/>
      <c r="C7168" s="240"/>
      <c r="D7168" s="240"/>
      <c r="E7168" s="240"/>
      <c r="F7168" s="240"/>
      <c r="G7168" s="240"/>
    </row>
    <row r="7169" spans="1:7">
      <c r="A7169" s="786" t="s">
        <v>8695</v>
      </c>
      <c r="B7169" s="750"/>
      <c r="C7169" s="787"/>
      <c r="D7169" s="453">
        <v>0</v>
      </c>
      <c r="E7169" s="787"/>
      <c r="F7169" s="268"/>
      <c r="G7169" s="268"/>
    </row>
    <row r="7170" spans="1:7">
      <c r="A7170" s="736" t="s">
        <v>8696</v>
      </c>
      <c r="B7170" s="237" t="s">
        <v>8697</v>
      </c>
      <c r="C7170" s="239">
        <v>4995</v>
      </c>
      <c r="D7170" s="453">
        <v>0</v>
      </c>
      <c r="E7170" s="239">
        <v>4995</v>
      </c>
      <c r="F7170" s="268"/>
      <c r="G7170" s="268"/>
    </row>
    <row r="7171" spans="1:7">
      <c r="A7171" s="776"/>
      <c r="B7171" s="777"/>
      <c r="C7171" s="598"/>
      <c r="D7171" s="453">
        <v>0</v>
      </c>
      <c r="E7171" s="598"/>
      <c r="F7171" s="268"/>
      <c r="G7171" s="268"/>
    </row>
    <row r="7172" spans="1:7">
      <c r="A7172" s="778" t="s">
        <v>8698</v>
      </c>
      <c r="B7172" s="779"/>
      <c r="C7172" s="240"/>
      <c r="D7172" s="240"/>
      <c r="E7172" s="240"/>
      <c r="F7172" s="240"/>
      <c r="G7172" s="240"/>
    </row>
    <row r="7173" spans="1:7">
      <c r="A7173" s="736" t="s">
        <v>8699</v>
      </c>
      <c r="B7173" s="600" t="s">
        <v>8700</v>
      </c>
      <c r="C7173" s="239">
        <v>999</v>
      </c>
      <c r="D7173" s="453">
        <v>0</v>
      </c>
      <c r="E7173" s="239">
        <v>999</v>
      </c>
      <c r="F7173" s="268"/>
      <c r="G7173" s="268"/>
    </row>
    <row r="7174" spans="1:7">
      <c r="A7174" s="736" t="s">
        <v>8701</v>
      </c>
      <c r="B7174" s="600" t="s">
        <v>8702</v>
      </c>
      <c r="C7174" s="239">
        <v>1998</v>
      </c>
      <c r="D7174" s="453">
        <v>0</v>
      </c>
      <c r="E7174" s="239">
        <v>1998</v>
      </c>
      <c r="F7174" s="268"/>
      <c r="G7174" s="268"/>
    </row>
    <row r="7175" spans="1:7">
      <c r="A7175" s="736" t="s">
        <v>8703</v>
      </c>
      <c r="B7175" s="600" t="s">
        <v>8704</v>
      </c>
      <c r="C7175" s="239">
        <v>2997</v>
      </c>
      <c r="D7175" s="453">
        <v>0</v>
      </c>
      <c r="E7175" s="239">
        <v>2997</v>
      </c>
      <c r="F7175" s="268"/>
      <c r="G7175" s="268"/>
    </row>
    <row r="7176" spans="1:7">
      <c r="A7176" s="736" t="s">
        <v>8705</v>
      </c>
      <c r="B7176" s="600" t="s">
        <v>8706</v>
      </c>
      <c r="C7176" s="239">
        <v>3996</v>
      </c>
      <c r="D7176" s="453">
        <v>0</v>
      </c>
      <c r="E7176" s="239">
        <v>3996</v>
      </c>
      <c r="F7176" s="268"/>
      <c r="G7176" s="268"/>
    </row>
    <row r="7177" spans="1:7">
      <c r="A7177" s="736" t="s">
        <v>8707</v>
      </c>
      <c r="B7177" s="600" t="s">
        <v>8708</v>
      </c>
      <c r="C7177" s="239">
        <v>4995</v>
      </c>
      <c r="D7177" s="453">
        <v>0</v>
      </c>
      <c r="E7177" s="239">
        <v>4995</v>
      </c>
      <c r="F7177" s="268"/>
      <c r="G7177" s="268"/>
    </row>
    <row r="7178" spans="1:7">
      <c r="A7178" s="883"/>
      <c r="B7178" s="237"/>
      <c r="C7178" s="239"/>
      <c r="D7178" s="453">
        <v>0</v>
      </c>
      <c r="E7178" s="239"/>
      <c r="F7178" s="268"/>
      <c r="G7178" s="268"/>
    </row>
    <row r="7179" spans="1:7">
      <c r="A7179" s="778" t="s">
        <v>8709</v>
      </c>
      <c r="B7179" s="779"/>
      <c r="C7179" s="240"/>
      <c r="D7179" s="240"/>
      <c r="E7179" s="240"/>
      <c r="F7179" s="240"/>
      <c r="G7179" s="240"/>
    </row>
    <row r="7180" spans="1:7">
      <c r="A7180" s="786" t="s">
        <v>8695</v>
      </c>
      <c r="B7180" s="750"/>
      <c r="C7180" s="787"/>
      <c r="D7180" s="453">
        <v>0</v>
      </c>
      <c r="E7180" s="787"/>
      <c r="F7180" s="268"/>
      <c r="G7180" s="268"/>
    </row>
    <row r="7181" spans="1:7">
      <c r="A7181" s="736" t="s">
        <v>8710</v>
      </c>
      <c r="B7181" s="237" t="s">
        <v>8711</v>
      </c>
      <c r="C7181" s="239">
        <v>4995</v>
      </c>
      <c r="D7181" s="453">
        <v>0</v>
      </c>
      <c r="E7181" s="239">
        <v>4995</v>
      </c>
      <c r="F7181" s="268"/>
      <c r="G7181" s="268"/>
    </row>
    <row r="7182" spans="1:7">
      <c r="A7182" s="883"/>
      <c r="B7182" s="237"/>
      <c r="C7182" s="239"/>
      <c r="D7182" s="453">
        <v>0</v>
      </c>
      <c r="E7182" s="239"/>
      <c r="F7182" s="268"/>
      <c r="G7182" s="268"/>
    </row>
    <row r="7183" spans="1:7">
      <c r="A7183" s="778" t="s">
        <v>8712</v>
      </c>
      <c r="B7183" s="779"/>
      <c r="C7183" s="240"/>
      <c r="D7183" s="240"/>
      <c r="E7183" s="240"/>
      <c r="F7183" s="240"/>
      <c r="G7183" s="240"/>
    </row>
    <row r="7184" spans="1:7">
      <c r="A7184" s="736" t="s">
        <v>8713</v>
      </c>
      <c r="B7184" s="600" t="s">
        <v>8714</v>
      </c>
      <c r="C7184" s="239">
        <v>999</v>
      </c>
      <c r="D7184" s="453">
        <v>0</v>
      </c>
      <c r="E7184" s="239">
        <v>999</v>
      </c>
      <c r="F7184" s="268"/>
      <c r="G7184" s="268"/>
    </row>
    <row r="7185" spans="1:7">
      <c r="A7185" s="736" t="s">
        <v>8715</v>
      </c>
      <c r="B7185" s="600" t="s">
        <v>8716</v>
      </c>
      <c r="C7185" s="239">
        <v>1998</v>
      </c>
      <c r="D7185" s="453">
        <v>0</v>
      </c>
      <c r="E7185" s="239">
        <v>1998</v>
      </c>
      <c r="F7185" s="268"/>
      <c r="G7185" s="268"/>
    </row>
    <row r="7186" spans="1:7">
      <c r="A7186" s="736" t="s">
        <v>8717</v>
      </c>
      <c r="B7186" s="600" t="s">
        <v>8718</v>
      </c>
      <c r="C7186" s="239">
        <v>2997</v>
      </c>
      <c r="D7186" s="453">
        <v>0</v>
      </c>
      <c r="E7186" s="239">
        <v>2997</v>
      </c>
      <c r="F7186" s="268"/>
      <c r="G7186" s="268"/>
    </row>
    <row r="7187" spans="1:7">
      <c r="A7187" s="736" t="s">
        <v>8719</v>
      </c>
      <c r="B7187" s="600" t="s">
        <v>8720</v>
      </c>
      <c r="C7187" s="239">
        <v>3996</v>
      </c>
      <c r="D7187" s="453">
        <v>0</v>
      </c>
      <c r="E7187" s="239">
        <v>3996</v>
      </c>
      <c r="F7187" s="268"/>
      <c r="G7187" s="268"/>
    </row>
    <row r="7188" spans="1:7">
      <c r="A7188" s="736" t="s">
        <v>8721</v>
      </c>
      <c r="B7188" s="600" t="s">
        <v>8722</v>
      </c>
      <c r="C7188" s="239">
        <v>4995</v>
      </c>
      <c r="D7188" s="453">
        <v>0</v>
      </c>
      <c r="E7188" s="239">
        <v>4995</v>
      </c>
      <c r="F7188" s="268"/>
      <c r="G7188" s="268"/>
    </row>
    <row r="7189" spans="1:7">
      <c r="A7189" s="883"/>
      <c r="B7189" s="237"/>
      <c r="C7189" s="239"/>
      <c r="D7189" s="453">
        <v>0</v>
      </c>
      <c r="E7189" s="239"/>
      <c r="F7189" s="268"/>
      <c r="G7189" s="268"/>
    </row>
    <row r="7190" spans="1:7">
      <c r="A7190" s="778" t="s">
        <v>8723</v>
      </c>
      <c r="B7190" s="779"/>
      <c r="C7190" s="240"/>
      <c r="D7190" s="240"/>
      <c r="E7190" s="240"/>
      <c r="F7190" s="240"/>
      <c r="G7190" s="240"/>
    </row>
    <row r="7191" spans="1:7">
      <c r="A7191" s="786" t="s">
        <v>8724</v>
      </c>
      <c r="B7191" s="750"/>
      <c r="C7191" s="787"/>
      <c r="D7191" s="453">
        <v>0</v>
      </c>
      <c r="E7191" s="787"/>
      <c r="F7191" s="268"/>
      <c r="G7191" s="268"/>
    </row>
    <row r="7192" spans="1:7">
      <c r="A7192" s="736" t="s">
        <v>8725</v>
      </c>
      <c r="B7192" s="237" t="s">
        <v>8726</v>
      </c>
      <c r="C7192" s="239">
        <v>15364</v>
      </c>
      <c r="D7192" s="453">
        <v>0</v>
      </c>
      <c r="E7192" s="239">
        <v>15364</v>
      </c>
      <c r="F7192" s="268"/>
      <c r="G7192" s="268"/>
    </row>
    <row r="7193" spans="1:7">
      <c r="A7193" s="883"/>
      <c r="B7193" s="237"/>
      <c r="C7193" s="239"/>
      <c r="D7193" s="453">
        <v>0</v>
      </c>
      <c r="E7193" s="239"/>
      <c r="F7193" s="268"/>
      <c r="G7193" s="268"/>
    </row>
    <row r="7194" spans="1:7">
      <c r="A7194" s="778" t="s">
        <v>8727</v>
      </c>
      <c r="B7194" s="779"/>
      <c r="C7194" s="240"/>
      <c r="D7194" s="240"/>
      <c r="E7194" s="240"/>
      <c r="F7194" s="240"/>
      <c r="G7194" s="240"/>
    </row>
    <row r="7195" spans="1:7">
      <c r="A7195" s="736" t="s">
        <v>8728</v>
      </c>
      <c r="B7195" s="600" t="s">
        <v>8729</v>
      </c>
      <c r="C7195" s="239">
        <v>3072.8</v>
      </c>
      <c r="D7195" s="453">
        <v>0</v>
      </c>
      <c r="E7195" s="239">
        <v>3072.8</v>
      </c>
      <c r="F7195" s="268"/>
      <c r="G7195" s="268"/>
    </row>
    <row r="7196" spans="1:7">
      <c r="A7196" s="736" t="s">
        <v>8730</v>
      </c>
      <c r="B7196" s="600" t="s">
        <v>8731</v>
      </c>
      <c r="C7196" s="239">
        <v>6145.6</v>
      </c>
      <c r="D7196" s="453">
        <v>0</v>
      </c>
      <c r="E7196" s="239">
        <v>6145.6</v>
      </c>
      <c r="F7196" s="268"/>
      <c r="G7196" s="268"/>
    </row>
    <row r="7197" spans="1:7">
      <c r="A7197" s="736" t="s">
        <v>8732</v>
      </c>
      <c r="B7197" s="600" t="s">
        <v>8733</v>
      </c>
      <c r="C7197" s="239">
        <v>9218.4</v>
      </c>
      <c r="D7197" s="453">
        <v>0</v>
      </c>
      <c r="E7197" s="239">
        <v>9218.4</v>
      </c>
      <c r="F7197" s="268"/>
      <c r="G7197" s="268"/>
    </row>
    <row r="7198" spans="1:7">
      <c r="A7198" s="736" t="s">
        <v>8734</v>
      </c>
      <c r="B7198" s="600" t="s">
        <v>8735</v>
      </c>
      <c r="C7198" s="239">
        <v>12291.2</v>
      </c>
      <c r="D7198" s="453">
        <v>0</v>
      </c>
      <c r="E7198" s="239">
        <v>12291.2</v>
      </c>
      <c r="F7198" s="268"/>
      <c r="G7198" s="268"/>
    </row>
    <row r="7199" spans="1:7">
      <c r="A7199" s="736" t="s">
        <v>8736</v>
      </c>
      <c r="B7199" s="600" t="s">
        <v>8737</v>
      </c>
      <c r="C7199" s="239">
        <v>15364</v>
      </c>
      <c r="D7199" s="453">
        <v>0</v>
      </c>
      <c r="E7199" s="239">
        <v>15364</v>
      </c>
      <c r="F7199" s="268"/>
      <c r="G7199" s="268"/>
    </row>
    <row r="7200" spans="1:7">
      <c r="A7200" s="883"/>
      <c r="B7200" s="237"/>
      <c r="C7200" s="239"/>
      <c r="D7200" s="453">
        <v>0</v>
      </c>
      <c r="E7200" s="239"/>
      <c r="F7200" s="268"/>
      <c r="G7200" s="268"/>
    </row>
    <row r="7201" spans="1:7">
      <c r="A7201" s="778" t="s">
        <v>8738</v>
      </c>
      <c r="B7201" s="779"/>
      <c r="C7201" s="240"/>
      <c r="D7201" s="240"/>
      <c r="E7201" s="240"/>
      <c r="F7201" s="240"/>
      <c r="G7201" s="240"/>
    </row>
    <row r="7202" spans="1:7">
      <c r="A7202" s="786" t="s">
        <v>8695</v>
      </c>
      <c r="B7202" s="750"/>
      <c r="C7202" s="787"/>
      <c r="D7202" s="453">
        <v>0</v>
      </c>
      <c r="E7202" s="787"/>
      <c r="F7202" s="268"/>
      <c r="G7202" s="268"/>
    </row>
    <row r="7203" spans="1:7">
      <c r="A7203" s="786" t="s">
        <v>8724</v>
      </c>
      <c r="B7203" s="750"/>
      <c r="C7203" s="787"/>
      <c r="D7203" s="453">
        <v>0</v>
      </c>
      <c r="E7203" s="787"/>
      <c r="F7203" s="268"/>
      <c r="G7203" s="268"/>
    </row>
    <row r="7204" spans="1:7">
      <c r="A7204" s="736" t="s">
        <v>8739</v>
      </c>
      <c r="B7204" s="237" t="s">
        <v>8740</v>
      </c>
      <c r="C7204" s="239">
        <v>12141</v>
      </c>
      <c r="D7204" s="453">
        <v>0</v>
      </c>
      <c r="E7204" s="239">
        <v>12141</v>
      </c>
      <c r="F7204" s="268"/>
      <c r="G7204" s="268"/>
    </row>
    <row r="7205" spans="1:7">
      <c r="A7205" s="883"/>
      <c r="B7205" s="237"/>
      <c r="C7205" s="239"/>
      <c r="D7205" s="453">
        <v>0</v>
      </c>
      <c r="E7205" s="239"/>
      <c r="F7205" s="268"/>
      <c r="G7205" s="268"/>
    </row>
    <row r="7206" spans="1:7">
      <c r="A7206" s="778" t="s">
        <v>8741</v>
      </c>
      <c r="B7206" s="779"/>
      <c r="C7206" s="240"/>
      <c r="D7206" s="240"/>
      <c r="E7206" s="240"/>
      <c r="F7206" s="240"/>
      <c r="G7206" s="240"/>
    </row>
    <row r="7207" spans="1:7" ht="30">
      <c r="A7207" s="736" t="s">
        <v>8742</v>
      </c>
      <c r="B7207" s="600" t="s">
        <v>8743</v>
      </c>
      <c r="C7207" s="239">
        <v>2428.1999999999998</v>
      </c>
      <c r="D7207" s="453">
        <v>0</v>
      </c>
      <c r="E7207" s="239">
        <v>2428.1999999999998</v>
      </c>
      <c r="F7207" s="268"/>
      <c r="G7207" s="268"/>
    </row>
    <row r="7208" spans="1:7" ht="30">
      <c r="A7208" s="736" t="s">
        <v>8744</v>
      </c>
      <c r="B7208" s="600" t="s">
        <v>8745</v>
      </c>
      <c r="C7208" s="239">
        <v>4856.3999999999996</v>
      </c>
      <c r="D7208" s="453">
        <v>0</v>
      </c>
      <c r="E7208" s="239">
        <v>4856.3999999999996</v>
      </c>
      <c r="F7208" s="268"/>
      <c r="G7208" s="268"/>
    </row>
    <row r="7209" spans="1:7" ht="30">
      <c r="A7209" s="736" t="s">
        <v>8746</v>
      </c>
      <c r="B7209" s="600" t="s">
        <v>8747</v>
      </c>
      <c r="C7209" s="239">
        <v>7284.6</v>
      </c>
      <c r="D7209" s="453">
        <v>0</v>
      </c>
      <c r="E7209" s="239">
        <v>7284.6</v>
      </c>
      <c r="F7209" s="268"/>
      <c r="G7209" s="268"/>
    </row>
    <row r="7210" spans="1:7" ht="30">
      <c r="A7210" s="736" t="s">
        <v>8748</v>
      </c>
      <c r="B7210" s="600" t="s">
        <v>8749</v>
      </c>
      <c r="C7210" s="239">
        <v>9712.7999999999993</v>
      </c>
      <c r="D7210" s="453">
        <v>0</v>
      </c>
      <c r="E7210" s="239">
        <v>9712.7999999999993</v>
      </c>
      <c r="F7210" s="268"/>
      <c r="G7210" s="268"/>
    </row>
    <row r="7211" spans="1:7" ht="30">
      <c r="A7211" s="736" t="s">
        <v>8750</v>
      </c>
      <c r="B7211" s="600" t="s">
        <v>8751</v>
      </c>
      <c r="C7211" s="239">
        <v>12141</v>
      </c>
      <c r="D7211" s="453">
        <v>0</v>
      </c>
      <c r="E7211" s="239">
        <v>12141</v>
      </c>
      <c r="F7211" s="268"/>
      <c r="G7211" s="268"/>
    </row>
    <row r="7212" spans="1:7">
      <c r="A7212" s="883"/>
      <c r="B7212" s="237"/>
      <c r="C7212" s="239"/>
      <c r="D7212" s="453">
        <v>0</v>
      </c>
      <c r="E7212" s="239"/>
      <c r="F7212" s="268"/>
      <c r="G7212" s="268"/>
    </row>
    <row r="7213" spans="1:7">
      <c r="A7213" s="778" t="s">
        <v>8752</v>
      </c>
      <c r="B7213" s="779"/>
      <c r="C7213" s="240"/>
      <c r="D7213" s="240"/>
      <c r="E7213" s="240"/>
      <c r="F7213" s="240"/>
      <c r="G7213" s="240"/>
    </row>
    <row r="7214" spans="1:7">
      <c r="A7214" s="786" t="s">
        <v>8753</v>
      </c>
      <c r="B7214" s="750"/>
      <c r="C7214" s="787"/>
      <c r="D7214" s="453"/>
      <c r="E7214" s="787"/>
      <c r="F7214" s="268"/>
      <c r="G7214" s="268"/>
    </row>
    <row r="7215" spans="1:7">
      <c r="A7215" s="736" t="s">
        <v>8754</v>
      </c>
      <c r="B7215" s="237" t="s">
        <v>8755</v>
      </c>
      <c r="C7215" s="239">
        <v>6077</v>
      </c>
      <c r="D7215" s="453">
        <v>0</v>
      </c>
      <c r="E7215" s="239">
        <v>6077</v>
      </c>
      <c r="F7215" s="268"/>
      <c r="G7215" s="268"/>
    </row>
    <row r="7216" spans="1:7">
      <c r="A7216" s="883"/>
      <c r="B7216" s="237"/>
      <c r="C7216" s="239"/>
      <c r="D7216" s="453">
        <v>0</v>
      </c>
      <c r="E7216" s="239"/>
      <c r="F7216" s="268"/>
      <c r="G7216" s="268"/>
    </row>
    <row r="7217" spans="1:7">
      <c r="A7217" s="778" t="s">
        <v>8756</v>
      </c>
      <c r="B7217" s="779"/>
      <c r="C7217" s="240"/>
      <c r="D7217" s="240"/>
      <c r="E7217" s="240"/>
      <c r="F7217" s="240"/>
      <c r="G7217" s="240"/>
    </row>
    <row r="7218" spans="1:7">
      <c r="A7218" s="736" t="s">
        <v>8757</v>
      </c>
      <c r="B7218" s="600" t="s">
        <v>8758</v>
      </c>
      <c r="C7218" s="239">
        <v>1215.4000000000001</v>
      </c>
      <c r="D7218" s="453">
        <v>0</v>
      </c>
      <c r="E7218" s="239">
        <v>1215.4000000000001</v>
      </c>
      <c r="F7218" s="268"/>
      <c r="G7218" s="268"/>
    </row>
    <row r="7219" spans="1:7">
      <c r="A7219" s="736" t="s">
        <v>8759</v>
      </c>
      <c r="B7219" s="600" t="s">
        <v>8760</v>
      </c>
      <c r="C7219" s="239">
        <v>2430.8000000000002</v>
      </c>
      <c r="D7219" s="453">
        <v>0</v>
      </c>
      <c r="E7219" s="239">
        <v>2430.8000000000002</v>
      </c>
      <c r="F7219" s="268"/>
      <c r="G7219" s="268"/>
    </row>
    <row r="7220" spans="1:7">
      <c r="A7220" s="736" t="s">
        <v>8761</v>
      </c>
      <c r="B7220" s="600" t="s">
        <v>8762</v>
      </c>
      <c r="C7220" s="239">
        <v>3646.2</v>
      </c>
      <c r="D7220" s="453">
        <v>0</v>
      </c>
      <c r="E7220" s="239">
        <v>3646.2</v>
      </c>
      <c r="F7220" s="268"/>
      <c r="G7220" s="268"/>
    </row>
    <row r="7221" spans="1:7">
      <c r="A7221" s="736" t="s">
        <v>8763</v>
      </c>
      <c r="B7221" s="600" t="s">
        <v>8764</v>
      </c>
      <c r="C7221" s="239">
        <v>4861.6000000000004</v>
      </c>
      <c r="D7221" s="453">
        <v>0</v>
      </c>
      <c r="E7221" s="239">
        <v>4861.6000000000004</v>
      </c>
      <c r="F7221" s="268"/>
      <c r="G7221" s="268"/>
    </row>
    <row r="7222" spans="1:7">
      <c r="A7222" s="736" t="s">
        <v>8765</v>
      </c>
      <c r="B7222" s="600" t="s">
        <v>8766</v>
      </c>
      <c r="C7222" s="239">
        <v>6077</v>
      </c>
      <c r="D7222" s="453">
        <v>0</v>
      </c>
      <c r="E7222" s="239">
        <v>6077</v>
      </c>
      <c r="F7222" s="268"/>
      <c r="G7222" s="268"/>
    </row>
    <row r="7223" spans="1:7">
      <c r="A7223" s="883"/>
      <c r="B7223" s="237"/>
      <c r="C7223" s="239"/>
      <c r="D7223" s="453">
        <v>0</v>
      </c>
      <c r="E7223" s="239"/>
      <c r="F7223" s="268"/>
      <c r="G7223" s="268"/>
    </row>
    <row r="7224" spans="1:7">
      <c r="A7224" s="778" t="s">
        <v>8767</v>
      </c>
      <c r="B7224" s="779"/>
      <c r="C7224" s="240"/>
      <c r="D7224" s="240"/>
      <c r="E7224" s="240"/>
      <c r="F7224" s="240"/>
      <c r="G7224" s="240"/>
    </row>
    <row r="7225" spans="1:7">
      <c r="A7225" s="786" t="s">
        <v>8753</v>
      </c>
      <c r="B7225" s="750"/>
      <c r="C7225" s="787"/>
      <c r="D7225" s="453"/>
      <c r="E7225" s="787"/>
      <c r="F7225" s="268"/>
      <c r="G7225" s="268"/>
    </row>
    <row r="7226" spans="1:7">
      <c r="A7226" s="736" t="s">
        <v>8768</v>
      </c>
      <c r="B7226" s="237" t="s">
        <v>8769</v>
      </c>
      <c r="C7226" s="239">
        <v>6077</v>
      </c>
      <c r="D7226" s="453">
        <v>0</v>
      </c>
      <c r="E7226" s="239">
        <v>6077</v>
      </c>
      <c r="F7226" s="268"/>
      <c r="G7226" s="268"/>
    </row>
    <row r="7227" spans="1:7">
      <c r="A7227" s="883"/>
      <c r="B7227" s="237"/>
      <c r="C7227" s="239"/>
      <c r="D7227" s="453">
        <v>0</v>
      </c>
      <c r="E7227" s="239"/>
      <c r="F7227" s="268"/>
      <c r="G7227" s="268"/>
    </row>
    <row r="7228" spans="1:7">
      <c r="A7228" s="778" t="s">
        <v>8770</v>
      </c>
      <c r="B7228" s="779"/>
      <c r="C7228" s="240"/>
      <c r="D7228" s="240"/>
      <c r="E7228" s="240"/>
      <c r="F7228" s="240"/>
      <c r="G7228" s="240"/>
    </row>
    <row r="7229" spans="1:7">
      <c r="A7229" s="736" t="s">
        <v>8771</v>
      </c>
      <c r="B7229" s="600" t="s">
        <v>8772</v>
      </c>
      <c r="C7229" s="239">
        <v>1215.4000000000001</v>
      </c>
      <c r="D7229" s="453">
        <v>0</v>
      </c>
      <c r="E7229" s="239">
        <v>1215.4000000000001</v>
      </c>
      <c r="F7229" s="268"/>
      <c r="G7229" s="268"/>
    </row>
    <row r="7230" spans="1:7">
      <c r="A7230" s="736" t="s">
        <v>8773</v>
      </c>
      <c r="B7230" s="600" t="s">
        <v>8774</v>
      </c>
      <c r="C7230" s="239">
        <v>2430.8000000000002</v>
      </c>
      <c r="D7230" s="453">
        <v>0</v>
      </c>
      <c r="E7230" s="239">
        <v>2430.8000000000002</v>
      </c>
      <c r="F7230" s="268"/>
      <c r="G7230" s="268"/>
    </row>
    <row r="7231" spans="1:7">
      <c r="A7231" s="736" t="s">
        <v>8775</v>
      </c>
      <c r="B7231" s="600" t="s">
        <v>8776</v>
      </c>
      <c r="C7231" s="239">
        <v>3646.2</v>
      </c>
      <c r="D7231" s="453">
        <v>0</v>
      </c>
      <c r="E7231" s="239">
        <v>3646.2</v>
      </c>
      <c r="F7231" s="268"/>
      <c r="G7231" s="268"/>
    </row>
    <row r="7232" spans="1:7">
      <c r="A7232" s="736" t="s">
        <v>8777</v>
      </c>
      <c r="B7232" s="600" t="s">
        <v>8778</v>
      </c>
      <c r="C7232" s="239">
        <v>4861.6000000000004</v>
      </c>
      <c r="D7232" s="453">
        <v>0</v>
      </c>
      <c r="E7232" s="239">
        <v>4861.6000000000004</v>
      </c>
      <c r="F7232" s="268"/>
      <c r="G7232" s="268"/>
    </row>
    <row r="7233" spans="1:7">
      <c r="A7233" s="736" t="s">
        <v>8779</v>
      </c>
      <c r="B7233" s="600" t="s">
        <v>8780</v>
      </c>
      <c r="C7233" s="239">
        <v>6077</v>
      </c>
      <c r="D7233" s="453">
        <v>0</v>
      </c>
      <c r="E7233" s="239">
        <v>6077</v>
      </c>
      <c r="F7233" s="268"/>
      <c r="G7233" s="268"/>
    </row>
    <row r="7234" spans="1:7">
      <c r="A7234" s="883"/>
      <c r="B7234" s="237"/>
      <c r="C7234" s="239"/>
      <c r="D7234" s="453">
        <v>0</v>
      </c>
      <c r="E7234" s="239"/>
      <c r="F7234" s="268"/>
      <c r="G7234" s="268"/>
    </row>
    <row r="7235" spans="1:7">
      <c r="A7235" s="778" t="s">
        <v>8781</v>
      </c>
      <c r="B7235" s="779"/>
      <c r="C7235" s="785"/>
      <c r="D7235" s="240"/>
      <c r="E7235" s="240"/>
      <c r="F7235" s="240"/>
      <c r="G7235" s="240"/>
    </row>
    <row r="7236" spans="1:7">
      <c r="A7236" s="786" t="s">
        <v>8753</v>
      </c>
      <c r="B7236" s="750"/>
      <c r="C7236" s="787"/>
      <c r="D7236" s="453"/>
      <c r="E7236" s="787"/>
      <c r="F7236" s="268"/>
      <c r="G7236" s="268"/>
    </row>
    <row r="7237" spans="1:7">
      <c r="A7237" s="736" t="s">
        <v>8782</v>
      </c>
      <c r="B7237" s="237" t="s">
        <v>8783</v>
      </c>
      <c r="C7237" s="239">
        <v>10369</v>
      </c>
      <c r="D7237" s="453">
        <v>0</v>
      </c>
      <c r="E7237" s="239">
        <v>10369</v>
      </c>
      <c r="F7237" s="268"/>
      <c r="G7237" s="268"/>
    </row>
    <row r="7238" spans="1:7">
      <c r="A7238" s="883"/>
      <c r="B7238" s="237"/>
      <c r="C7238" s="239"/>
      <c r="D7238" s="453">
        <v>0</v>
      </c>
      <c r="E7238" s="239"/>
      <c r="F7238" s="268"/>
      <c r="G7238" s="268"/>
    </row>
    <row r="7239" spans="1:7">
      <c r="A7239" s="778" t="s">
        <v>8784</v>
      </c>
      <c r="B7239" s="779"/>
      <c r="C7239" s="785"/>
      <c r="D7239" s="240"/>
      <c r="E7239" s="240"/>
      <c r="F7239" s="240"/>
      <c r="G7239" s="240"/>
    </row>
    <row r="7240" spans="1:7">
      <c r="A7240" s="736" t="s">
        <v>8785</v>
      </c>
      <c r="B7240" s="600" t="s">
        <v>8786</v>
      </c>
      <c r="C7240" s="239">
        <v>2073.8000000000002</v>
      </c>
      <c r="D7240" s="453">
        <v>0</v>
      </c>
      <c r="E7240" s="239">
        <v>2073.8000000000002</v>
      </c>
      <c r="F7240" s="268"/>
      <c r="G7240" s="268"/>
    </row>
    <row r="7241" spans="1:7">
      <c r="A7241" s="736" t="s">
        <v>8787</v>
      </c>
      <c r="B7241" s="600" t="s">
        <v>8788</v>
      </c>
      <c r="C7241" s="239">
        <v>4147.6000000000004</v>
      </c>
      <c r="D7241" s="453">
        <v>0</v>
      </c>
      <c r="E7241" s="239">
        <v>4147.6000000000004</v>
      </c>
      <c r="F7241" s="268"/>
      <c r="G7241" s="268"/>
    </row>
    <row r="7242" spans="1:7">
      <c r="A7242" s="736" t="s">
        <v>8789</v>
      </c>
      <c r="B7242" s="600" t="s">
        <v>8790</v>
      </c>
      <c r="C7242" s="239">
        <v>6221.4</v>
      </c>
      <c r="D7242" s="453">
        <v>0</v>
      </c>
      <c r="E7242" s="239">
        <v>6221.4</v>
      </c>
      <c r="F7242" s="268"/>
      <c r="G7242" s="268"/>
    </row>
    <row r="7243" spans="1:7">
      <c r="A7243" s="736" t="s">
        <v>8791</v>
      </c>
      <c r="B7243" s="600" t="s">
        <v>8792</v>
      </c>
      <c r="C7243" s="239">
        <v>8295.2000000000007</v>
      </c>
      <c r="D7243" s="453">
        <v>0</v>
      </c>
      <c r="E7243" s="239">
        <v>8295.2000000000007</v>
      </c>
      <c r="F7243" s="268"/>
      <c r="G7243" s="268"/>
    </row>
    <row r="7244" spans="1:7">
      <c r="A7244" s="736" t="s">
        <v>8793</v>
      </c>
      <c r="B7244" s="600" t="s">
        <v>8794</v>
      </c>
      <c r="C7244" s="239">
        <v>10369</v>
      </c>
      <c r="D7244" s="453">
        <v>0</v>
      </c>
      <c r="E7244" s="239">
        <v>10369</v>
      </c>
      <c r="F7244" s="268"/>
      <c r="G7244" s="268"/>
    </row>
    <row r="7245" spans="1:7">
      <c r="A7245" s="883"/>
      <c r="B7245" s="237"/>
      <c r="C7245" s="239"/>
      <c r="D7245" s="453">
        <v>0</v>
      </c>
      <c r="E7245" s="239"/>
      <c r="F7245" s="268"/>
      <c r="G7245" s="268"/>
    </row>
    <row r="7246" spans="1:7">
      <c r="A7246" s="778" t="s">
        <v>8795</v>
      </c>
      <c r="B7246" s="779"/>
      <c r="C7246" s="785"/>
      <c r="D7246" s="240"/>
      <c r="E7246" s="240"/>
      <c r="F7246" s="240"/>
      <c r="G7246" s="240"/>
    </row>
    <row r="7247" spans="1:7">
      <c r="A7247" s="786" t="s">
        <v>8753</v>
      </c>
      <c r="B7247" s="750"/>
      <c r="C7247" s="787"/>
      <c r="D7247" s="453"/>
      <c r="E7247" s="787"/>
      <c r="F7247" s="268"/>
      <c r="G7247" s="268"/>
    </row>
    <row r="7248" spans="1:7">
      <c r="A7248" s="736" t="s">
        <v>8796</v>
      </c>
      <c r="B7248" s="237" t="s">
        <v>8797</v>
      </c>
      <c r="C7248" s="239">
        <v>10369</v>
      </c>
      <c r="D7248" s="453">
        <v>0</v>
      </c>
      <c r="E7248" s="239">
        <v>10369</v>
      </c>
      <c r="F7248" s="268"/>
      <c r="G7248" s="268"/>
    </row>
    <row r="7249" spans="1:7">
      <c r="A7249" s="883"/>
      <c r="B7249" s="237"/>
      <c r="C7249" s="239"/>
      <c r="D7249" s="453">
        <v>0</v>
      </c>
      <c r="E7249" s="239"/>
      <c r="F7249" s="268"/>
      <c r="G7249" s="268"/>
    </row>
    <row r="7250" spans="1:7">
      <c r="A7250" s="778" t="s">
        <v>8798</v>
      </c>
      <c r="B7250" s="779"/>
      <c r="C7250" s="785"/>
      <c r="D7250" s="785"/>
      <c r="E7250" s="785"/>
      <c r="F7250" s="785"/>
      <c r="G7250" s="785"/>
    </row>
    <row r="7251" spans="1:7">
      <c r="A7251" s="736" t="s">
        <v>8799</v>
      </c>
      <c r="B7251" s="600" t="s">
        <v>8800</v>
      </c>
      <c r="C7251" s="239">
        <v>2073.8000000000002</v>
      </c>
      <c r="D7251" s="453">
        <v>0</v>
      </c>
      <c r="E7251" s="239">
        <v>2073.8000000000002</v>
      </c>
      <c r="F7251" s="268"/>
      <c r="G7251" s="268"/>
    </row>
    <row r="7252" spans="1:7">
      <c r="A7252" s="736" t="s">
        <v>8801</v>
      </c>
      <c r="B7252" s="600" t="s">
        <v>8802</v>
      </c>
      <c r="C7252" s="239">
        <v>4147.6000000000004</v>
      </c>
      <c r="D7252" s="453">
        <v>0</v>
      </c>
      <c r="E7252" s="239">
        <v>4147.6000000000004</v>
      </c>
      <c r="F7252" s="268"/>
      <c r="G7252" s="268"/>
    </row>
    <row r="7253" spans="1:7">
      <c r="A7253" s="736" t="s">
        <v>8803</v>
      </c>
      <c r="B7253" s="600" t="s">
        <v>8804</v>
      </c>
      <c r="C7253" s="239">
        <v>6221.4</v>
      </c>
      <c r="D7253" s="453">
        <v>0</v>
      </c>
      <c r="E7253" s="239">
        <v>6221.4</v>
      </c>
      <c r="F7253" s="268"/>
      <c r="G7253" s="268"/>
    </row>
    <row r="7254" spans="1:7">
      <c r="A7254" s="736" t="s">
        <v>8805</v>
      </c>
      <c r="B7254" s="600" t="s">
        <v>8806</v>
      </c>
      <c r="C7254" s="239">
        <v>8295.2000000000007</v>
      </c>
      <c r="D7254" s="453">
        <v>0</v>
      </c>
      <c r="E7254" s="239">
        <v>8295.2000000000007</v>
      </c>
      <c r="F7254" s="268"/>
      <c r="G7254" s="268"/>
    </row>
    <row r="7255" spans="1:7">
      <c r="A7255" s="736" t="s">
        <v>8807</v>
      </c>
      <c r="B7255" s="600" t="s">
        <v>8808</v>
      </c>
      <c r="C7255" s="239">
        <v>10369</v>
      </c>
      <c r="D7255" s="453">
        <v>0</v>
      </c>
      <c r="E7255" s="239">
        <v>10369</v>
      </c>
      <c r="F7255" s="268"/>
      <c r="G7255" s="268"/>
    </row>
    <row r="7256" spans="1:7">
      <c r="A7256" s="883"/>
      <c r="B7256" s="237"/>
      <c r="C7256" s="239"/>
      <c r="D7256" s="453">
        <v>0</v>
      </c>
      <c r="E7256" s="239"/>
      <c r="F7256" s="268"/>
      <c r="G7256" s="268"/>
    </row>
    <row r="7257" spans="1:7">
      <c r="A7257" s="778" t="s">
        <v>8809</v>
      </c>
      <c r="B7257" s="779"/>
      <c r="C7257" s="785"/>
      <c r="D7257" s="785"/>
      <c r="E7257" s="785"/>
      <c r="F7257" s="785"/>
      <c r="G7257" s="785"/>
    </row>
    <row r="7258" spans="1:7">
      <c r="A7258" s="786" t="s">
        <v>8753</v>
      </c>
      <c r="B7258" s="750"/>
      <c r="C7258" s="787"/>
      <c r="D7258" s="453"/>
      <c r="E7258" s="787"/>
      <c r="F7258" s="268"/>
      <c r="G7258" s="268"/>
    </row>
    <row r="7259" spans="1:7">
      <c r="A7259" s="736" t="s">
        <v>8810</v>
      </c>
      <c r="B7259" s="237" t="s">
        <v>8811</v>
      </c>
      <c r="C7259" s="239">
        <v>10369</v>
      </c>
      <c r="D7259" s="453">
        <v>0</v>
      </c>
      <c r="E7259" s="239">
        <v>10369</v>
      </c>
      <c r="F7259" s="268"/>
      <c r="G7259" s="268"/>
    </row>
    <row r="7260" spans="1:7">
      <c r="A7260" s="883"/>
      <c r="B7260" s="237"/>
      <c r="C7260" s="239"/>
      <c r="D7260" s="453">
        <v>0</v>
      </c>
      <c r="E7260" s="239"/>
      <c r="F7260" s="268"/>
      <c r="G7260" s="268"/>
    </row>
    <row r="7261" spans="1:7">
      <c r="A7261" s="778" t="s">
        <v>8812</v>
      </c>
      <c r="B7261" s="779"/>
      <c r="C7261" s="785"/>
      <c r="D7261" s="785"/>
      <c r="E7261" s="785"/>
      <c r="F7261" s="785"/>
      <c r="G7261" s="785"/>
    </row>
    <row r="7262" spans="1:7">
      <c r="A7262" s="736" t="s">
        <v>8813</v>
      </c>
      <c r="B7262" s="600" t="s">
        <v>8814</v>
      </c>
      <c r="C7262" s="239">
        <v>2073.8000000000002</v>
      </c>
      <c r="D7262" s="453">
        <v>0</v>
      </c>
      <c r="E7262" s="239">
        <v>2073.8000000000002</v>
      </c>
      <c r="F7262" s="268"/>
      <c r="G7262" s="268"/>
    </row>
    <row r="7263" spans="1:7">
      <c r="A7263" s="736" t="s">
        <v>8815</v>
      </c>
      <c r="B7263" s="600" t="s">
        <v>8816</v>
      </c>
      <c r="C7263" s="239">
        <v>4147.6000000000004</v>
      </c>
      <c r="D7263" s="453">
        <v>0</v>
      </c>
      <c r="E7263" s="239">
        <v>4147.6000000000004</v>
      </c>
      <c r="F7263" s="268"/>
      <c r="G7263" s="268"/>
    </row>
    <row r="7264" spans="1:7">
      <c r="A7264" s="736" t="s">
        <v>8817</v>
      </c>
      <c r="B7264" s="600" t="s">
        <v>8818</v>
      </c>
      <c r="C7264" s="239">
        <v>6221.4</v>
      </c>
      <c r="D7264" s="453">
        <v>0</v>
      </c>
      <c r="E7264" s="239">
        <v>6221.4</v>
      </c>
      <c r="F7264" s="268"/>
      <c r="G7264" s="268"/>
    </row>
    <row r="7265" spans="1:7">
      <c r="A7265" s="736" t="s">
        <v>8819</v>
      </c>
      <c r="B7265" s="600" t="s">
        <v>8820</v>
      </c>
      <c r="C7265" s="239">
        <v>8295.2000000000007</v>
      </c>
      <c r="D7265" s="453">
        <v>0</v>
      </c>
      <c r="E7265" s="239">
        <v>8295.2000000000007</v>
      </c>
      <c r="F7265" s="268"/>
      <c r="G7265" s="268"/>
    </row>
    <row r="7266" spans="1:7">
      <c r="A7266" s="736" t="s">
        <v>8821</v>
      </c>
      <c r="B7266" s="600" t="s">
        <v>8822</v>
      </c>
      <c r="C7266" s="239">
        <v>10369</v>
      </c>
      <c r="D7266" s="453">
        <v>0</v>
      </c>
      <c r="E7266" s="239">
        <v>10369</v>
      </c>
      <c r="F7266" s="268"/>
      <c r="G7266" s="268"/>
    </row>
    <row r="7267" spans="1:7">
      <c r="A7267" s="883"/>
      <c r="B7267" s="237"/>
      <c r="C7267" s="239"/>
      <c r="D7267" s="453">
        <v>0</v>
      </c>
      <c r="E7267" s="239"/>
      <c r="F7267" s="268"/>
      <c r="G7267" s="268"/>
    </row>
    <row r="7268" spans="1:7">
      <c r="A7268" s="778" t="s">
        <v>8823</v>
      </c>
      <c r="B7268" s="779"/>
      <c r="C7268" s="785"/>
      <c r="D7268" s="785"/>
      <c r="E7268" s="785"/>
      <c r="F7268" s="785"/>
      <c r="G7268" s="785"/>
    </row>
    <row r="7269" spans="1:7">
      <c r="A7269" s="786" t="s">
        <v>8753</v>
      </c>
      <c r="B7269" s="750"/>
      <c r="C7269" s="787"/>
      <c r="D7269" s="453">
        <v>0</v>
      </c>
      <c r="E7269" s="787"/>
      <c r="F7269" s="268"/>
      <c r="G7269" s="268"/>
    </row>
    <row r="7270" spans="1:7">
      <c r="A7270" s="736" t="s">
        <v>8824</v>
      </c>
      <c r="B7270" s="237" t="s">
        <v>8825</v>
      </c>
      <c r="C7270" s="239">
        <v>10369</v>
      </c>
      <c r="D7270" s="453">
        <v>0</v>
      </c>
      <c r="E7270" s="239">
        <v>10369</v>
      </c>
      <c r="F7270" s="268"/>
      <c r="G7270" s="268"/>
    </row>
    <row r="7271" spans="1:7">
      <c r="A7271" s="883"/>
      <c r="B7271" s="237"/>
      <c r="C7271" s="239"/>
      <c r="D7271" s="453"/>
      <c r="E7271" s="239"/>
      <c r="F7271" s="268"/>
      <c r="G7271" s="268"/>
    </row>
    <row r="7272" spans="1:7">
      <c r="A7272" s="778" t="s">
        <v>8826</v>
      </c>
      <c r="B7272" s="779"/>
      <c r="C7272" s="785"/>
      <c r="D7272" s="785"/>
      <c r="E7272" s="785"/>
      <c r="F7272" s="785"/>
      <c r="G7272" s="785"/>
    </row>
    <row r="7273" spans="1:7">
      <c r="A7273" s="736" t="s">
        <v>8827</v>
      </c>
      <c r="B7273" s="600" t="s">
        <v>8828</v>
      </c>
      <c r="C7273" s="239">
        <v>2073.8000000000002</v>
      </c>
      <c r="D7273" s="453">
        <v>0</v>
      </c>
      <c r="E7273" s="239">
        <v>2073.8000000000002</v>
      </c>
      <c r="F7273" s="268"/>
      <c r="G7273" s="268"/>
    </row>
    <row r="7274" spans="1:7">
      <c r="A7274" s="736" t="s">
        <v>8829</v>
      </c>
      <c r="B7274" s="600" t="s">
        <v>8830</v>
      </c>
      <c r="C7274" s="239">
        <v>4147.6000000000004</v>
      </c>
      <c r="D7274" s="453">
        <v>0</v>
      </c>
      <c r="E7274" s="239">
        <v>4147.6000000000004</v>
      </c>
      <c r="F7274" s="268"/>
      <c r="G7274" s="268"/>
    </row>
    <row r="7275" spans="1:7">
      <c r="A7275" s="736" t="s">
        <v>8831</v>
      </c>
      <c r="B7275" s="600" t="s">
        <v>8832</v>
      </c>
      <c r="C7275" s="239">
        <v>6221.4</v>
      </c>
      <c r="D7275" s="453">
        <v>0</v>
      </c>
      <c r="E7275" s="239">
        <v>6221.4</v>
      </c>
      <c r="F7275" s="268"/>
      <c r="G7275" s="268"/>
    </row>
    <row r="7276" spans="1:7">
      <c r="A7276" s="736" t="s">
        <v>8833</v>
      </c>
      <c r="B7276" s="600" t="s">
        <v>8834</v>
      </c>
      <c r="C7276" s="239">
        <v>8295.2000000000007</v>
      </c>
      <c r="D7276" s="453">
        <v>0</v>
      </c>
      <c r="E7276" s="239">
        <v>8295.2000000000007</v>
      </c>
      <c r="F7276" s="268"/>
      <c r="G7276" s="268"/>
    </row>
    <row r="7277" spans="1:7">
      <c r="A7277" s="736" t="s">
        <v>8835</v>
      </c>
      <c r="B7277" s="600" t="s">
        <v>8836</v>
      </c>
      <c r="C7277" s="239">
        <v>10369</v>
      </c>
      <c r="D7277" s="453">
        <v>0</v>
      </c>
      <c r="E7277" s="239">
        <v>10369</v>
      </c>
      <c r="F7277" s="268"/>
      <c r="G7277" s="268"/>
    </row>
    <row r="7278" spans="1:7">
      <c r="A7278" s="883"/>
      <c r="B7278" s="237"/>
      <c r="C7278" s="239"/>
      <c r="D7278" s="453"/>
      <c r="E7278" s="239"/>
      <c r="F7278" s="268"/>
      <c r="G7278" s="268"/>
    </row>
    <row r="7279" spans="1:7">
      <c r="A7279" s="778" t="s">
        <v>8837</v>
      </c>
      <c r="B7279" s="779"/>
      <c r="C7279" s="785"/>
      <c r="D7279" s="785"/>
      <c r="E7279" s="785"/>
      <c r="F7279" s="785"/>
      <c r="G7279" s="785"/>
    </row>
    <row r="7280" spans="1:7">
      <c r="A7280" s="786" t="s">
        <v>8753</v>
      </c>
      <c r="B7280" s="750"/>
      <c r="C7280" s="787"/>
      <c r="D7280" s="453"/>
      <c r="E7280" s="787"/>
      <c r="F7280" s="268"/>
      <c r="G7280" s="268"/>
    </row>
    <row r="7281" spans="1:7">
      <c r="A7281" s="736" t="s">
        <v>8838</v>
      </c>
      <c r="B7281" s="237" t="s">
        <v>8839</v>
      </c>
      <c r="C7281" s="239">
        <v>10369</v>
      </c>
      <c r="D7281" s="453">
        <v>0</v>
      </c>
      <c r="E7281" s="239">
        <v>10369</v>
      </c>
      <c r="F7281" s="268"/>
      <c r="G7281" s="268"/>
    </row>
    <row r="7282" spans="1:7">
      <c r="A7282" s="883"/>
      <c r="B7282" s="237"/>
      <c r="C7282" s="239"/>
      <c r="D7282" s="453"/>
      <c r="E7282" s="239"/>
      <c r="F7282" s="268"/>
      <c r="G7282" s="268"/>
    </row>
    <row r="7283" spans="1:7">
      <c r="A7283" s="778" t="s">
        <v>8840</v>
      </c>
      <c r="B7283" s="779"/>
      <c r="C7283" s="785"/>
      <c r="D7283" s="785"/>
      <c r="E7283" s="785"/>
      <c r="F7283" s="785"/>
      <c r="G7283" s="785"/>
    </row>
    <row r="7284" spans="1:7">
      <c r="A7284" s="736" t="s">
        <v>8841</v>
      </c>
      <c r="B7284" s="600" t="s">
        <v>8842</v>
      </c>
      <c r="C7284" s="239">
        <v>2073.8000000000002</v>
      </c>
      <c r="D7284" s="453">
        <v>0</v>
      </c>
      <c r="E7284" s="239">
        <v>2073.8000000000002</v>
      </c>
      <c r="F7284" s="268"/>
      <c r="G7284" s="268"/>
    </row>
    <row r="7285" spans="1:7">
      <c r="A7285" s="736" t="s">
        <v>8843</v>
      </c>
      <c r="B7285" s="600" t="s">
        <v>8844</v>
      </c>
      <c r="C7285" s="239">
        <v>4147.6000000000004</v>
      </c>
      <c r="D7285" s="453">
        <v>0</v>
      </c>
      <c r="E7285" s="239">
        <v>4147.6000000000004</v>
      </c>
      <c r="F7285" s="268"/>
      <c r="G7285" s="268"/>
    </row>
    <row r="7286" spans="1:7">
      <c r="A7286" s="736" t="s">
        <v>8845</v>
      </c>
      <c r="B7286" s="600" t="s">
        <v>8846</v>
      </c>
      <c r="C7286" s="239">
        <v>6221.4</v>
      </c>
      <c r="D7286" s="453">
        <v>0</v>
      </c>
      <c r="E7286" s="239">
        <v>6221.4</v>
      </c>
      <c r="F7286" s="268"/>
      <c r="G7286" s="268"/>
    </row>
    <row r="7287" spans="1:7">
      <c r="A7287" s="736" t="s">
        <v>8847</v>
      </c>
      <c r="B7287" s="600" t="s">
        <v>8848</v>
      </c>
      <c r="C7287" s="239">
        <v>8295.2000000000007</v>
      </c>
      <c r="D7287" s="453">
        <v>0</v>
      </c>
      <c r="E7287" s="239">
        <v>8295.2000000000007</v>
      </c>
      <c r="F7287" s="268"/>
      <c r="G7287" s="268"/>
    </row>
    <row r="7288" spans="1:7">
      <c r="A7288" s="736" t="s">
        <v>8849</v>
      </c>
      <c r="B7288" s="600" t="s">
        <v>8850</v>
      </c>
      <c r="C7288" s="239">
        <v>10369</v>
      </c>
      <c r="D7288" s="453">
        <v>0</v>
      </c>
      <c r="E7288" s="239">
        <v>10369</v>
      </c>
      <c r="F7288" s="268"/>
      <c r="G7288" s="268"/>
    </row>
    <row r="7289" spans="1:7">
      <c r="A7289" s="883"/>
      <c r="B7289" s="237"/>
      <c r="C7289" s="239"/>
      <c r="D7289" s="453"/>
      <c r="E7289" s="239"/>
      <c r="F7289" s="268"/>
      <c r="G7289" s="268"/>
    </row>
    <row r="7290" spans="1:7">
      <c r="A7290" s="778" t="s">
        <v>8851</v>
      </c>
      <c r="B7290" s="779"/>
      <c r="C7290" s="785"/>
      <c r="D7290" s="785"/>
      <c r="E7290" s="785"/>
      <c r="F7290" s="785"/>
      <c r="G7290" s="785"/>
    </row>
    <row r="7291" spans="1:7">
      <c r="A7291" s="786" t="s">
        <v>8753</v>
      </c>
      <c r="B7291" s="750"/>
      <c r="C7291" s="787"/>
      <c r="D7291" s="453"/>
      <c r="E7291" s="787"/>
      <c r="F7291" s="268"/>
      <c r="G7291" s="268"/>
    </row>
    <row r="7292" spans="1:7">
      <c r="A7292" s="736" t="s">
        <v>8852</v>
      </c>
      <c r="B7292" s="237" t="s">
        <v>8853</v>
      </c>
      <c r="C7292" s="239">
        <v>10369</v>
      </c>
      <c r="D7292" s="453">
        <v>0</v>
      </c>
      <c r="E7292" s="239">
        <v>10369</v>
      </c>
      <c r="F7292" s="268"/>
      <c r="G7292" s="268"/>
    </row>
    <row r="7293" spans="1:7">
      <c r="A7293" s="883"/>
      <c r="B7293" s="237"/>
      <c r="C7293" s="239"/>
      <c r="D7293" s="453"/>
      <c r="E7293" s="239"/>
      <c r="F7293" s="268"/>
      <c r="G7293" s="268"/>
    </row>
    <row r="7294" spans="1:7">
      <c r="A7294" s="778" t="s">
        <v>8854</v>
      </c>
      <c r="B7294" s="779"/>
      <c r="C7294" s="785"/>
      <c r="D7294" s="785"/>
      <c r="E7294" s="785"/>
      <c r="F7294" s="785"/>
      <c r="G7294" s="785"/>
    </row>
    <row r="7295" spans="1:7">
      <c r="A7295" s="736" t="s">
        <v>8855</v>
      </c>
      <c r="B7295" s="600" t="s">
        <v>8856</v>
      </c>
      <c r="C7295" s="239">
        <v>2073.8000000000002</v>
      </c>
      <c r="D7295" s="453">
        <v>0</v>
      </c>
      <c r="E7295" s="239">
        <v>2073.8000000000002</v>
      </c>
      <c r="F7295" s="268"/>
      <c r="G7295" s="268"/>
    </row>
    <row r="7296" spans="1:7">
      <c r="A7296" s="736" t="s">
        <v>8857</v>
      </c>
      <c r="B7296" s="600" t="s">
        <v>8858</v>
      </c>
      <c r="C7296" s="239">
        <v>4147.6000000000004</v>
      </c>
      <c r="D7296" s="453">
        <v>0</v>
      </c>
      <c r="E7296" s="239">
        <v>4147.6000000000004</v>
      </c>
      <c r="F7296" s="268"/>
      <c r="G7296" s="268"/>
    </row>
    <row r="7297" spans="1:7">
      <c r="A7297" s="736" t="s">
        <v>8859</v>
      </c>
      <c r="B7297" s="600" t="s">
        <v>8860</v>
      </c>
      <c r="C7297" s="239">
        <v>6221.4</v>
      </c>
      <c r="D7297" s="453">
        <v>0</v>
      </c>
      <c r="E7297" s="239">
        <v>6221.4</v>
      </c>
      <c r="F7297" s="268"/>
      <c r="G7297" s="268"/>
    </row>
    <row r="7298" spans="1:7">
      <c r="A7298" s="736" t="s">
        <v>8861</v>
      </c>
      <c r="B7298" s="600" t="s">
        <v>8862</v>
      </c>
      <c r="C7298" s="239">
        <v>8295.2000000000007</v>
      </c>
      <c r="D7298" s="453">
        <v>0</v>
      </c>
      <c r="E7298" s="239">
        <v>8295.2000000000007</v>
      </c>
      <c r="F7298" s="268"/>
      <c r="G7298" s="268"/>
    </row>
    <row r="7299" spans="1:7">
      <c r="A7299" s="736" t="s">
        <v>8863</v>
      </c>
      <c r="B7299" s="600" t="s">
        <v>8864</v>
      </c>
      <c r="C7299" s="239">
        <v>10369</v>
      </c>
      <c r="D7299" s="453">
        <v>0</v>
      </c>
      <c r="E7299" s="239">
        <v>10369</v>
      </c>
      <c r="F7299" s="268"/>
      <c r="G7299" s="268"/>
    </row>
    <row r="7300" spans="1:7">
      <c r="A7300" s="883"/>
      <c r="B7300" s="237"/>
      <c r="C7300" s="239"/>
      <c r="D7300" s="453"/>
      <c r="E7300" s="239"/>
      <c r="F7300" s="268"/>
      <c r="G7300" s="268"/>
    </row>
    <row r="7301" spans="1:7">
      <c r="A7301" s="778" t="s">
        <v>8865</v>
      </c>
      <c r="B7301" s="779"/>
      <c r="C7301" s="785"/>
      <c r="D7301" s="785"/>
      <c r="E7301" s="785"/>
      <c r="F7301" s="785"/>
      <c r="G7301" s="785"/>
    </row>
    <row r="7302" spans="1:7">
      <c r="A7302" s="786" t="s">
        <v>8753</v>
      </c>
      <c r="B7302" s="750"/>
      <c r="C7302" s="787"/>
      <c r="D7302" s="453"/>
      <c r="E7302" s="787"/>
      <c r="F7302" s="268"/>
      <c r="G7302" s="268"/>
    </row>
    <row r="7303" spans="1:7">
      <c r="A7303" s="736" t="s">
        <v>8866</v>
      </c>
      <c r="B7303" s="237" t="s">
        <v>8867</v>
      </c>
      <c r="C7303" s="239">
        <v>10369</v>
      </c>
      <c r="D7303" s="453">
        <v>0</v>
      </c>
      <c r="E7303" s="239">
        <v>10369</v>
      </c>
      <c r="F7303" s="268"/>
      <c r="G7303" s="268"/>
    </row>
    <row r="7304" spans="1:7">
      <c r="A7304" s="883"/>
      <c r="B7304" s="237"/>
      <c r="C7304" s="239"/>
      <c r="D7304" s="453"/>
      <c r="E7304" s="239"/>
      <c r="F7304" s="268"/>
      <c r="G7304" s="268"/>
    </row>
    <row r="7305" spans="1:7">
      <c r="A7305" s="778" t="s">
        <v>8868</v>
      </c>
      <c r="B7305" s="779"/>
      <c r="C7305" s="785"/>
      <c r="D7305" s="785"/>
      <c r="E7305" s="785"/>
      <c r="F7305" s="785"/>
      <c r="G7305" s="785"/>
    </row>
    <row r="7306" spans="1:7">
      <c r="A7306" s="736" t="s">
        <v>8869</v>
      </c>
      <c r="B7306" s="600" t="s">
        <v>8870</v>
      </c>
      <c r="C7306" s="239">
        <v>2073.8000000000002</v>
      </c>
      <c r="D7306" s="453">
        <v>0</v>
      </c>
      <c r="E7306" s="239">
        <v>2073.8000000000002</v>
      </c>
      <c r="F7306" s="268"/>
      <c r="G7306" s="268"/>
    </row>
    <row r="7307" spans="1:7">
      <c r="A7307" s="736" t="s">
        <v>8871</v>
      </c>
      <c r="B7307" s="600" t="s">
        <v>8872</v>
      </c>
      <c r="C7307" s="239">
        <v>4147.6000000000004</v>
      </c>
      <c r="D7307" s="453">
        <v>0</v>
      </c>
      <c r="E7307" s="239">
        <v>4147.6000000000004</v>
      </c>
      <c r="F7307" s="268"/>
      <c r="G7307" s="268"/>
    </row>
    <row r="7308" spans="1:7">
      <c r="A7308" s="736" t="s">
        <v>8873</v>
      </c>
      <c r="B7308" s="600" t="s">
        <v>8874</v>
      </c>
      <c r="C7308" s="239">
        <v>6221.4</v>
      </c>
      <c r="D7308" s="453">
        <v>0</v>
      </c>
      <c r="E7308" s="239">
        <v>6221.4</v>
      </c>
      <c r="F7308" s="268"/>
      <c r="G7308" s="268"/>
    </row>
    <row r="7309" spans="1:7">
      <c r="A7309" s="736" t="s">
        <v>8875</v>
      </c>
      <c r="B7309" s="600" t="s">
        <v>8876</v>
      </c>
      <c r="C7309" s="239">
        <v>8295.2000000000007</v>
      </c>
      <c r="D7309" s="453">
        <v>0</v>
      </c>
      <c r="E7309" s="239">
        <v>8295.2000000000007</v>
      </c>
      <c r="F7309" s="268"/>
      <c r="G7309" s="268"/>
    </row>
    <row r="7310" spans="1:7">
      <c r="A7310" s="736" t="s">
        <v>8877</v>
      </c>
      <c r="B7310" s="600" t="s">
        <v>8878</v>
      </c>
      <c r="C7310" s="239">
        <v>10369</v>
      </c>
      <c r="D7310" s="453">
        <v>0</v>
      </c>
      <c r="E7310" s="239">
        <v>10369</v>
      </c>
      <c r="F7310" s="268"/>
      <c r="G7310" s="268"/>
    </row>
    <row r="7311" spans="1:7">
      <c r="A7311" s="883"/>
      <c r="B7311" s="237"/>
      <c r="C7311" s="239"/>
      <c r="D7311" s="453"/>
      <c r="E7311" s="239"/>
      <c r="F7311" s="268"/>
      <c r="G7311" s="268"/>
    </row>
    <row r="7312" spans="1:7">
      <c r="A7312" s="778" t="s">
        <v>8879</v>
      </c>
      <c r="B7312" s="779"/>
      <c r="C7312" s="785"/>
      <c r="D7312" s="785"/>
      <c r="E7312" s="785"/>
      <c r="F7312" s="785"/>
      <c r="G7312" s="785"/>
    </row>
    <row r="7313" spans="1:7">
      <c r="A7313" s="786" t="s">
        <v>8753</v>
      </c>
      <c r="B7313" s="750"/>
      <c r="C7313" s="787"/>
      <c r="D7313" s="453"/>
      <c r="E7313" s="787"/>
      <c r="F7313" s="268"/>
      <c r="G7313" s="268"/>
    </row>
    <row r="7314" spans="1:7">
      <c r="A7314" s="736" t="s">
        <v>8880</v>
      </c>
      <c r="B7314" s="237" t="s">
        <v>8881</v>
      </c>
      <c r="C7314" s="239">
        <v>10369</v>
      </c>
      <c r="D7314" s="453">
        <v>0</v>
      </c>
      <c r="E7314" s="239">
        <v>10369</v>
      </c>
      <c r="F7314" s="268"/>
      <c r="G7314" s="268"/>
    </row>
    <row r="7315" spans="1:7">
      <c r="A7315" s="883"/>
      <c r="B7315" s="237"/>
      <c r="C7315" s="239"/>
      <c r="D7315" s="453"/>
      <c r="E7315" s="239"/>
      <c r="F7315" s="268"/>
      <c r="G7315" s="268"/>
    </row>
    <row r="7316" spans="1:7">
      <c r="A7316" s="778" t="s">
        <v>8882</v>
      </c>
      <c r="B7316" s="779"/>
      <c r="C7316" s="785"/>
      <c r="D7316" s="785"/>
      <c r="E7316" s="785"/>
      <c r="F7316" s="785"/>
      <c r="G7316" s="785"/>
    </row>
    <row r="7317" spans="1:7">
      <c r="A7317" s="736" t="s">
        <v>8883</v>
      </c>
      <c r="B7317" s="600" t="s">
        <v>8884</v>
      </c>
      <c r="C7317" s="239">
        <v>2073.8000000000002</v>
      </c>
      <c r="D7317" s="453">
        <v>0</v>
      </c>
      <c r="E7317" s="239">
        <v>2073.8000000000002</v>
      </c>
      <c r="F7317" s="268"/>
      <c r="G7317" s="268"/>
    </row>
    <row r="7318" spans="1:7">
      <c r="A7318" s="736" t="s">
        <v>8885</v>
      </c>
      <c r="B7318" s="600" t="s">
        <v>8886</v>
      </c>
      <c r="C7318" s="239">
        <v>4147.6000000000004</v>
      </c>
      <c r="D7318" s="453">
        <v>0</v>
      </c>
      <c r="E7318" s="239">
        <v>4147.6000000000004</v>
      </c>
      <c r="F7318" s="268"/>
      <c r="G7318" s="268"/>
    </row>
    <row r="7319" spans="1:7">
      <c r="A7319" s="736" t="s">
        <v>8887</v>
      </c>
      <c r="B7319" s="600" t="s">
        <v>8888</v>
      </c>
      <c r="C7319" s="239">
        <v>6221.4</v>
      </c>
      <c r="D7319" s="453">
        <v>0</v>
      </c>
      <c r="E7319" s="239">
        <v>6221.4</v>
      </c>
      <c r="F7319" s="268"/>
      <c r="G7319" s="268"/>
    </row>
    <row r="7320" spans="1:7">
      <c r="A7320" s="736" t="s">
        <v>8889</v>
      </c>
      <c r="B7320" s="600" t="s">
        <v>8890</v>
      </c>
      <c r="C7320" s="239">
        <v>8295.2000000000007</v>
      </c>
      <c r="D7320" s="453">
        <v>0</v>
      </c>
      <c r="E7320" s="239">
        <v>8295.2000000000007</v>
      </c>
      <c r="F7320" s="268"/>
      <c r="G7320" s="268"/>
    </row>
    <row r="7321" spans="1:7">
      <c r="A7321" s="736" t="s">
        <v>8891</v>
      </c>
      <c r="B7321" s="600" t="s">
        <v>8892</v>
      </c>
      <c r="C7321" s="239">
        <v>10369</v>
      </c>
      <c r="D7321" s="453">
        <v>0</v>
      </c>
      <c r="E7321" s="239">
        <v>10369</v>
      </c>
      <c r="F7321" s="268"/>
      <c r="G7321" s="268"/>
    </row>
    <row r="7322" spans="1:7">
      <c r="A7322" s="883"/>
      <c r="B7322" s="237"/>
      <c r="C7322" s="239"/>
      <c r="D7322" s="453"/>
      <c r="E7322" s="239"/>
      <c r="F7322" s="268"/>
      <c r="G7322" s="268"/>
    </row>
    <row r="7323" spans="1:7">
      <c r="A7323" s="778" t="s">
        <v>8893</v>
      </c>
      <c r="B7323" s="779"/>
      <c r="C7323" s="785"/>
      <c r="D7323" s="785"/>
      <c r="E7323" s="785"/>
      <c r="F7323" s="785"/>
      <c r="G7323" s="785"/>
    </row>
    <row r="7324" spans="1:7">
      <c r="A7324" s="786" t="s">
        <v>8753</v>
      </c>
      <c r="B7324" s="750"/>
      <c r="C7324" s="787"/>
      <c r="D7324" s="453"/>
      <c r="E7324" s="787"/>
      <c r="F7324" s="268"/>
      <c r="G7324" s="268"/>
    </row>
    <row r="7325" spans="1:7">
      <c r="A7325" s="736" t="s">
        <v>8894</v>
      </c>
      <c r="B7325" s="237" t="s">
        <v>8895</v>
      </c>
      <c r="C7325" s="239">
        <v>10369</v>
      </c>
      <c r="D7325" s="453">
        <v>0</v>
      </c>
      <c r="E7325" s="239">
        <v>10369</v>
      </c>
      <c r="F7325" s="268"/>
      <c r="G7325" s="268"/>
    </row>
    <row r="7326" spans="1:7">
      <c r="A7326" s="883"/>
      <c r="B7326" s="237"/>
      <c r="C7326" s="239"/>
      <c r="D7326" s="453"/>
      <c r="E7326" s="239"/>
      <c r="F7326" s="268"/>
      <c r="G7326" s="268"/>
    </row>
    <row r="7327" spans="1:7">
      <c r="A7327" s="778" t="s">
        <v>8896</v>
      </c>
      <c r="B7327" s="779"/>
      <c r="C7327" s="785"/>
      <c r="D7327" s="785"/>
      <c r="E7327" s="785"/>
      <c r="F7327" s="785"/>
      <c r="G7327" s="785"/>
    </row>
    <row r="7328" spans="1:7">
      <c r="A7328" s="736" t="s">
        <v>8897</v>
      </c>
      <c r="B7328" s="600" t="s">
        <v>8898</v>
      </c>
      <c r="C7328" s="239">
        <v>2073.8000000000002</v>
      </c>
      <c r="D7328" s="453">
        <v>0</v>
      </c>
      <c r="E7328" s="239">
        <v>2073.8000000000002</v>
      </c>
      <c r="F7328" s="268"/>
      <c r="G7328" s="268"/>
    </row>
    <row r="7329" spans="1:7">
      <c r="A7329" s="736" t="s">
        <v>8899</v>
      </c>
      <c r="B7329" s="600" t="s">
        <v>8900</v>
      </c>
      <c r="C7329" s="239">
        <v>4147.6000000000004</v>
      </c>
      <c r="D7329" s="453">
        <v>0</v>
      </c>
      <c r="E7329" s="239">
        <v>4147.6000000000004</v>
      </c>
      <c r="F7329" s="268"/>
      <c r="G7329" s="268"/>
    </row>
    <row r="7330" spans="1:7">
      <c r="A7330" s="736" t="s">
        <v>8901</v>
      </c>
      <c r="B7330" s="600" t="s">
        <v>8902</v>
      </c>
      <c r="C7330" s="239">
        <v>6221.4</v>
      </c>
      <c r="D7330" s="453">
        <v>0</v>
      </c>
      <c r="E7330" s="239">
        <v>6221.4</v>
      </c>
      <c r="F7330" s="268"/>
      <c r="G7330" s="268"/>
    </row>
    <row r="7331" spans="1:7">
      <c r="A7331" s="736" t="s">
        <v>8903</v>
      </c>
      <c r="B7331" s="600" t="s">
        <v>8904</v>
      </c>
      <c r="C7331" s="239">
        <v>8295.2000000000007</v>
      </c>
      <c r="D7331" s="453">
        <v>0</v>
      </c>
      <c r="E7331" s="239">
        <v>8295.2000000000007</v>
      </c>
      <c r="F7331" s="268"/>
      <c r="G7331" s="268"/>
    </row>
    <row r="7332" spans="1:7">
      <c r="A7332" s="736" t="s">
        <v>8905</v>
      </c>
      <c r="B7332" s="600" t="s">
        <v>8906</v>
      </c>
      <c r="C7332" s="239">
        <v>10369</v>
      </c>
      <c r="D7332" s="453">
        <v>0</v>
      </c>
      <c r="E7332" s="239">
        <v>10369</v>
      </c>
      <c r="F7332" s="268"/>
      <c r="G7332" s="268"/>
    </row>
    <row r="7333" spans="1:7">
      <c r="A7333" s="883"/>
      <c r="B7333" s="237"/>
      <c r="C7333" s="239"/>
      <c r="D7333" s="453"/>
      <c r="E7333" s="239"/>
      <c r="F7333" s="268"/>
      <c r="G7333" s="268"/>
    </row>
    <row r="7334" spans="1:7">
      <c r="A7334" s="778" t="s">
        <v>8907</v>
      </c>
      <c r="B7334" s="779"/>
      <c r="C7334" s="785"/>
      <c r="D7334" s="785"/>
      <c r="E7334" s="785"/>
      <c r="F7334" s="785"/>
      <c r="G7334" s="785"/>
    </row>
    <row r="7335" spans="1:7">
      <c r="A7335" s="786" t="s">
        <v>8753</v>
      </c>
      <c r="B7335" s="750"/>
      <c r="C7335" s="787"/>
      <c r="D7335" s="453"/>
      <c r="E7335" s="787"/>
      <c r="F7335" s="268"/>
      <c r="G7335" s="268"/>
    </row>
    <row r="7336" spans="1:7">
      <c r="A7336" s="736" t="s">
        <v>8908</v>
      </c>
      <c r="B7336" s="237" t="s">
        <v>8909</v>
      </c>
      <c r="C7336" s="239">
        <v>10369</v>
      </c>
      <c r="D7336" s="453">
        <v>0</v>
      </c>
      <c r="E7336" s="239">
        <v>10369</v>
      </c>
      <c r="F7336" s="268"/>
      <c r="G7336" s="268"/>
    </row>
    <row r="7337" spans="1:7">
      <c r="A7337" s="883"/>
      <c r="B7337" s="237"/>
      <c r="C7337" s="239"/>
      <c r="D7337" s="453"/>
      <c r="E7337" s="239"/>
      <c r="F7337" s="268"/>
      <c r="G7337" s="268"/>
    </row>
    <row r="7338" spans="1:7">
      <c r="A7338" s="778" t="s">
        <v>8910</v>
      </c>
      <c r="B7338" s="779"/>
      <c r="C7338" s="785"/>
      <c r="D7338" s="785"/>
      <c r="E7338" s="785"/>
      <c r="F7338" s="785"/>
      <c r="G7338" s="785"/>
    </row>
    <row r="7339" spans="1:7">
      <c r="A7339" s="736" t="s">
        <v>8911</v>
      </c>
      <c r="B7339" s="600" t="s">
        <v>8912</v>
      </c>
      <c r="C7339" s="239">
        <v>2073.8000000000002</v>
      </c>
      <c r="D7339" s="453">
        <v>0</v>
      </c>
      <c r="E7339" s="239">
        <v>2073.8000000000002</v>
      </c>
      <c r="F7339" s="268"/>
      <c r="G7339" s="268"/>
    </row>
    <row r="7340" spans="1:7">
      <c r="A7340" s="736" t="s">
        <v>8913</v>
      </c>
      <c r="B7340" s="600" t="s">
        <v>8914</v>
      </c>
      <c r="C7340" s="239">
        <v>4147.6000000000004</v>
      </c>
      <c r="D7340" s="453">
        <v>0</v>
      </c>
      <c r="E7340" s="239">
        <v>4147.6000000000004</v>
      </c>
      <c r="F7340" s="268"/>
      <c r="G7340" s="268"/>
    </row>
    <row r="7341" spans="1:7">
      <c r="A7341" s="736" t="s">
        <v>8915</v>
      </c>
      <c r="B7341" s="600" t="s">
        <v>8916</v>
      </c>
      <c r="C7341" s="239">
        <v>6221.4</v>
      </c>
      <c r="D7341" s="453">
        <v>0</v>
      </c>
      <c r="E7341" s="239">
        <v>6221.4</v>
      </c>
      <c r="F7341" s="268"/>
      <c r="G7341" s="268"/>
    </row>
    <row r="7342" spans="1:7">
      <c r="A7342" s="736" t="s">
        <v>8917</v>
      </c>
      <c r="B7342" s="600" t="s">
        <v>8918</v>
      </c>
      <c r="C7342" s="239">
        <v>8295.2000000000007</v>
      </c>
      <c r="D7342" s="453">
        <v>0</v>
      </c>
      <c r="E7342" s="239">
        <v>8295.2000000000007</v>
      </c>
      <c r="F7342" s="268"/>
      <c r="G7342" s="268"/>
    </row>
    <row r="7343" spans="1:7">
      <c r="A7343" s="736" t="s">
        <v>8919</v>
      </c>
      <c r="B7343" s="600" t="s">
        <v>8920</v>
      </c>
      <c r="C7343" s="239">
        <v>10369</v>
      </c>
      <c r="D7343" s="453">
        <v>0</v>
      </c>
      <c r="E7343" s="239">
        <v>10369</v>
      </c>
      <c r="F7343" s="268"/>
      <c r="G7343" s="268"/>
    </row>
    <row r="7344" spans="1:7">
      <c r="A7344" s="883"/>
      <c r="B7344" s="237"/>
      <c r="C7344" s="239"/>
      <c r="D7344" s="453"/>
      <c r="E7344" s="239"/>
      <c r="F7344" s="268"/>
      <c r="G7344" s="268"/>
    </row>
    <row r="7345" spans="1:7">
      <c r="A7345" s="778" t="s">
        <v>8921</v>
      </c>
      <c r="B7345" s="779"/>
      <c r="C7345" s="785"/>
      <c r="D7345" s="785"/>
      <c r="E7345" s="785"/>
      <c r="F7345" s="785"/>
      <c r="G7345" s="785"/>
    </row>
    <row r="7346" spans="1:7">
      <c r="A7346" s="786" t="s">
        <v>8753</v>
      </c>
      <c r="B7346" s="750"/>
      <c r="C7346" s="787"/>
      <c r="D7346" s="453">
        <v>0</v>
      </c>
      <c r="E7346" s="787"/>
      <c r="F7346" s="268"/>
      <c r="G7346" s="268"/>
    </row>
    <row r="7347" spans="1:7">
      <c r="A7347" s="736" t="s">
        <v>8922</v>
      </c>
      <c r="B7347" s="237" t="s">
        <v>8923</v>
      </c>
      <c r="C7347" s="239">
        <v>10369</v>
      </c>
      <c r="D7347" s="453">
        <v>0</v>
      </c>
      <c r="E7347" s="239">
        <v>10369</v>
      </c>
      <c r="F7347" s="268"/>
      <c r="G7347" s="268"/>
    </row>
    <row r="7348" spans="1:7">
      <c r="A7348" s="883"/>
      <c r="B7348" s="237"/>
      <c r="C7348" s="239"/>
      <c r="D7348" s="453"/>
      <c r="E7348" s="239"/>
      <c r="F7348" s="268"/>
      <c r="G7348" s="268"/>
    </row>
    <row r="7349" spans="1:7">
      <c r="A7349" s="778" t="s">
        <v>8924</v>
      </c>
      <c r="B7349" s="779"/>
      <c r="C7349" s="785"/>
      <c r="D7349" s="785"/>
      <c r="E7349" s="785"/>
      <c r="F7349" s="785"/>
      <c r="G7349" s="785"/>
    </row>
    <row r="7350" spans="1:7">
      <c r="A7350" s="736" t="s">
        <v>8925</v>
      </c>
      <c r="B7350" s="600" t="s">
        <v>8926</v>
      </c>
      <c r="C7350" s="239">
        <v>2073.8000000000002</v>
      </c>
      <c r="D7350" s="453">
        <v>0</v>
      </c>
      <c r="E7350" s="239">
        <v>2073.8000000000002</v>
      </c>
      <c r="F7350" s="268"/>
      <c r="G7350" s="268"/>
    </row>
    <row r="7351" spans="1:7">
      <c r="A7351" s="736" t="s">
        <v>8927</v>
      </c>
      <c r="B7351" s="600" t="s">
        <v>8928</v>
      </c>
      <c r="C7351" s="239">
        <v>4147.6000000000004</v>
      </c>
      <c r="D7351" s="453">
        <v>0</v>
      </c>
      <c r="E7351" s="239">
        <v>4147.6000000000004</v>
      </c>
      <c r="F7351" s="268"/>
      <c r="G7351" s="268"/>
    </row>
    <row r="7352" spans="1:7">
      <c r="A7352" s="736" t="s">
        <v>8929</v>
      </c>
      <c r="B7352" s="600" t="s">
        <v>8930</v>
      </c>
      <c r="C7352" s="239">
        <v>6221.4</v>
      </c>
      <c r="D7352" s="453">
        <v>0</v>
      </c>
      <c r="E7352" s="239">
        <v>6221.4</v>
      </c>
      <c r="F7352" s="268"/>
      <c r="G7352" s="268"/>
    </row>
    <row r="7353" spans="1:7">
      <c r="A7353" s="736" t="s">
        <v>8931</v>
      </c>
      <c r="B7353" s="600" t="s">
        <v>8932</v>
      </c>
      <c r="C7353" s="239">
        <v>8295.2000000000007</v>
      </c>
      <c r="D7353" s="453">
        <v>0</v>
      </c>
      <c r="E7353" s="239">
        <v>8295.2000000000007</v>
      </c>
      <c r="F7353" s="268"/>
      <c r="G7353" s="268"/>
    </row>
    <row r="7354" spans="1:7">
      <c r="A7354" s="736" t="s">
        <v>8933</v>
      </c>
      <c r="B7354" s="600" t="s">
        <v>8934</v>
      </c>
      <c r="C7354" s="239">
        <v>10369</v>
      </c>
      <c r="D7354" s="453">
        <v>0</v>
      </c>
      <c r="E7354" s="239">
        <v>10369</v>
      </c>
      <c r="F7354" s="268"/>
      <c r="G7354" s="268"/>
    </row>
    <row r="7355" spans="1:7">
      <c r="A7355" s="883"/>
      <c r="B7355" s="237"/>
      <c r="C7355" s="239"/>
      <c r="D7355" s="453"/>
      <c r="E7355" s="239"/>
      <c r="F7355" s="268"/>
      <c r="G7355" s="268"/>
    </row>
    <row r="7356" spans="1:7">
      <c r="A7356" s="778" t="s">
        <v>8935</v>
      </c>
      <c r="B7356" s="779"/>
      <c r="C7356" s="785"/>
      <c r="D7356" s="785"/>
      <c r="E7356" s="785"/>
      <c r="F7356" s="785"/>
      <c r="G7356" s="785"/>
    </row>
    <row r="7357" spans="1:7">
      <c r="A7357" s="786" t="s">
        <v>8753</v>
      </c>
      <c r="B7357" s="750"/>
      <c r="C7357" s="787"/>
      <c r="D7357" s="453"/>
      <c r="E7357" s="787"/>
      <c r="F7357" s="268"/>
      <c r="G7357" s="268"/>
    </row>
    <row r="7358" spans="1:7">
      <c r="A7358" s="736" t="s">
        <v>8936</v>
      </c>
      <c r="B7358" s="237" t="s">
        <v>8937</v>
      </c>
      <c r="C7358" s="239">
        <v>10369</v>
      </c>
      <c r="D7358" s="453">
        <v>0</v>
      </c>
      <c r="E7358" s="239">
        <v>10369</v>
      </c>
      <c r="F7358" s="268"/>
      <c r="G7358" s="268"/>
    </row>
    <row r="7359" spans="1:7">
      <c r="A7359" s="883"/>
      <c r="B7359" s="237"/>
      <c r="C7359" s="239"/>
      <c r="D7359" s="453"/>
      <c r="E7359" s="239"/>
      <c r="F7359" s="268"/>
      <c r="G7359" s="268"/>
    </row>
    <row r="7360" spans="1:7">
      <c r="A7360" s="778" t="s">
        <v>8938</v>
      </c>
      <c r="B7360" s="779"/>
      <c r="C7360" s="785"/>
      <c r="D7360" s="785"/>
      <c r="E7360" s="785"/>
      <c r="F7360" s="785"/>
      <c r="G7360" s="785"/>
    </row>
    <row r="7361" spans="1:7">
      <c r="A7361" s="736" t="s">
        <v>8939</v>
      </c>
      <c r="B7361" s="600" t="s">
        <v>8940</v>
      </c>
      <c r="C7361" s="239">
        <v>2073.8000000000002</v>
      </c>
      <c r="D7361" s="453">
        <v>0</v>
      </c>
      <c r="E7361" s="239">
        <v>2073.8000000000002</v>
      </c>
      <c r="F7361" s="268"/>
      <c r="G7361" s="268"/>
    </row>
    <row r="7362" spans="1:7">
      <c r="A7362" s="736" t="s">
        <v>8941</v>
      </c>
      <c r="B7362" s="600" t="s">
        <v>8942</v>
      </c>
      <c r="C7362" s="239">
        <v>4147.6000000000004</v>
      </c>
      <c r="D7362" s="453">
        <v>0</v>
      </c>
      <c r="E7362" s="239">
        <v>4147.6000000000004</v>
      </c>
      <c r="F7362" s="268"/>
      <c r="G7362" s="268"/>
    </row>
    <row r="7363" spans="1:7">
      <c r="A7363" s="736" t="s">
        <v>8943</v>
      </c>
      <c r="B7363" s="600" t="s">
        <v>8944</v>
      </c>
      <c r="C7363" s="239">
        <v>6221.4</v>
      </c>
      <c r="D7363" s="453">
        <v>0</v>
      </c>
      <c r="E7363" s="239">
        <v>6221.4</v>
      </c>
      <c r="F7363" s="268"/>
      <c r="G7363" s="268"/>
    </row>
    <row r="7364" spans="1:7">
      <c r="A7364" s="736" t="s">
        <v>8945</v>
      </c>
      <c r="B7364" s="600" t="s">
        <v>8946</v>
      </c>
      <c r="C7364" s="239">
        <v>8295.2000000000007</v>
      </c>
      <c r="D7364" s="453">
        <v>0</v>
      </c>
      <c r="E7364" s="239">
        <v>8295.2000000000007</v>
      </c>
      <c r="F7364" s="268"/>
      <c r="G7364" s="268"/>
    </row>
    <row r="7365" spans="1:7">
      <c r="A7365" s="736" t="s">
        <v>8947</v>
      </c>
      <c r="B7365" s="600" t="s">
        <v>8948</v>
      </c>
      <c r="C7365" s="239">
        <v>10369</v>
      </c>
      <c r="D7365" s="453">
        <v>0</v>
      </c>
      <c r="E7365" s="239">
        <v>10369</v>
      </c>
      <c r="F7365" s="268"/>
      <c r="G7365" s="268"/>
    </row>
    <row r="7366" spans="1:7">
      <c r="A7366" s="883"/>
      <c r="B7366" s="237"/>
      <c r="C7366" s="239"/>
      <c r="D7366" s="453"/>
      <c r="E7366" s="239"/>
      <c r="F7366" s="268"/>
      <c r="G7366" s="268"/>
    </row>
    <row r="7367" spans="1:7">
      <c r="A7367" s="778" t="s">
        <v>8949</v>
      </c>
      <c r="B7367" s="779"/>
      <c r="C7367" s="785"/>
      <c r="D7367" s="785"/>
      <c r="E7367" s="785"/>
      <c r="F7367" s="785"/>
      <c r="G7367" s="785"/>
    </row>
    <row r="7368" spans="1:7">
      <c r="A7368" s="786" t="s">
        <v>8753</v>
      </c>
      <c r="B7368" s="750"/>
      <c r="C7368" s="787"/>
      <c r="D7368" s="453"/>
      <c r="E7368" s="787"/>
      <c r="F7368" s="268"/>
      <c r="G7368" s="268"/>
    </row>
    <row r="7369" spans="1:7">
      <c r="A7369" s="736" t="s">
        <v>8950</v>
      </c>
      <c r="B7369" s="237" t="s">
        <v>8951</v>
      </c>
      <c r="C7369" s="239">
        <v>10369</v>
      </c>
      <c r="D7369" s="453">
        <v>0</v>
      </c>
      <c r="E7369" s="239">
        <v>10369</v>
      </c>
      <c r="F7369" s="268"/>
      <c r="G7369" s="268"/>
    </row>
    <row r="7370" spans="1:7">
      <c r="A7370" s="883"/>
      <c r="B7370" s="237"/>
      <c r="C7370" s="239"/>
      <c r="D7370" s="453"/>
      <c r="E7370" s="239"/>
      <c r="F7370" s="268"/>
      <c r="G7370" s="268"/>
    </row>
    <row r="7371" spans="1:7">
      <c r="A7371" s="778" t="s">
        <v>8952</v>
      </c>
      <c r="B7371" s="779"/>
      <c r="C7371" s="785"/>
      <c r="D7371" s="785"/>
      <c r="E7371" s="785"/>
      <c r="F7371" s="785"/>
      <c r="G7371" s="785"/>
    </row>
    <row r="7372" spans="1:7">
      <c r="A7372" s="736" t="s">
        <v>8953</v>
      </c>
      <c r="B7372" s="600" t="s">
        <v>8954</v>
      </c>
      <c r="C7372" s="239">
        <v>2073.8000000000002</v>
      </c>
      <c r="D7372" s="453">
        <v>0</v>
      </c>
      <c r="E7372" s="239">
        <v>2073.8000000000002</v>
      </c>
      <c r="F7372" s="268"/>
      <c r="G7372" s="268"/>
    </row>
    <row r="7373" spans="1:7">
      <c r="A7373" s="736" t="s">
        <v>8955</v>
      </c>
      <c r="B7373" s="600" t="s">
        <v>8956</v>
      </c>
      <c r="C7373" s="239">
        <v>4147.6000000000004</v>
      </c>
      <c r="D7373" s="453">
        <v>0</v>
      </c>
      <c r="E7373" s="239">
        <v>4147.6000000000004</v>
      </c>
      <c r="F7373" s="268"/>
      <c r="G7373" s="268"/>
    </row>
    <row r="7374" spans="1:7">
      <c r="A7374" s="736" t="s">
        <v>8957</v>
      </c>
      <c r="B7374" s="600" t="s">
        <v>8958</v>
      </c>
      <c r="C7374" s="239">
        <v>6221.4</v>
      </c>
      <c r="D7374" s="453">
        <v>0</v>
      </c>
      <c r="E7374" s="239">
        <v>6221.4</v>
      </c>
      <c r="F7374" s="268"/>
      <c r="G7374" s="268"/>
    </row>
    <row r="7375" spans="1:7">
      <c r="A7375" s="736" t="s">
        <v>8959</v>
      </c>
      <c r="B7375" s="600" t="s">
        <v>8960</v>
      </c>
      <c r="C7375" s="239">
        <v>8295.2000000000007</v>
      </c>
      <c r="D7375" s="453">
        <v>0</v>
      </c>
      <c r="E7375" s="239">
        <v>8295.2000000000007</v>
      </c>
      <c r="F7375" s="268"/>
      <c r="G7375" s="268"/>
    </row>
    <row r="7376" spans="1:7">
      <c r="A7376" s="736" t="s">
        <v>8961</v>
      </c>
      <c r="B7376" s="600" t="s">
        <v>8962</v>
      </c>
      <c r="C7376" s="239">
        <v>10369</v>
      </c>
      <c r="D7376" s="453">
        <v>0</v>
      </c>
      <c r="E7376" s="239">
        <v>10369</v>
      </c>
      <c r="F7376" s="268"/>
      <c r="G7376" s="268"/>
    </row>
    <row r="7377" spans="1:7">
      <c r="A7377" s="883"/>
      <c r="B7377" s="237"/>
      <c r="C7377" s="239"/>
      <c r="D7377" s="453"/>
      <c r="E7377" s="239"/>
      <c r="F7377" s="268"/>
      <c r="G7377" s="268"/>
    </row>
    <row r="7378" spans="1:7">
      <c r="A7378" s="778" t="s">
        <v>8963</v>
      </c>
      <c r="B7378" s="779"/>
      <c r="C7378" s="785"/>
      <c r="D7378" s="785"/>
      <c r="E7378" s="785"/>
      <c r="F7378" s="785"/>
      <c r="G7378" s="785"/>
    </row>
    <row r="7379" spans="1:7">
      <c r="A7379" s="786" t="s">
        <v>8753</v>
      </c>
      <c r="B7379" s="750"/>
      <c r="C7379" s="787"/>
      <c r="D7379" s="453"/>
      <c r="E7379" s="787"/>
      <c r="F7379" s="268"/>
      <c r="G7379" s="268"/>
    </row>
    <row r="7380" spans="1:7">
      <c r="A7380" s="736" t="s">
        <v>8964</v>
      </c>
      <c r="B7380" s="237" t="s">
        <v>8965</v>
      </c>
      <c r="C7380" s="239">
        <v>20738</v>
      </c>
      <c r="D7380" s="453">
        <v>0</v>
      </c>
      <c r="E7380" s="239">
        <v>20738</v>
      </c>
      <c r="F7380" s="268"/>
      <c r="G7380" s="268"/>
    </row>
    <row r="7381" spans="1:7">
      <c r="A7381" s="883"/>
      <c r="B7381" s="237"/>
      <c r="C7381" s="239"/>
      <c r="D7381" s="453"/>
      <c r="E7381" s="239"/>
      <c r="F7381" s="268"/>
      <c r="G7381" s="268"/>
    </row>
    <row r="7382" spans="1:7">
      <c r="A7382" s="778" t="s">
        <v>8966</v>
      </c>
      <c r="B7382" s="779"/>
      <c r="C7382" s="785"/>
      <c r="D7382" s="785"/>
      <c r="E7382" s="785"/>
      <c r="F7382" s="785"/>
      <c r="G7382" s="785"/>
    </row>
    <row r="7383" spans="1:7">
      <c r="A7383" s="736" t="s">
        <v>8967</v>
      </c>
      <c r="B7383" s="600" t="s">
        <v>8968</v>
      </c>
      <c r="C7383" s="239">
        <v>4147.6000000000004</v>
      </c>
      <c r="D7383" s="453">
        <v>0</v>
      </c>
      <c r="E7383" s="239">
        <v>4147.6000000000004</v>
      </c>
      <c r="F7383" s="268"/>
      <c r="G7383" s="268"/>
    </row>
    <row r="7384" spans="1:7">
      <c r="A7384" s="736" t="s">
        <v>8969</v>
      </c>
      <c r="B7384" s="600" t="s">
        <v>8970</v>
      </c>
      <c r="C7384" s="239">
        <v>8295.2000000000007</v>
      </c>
      <c r="D7384" s="453">
        <v>0</v>
      </c>
      <c r="E7384" s="239">
        <v>8295.2000000000007</v>
      </c>
      <c r="F7384" s="268"/>
      <c r="G7384" s="268"/>
    </row>
    <row r="7385" spans="1:7">
      <c r="A7385" s="736" t="s">
        <v>8971</v>
      </c>
      <c r="B7385" s="600" t="s">
        <v>8972</v>
      </c>
      <c r="C7385" s="239">
        <v>12442.8</v>
      </c>
      <c r="D7385" s="453">
        <v>0</v>
      </c>
      <c r="E7385" s="239">
        <v>12442.8</v>
      </c>
      <c r="F7385" s="268"/>
      <c r="G7385" s="268"/>
    </row>
    <row r="7386" spans="1:7">
      <c r="A7386" s="736" t="s">
        <v>8973</v>
      </c>
      <c r="B7386" s="600" t="s">
        <v>8974</v>
      </c>
      <c r="C7386" s="239">
        <v>16590.400000000001</v>
      </c>
      <c r="D7386" s="453">
        <v>0</v>
      </c>
      <c r="E7386" s="239">
        <v>16590.400000000001</v>
      </c>
      <c r="F7386" s="268"/>
      <c r="G7386" s="268"/>
    </row>
    <row r="7387" spans="1:7">
      <c r="A7387" s="736" t="s">
        <v>8975</v>
      </c>
      <c r="B7387" s="600" t="s">
        <v>8976</v>
      </c>
      <c r="C7387" s="239">
        <v>20738</v>
      </c>
      <c r="D7387" s="453">
        <v>0</v>
      </c>
      <c r="E7387" s="239">
        <v>20738</v>
      </c>
      <c r="F7387" s="268"/>
      <c r="G7387" s="268"/>
    </row>
    <row r="7388" spans="1:7">
      <c r="A7388" s="883"/>
      <c r="B7388" s="237"/>
      <c r="C7388" s="239"/>
      <c r="D7388" s="453"/>
      <c r="E7388" s="239"/>
      <c r="F7388" s="268"/>
      <c r="G7388" s="268"/>
    </row>
    <row r="7389" spans="1:7">
      <c r="A7389" s="778" t="s">
        <v>8977</v>
      </c>
      <c r="B7389" s="779"/>
      <c r="C7389" s="785"/>
      <c r="D7389" s="785"/>
      <c r="E7389" s="785"/>
      <c r="F7389" s="785"/>
      <c r="G7389" s="785"/>
    </row>
    <row r="7390" spans="1:7">
      <c r="A7390" s="786" t="s">
        <v>8753</v>
      </c>
      <c r="B7390" s="750"/>
      <c r="C7390" s="787"/>
      <c r="D7390" s="453"/>
      <c r="E7390" s="787"/>
      <c r="F7390" s="268"/>
      <c r="G7390" s="268"/>
    </row>
    <row r="7391" spans="1:7">
      <c r="A7391" s="736" t="s">
        <v>8978</v>
      </c>
      <c r="B7391" s="237" t="s">
        <v>8979</v>
      </c>
      <c r="C7391" s="239">
        <v>18230</v>
      </c>
      <c r="D7391" s="453">
        <v>0</v>
      </c>
      <c r="E7391" s="239">
        <v>18230</v>
      </c>
      <c r="F7391" s="268"/>
      <c r="G7391" s="268"/>
    </row>
    <row r="7392" spans="1:7">
      <c r="A7392" s="883"/>
      <c r="B7392" s="237"/>
      <c r="C7392" s="239"/>
      <c r="D7392" s="453"/>
      <c r="E7392" s="239"/>
      <c r="F7392" s="268"/>
      <c r="G7392" s="268"/>
    </row>
    <row r="7393" spans="1:7">
      <c r="A7393" s="778" t="s">
        <v>8980</v>
      </c>
      <c r="B7393" s="779"/>
      <c r="C7393" s="785"/>
      <c r="D7393" s="785"/>
      <c r="E7393" s="785"/>
      <c r="F7393" s="785"/>
      <c r="G7393" s="785"/>
    </row>
    <row r="7394" spans="1:7">
      <c r="A7394" s="736" t="s">
        <v>8981</v>
      </c>
      <c r="B7394" s="600" t="s">
        <v>8982</v>
      </c>
      <c r="C7394" s="239">
        <v>3646</v>
      </c>
      <c r="D7394" s="453">
        <v>0</v>
      </c>
      <c r="E7394" s="239">
        <v>3646</v>
      </c>
      <c r="F7394" s="268"/>
      <c r="G7394" s="268"/>
    </row>
    <row r="7395" spans="1:7">
      <c r="A7395" s="736" t="s">
        <v>8983</v>
      </c>
      <c r="B7395" s="600" t="s">
        <v>8984</v>
      </c>
      <c r="C7395" s="239">
        <v>7292</v>
      </c>
      <c r="D7395" s="453">
        <v>0</v>
      </c>
      <c r="E7395" s="239">
        <v>7292</v>
      </c>
      <c r="F7395" s="268"/>
      <c r="G7395" s="268"/>
    </row>
    <row r="7396" spans="1:7">
      <c r="A7396" s="736" t="s">
        <v>8985</v>
      </c>
      <c r="B7396" s="600" t="s">
        <v>8986</v>
      </c>
      <c r="C7396" s="239">
        <v>10938</v>
      </c>
      <c r="D7396" s="453">
        <v>0</v>
      </c>
      <c r="E7396" s="239">
        <v>10938</v>
      </c>
      <c r="F7396" s="268"/>
      <c r="G7396" s="268"/>
    </row>
    <row r="7397" spans="1:7">
      <c r="A7397" s="736" t="s">
        <v>8987</v>
      </c>
      <c r="B7397" s="600" t="s">
        <v>8988</v>
      </c>
      <c r="C7397" s="239">
        <v>14584</v>
      </c>
      <c r="D7397" s="453">
        <v>0</v>
      </c>
      <c r="E7397" s="239">
        <v>14584</v>
      </c>
      <c r="F7397" s="268"/>
      <c r="G7397" s="268"/>
    </row>
    <row r="7398" spans="1:7">
      <c r="A7398" s="736" t="s">
        <v>8989</v>
      </c>
      <c r="B7398" s="600" t="s">
        <v>8990</v>
      </c>
      <c r="C7398" s="239">
        <v>18230</v>
      </c>
      <c r="D7398" s="453">
        <v>0</v>
      </c>
      <c r="E7398" s="239">
        <v>18230</v>
      </c>
      <c r="F7398" s="268"/>
      <c r="G7398" s="268"/>
    </row>
    <row r="7399" spans="1:7">
      <c r="A7399" s="883"/>
      <c r="B7399" s="237"/>
      <c r="C7399" s="239"/>
      <c r="D7399" s="453"/>
      <c r="E7399" s="239"/>
      <c r="F7399" s="268"/>
      <c r="G7399" s="268"/>
    </row>
    <row r="7400" spans="1:7">
      <c r="A7400" s="778" t="s">
        <v>8991</v>
      </c>
      <c r="B7400" s="779"/>
      <c r="C7400" s="785"/>
      <c r="D7400" s="785"/>
      <c r="E7400" s="785"/>
      <c r="F7400" s="785"/>
      <c r="G7400" s="785"/>
    </row>
    <row r="7401" spans="1:7">
      <c r="A7401" s="786" t="s">
        <v>8753</v>
      </c>
      <c r="B7401" s="750"/>
      <c r="C7401" s="787"/>
      <c r="D7401" s="453"/>
      <c r="E7401" s="787"/>
      <c r="F7401" s="268"/>
      <c r="G7401" s="268"/>
    </row>
    <row r="7402" spans="1:7">
      <c r="A7402" s="736" t="s">
        <v>8992</v>
      </c>
      <c r="B7402" s="237" t="s">
        <v>8993</v>
      </c>
      <c r="C7402" s="239">
        <v>10369</v>
      </c>
      <c r="D7402" s="453">
        <v>0</v>
      </c>
      <c r="E7402" s="239">
        <v>10369</v>
      </c>
      <c r="F7402" s="268"/>
      <c r="G7402" s="268"/>
    </row>
    <row r="7403" spans="1:7">
      <c r="A7403" s="883"/>
      <c r="B7403" s="237"/>
      <c r="C7403" s="239"/>
      <c r="D7403" s="453"/>
      <c r="E7403" s="239"/>
      <c r="F7403" s="268"/>
      <c r="G7403" s="268"/>
    </row>
    <row r="7404" spans="1:7">
      <c r="A7404" s="778" t="s">
        <v>8994</v>
      </c>
      <c r="B7404" s="779"/>
      <c r="C7404" s="785"/>
      <c r="D7404" s="785"/>
      <c r="E7404" s="785"/>
      <c r="F7404" s="785"/>
      <c r="G7404" s="785"/>
    </row>
    <row r="7405" spans="1:7">
      <c r="A7405" s="736" t="s">
        <v>8995</v>
      </c>
      <c r="B7405" s="600" t="s">
        <v>8996</v>
      </c>
      <c r="C7405" s="239">
        <v>2073.8000000000002</v>
      </c>
      <c r="D7405" s="453">
        <v>0</v>
      </c>
      <c r="E7405" s="239">
        <v>2073.8000000000002</v>
      </c>
      <c r="F7405" s="268"/>
      <c r="G7405" s="268"/>
    </row>
    <row r="7406" spans="1:7">
      <c r="A7406" s="736" t="s">
        <v>8997</v>
      </c>
      <c r="B7406" s="600" t="s">
        <v>8998</v>
      </c>
      <c r="C7406" s="239">
        <v>4147.6000000000004</v>
      </c>
      <c r="D7406" s="453">
        <v>0</v>
      </c>
      <c r="E7406" s="239">
        <v>4147.6000000000004</v>
      </c>
      <c r="F7406" s="268"/>
      <c r="G7406" s="268"/>
    </row>
    <row r="7407" spans="1:7">
      <c r="A7407" s="736" t="s">
        <v>8999</v>
      </c>
      <c r="B7407" s="600" t="s">
        <v>9000</v>
      </c>
      <c r="C7407" s="239">
        <v>6221.4</v>
      </c>
      <c r="D7407" s="453">
        <v>0</v>
      </c>
      <c r="E7407" s="239">
        <v>6221.4</v>
      </c>
      <c r="F7407" s="268"/>
      <c r="G7407" s="268"/>
    </row>
    <row r="7408" spans="1:7">
      <c r="A7408" s="736" t="s">
        <v>9001</v>
      </c>
      <c r="B7408" s="600" t="s">
        <v>9002</v>
      </c>
      <c r="C7408" s="239">
        <v>8295.2000000000007</v>
      </c>
      <c r="D7408" s="453">
        <v>0</v>
      </c>
      <c r="E7408" s="239">
        <v>8295.2000000000007</v>
      </c>
      <c r="F7408" s="268"/>
      <c r="G7408" s="268"/>
    </row>
    <row r="7409" spans="1:7">
      <c r="A7409" s="736" t="s">
        <v>9003</v>
      </c>
      <c r="B7409" s="600" t="s">
        <v>9004</v>
      </c>
      <c r="C7409" s="239">
        <v>10369</v>
      </c>
      <c r="D7409" s="453">
        <v>0</v>
      </c>
      <c r="E7409" s="239">
        <v>10369</v>
      </c>
      <c r="F7409" s="268"/>
      <c r="G7409" s="268"/>
    </row>
    <row r="7410" spans="1:7">
      <c r="A7410" s="883"/>
      <c r="B7410" s="237"/>
      <c r="C7410" s="239"/>
      <c r="D7410" s="453"/>
      <c r="E7410" s="239"/>
      <c r="F7410" s="268"/>
      <c r="G7410" s="268"/>
    </row>
    <row r="7411" spans="1:7">
      <c r="A7411" s="778" t="s">
        <v>9005</v>
      </c>
      <c r="B7411" s="779"/>
      <c r="C7411" s="785"/>
      <c r="D7411" s="785"/>
      <c r="E7411" s="785"/>
      <c r="F7411" s="785"/>
      <c r="G7411" s="785"/>
    </row>
    <row r="7412" spans="1:7">
      <c r="A7412" s="786" t="s">
        <v>8753</v>
      </c>
      <c r="B7412" s="750"/>
      <c r="C7412" s="787"/>
      <c r="D7412" s="453"/>
      <c r="E7412" s="787"/>
      <c r="F7412" s="268"/>
      <c r="G7412" s="268"/>
    </row>
    <row r="7413" spans="1:7">
      <c r="A7413" s="736" t="s">
        <v>9006</v>
      </c>
      <c r="B7413" s="237" t="s">
        <v>9007</v>
      </c>
      <c r="C7413" s="239">
        <v>10369</v>
      </c>
      <c r="D7413" s="453">
        <v>0</v>
      </c>
      <c r="E7413" s="239">
        <v>10369</v>
      </c>
      <c r="F7413" s="268"/>
      <c r="G7413" s="268"/>
    </row>
    <row r="7414" spans="1:7">
      <c r="A7414" s="883"/>
      <c r="B7414" s="237"/>
      <c r="C7414" s="239"/>
      <c r="D7414" s="453"/>
      <c r="E7414" s="239"/>
      <c r="F7414" s="268"/>
      <c r="G7414" s="268"/>
    </row>
    <row r="7415" spans="1:7">
      <c r="A7415" s="778" t="s">
        <v>9008</v>
      </c>
      <c r="B7415" s="779"/>
      <c r="C7415" s="785"/>
      <c r="D7415" s="785"/>
      <c r="E7415" s="785"/>
      <c r="F7415" s="785"/>
      <c r="G7415" s="785"/>
    </row>
    <row r="7416" spans="1:7">
      <c r="A7416" s="736" t="s">
        <v>9009</v>
      </c>
      <c r="B7416" s="600" t="s">
        <v>9010</v>
      </c>
      <c r="C7416" s="239">
        <v>2073.8000000000002</v>
      </c>
      <c r="D7416" s="453">
        <v>0</v>
      </c>
      <c r="E7416" s="239">
        <v>2073.8000000000002</v>
      </c>
      <c r="F7416" s="268"/>
      <c r="G7416" s="268"/>
    </row>
    <row r="7417" spans="1:7">
      <c r="A7417" s="736" t="s">
        <v>9011</v>
      </c>
      <c r="B7417" s="600" t="s">
        <v>9012</v>
      </c>
      <c r="C7417" s="239">
        <v>4147.6000000000004</v>
      </c>
      <c r="D7417" s="453">
        <v>0</v>
      </c>
      <c r="E7417" s="239">
        <v>4147.6000000000004</v>
      </c>
      <c r="F7417" s="268"/>
      <c r="G7417" s="268"/>
    </row>
    <row r="7418" spans="1:7">
      <c r="A7418" s="736" t="s">
        <v>9013</v>
      </c>
      <c r="B7418" s="600" t="s">
        <v>9014</v>
      </c>
      <c r="C7418" s="239">
        <v>6221.4</v>
      </c>
      <c r="D7418" s="453">
        <v>0</v>
      </c>
      <c r="E7418" s="239">
        <v>6221.4</v>
      </c>
      <c r="F7418" s="268"/>
      <c r="G7418" s="268"/>
    </row>
    <row r="7419" spans="1:7">
      <c r="A7419" s="736" t="s">
        <v>9015</v>
      </c>
      <c r="B7419" s="600" t="s">
        <v>9016</v>
      </c>
      <c r="C7419" s="239">
        <v>8295.2000000000007</v>
      </c>
      <c r="D7419" s="453">
        <v>0</v>
      </c>
      <c r="E7419" s="239">
        <v>8295.2000000000007</v>
      </c>
      <c r="F7419" s="268"/>
      <c r="G7419" s="268"/>
    </row>
    <row r="7420" spans="1:7">
      <c r="A7420" s="736" t="s">
        <v>9017</v>
      </c>
      <c r="B7420" s="600" t="s">
        <v>9018</v>
      </c>
      <c r="C7420" s="239">
        <v>10369</v>
      </c>
      <c r="D7420" s="453">
        <v>0</v>
      </c>
      <c r="E7420" s="239">
        <v>10369</v>
      </c>
      <c r="F7420" s="268"/>
      <c r="G7420" s="268"/>
    </row>
    <row r="7421" spans="1:7">
      <c r="A7421" s="883"/>
      <c r="B7421" s="237"/>
      <c r="C7421" s="239"/>
      <c r="D7421" s="453"/>
      <c r="E7421" s="239"/>
      <c r="F7421" s="268"/>
      <c r="G7421" s="268"/>
    </row>
    <row r="7422" spans="1:7">
      <c r="A7422" s="778" t="s">
        <v>9019</v>
      </c>
      <c r="B7422" s="779"/>
      <c r="C7422" s="785"/>
      <c r="D7422" s="785"/>
      <c r="E7422" s="785"/>
      <c r="F7422" s="785"/>
      <c r="G7422" s="785"/>
    </row>
    <row r="7423" spans="1:7">
      <c r="A7423" s="786" t="s">
        <v>8753</v>
      </c>
      <c r="B7423" s="750"/>
      <c r="C7423" s="787"/>
      <c r="D7423" s="453"/>
      <c r="E7423" s="787"/>
      <c r="F7423" s="268"/>
      <c r="G7423" s="268"/>
    </row>
    <row r="7424" spans="1:7">
      <c r="A7424" s="736" t="s">
        <v>9020</v>
      </c>
      <c r="B7424" s="237" t="s">
        <v>9021</v>
      </c>
      <c r="C7424" s="239">
        <v>12199</v>
      </c>
      <c r="D7424" s="453">
        <v>0</v>
      </c>
      <c r="E7424" s="239">
        <v>12199</v>
      </c>
      <c r="F7424" s="268"/>
      <c r="G7424" s="268"/>
    </row>
    <row r="7425" spans="1:7">
      <c r="A7425" s="883"/>
      <c r="B7425" s="237"/>
      <c r="C7425" s="239"/>
      <c r="D7425" s="453"/>
      <c r="E7425" s="239"/>
      <c r="F7425" s="268"/>
      <c r="G7425" s="268"/>
    </row>
    <row r="7426" spans="1:7">
      <c r="A7426" s="778" t="s">
        <v>9022</v>
      </c>
      <c r="B7426" s="779"/>
      <c r="C7426" s="785"/>
      <c r="D7426" s="785"/>
      <c r="E7426" s="785"/>
      <c r="F7426" s="785"/>
      <c r="G7426" s="785"/>
    </row>
    <row r="7427" spans="1:7">
      <c r="A7427" s="736" t="s">
        <v>9023</v>
      </c>
      <c r="B7427" s="600" t="s">
        <v>9024</v>
      </c>
      <c r="C7427" s="239">
        <v>2439.8000000000002</v>
      </c>
      <c r="D7427" s="453">
        <v>0</v>
      </c>
      <c r="E7427" s="239">
        <v>2439.8000000000002</v>
      </c>
      <c r="F7427" s="268"/>
      <c r="G7427" s="268"/>
    </row>
    <row r="7428" spans="1:7">
      <c r="A7428" s="736" t="s">
        <v>9025</v>
      </c>
      <c r="B7428" s="600" t="s">
        <v>9026</v>
      </c>
      <c r="C7428" s="239">
        <v>4879.6000000000004</v>
      </c>
      <c r="D7428" s="453">
        <v>0</v>
      </c>
      <c r="E7428" s="239">
        <v>4879.6000000000004</v>
      </c>
      <c r="F7428" s="268"/>
      <c r="G7428" s="268"/>
    </row>
    <row r="7429" spans="1:7">
      <c r="A7429" s="736" t="s">
        <v>9027</v>
      </c>
      <c r="B7429" s="600" t="s">
        <v>9028</v>
      </c>
      <c r="C7429" s="239">
        <v>7319.4</v>
      </c>
      <c r="D7429" s="453">
        <v>0</v>
      </c>
      <c r="E7429" s="239">
        <v>7319.4</v>
      </c>
      <c r="F7429" s="268"/>
      <c r="G7429" s="268"/>
    </row>
    <row r="7430" spans="1:7">
      <c r="A7430" s="736" t="s">
        <v>9029</v>
      </c>
      <c r="B7430" s="600" t="s">
        <v>9030</v>
      </c>
      <c r="C7430" s="239">
        <v>9759.2000000000007</v>
      </c>
      <c r="D7430" s="453">
        <v>0</v>
      </c>
      <c r="E7430" s="239">
        <v>9759.2000000000007</v>
      </c>
      <c r="F7430" s="268"/>
      <c r="G7430" s="268"/>
    </row>
    <row r="7431" spans="1:7">
      <c r="A7431" s="736" t="s">
        <v>9031</v>
      </c>
      <c r="B7431" s="600" t="s">
        <v>9032</v>
      </c>
      <c r="C7431" s="239">
        <v>12199</v>
      </c>
      <c r="D7431" s="453">
        <v>0</v>
      </c>
      <c r="E7431" s="239">
        <v>12199</v>
      </c>
      <c r="F7431" s="268"/>
      <c r="G7431" s="268"/>
    </row>
    <row r="7432" spans="1:7">
      <c r="A7432" s="883"/>
      <c r="B7432" s="237"/>
      <c r="C7432" s="239"/>
      <c r="D7432" s="453"/>
      <c r="E7432" s="239"/>
      <c r="F7432" s="268"/>
      <c r="G7432" s="268"/>
    </row>
    <row r="7433" spans="1:7">
      <c r="A7433" s="778" t="s">
        <v>9033</v>
      </c>
      <c r="B7433" s="779"/>
      <c r="C7433" s="785"/>
      <c r="D7433" s="785"/>
      <c r="E7433" s="785"/>
      <c r="F7433" s="785"/>
      <c r="G7433" s="785"/>
    </row>
    <row r="7434" spans="1:7">
      <c r="A7434" s="786" t="s">
        <v>8753</v>
      </c>
      <c r="B7434" s="750"/>
      <c r="C7434" s="787"/>
      <c r="D7434" s="453"/>
      <c r="E7434" s="787"/>
      <c r="F7434" s="268"/>
      <c r="G7434" s="268"/>
    </row>
    <row r="7435" spans="1:7">
      <c r="A7435" s="736" t="s">
        <v>9034</v>
      </c>
      <c r="B7435" s="237" t="s">
        <v>9035</v>
      </c>
      <c r="C7435" s="239">
        <v>12199</v>
      </c>
      <c r="D7435" s="453">
        <v>0</v>
      </c>
      <c r="E7435" s="239">
        <v>12199</v>
      </c>
      <c r="F7435" s="268"/>
      <c r="G7435" s="268"/>
    </row>
    <row r="7436" spans="1:7">
      <c r="A7436" s="883"/>
      <c r="B7436" s="237"/>
      <c r="C7436" s="239"/>
      <c r="D7436" s="453"/>
      <c r="E7436" s="239"/>
      <c r="F7436" s="268"/>
      <c r="G7436" s="268"/>
    </row>
    <row r="7437" spans="1:7">
      <c r="A7437" s="778" t="s">
        <v>9036</v>
      </c>
      <c r="B7437" s="779"/>
      <c r="C7437" s="785"/>
      <c r="D7437" s="785"/>
      <c r="E7437" s="785"/>
      <c r="F7437" s="785"/>
      <c r="G7437" s="785"/>
    </row>
    <row r="7438" spans="1:7">
      <c r="A7438" s="736" t="s">
        <v>9037</v>
      </c>
      <c r="B7438" s="600" t="s">
        <v>9038</v>
      </c>
      <c r="C7438" s="239">
        <v>2439.8000000000002</v>
      </c>
      <c r="D7438" s="453">
        <v>0</v>
      </c>
      <c r="E7438" s="239">
        <v>2439.8000000000002</v>
      </c>
      <c r="F7438" s="268"/>
      <c r="G7438" s="268"/>
    </row>
    <row r="7439" spans="1:7">
      <c r="A7439" s="736" t="s">
        <v>9039</v>
      </c>
      <c r="B7439" s="600" t="s">
        <v>9040</v>
      </c>
      <c r="C7439" s="239">
        <v>4879.6000000000004</v>
      </c>
      <c r="D7439" s="453">
        <v>0</v>
      </c>
      <c r="E7439" s="239">
        <v>4879.6000000000004</v>
      </c>
      <c r="F7439" s="268"/>
      <c r="G7439" s="268"/>
    </row>
    <row r="7440" spans="1:7">
      <c r="A7440" s="736" t="s">
        <v>9041</v>
      </c>
      <c r="B7440" s="600" t="s">
        <v>9042</v>
      </c>
      <c r="C7440" s="239">
        <v>7319.4</v>
      </c>
      <c r="D7440" s="453">
        <v>0</v>
      </c>
      <c r="E7440" s="239">
        <v>7319.4</v>
      </c>
      <c r="F7440" s="268"/>
      <c r="G7440" s="268"/>
    </row>
    <row r="7441" spans="1:8">
      <c r="A7441" s="736" t="s">
        <v>9043</v>
      </c>
      <c r="B7441" s="600" t="s">
        <v>9044</v>
      </c>
      <c r="C7441" s="239">
        <v>9759.2000000000007</v>
      </c>
      <c r="D7441" s="453">
        <v>0</v>
      </c>
      <c r="E7441" s="239">
        <v>9759.2000000000007</v>
      </c>
      <c r="F7441" s="268"/>
      <c r="G7441" s="268"/>
    </row>
    <row r="7442" spans="1:8">
      <c r="A7442" s="736" t="s">
        <v>9045</v>
      </c>
      <c r="B7442" s="600" t="s">
        <v>9046</v>
      </c>
      <c r="C7442" s="239">
        <v>12199</v>
      </c>
      <c r="D7442" s="453">
        <v>0</v>
      </c>
      <c r="E7442" s="239">
        <v>12199</v>
      </c>
      <c r="F7442" s="268"/>
      <c r="G7442" s="268"/>
    </row>
    <row r="7443" spans="1:8">
      <c r="A7443" s="883"/>
      <c r="B7443" s="237"/>
      <c r="C7443" s="239"/>
      <c r="D7443" s="453"/>
      <c r="E7443" s="239"/>
      <c r="F7443" s="268"/>
      <c r="G7443" s="268"/>
    </row>
    <row r="7444" spans="1:8">
      <c r="A7444" s="778" t="s">
        <v>963</v>
      </c>
      <c r="B7444" s="779"/>
      <c r="C7444" s="785"/>
      <c r="D7444" s="785"/>
      <c r="E7444" s="785"/>
      <c r="F7444" s="785"/>
      <c r="G7444" s="785"/>
    </row>
    <row r="7445" spans="1:8">
      <c r="A7445" s="786" t="s">
        <v>9047</v>
      </c>
      <c r="B7445" s="750"/>
      <c r="C7445" s="787"/>
      <c r="D7445" s="453"/>
      <c r="E7445" s="787"/>
      <c r="F7445" s="268"/>
      <c r="G7445" s="268"/>
    </row>
    <row r="7446" spans="1:8">
      <c r="A7446" s="786" t="s">
        <v>9048</v>
      </c>
      <c r="B7446" s="750"/>
      <c r="C7446" s="787"/>
      <c r="D7446" s="453"/>
      <c r="E7446" s="787"/>
      <c r="F7446" s="268"/>
      <c r="G7446" s="268"/>
    </row>
    <row r="7447" spans="1:8">
      <c r="A7447" s="786" t="s">
        <v>9049</v>
      </c>
      <c r="B7447" s="750"/>
      <c r="C7447" s="787"/>
      <c r="D7447" s="453"/>
      <c r="E7447" s="787"/>
      <c r="F7447" s="268"/>
      <c r="G7447" s="268"/>
    </row>
    <row r="7448" spans="1:8">
      <c r="A7448" s="736" t="s">
        <v>8394</v>
      </c>
      <c r="B7448" s="237" t="s">
        <v>8395</v>
      </c>
      <c r="C7448" s="239">
        <v>1500</v>
      </c>
      <c r="D7448" s="453">
        <v>0</v>
      </c>
      <c r="E7448" s="239">
        <v>1500</v>
      </c>
      <c r="F7448" s="268"/>
      <c r="G7448" s="268"/>
    </row>
    <row r="7449" spans="1:8" ht="30">
      <c r="A7449" s="736" t="s">
        <v>8396</v>
      </c>
      <c r="B7449" s="237" t="s">
        <v>8397</v>
      </c>
      <c r="C7449" s="239">
        <v>200</v>
      </c>
      <c r="D7449" s="453">
        <v>0</v>
      </c>
      <c r="E7449" s="239">
        <v>200</v>
      </c>
      <c r="F7449" s="268"/>
      <c r="G7449" s="268"/>
    </row>
    <row r="7450" spans="1:8">
      <c r="A7450" s="736" t="s">
        <v>7609</v>
      </c>
      <c r="B7450" s="237" t="s">
        <v>7610</v>
      </c>
      <c r="C7450" s="239">
        <v>200</v>
      </c>
      <c r="D7450" s="453">
        <v>0</v>
      </c>
      <c r="E7450" s="239">
        <v>200</v>
      </c>
      <c r="F7450" s="268"/>
      <c r="G7450" s="268"/>
    </row>
    <row r="7451" spans="1:8">
      <c r="A7451" s="736" t="s">
        <v>8398</v>
      </c>
      <c r="B7451" s="237" t="s">
        <v>8399</v>
      </c>
      <c r="C7451" s="239">
        <v>2200</v>
      </c>
      <c r="D7451" s="453">
        <v>0</v>
      </c>
      <c r="E7451" s="239">
        <v>2200</v>
      </c>
      <c r="F7451" s="268"/>
      <c r="G7451" s="268"/>
    </row>
    <row r="7452" spans="1:8">
      <c r="A7452" s="736" t="s">
        <v>7615</v>
      </c>
      <c r="B7452" s="237" t="s">
        <v>7616</v>
      </c>
      <c r="C7452" s="239">
        <v>1200</v>
      </c>
      <c r="D7452" s="453">
        <v>0</v>
      </c>
      <c r="E7452" s="239">
        <v>1200</v>
      </c>
      <c r="F7452" s="268"/>
      <c r="G7452" s="268"/>
    </row>
    <row r="7453" spans="1:8">
      <c r="A7453" s="736" t="s">
        <v>7617</v>
      </c>
      <c r="B7453" s="237" t="s">
        <v>7618</v>
      </c>
      <c r="C7453" s="239">
        <v>1600</v>
      </c>
      <c r="D7453" s="453">
        <v>0</v>
      </c>
      <c r="E7453" s="239">
        <v>1600</v>
      </c>
      <c r="F7453" s="268"/>
      <c r="G7453" s="268"/>
    </row>
    <row r="7454" spans="1:8">
      <c r="A7454" s="736" t="s">
        <v>8564</v>
      </c>
      <c r="B7454" s="237" t="s">
        <v>8565</v>
      </c>
      <c r="C7454" s="239">
        <v>1</v>
      </c>
      <c r="D7454" s="453">
        <v>0</v>
      </c>
      <c r="E7454" s="239">
        <v>1</v>
      </c>
      <c r="F7454" s="268"/>
      <c r="G7454" s="268"/>
    </row>
    <row r="7455" spans="1:8" ht="15.75" thickBot="1">
      <c r="A7455" s="741"/>
      <c r="B7455" s="270"/>
      <c r="C7455" s="407"/>
      <c r="D7455" s="453"/>
      <c r="E7455" s="407"/>
      <c r="F7455" s="268"/>
      <c r="G7455" s="268"/>
    </row>
    <row r="7456" spans="1:8" ht="16.5" customHeight="1" thickBot="1">
      <c r="A7456" s="1383"/>
      <c r="B7456" s="1384"/>
      <c r="C7456" s="1384"/>
      <c r="D7456" s="1384"/>
      <c r="E7456" s="1384"/>
      <c r="F7456" s="1384"/>
      <c r="G7456" s="1385"/>
      <c r="H7456" s="1007"/>
    </row>
    <row r="7457" spans="1:8">
      <c r="A7457" s="1518" t="s">
        <v>883</v>
      </c>
      <c r="B7457" s="1519"/>
      <c r="C7457" s="1519"/>
      <c r="D7457" s="1519"/>
      <c r="E7457" s="1519"/>
      <c r="F7457" s="1519"/>
      <c r="G7457" s="1520"/>
    </row>
    <row r="7458" spans="1:8">
      <c r="A7458" s="730" t="s">
        <v>5370</v>
      </c>
      <c r="B7458" s="557" t="s">
        <v>5371</v>
      </c>
      <c r="C7458" s="731">
        <v>600</v>
      </c>
      <c r="D7458" s="453">
        <v>0</v>
      </c>
      <c r="E7458" s="407">
        <f t="shared" ref="E7458:E7469" si="167">C7458</f>
        <v>600</v>
      </c>
      <c r="F7458" s="268"/>
      <c r="G7458" s="475"/>
    </row>
    <row r="7459" spans="1:8">
      <c r="A7459" s="730" t="s">
        <v>829</v>
      </c>
      <c r="B7459" s="557" t="s">
        <v>830</v>
      </c>
      <c r="C7459" s="731">
        <v>1200</v>
      </c>
      <c r="D7459" s="453">
        <v>0</v>
      </c>
      <c r="E7459" s="407">
        <f t="shared" si="167"/>
        <v>1200</v>
      </c>
      <c r="F7459" s="268"/>
      <c r="G7459" s="475"/>
      <c r="H7459" s="1007"/>
    </row>
    <row r="7460" spans="1:8">
      <c r="A7460" s="730" t="s">
        <v>124</v>
      </c>
      <c r="B7460" s="557" t="s">
        <v>125</v>
      </c>
      <c r="C7460" s="731">
        <v>5000</v>
      </c>
      <c r="D7460" s="453">
        <v>0</v>
      </c>
      <c r="E7460" s="407">
        <f t="shared" si="167"/>
        <v>5000</v>
      </c>
      <c r="F7460" s="268"/>
      <c r="G7460" s="475"/>
      <c r="H7460" s="1007"/>
    </row>
    <row r="7461" spans="1:8">
      <c r="A7461" s="730" t="s">
        <v>126</v>
      </c>
      <c r="B7461" s="557" t="s">
        <v>828</v>
      </c>
      <c r="C7461" s="731">
        <v>8000</v>
      </c>
      <c r="D7461" s="453">
        <v>0</v>
      </c>
      <c r="E7461" s="407">
        <f t="shared" si="167"/>
        <v>8000</v>
      </c>
      <c r="F7461" s="268"/>
      <c r="G7461" s="475"/>
      <c r="H7461" s="1007"/>
    </row>
    <row r="7462" spans="1:8">
      <c r="A7462" s="788">
        <v>7640019485</v>
      </c>
      <c r="B7462" s="557" t="s">
        <v>6097</v>
      </c>
      <c r="C7462" s="731">
        <v>1</v>
      </c>
      <c r="D7462" s="453">
        <v>0</v>
      </c>
      <c r="E7462" s="407">
        <f t="shared" si="167"/>
        <v>1</v>
      </c>
      <c r="F7462" s="268"/>
      <c r="G7462" s="475"/>
      <c r="H7462" s="1007"/>
    </row>
    <row r="7463" spans="1:8">
      <c r="A7463" s="730">
        <v>7640002999</v>
      </c>
      <c r="B7463" s="557" t="s">
        <v>1614</v>
      </c>
      <c r="C7463" s="731">
        <v>1500</v>
      </c>
      <c r="D7463" s="453">
        <v>0</v>
      </c>
      <c r="E7463" s="407">
        <f t="shared" si="167"/>
        <v>1500</v>
      </c>
      <c r="F7463" s="268"/>
      <c r="G7463" s="475"/>
      <c r="H7463" s="1007"/>
    </row>
    <row r="7464" spans="1:8">
      <c r="A7464" s="730">
        <v>7640002992</v>
      </c>
      <c r="B7464" s="557" t="s">
        <v>1615</v>
      </c>
      <c r="C7464" s="731">
        <v>1000</v>
      </c>
      <c r="D7464" s="453">
        <v>0</v>
      </c>
      <c r="E7464" s="407">
        <f t="shared" si="167"/>
        <v>1000</v>
      </c>
      <c r="F7464" s="268"/>
      <c r="G7464" s="475"/>
      <c r="H7464" s="1007"/>
    </row>
    <row r="7465" spans="1:8">
      <c r="A7465" s="730">
        <v>7640002993</v>
      </c>
      <c r="B7465" s="557" t="s">
        <v>1616</v>
      </c>
      <c r="C7465" s="731">
        <v>1500</v>
      </c>
      <c r="D7465" s="453">
        <v>0</v>
      </c>
      <c r="E7465" s="407">
        <f t="shared" si="167"/>
        <v>1500</v>
      </c>
      <c r="F7465" s="268"/>
      <c r="G7465" s="475"/>
      <c r="H7465" s="1007"/>
    </row>
    <row r="7466" spans="1:8">
      <c r="A7466" s="730">
        <v>7640002994</v>
      </c>
      <c r="B7466" s="557" t="s">
        <v>1617</v>
      </c>
      <c r="C7466" s="731">
        <v>1000</v>
      </c>
      <c r="D7466" s="453">
        <v>0</v>
      </c>
      <c r="E7466" s="407">
        <f t="shared" si="167"/>
        <v>1000</v>
      </c>
      <c r="F7466" s="268"/>
      <c r="G7466" s="475"/>
      <c r="H7466" s="1007"/>
    </row>
    <row r="7467" spans="1:8">
      <c r="A7467" s="730">
        <v>7640002995</v>
      </c>
      <c r="B7467" s="557" t="s">
        <v>1618</v>
      </c>
      <c r="C7467" s="731">
        <v>1000</v>
      </c>
      <c r="D7467" s="453">
        <v>0</v>
      </c>
      <c r="E7467" s="407">
        <f t="shared" si="167"/>
        <v>1000</v>
      </c>
      <c r="F7467" s="268"/>
      <c r="G7467" s="475"/>
      <c r="H7467" s="1007"/>
    </row>
    <row r="7468" spans="1:8">
      <c r="A7468" s="730">
        <v>7640002996</v>
      </c>
      <c r="B7468" s="557" t="s">
        <v>1619</v>
      </c>
      <c r="C7468" s="731">
        <v>1000</v>
      </c>
      <c r="D7468" s="453">
        <v>0</v>
      </c>
      <c r="E7468" s="407">
        <f t="shared" si="167"/>
        <v>1000</v>
      </c>
      <c r="F7468" s="268"/>
      <c r="G7468" s="475"/>
      <c r="H7468" s="1007"/>
    </row>
    <row r="7469" spans="1:8">
      <c r="A7469" s="730">
        <v>7640003002</v>
      </c>
      <c r="B7469" s="557" t="s">
        <v>1620</v>
      </c>
      <c r="C7469" s="731">
        <v>1</v>
      </c>
      <c r="D7469" s="453">
        <v>0</v>
      </c>
      <c r="E7469" s="407">
        <f t="shared" si="167"/>
        <v>1</v>
      </c>
      <c r="F7469" s="268"/>
      <c r="G7469" s="475"/>
      <c r="H7469" s="1007"/>
    </row>
    <row r="7470" spans="1:8" ht="33" customHeight="1">
      <c r="A7470" s="1473" t="s">
        <v>884</v>
      </c>
      <c r="B7470" s="1474"/>
      <c r="C7470" s="1474"/>
      <c r="D7470" s="1474"/>
      <c r="E7470" s="1474"/>
      <c r="F7470" s="1474"/>
      <c r="G7470" s="1475"/>
      <c r="H7470" s="1007"/>
    </row>
    <row r="7471" spans="1:8" ht="45">
      <c r="A7471" s="530">
        <v>7640015657</v>
      </c>
      <c r="B7471" s="275" t="s">
        <v>5372</v>
      </c>
      <c r="C7471" s="265">
        <v>250</v>
      </c>
      <c r="D7471" s="452">
        <v>0</v>
      </c>
      <c r="E7471" s="265">
        <v>250</v>
      </c>
      <c r="F7471" s="266"/>
      <c r="G7471" s="531"/>
      <c r="H7471" s="1007"/>
    </row>
    <row r="7472" spans="1:8">
      <c r="A7472" s="691" t="s">
        <v>9050</v>
      </c>
      <c r="B7472" s="692" t="s">
        <v>9051</v>
      </c>
      <c r="C7472" s="523">
        <v>400</v>
      </c>
      <c r="D7472" s="524">
        <v>0</v>
      </c>
      <c r="E7472" s="523">
        <v>400</v>
      </c>
      <c r="F7472" s="525"/>
      <c r="G7472" s="526"/>
      <c r="H7472" s="1007"/>
    </row>
    <row r="7473" spans="1:13" ht="30.75" thickBot="1">
      <c r="A7473" s="528" t="s">
        <v>202</v>
      </c>
      <c r="B7473" s="529" t="s">
        <v>203</v>
      </c>
      <c r="C7473" s="513" t="s">
        <v>204</v>
      </c>
      <c r="D7473" s="512">
        <v>0</v>
      </c>
      <c r="E7473" s="513" t="s">
        <v>204</v>
      </c>
      <c r="F7473" s="289"/>
      <c r="G7473" s="483"/>
      <c r="H7473" s="1007"/>
    </row>
    <row r="7474" spans="1:13" ht="15.75" thickBot="1">
      <c r="A7474" s="714"/>
      <c r="B7474" s="715"/>
      <c r="C7474" s="716"/>
      <c r="D7474" s="717"/>
      <c r="E7474" s="716"/>
      <c r="F7474" s="718"/>
      <c r="G7474" s="719"/>
    </row>
    <row r="7475" spans="1:13" ht="16.5" customHeight="1" thickBot="1">
      <c r="A7475" s="1383"/>
      <c r="B7475" s="1384"/>
      <c r="C7475" s="1384"/>
      <c r="D7475" s="1384"/>
      <c r="E7475" s="1384"/>
      <c r="F7475" s="1384"/>
      <c r="G7475" s="1385"/>
      <c r="H7475" s="1007"/>
    </row>
    <row r="7476" spans="1:13" s="551" customFormat="1">
      <c r="A7476" s="1562" t="s">
        <v>10274</v>
      </c>
      <c r="B7476" s="1563"/>
      <c r="C7476" s="1563"/>
      <c r="D7476" s="1563"/>
      <c r="E7476" s="1563"/>
      <c r="F7476" s="1563"/>
      <c r="G7476" s="1564"/>
      <c r="H7476" s="901"/>
      <c r="I7476" s="1017"/>
      <c r="J7476" s="1017"/>
      <c r="K7476" s="1017"/>
      <c r="L7476" s="1017"/>
      <c r="M7476" s="1017"/>
    </row>
    <row r="7477" spans="1:13" s="673" customFormat="1" ht="30">
      <c r="A7477" s="959" t="s">
        <v>10275</v>
      </c>
      <c r="B7477" s="237" t="s">
        <v>10276</v>
      </c>
      <c r="C7477" s="1551">
        <v>5994</v>
      </c>
      <c r="D7477" s="1552">
        <v>0</v>
      </c>
      <c r="E7477" s="1553">
        <f t="shared" ref="E7477:E7487" si="168">C7477</f>
        <v>5994</v>
      </c>
      <c r="F7477" s="1554" t="s">
        <v>1625</v>
      </c>
      <c r="G7477" s="1555" t="s">
        <v>1625</v>
      </c>
      <c r="H7477" s="1026"/>
      <c r="I7477" s="1027"/>
      <c r="J7477" s="1027"/>
      <c r="K7477" s="1027"/>
      <c r="L7477" s="1027"/>
      <c r="M7477" s="1027"/>
    </row>
    <row r="7478" spans="1:13" ht="30">
      <c r="A7478" s="959" t="s">
        <v>10277</v>
      </c>
      <c r="B7478" s="237" t="s">
        <v>10278</v>
      </c>
      <c r="C7478" s="960">
        <v>7995</v>
      </c>
      <c r="D7478" s="961">
        <v>0</v>
      </c>
      <c r="E7478" s="962">
        <f t="shared" si="168"/>
        <v>7995</v>
      </c>
      <c r="F7478" s="963" t="s">
        <v>1625</v>
      </c>
      <c r="G7478" s="964" t="s">
        <v>1625</v>
      </c>
    </row>
    <row r="7479" spans="1:13" ht="45">
      <c r="A7479" s="959" t="s">
        <v>10279</v>
      </c>
      <c r="B7479" s="237" t="s">
        <v>10280</v>
      </c>
      <c r="C7479" s="1551">
        <v>9989</v>
      </c>
      <c r="D7479" s="1552">
        <v>0</v>
      </c>
      <c r="E7479" s="1553">
        <f t="shared" si="168"/>
        <v>9989</v>
      </c>
      <c r="F7479" s="963" t="s">
        <v>1625</v>
      </c>
      <c r="G7479" s="964" t="s">
        <v>1625</v>
      </c>
    </row>
    <row r="7480" spans="1:13">
      <c r="A7480" s="294" t="s">
        <v>10281</v>
      </c>
      <c r="B7480" s="759"/>
      <c r="C7480" s="965"/>
      <c r="D7480" s="965"/>
      <c r="E7480" s="965"/>
      <c r="F7480" s="965"/>
      <c r="G7480" s="966"/>
    </row>
    <row r="7481" spans="1:13">
      <c r="A7481" s="959" t="s">
        <v>10282</v>
      </c>
      <c r="B7481" s="237" t="s">
        <v>10283</v>
      </c>
      <c r="C7481" s="960">
        <v>5394</v>
      </c>
      <c r="D7481" s="961">
        <v>0</v>
      </c>
      <c r="E7481" s="962">
        <f t="shared" si="168"/>
        <v>5394</v>
      </c>
      <c r="F7481" s="963" t="s">
        <v>1625</v>
      </c>
      <c r="G7481" s="964" t="s">
        <v>1625</v>
      </c>
    </row>
    <row r="7482" spans="1:13">
      <c r="A7482" s="959" t="s">
        <v>10284</v>
      </c>
      <c r="B7482" s="237" t="s">
        <v>10285</v>
      </c>
      <c r="C7482" s="960">
        <v>4200</v>
      </c>
      <c r="D7482" s="961">
        <v>0</v>
      </c>
      <c r="E7482" s="962">
        <v>4200</v>
      </c>
      <c r="F7482" s="963" t="s">
        <v>1625</v>
      </c>
      <c r="G7482" s="964" t="s">
        <v>1625</v>
      </c>
    </row>
    <row r="7483" spans="1:13">
      <c r="A7483" s="959" t="s">
        <v>10286</v>
      </c>
      <c r="B7483" s="237" t="s">
        <v>10287</v>
      </c>
      <c r="C7483" s="960">
        <v>2500</v>
      </c>
      <c r="D7483" s="961">
        <v>0</v>
      </c>
      <c r="E7483" s="962">
        <f t="shared" si="168"/>
        <v>2500</v>
      </c>
      <c r="F7483" s="963" t="s">
        <v>1625</v>
      </c>
      <c r="G7483" s="964" t="s">
        <v>1625</v>
      </c>
    </row>
    <row r="7484" spans="1:13">
      <c r="A7484" s="959" t="s">
        <v>10288</v>
      </c>
      <c r="B7484" s="237" t="s">
        <v>10289</v>
      </c>
      <c r="C7484" s="960">
        <v>6000</v>
      </c>
      <c r="D7484" s="961">
        <v>0</v>
      </c>
      <c r="E7484" s="962">
        <v>6000</v>
      </c>
      <c r="F7484" s="963" t="s">
        <v>1625</v>
      </c>
      <c r="G7484" s="964" t="s">
        <v>1625</v>
      </c>
    </row>
    <row r="7485" spans="1:13">
      <c r="A7485" s="959" t="s">
        <v>10290</v>
      </c>
      <c r="B7485" s="237" t="s">
        <v>10291</v>
      </c>
      <c r="C7485" s="960">
        <v>1000</v>
      </c>
      <c r="D7485" s="961">
        <v>0</v>
      </c>
      <c r="E7485" s="962">
        <f t="shared" si="168"/>
        <v>1000</v>
      </c>
      <c r="F7485" s="963" t="s">
        <v>1625</v>
      </c>
      <c r="G7485" s="964" t="s">
        <v>1625</v>
      </c>
    </row>
    <row r="7486" spans="1:13">
      <c r="A7486" s="959" t="s">
        <v>10292</v>
      </c>
      <c r="B7486" s="237" t="s">
        <v>10293</v>
      </c>
      <c r="C7486" s="960">
        <v>3000</v>
      </c>
      <c r="D7486" s="961">
        <v>0</v>
      </c>
      <c r="E7486" s="962">
        <f t="shared" si="168"/>
        <v>3000</v>
      </c>
      <c r="F7486" s="963" t="s">
        <v>1625</v>
      </c>
      <c r="G7486" s="964" t="s">
        <v>1625</v>
      </c>
    </row>
    <row r="7487" spans="1:13">
      <c r="A7487" s="959" t="s">
        <v>10294</v>
      </c>
      <c r="B7487" s="237" t="s">
        <v>10295</v>
      </c>
      <c r="C7487" s="960">
        <v>7500</v>
      </c>
      <c r="D7487" s="961">
        <v>0</v>
      </c>
      <c r="E7487" s="962">
        <f t="shared" si="168"/>
        <v>7500</v>
      </c>
      <c r="F7487" s="963" t="s">
        <v>1625</v>
      </c>
      <c r="G7487" s="964" t="s">
        <v>1625</v>
      </c>
    </row>
    <row r="7488" spans="1:13">
      <c r="A7488" s="294" t="s">
        <v>5373</v>
      </c>
      <c r="B7488" s="762"/>
      <c r="C7488" s="965"/>
      <c r="D7488" s="965"/>
      <c r="E7488" s="965"/>
      <c r="F7488" s="965"/>
      <c r="G7488" s="966"/>
    </row>
    <row r="7489" spans="1:13">
      <c r="A7489" s="959" t="s">
        <v>10296</v>
      </c>
      <c r="B7489" s="237" t="s">
        <v>10297</v>
      </c>
      <c r="C7489" s="960">
        <v>999</v>
      </c>
      <c r="D7489" s="961">
        <v>0</v>
      </c>
      <c r="E7489" s="962">
        <f t="shared" ref="E7489:E7555" si="169">C7489</f>
        <v>999</v>
      </c>
      <c r="F7489" s="963" t="s">
        <v>1625</v>
      </c>
      <c r="G7489" s="964" t="s">
        <v>1625</v>
      </c>
    </row>
    <row r="7490" spans="1:13">
      <c r="A7490" s="959" t="s">
        <v>10298</v>
      </c>
      <c r="B7490" s="237" t="s">
        <v>10299</v>
      </c>
      <c r="C7490" s="960">
        <v>1500</v>
      </c>
      <c r="D7490" s="961">
        <v>0</v>
      </c>
      <c r="E7490" s="962">
        <f t="shared" si="169"/>
        <v>1500</v>
      </c>
      <c r="F7490" s="963" t="s">
        <v>1625</v>
      </c>
      <c r="G7490" s="964" t="s">
        <v>1625</v>
      </c>
    </row>
    <row r="7491" spans="1:13">
      <c r="A7491" s="959" t="s">
        <v>10300</v>
      </c>
      <c r="B7491" s="237" t="s">
        <v>10301</v>
      </c>
      <c r="C7491" s="960">
        <v>700</v>
      </c>
      <c r="D7491" s="961">
        <v>0</v>
      </c>
      <c r="E7491" s="962">
        <f t="shared" si="169"/>
        <v>700</v>
      </c>
      <c r="F7491" s="963" t="s">
        <v>1625</v>
      </c>
      <c r="G7491" s="964" t="s">
        <v>1625</v>
      </c>
    </row>
    <row r="7492" spans="1:13">
      <c r="A7492" s="959" t="s">
        <v>10302</v>
      </c>
      <c r="B7492" s="237" t="s">
        <v>10303</v>
      </c>
      <c r="C7492" s="960">
        <v>1000</v>
      </c>
      <c r="D7492" s="961">
        <v>0</v>
      </c>
      <c r="E7492" s="962">
        <f t="shared" si="169"/>
        <v>1000</v>
      </c>
      <c r="F7492" s="963" t="s">
        <v>1625</v>
      </c>
      <c r="G7492" s="964" t="s">
        <v>1625</v>
      </c>
    </row>
    <row r="7493" spans="1:13" ht="15.75" thickBot="1">
      <c r="A7493" s="967"/>
      <c r="B7493" s="602"/>
      <c r="C7493" s="968"/>
      <c r="D7493" s="969"/>
      <c r="E7493" s="970"/>
      <c r="F7493" s="971"/>
      <c r="G7493" s="972"/>
    </row>
    <row r="7494" spans="1:13" s="551" customFormat="1" ht="15.75" thickBot="1">
      <c r="A7494" s="1404" t="s">
        <v>10304</v>
      </c>
      <c r="B7494" s="1405"/>
      <c r="C7494" s="1405"/>
      <c r="D7494" s="1405"/>
      <c r="E7494" s="1405"/>
      <c r="F7494" s="1405"/>
      <c r="G7494" s="1406"/>
      <c r="H7494" s="901"/>
      <c r="I7494" s="1017"/>
      <c r="J7494" s="1017"/>
      <c r="K7494" s="1017"/>
      <c r="L7494" s="1017"/>
      <c r="M7494" s="1017"/>
    </row>
    <row r="7495" spans="1:13" ht="30">
      <c r="A7495" s="973" t="s">
        <v>10305</v>
      </c>
      <c r="B7495" s="738" t="s">
        <v>10306</v>
      </c>
      <c r="C7495" s="974">
        <v>3500</v>
      </c>
      <c r="D7495" s="975">
        <v>0</v>
      </c>
      <c r="E7495" s="976">
        <f t="shared" si="169"/>
        <v>3500</v>
      </c>
      <c r="F7495" s="977" t="s">
        <v>1625</v>
      </c>
      <c r="G7495" s="978" t="s">
        <v>1625</v>
      </c>
    </row>
    <row r="7496" spans="1:13" ht="30">
      <c r="A7496" s="959" t="s">
        <v>10307</v>
      </c>
      <c r="B7496" s="237" t="s">
        <v>10308</v>
      </c>
      <c r="C7496" s="960">
        <v>0</v>
      </c>
      <c r="D7496" s="961">
        <v>0</v>
      </c>
      <c r="E7496" s="962">
        <f t="shared" si="169"/>
        <v>0</v>
      </c>
      <c r="F7496" s="963" t="s">
        <v>1625</v>
      </c>
      <c r="G7496" s="964" t="s">
        <v>1625</v>
      </c>
    </row>
    <row r="7497" spans="1:13">
      <c r="A7497" s="294" t="s">
        <v>10309</v>
      </c>
      <c r="B7497" s="759"/>
      <c r="C7497" s="965"/>
      <c r="D7497" s="965"/>
      <c r="E7497" s="965"/>
      <c r="F7497" s="965"/>
      <c r="G7497" s="966"/>
    </row>
    <row r="7498" spans="1:13" ht="30">
      <c r="A7498" s="959" t="s">
        <v>10310</v>
      </c>
      <c r="B7498" s="237" t="s">
        <v>10311</v>
      </c>
      <c r="C7498" s="960">
        <v>5330</v>
      </c>
      <c r="D7498" s="961">
        <v>0</v>
      </c>
      <c r="E7498" s="962">
        <f t="shared" si="169"/>
        <v>5330</v>
      </c>
      <c r="F7498" s="963" t="s">
        <v>1625</v>
      </c>
      <c r="G7498" s="964" t="s">
        <v>1625</v>
      </c>
    </row>
    <row r="7499" spans="1:13" ht="30">
      <c r="A7499" s="959" t="s">
        <v>10312</v>
      </c>
      <c r="B7499" s="237" t="s">
        <v>10313</v>
      </c>
      <c r="C7499" s="960">
        <v>7330</v>
      </c>
      <c r="D7499" s="961">
        <v>0</v>
      </c>
      <c r="E7499" s="962">
        <f t="shared" si="169"/>
        <v>7330</v>
      </c>
      <c r="F7499" s="963" t="s">
        <v>1625</v>
      </c>
      <c r="G7499" s="964" t="s">
        <v>1625</v>
      </c>
    </row>
    <row r="7500" spans="1:13" ht="30">
      <c r="A7500" s="959" t="s">
        <v>10314</v>
      </c>
      <c r="B7500" s="237" t="s">
        <v>10315</v>
      </c>
      <c r="C7500" s="960">
        <v>9330</v>
      </c>
      <c r="D7500" s="961">
        <v>0</v>
      </c>
      <c r="E7500" s="962">
        <f t="shared" si="169"/>
        <v>9330</v>
      </c>
      <c r="F7500" s="963" t="s">
        <v>1625</v>
      </c>
      <c r="G7500" s="964" t="s">
        <v>1625</v>
      </c>
    </row>
    <row r="7501" spans="1:13">
      <c r="A7501" s="959" t="s">
        <v>10316</v>
      </c>
      <c r="B7501" s="237" t="s">
        <v>10317</v>
      </c>
      <c r="C7501" s="960">
        <v>3330</v>
      </c>
      <c r="D7501" s="961">
        <v>0</v>
      </c>
      <c r="E7501" s="962">
        <f t="shared" si="169"/>
        <v>3330</v>
      </c>
      <c r="F7501" s="963" t="s">
        <v>1625</v>
      </c>
      <c r="G7501" s="964" t="s">
        <v>1625</v>
      </c>
    </row>
    <row r="7502" spans="1:13">
      <c r="A7502" s="294" t="s">
        <v>10318</v>
      </c>
      <c r="B7502" s="759"/>
      <c r="C7502" s="965"/>
      <c r="D7502" s="965"/>
      <c r="E7502" s="965"/>
      <c r="F7502" s="965"/>
      <c r="G7502" s="966"/>
    </row>
    <row r="7503" spans="1:13">
      <c r="A7503" s="979" t="s">
        <v>10319</v>
      </c>
      <c r="B7503" s="980"/>
      <c r="C7503" s="981"/>
      <c r="D7503" s="961">
        <v>0</v>
      </c>
      <c r="E7503" s="962">
        <f t="shared" si="169"/>
        <v>0</v>
      </c>
      <c r="F7503" s="963" t="s">
        <v>1625</v>
      </c>
      <c r="G7503" s="964" t="s">
        <v>1625</v>
      </c>
    </row>
    <row r="7504" spans="1:13">
      <c r="A7504" s="979" t="s">
        <v>10320</v>
      </c>
      <c r="B7504" s="982"/>
      <c r="C7504" s="983"/>
      <c r="D7504" s="961">
        <v>0</v>
      </c>
      <c r="E7504" s="962">
        <f t="shared" si="169"/>
        <v>0</v>
      </c>
      <c r="F7504" s="963" t="s">
        <v>1625</v>
      </c>
      <c r="G7504" s="964" t="s">
        <v>1625</v>
      </c>
    </row>
    <row r="7505" spans="1:7">
      <c r="A7505" s="959" t="s">
        <v>10321</v>
      </c>
      <c r="B7505" s="237" t="s">
        <v>10322</v>
      </c>
      <c r="C7505" s="960">
        <v>2150</v>
      </c>
      <c r="D7505" s="961">
        <v>0</v>
      </c>
      <c r="E7505" s="962">
        <f t="shared" si="169"/>
        <v>2150</v>
      </c>
      <c r="F7505" s="963" t="s">
        <v>1625</v>
      </c>
      <c r="G7505" s="964" t="s">
        <v>1625</v>
      </c>
    </row>
    <row r="7506" spans="1:7">
      <c r="A7506" s="959" t="s">
        <v>10323</v>
      </c>
      <c r="B7506" s="237" t="s">
        <v>10324</v>
      </c>
      <c r="C7506" s="960">
        <v>2670</v>
      </c>
      <c r="D7506" s="961">
        <v>0</v>
      </c>
      <c r="E7506" s="962">
        <f t="shared" si="169"/>
        <v>2670</v>
      </c>
      <c r="F7506" s="963" t="s">
        <v>1625</v>
      </c>
      <c r="G7506" s="964" t="s">
        <v>1625</v>
      </c>
    </row>
    <row r="7507" spans="1:7">
      <c r="A7507" s="959"/>
      <c r="B7507" s="237"/>
      <c r="C7507" s="960"/>
      <c r="D7507" s="961"/>
      <c r="E7507" s="962"/>
      <c r="F7507" s="963"/>
      <c r="G7507" s="964"/>
    </row>
    <row r="7508" spans="1:7">
      <c r="A7508" s="294" t="s">
        <v>892</v>
      </c>
      <c r="B7508" s="759"/>
      <c r="C7508" s="965"/>
      <c r="D7508" s="965"/>
      <c r="E7508" s="965"/>
      <c r="F7508" s="965"/>
      <c r="G7508" s="966"/>
    </row>
    <row r="7509" spans="1:7">
      <c r="A7509" s="1055" t="s">
        <v>763</v>
      </c>
      <c r="B7509" s="237" t="s">
        <v>764</v>
      </c>
      <c r="C7509" s="984">
        <v>41</v>
      </c>
      <c r="D7509" s="961">
        <v>0</v>
      </c>
      <c r="E7509" s="962">
        <f t="shared" si="169"/>
        <v>41</v>
      </c>
      <c r="F7509" s="963" t="s">
        <v>1625</v>
      </c>
      <c r="G7509" s="964" t="s">
        <v>1625</v>
      </c>
    </row>
    <row r="7510" spans="1:7">
      <c r="A7510" s="1055" t="s">
        <v>767</v>
      </c>
      <c r="B7510" s="237" t="s">
        <v>768</v>
      </c>
      <c r="C7510" s="984">
        <v>173</v>
      </c>
      <c r="D7510" s="961">
        <v>0</v>
      </c>
      <c r="E7510" s="962">
        <f t="shared" si="169"/>
        <v>173</v>
      </c>
      <c r="F7510" s="963" t="s">
        <v>1625</v>
      </c>
      <c r="G7510" s="964" t="s">
        <v>1625</v>
      </c>
    </row>
    <row r="7511" spans="1:7">
      <c r="A7511" s="294" t="s">
        <v>10325</v>
      </c>
      <c r="B7511" s="759"/>
      <c r="C7511" s="965"/>
      <c r="D7511" s="965"/>
      <c r="E7511" s="965"/>
      <c r="F7511" s="965"/>
      <c r="G7511" s="966"/>
    </row>
    <row r="7512" spans="1:7">
      <c r="A7512" s="985" t="s">
        <v>10326</v>
      </c>
      <c r="B7512" s="557" t="s">
        <v>10327</v>
      </c>
      <c r="C7512" s="986">
        <v>5300</v>
      </c>
      <c r="D7512" s="961">
        <v>0</v>
      </c>
      <c r="E7512" s="962">
        <f t="shared" si="169"/>
        <v>5300</v>
      </c>
      <c r="F7512" s="963" t="s">
        <v>1625</v>
      </c>
      <c r="G7512" s="964" t="s">
        <v>1625</v>
      </c>
    </row>
    <row r="7513" spans="1:7">
      <c r="A7513" s="985" t="s">
        <v>10286</v>
      </c>
      <c r="B7513" s="557" t="s">
        <v>10287</v>
      </c>
      <c r="C7513" s="986">
        <v>2500</v>
      </c>
      <c r="D7513" s="961">
        <v>0</v>
      </c>
      <c r="E7513" s="962">
        <f t="shared" si="169"/>
        <v>2500</v>
      </c>
      <c r="F7513" s="963" t="s">
        <v>1625</v>
      </c>
      <c r="G7513" s="964" t="s">
        <v>1625</v>
      </c>
    </row>
    <row r="7514" spans="1:7">
      <c r="A7514" s="985" t="s">
        <v>10328</v>
      </c>
      <c r="B7514" s="557" t="s">
        <v>10329</v>
      </c>
      <c r="C7514" s="986">
        <v>1100</v>
      </c>
      <c r="D7514" s="961">
        <v>0</v>
      </c>
      <c r="E7514" s="962">
        <f t="shared" si="169"/>
        <v>1100</v>
      </c>
      <c r="F7514" s="963" t="s">
        <v>1625</v>
      </c>
      <c r="G7514" s="964" t="s">
        <v>1625</v>
      </c>
    </row>
    <row r="7515" spans="1:7">
      <c r="A7515" s="985" t="s">
        <v>10330</v>
      </c>
      <c r="B7515" s="557" t="s">
        <v>10331</v>
      </c>
      <c r="C7515" s="986">
        <v>3000</v>
      </c>
      <c r="D7515" s="961">
        <v>0</v>
      </c>
      <c r="E7515" s="962">
        <f t="shared" si="169"/>
        <v>3000</v>
      </c>
      <c r="F7515" s="963" t="s">
        <v>1625</v>
      </c>
      <c r="G7515" s="964" t="s">
        <v>1625</v>
      </c>
    </row>
    <row r="7516" spans="1:7">
      <c r="A7516" s="985" t="s">
        <v>10284</v>
      </c>
      <c r="B7516" s="557" t="s">
        <v>10285</v>
      </c>
      <c r="C7516" s="986">
        <v>3500</v>
      </c>
      <c r="D7516" s="961">
        <v>0</v>
      </c>
      <c r="E7516" s="962">
        <f t="shared" si="169"/>
        <v>3500</v>
      </c>
      <c r="F7516" s="963" t="s">
        <v>1625</v>
      </c>
      <c r="G7516" s="964" t="s">
        <v>1625</v>
      </c>
    </row>
    <row r="7517" spans="1:7">
      <c r="A7517" s="985" t="s">
        <v>10332</v>
      </c>
      <c r="B7517" s="557" t="s">
        <v>10333</v>
      </c>
      <c r="C7517" s="986">
        <v>995</v>
      </c>
      <c r="D7517" s="961">
        <v>0</v>
      </c>
      <c r="E7517" s="962">
        <f t="shared" si="169"/>
        <v>995</v>
      </c>
      <c r="F7517" s="963" t="s">
        <v>1625</v>
      </c>
      <c r="G7517" s="964" t="s">
        <v>1625</v>
      </c>
    </row>
    <row r="7518" spans="1:7">
      <c r="A7518" s="985" t="s">
        <v>10334</v>
      </c>
      <c r="B7518" s="557" t="s">
        <v>10335</v>
      </c>
      <c r="C7518" s="986">
        <v>995</v>
      </c>
      <c r="D7518" s="961">
        <v>0</v>
      </c>
      <c r="E7518" s="962">
        <f t="shared" si="169"/>
        <v>995</v>
      </c>
      <c r="F7518" s="963" t="s">
        <v>1625</v>
      </c>
      <c r="G7518" s="964" t="s">
        <v>1625</v>
      </c>
    </row>
    <row r="7519" spans="1:7">
      <c r="A7519" s="985" t="s">
        <v>10336</v>
      </c>
      <c r="B7519" s="557" t="s">
        <v>10337</v>
      </c>
      <c r="C7519" s="986">
        <v>995</v>
      </c>
      <c r="D7519" s="961">
        <v>0</v>
      </c>
      <c r="E7519" s="962">
        <f t="shared" si="169"/>
        <v>995</v>
      </c>
      <c r="F7519" s="963" t="s">
        <v>1625</v>
      </c>
      <c r="G7519" s="964" t="s">
        <v>1625</v>
      </c>
    </row>
    <row r="7520" spans="1:7">
      <c r="A7520" s="985" t="s">
        <v>10338</v>
      </c>
      <c r="B7520" s="557" t="s">
        <v>10339</v>
      </c>
      <c r="C7520" s="986">
        <v>7000</v>
      </c>
      <c r="D7520" s="961">
        <v>0</v>
      </c>
      <c r="E7520" s="962">
        <f t="shared" si="169"/>
        <v>7000</v>
      </c>
      <c r="F7520" s="963" t="s">
        <v>1625</v>
      </c>
      <c r="G7520" s="964" t="s">
        <v>1625</v>
      </c>
    </row>
    <row r="7521" spans="1:7">
      <c r="A7521" s="985" t="s">
        <v>10340</v>
      </c>
      <c r="B7521" s="557" t="s">
        <v>10341</v>
      </c>
      <c r="C7521" s="986">
        <v>11625</v>
      </c>
      <c r="D7521" s="961">
        <v>0</v>
      </c>
      <c r="E7521" s="962">
        <f t="shared" si="169"/>
        <v>11625</v>
      </c>
      <c r="F7521" s="963" t="s">
        <v>1625</v>
      </c>
      <c r="G7521" s="964" t="s">
        <v>1625</v>
      </c>
    </row>
    <row r="7522" spans="1:7">
      <c r="A7522" s="985" t="s">
        <v>10300</v>
      </c>
      <c r="B7522" s="557" t="s">
        <v>10301</v>
      </c>
      <c r="C7522" s="986">
        <v>700</v>
      </c>
      <c r="D7522" s="961">
        <v>0</v>
      </c>
      <c r="E7522" s="962">
        <f t="shared" si="169"/>
        <v>700</v>
      </c>
      <c r="F7522" s="963" t="s">
        <v>1625</v>
      </c>
      <c r="G7522" s="964" t="s">
        <v>1625</v>
      </c>
    </row>
    <row r="7523" spans="1:7" ht="15.75" thickBot="1">
      <c r="A7523" s="987"/>
      <c r="B7523" s="988"/>
      <c r="C7523" s="989"/>
      <c r="D7523" s="969"/>
      <c r="E7523" s="970"/>
      <c r="F7523" s="971"/>
      <c r="G7523" s="972"/>
    </row>
    <row r="7524" spans="1:7" ht="15.75" thickBot="1">
      <c r="A7524" s="990"/>
      <c r="B7524" s="991"/>
      <c r="C7524" s="992"/>
      <c r="D7524" s="992"/>
      <c r="E7524" s="992"/>
      <c r="F7524" s="992"/>
      <c r="G7524" s="1035"/>
    </row>
    <row r="7525" spans="1:7">
      <c r="A7525" s="1535" t="s">
        <v>10342</v>
      </c>
      <c r="B7525" s="1536"/>
      <c r="C7525" s="1536"/>
      <c r="D7525" s="1536"/>
      <c r="E7525" s="1536"/>
      <c r="F7525" s="1536"/>
      <c r="G7525" s="1537"/>
    </row>
    <row r="7526" spans="1:7" ht="30">
      <c r="A7526" s="993" t="s">
        <v>10343</v>
      </c>
      <c r="B7526" s="738" t="s">
        <v>10344</v>
      </c>
      <c r="C7526" s="739">
        <v>6600</v>
      </c>
      <c r="D7526" s="975">
        <v>0</v>
      </c>
      <c r="E7526" s="976">
        <f t="shared" si="169"/>
        <v>6600</v>
      </c>
      <c r="F7526" s="977" t="s">
        <v>1625</v>
      </c>
      <c r="G7526" s="978" t="s">
        <v>1625</v>
      </c>
    </row>
    <row r="7527" spans="1:7">
      <c r="A7527" s="994" t="s">
        <v>10345</v>
      </c>
      <c r="B7527" s="237" t="s">
        <v>10346</v>
      </c>
      <c r="C7527" s="239">
        <v>29500</v>
      </c>
      <c r="D7527" s="961">
        <v>0</v>
      </c>
      <c r="E7527" s="962">
        <f t="shared" si="169"/>
        <v>29500</v>
      </c>
      <c r="F7527" s="963" t="s">
        <v>1625</v>
      </c>
      <c r="G7527" s="964" t="s">
        <v>1625</v>
      </c>
    </row>
    <row r="7528" spans="1:7">
      <c r="A7528" s="994" t="s">
        <v>10347</v>
      </c>
      <c r="B7528" s="237" t="s">
        <v>10348</v>
      </c>
      <c r="C7528" s="239">
        <v>29500</v>
      </c>
      <c r="D7528" s="961">
        <v>0</v>
      </c>
      <c r="E7528" s="962">
        <f t="shared" si="169"/>
        <v>29500</v>
      </c>
      <c r="F7528" s="963" t="s">
        <v>1625</v>
      </c>
      <c r="G7528" s="964" t="s">
        <v>1625</v>
      </c>
    </row>
    <row r="7529" spans="1:7">
      <c r="A7529" s="994" t="s">
        <v>10349</v>
      </c>
      <c r="B7529" s="237" t="s">
        <v>10350</v>
      </c>
      <c r="C7529" s="239">
        <v>2300</v>
      </c>
      <c r="D7529" s="961">
        <v>0</v>
      </c>
      <c r="E7529" s="962">
        <f t="shared" si="169"/>
        <v>2300</v>
      </c>
      <c r="F7529" s="963" t="s">
        <v>1625</v>
      </c>
      <c r="G7529" s="964" t="s">
        <v>1625</v>
      </c>
    </row>
    <row r="7530" spans="1:7">
      <c r="A7530" s="994" t="s">
        <v>10351</v>
      </c>
      <c r="B7530" s="237" t="s">
        <v>10352</v>
      </c>
      <c r="C7530" s="239">
        <v>3850</v>
      </c>
      <c r="D7530" s="961">
        <v>0</v>
      </c>
      <c r="E7530" s="962">
        <f t="shared" si="169"/>
        <v>3850</v>
      </c>
      <c r="F7530" s="963" t="s">
        <v>1625</v>
      </c>
      <c r="G7530" s="964" t="s">
        <v>1625</v>
      </c>
    </row>
    <row r="7531" spans="1:7">
      <c r="A7531" s="994" t="s">
        <v>10353</v>
      </c>
      <c r="B7531" s="237" t="s">
        <v>10354</v>
      </c>
      <c r="C7531" s="239">
        <v>7700</v>
      </c>
      <c r="D7531" s="961">
        <v>0</v>
      </c>
      <c r="E7531" s="962">
        <f t="shared" si="169"/>
        <v>7700</v>
      </c>
      <c r="F7531" s="963" t="s">
        <v>1625</v>
      </c>
      <c r="G7531" s="964" t="s">
        <v>1625</v>
      </c>
    </row>
    <row r="7532" spans="1:7">
      <c r="A7532" s="994" t="s">
        <v>10355</v>
      </c>
      <c r="B7532" s="237" t="s">
        <v>10356</v>
      </c>
      <c r="C7532" s="239">
        <v>11550</v>
      </c>
      <c r="D7532" s="961">
        <v>0</v>
      </c>
      <c r="E7532" s="962">
        <f t="shared" si="169"/>
        <v>11550</v>
      </c>
      <c r="F7532" s="963" t="s">
        <v>1625</v>
      </c>
      <c r="G7532" s="964" t="s">
        <v>1625</v>
      </c>
    </row>
    <row r="7533" spans="1:7">
      <c r="A7533" s="994" t="s">
        <v>10357</v>
      </c>
      <c r="B7533" s="237" t="s">
        <v>10358</v>
      </c>
      <c r="C7533" s="239">
        <v>15400</v>
      </c>
      <c r="D7533" s="961">
        <v>0</v>
      </c>
      <c r="E7533" s="962">
        <f t="shared" si="169"/>
        <v>15400</v>
      </c>
      <c r="F7533" s="963" t="s">
        <v>1625</v>
      </c>
      <c r="G7533" s="964" t="s">
        <v>1625</v>
      </c>
    </row>
    <row r="7534" spans="1:7">
      <c r="A7534" s="994" t="s">
        <v>10359</v>
      </c>
      <c r="B7534" s="237" t="s">
        <v>10360</v>
      </c>
      <c r="C7534" s="239">
        <v>19250</v>
      </c>
      <c r="D7534" s="961">
        <v>0</v>
      </c>
      <c r="E7534" s="962">
        <f t="shared" si="169"/>
        <v>19250</v>
      </c>
      <c r="F7534" s="963" t="s">
        <v>1625</v>
      </c>
      <c r="G7534" s="964" t="s">
        <v>1625</v>
      </c>
    </row>
    <row r="7535" spans="1:7">
      <c r="A7535" s="994" t="s">
        <v>10361</v>
      </c>
      <c r="B7535" s="237" t="s">
        <v>10362</v>
      </c>
      <c r="C7535" s="239">
        <v>850</v>
      </c>
      <c r="D7535" s="961">
        <v>0</v>
      </c>
      <c r="E7535" s="962">
        <f t="shared" si="169"/>
        <v>850</v>
      </c>
      <c r="F7535" s="963" t="s">
        <v>1625</v>
      </c>
      <c r="G7535" s="964" t="s">
        <v>1625</v>
      </c>
    </row>
    <row r="7536" spans="1:7">
      <c r="A7536" s="994" t="s">
        <v>10363</v>
      </c>
      <c r="B7536" s="237" t="s">
        <v>10364</v>
      </c>
      <c r="C7536" s="239">
        <v>725</v>
      </c>
      <c r="D7536" s="961">
        <v>0</v>
      </c>
      <c r="E7536" s="962">
        <f t="shared" si="169"/>
        <v>725</v>
      </c>
      <c r="F7536" s="963" t="s">
        <v>1625</v>
      </c>
      <c r="G7536" s="964" t="s">
        <v>1625</v>
      </c>
    </row>
    <row r="7537" spans="1:7">
      <c r="A7537" s="994" t="s">
        <v>10365</v>
      </c>
      <c r="B7537" s="237" t="s">
        <v>10366</v>
      </c>
      <c r="C7537" s="239">
        <v>725</v>
      </c>
      <c r="D7537" s="961">
        <v>0</v>
      </c>
      <c r="E7537" s="962">
        <f t="shared" si="169"/>
        <v>725</v>
      </c>
      <c r="F7537" s="963" t="s">
        <v>1625</v>
      </c>
      <c r="G7537" s="964" t="s">
        <v>1625</v>
      </c>
    </row>
    <row r="7538" spans="1:7">
      <c r="A7538" s="994" t="s">
        <v>10367</v>
      </c>
      <c r="B7538" s="237" t="s">
        <v>10368</v>
      </c>
      <c r="C7538" s="239">
        <v>725</v>
      </c>
      <c r="D7538" s="961">
        <v>0</v>
      </c>
      <c r="E7538" s="962">
        <f t="shared" si="169"/>
        <v>725</v>
      </c>
      <c r="F7538" s="963" t="s">
        <v>1625</v>
      </c>
      <c r="G7538" s="964" t="s">
        <v>1625</v>
      </c>
    </row>
    <row r="7539" spans="1:7">
      <c r="A7539" s="994" t="s">
        <v>10369</v>
      </c>
      <c r="B7539" s="237" t="s">
        <v>10370</v>
      </c>
      <c r="C7539" s="239">
        <v>1100</v>
      </c>
      <c r="D7539" s="961">
        <v>0</v>
      </c>
      <c r="E7539" s="962">
        <f t="shared" si="169"/>
        <v>1100</v>
      </c>
      <c r="F7539" s="963" t="s">
        <v>1625</v>
      </c>
      <c r="G7539" s="964" t="s">
        <v>1625</v>
      </c>
    </row>
    <row r="7540" spans="1:7">
      <c r="A7540" s="994" t="s">
        <v>10371</v>
      </c>
      <c r="B7540" s="237" t="s">
        <v>10372</v>
      </c>
      <c r="C7540" s="239">
        <v>1650</v>
      </c>
      <c r="D7540" s="961">
        <v>0</v>
      </c>
      <c r="E7540" s="962">
        <f t="shared" si="169"/>
        <v>1650</v>
      </c>
      <c r="F7540" s="963" t="s">
        <v>1625</v>
      </c>
      <c r="G7540" s="964" t="s">
        <v>1625</v>
      </c>
    </row>
    <row r="7541" spans="1:7">
      <c r="A7541" s="994" t="s">
        <v>10373</v>
      </c>
      <c r="B7541" s="237" t="s">
        <v>10374</v>
      </c>
      <c r="C7541" s="239">
        <v>1650</v>
      </c>
      <c r="D7541" s="961">
        <v>0</v>
      </c>
      <c r="E7541" s="962">
        <f t="shared" si="169"/>
        <v>1650</v>
      </c>
      <c r="F7541" s="963" t="s">
        <v>1625</v>
      </c>
      <c r="G7541" s="964" t="s">
        <v>1625</v>
      </c>
    </row>
    <row r="7542" spans="1:7">
      <c r="A7542" s="994" t="s">
        <v>10375</v>
      </c>
      <c r="B7542" s="237" t="s">
        <v>10376</v>
      </c>
      <c r="C7542" s="239">
        <v>5500</v>
      </c>
      <c r="D7542" s="961">
        <v>0</v>
      </c>
      <c r="E7542" s="962">
        <f t="shared" si="169"/>
        <v>5500</v>
      </c>
      <c r="F7542" s="963" t="s">
        <v>1625</v>
      </c>
      <c r="G7542" s="964" t="s">
        <v>1625</v>
      </c>
    </row>
    <row r="7543" spans="1:7">
      <c r="A7543" s="994" t="s">
        <v>10377</v>
      </c>
      <c r="B7543" s="237" t="s">
        <v>10378</v>
      </c>
      <c r="C7543" s="239">
        <v>3000</v>
      </c>
      <c r="D7543" s="961">
        <v>0</v>
      </c>
      <c r="E7543" s="962">
        <f t="shared" si="169"/>
        <v>3000</v>
      </c>
      <c r="F7543" s="963" t="s">
        <v>1625</v>
      </c>
      <c r="G7543" s="964" t="s">
        <v>1625</v>
      </c>
    </row>
    <row r="7544" spans="1:7">
      <c r="A7544" s="994" t="s">
        <v>10379</v>
      </c>
      <c r="B7544" s="237" t="s">
        <v>10380</v>
      </c>
      <c r="C7544" s="239">
        <v>3000</v>
      </c>
      <c r="D7544" s="961">
        <v>0</v>
      </c>
      <c r="E7544" s="962">
        <f t="shared" si="169"/>
        <v>3000</v>
      </c>
      <c r="F7544" s="963" t="s">
        <v>1625</v>
      </c>
      <c r="G7544" s="964" t="s">
        <v>1625</v>
      </c>
    </row>
    <row r="7545" spans="1:7">
      <c r="A7545" s="994" t="s">
        <v>10381</v>
      </c>
      <c r="B7545" s="237" t="s">
        <v>10382</v>
      </c>
      <c r="C7545" s="239">
        <v>15950</v>
      </c>
      <c r="D7545" s="961">
        <v>0</v>
      </c>
      <c r="E7545" s="962">
        <f t="shared" si="169"/>
        <v>15950</v>
      </c>
      <c r="F7545" s="963" t="s">
        <v>1625</v>
      </c>
      <c r="G7545" s="964" t="s">
        <v>1625</v>
      </c>
    </row>
    <row r="7546" spans="1:7">
      <c r="A7546" s="994" t="s">
        <v>10383</v>
      </c>
      <c r="B7546" s="237" t="s">
        <v>10384</v>
      </c>
      <c r="C7546" s="239">
        <v>700</v>
      </c>
      <c r="D7546" s="961">
        <v>0</v>
      </c>
      <c r="E7546" s="962">
        <f t="shared" si="169"/>
        <v>700</v>
      </c>
      <c r="F7546" s="963" t="s">
        <v>1625</v>
      </c>
      <c r="G7546" s="964" t="s">
        <v>1625</v>
      </c>
    </row>
    <row r="7547" spans="1:7">
      <c r="A7547" s="994" t="s">
        <v>10385</v>
      </c>
      <c r="B7547" s="237" t="s">
        <v>10386</v>
      </c>
      <c r="C7547" s="239">
        <v>650</v>
      </c>
      <c r="D7547" s="961">
        <v>0</v>
      </c>
      <c r="E7547" s="962">
        <f t="shared" si="169"/>
        <v>650</v>
      </c>
      <c r="F7547" s="963" t="s">
        <v>1625</v>
      </c>
      <c r="G7547" s="964" t="s">
        <v>1625</v>
      </c>
    </row>
    <row r="7548" spans="1:7">
      <c r="A7548" s="994" t="s">
        <v>10387</v>
      </c>
      <c r="B7548" s="237" t="s">
        <v>10388</v>
      </c>
      <c r="C7548" s="239">
        <v>600</v>
      </c>
      <c r="D7548" s="961">
        <v>0</v>
      </c>
      <c r="E7548" s="962">
        <f t="shared" si="169"/>
        <v>600</v>
      </c>
      <c r="F7548" s="963" t="s">
        <v>1625</v>
      </c>
      <c r="G7548" s="964" t="s">
        <v>1625</v>
      </c>
    </row>
    <row r="7549" spans="1:7">
      <c r="A7549" s="994" t="s">
        <v>10389</v>
      </c>
      <c r="B7549" s="237" t="s">
        <v>10390</v>
      </c>
      <c r="C7549" s="239">
        <v>500</v>
      </c>
      <c r="D7549" s="961">
        <v>0</v>
      </c>
      <c r="E7549" s="962">
        <f t="shared" si="169"/>
        <v>500</v>
      </c>
      <c r="F7549" s="963" t="s">
        <v>1625</v>
      </c>
      <c r="G7549" s="964" t="s">
        <v>1625</v>
      </c>
    </row>
    <row r="7550" spans="1:7">
      <c r="A7550" s="994" t="s">
        <v>10391</v>
      </c>
      <c r="B7550" s="237" t="s">
        <v>10392</v>
      </c>
      <c r="C7550" s="239">
        <v>450</v>
      </c>
      <c r="D7550" s="961">
        <v>0</v>
      </c>
      <c r="E7550" s="962">
        <f t="shared" si="169"/>
        <v>450</v>
      </c>
      <c r="F7550" s="963" t="s">
        <v>1625</v>
      </c>
      <c r="G7550" s="964" t="s">
        <v>1625</v>
      </c>
    </row>
    <row r="7551" spans="1:7">
      <c r="A7551" s="994" t="s">
        <v>10393</v>
      </c>
      <c r="B7551" s="237" t="s">
        <v>10394</v>
      </c>
      <c r="C7551" s="239">
        <v>1350</v>
      </c>
      <c r="D7551" s="961">
        <v>0</v>
      </c>
      <c r="E7551" s="962">
        <f t="shared" si="169"/>
        <v>1350</v>
      </c>
      <c r="F7551" s="963" t="s">
        <v>1625</v>
      </c>
      <c r="G7551" s="964" t="s">
        <v>1625</v>
      </c>
    </row>
    <row r="7552" spans="1:7">
      <c r="A7552" s="994" t="s">
        <v>10395</v>
      </c>
      <c r="B7552" s="237" t="s">
        <v>10396</v>
      </c>
      <c r="C7552" s="239">
        <v>5500</v>
      </c>
      <c r="D7552" s="961">
        <v>0</v>
      </c>
      <c r="E7552" s="962">
        <f t="shared" si="169"/>
        <v>5500</v>
      </c>
      <c r="F7552" s="963" t="s">
        <v>1625</v>
      </c>
      <c r="G7552" s="964" t="s">
        <v>1625</v>
      </c>
    </row>
    <row r="7553" spans="1:7">
      <c r="A7553" s="994" t="s">
        <v>10397</v>
      </c>
      <c r="B7553" s="237" t="s">
        <v>10398</v>
      </c>
      <c r="C7553" s="239">
        <v>750</v>
      </c>
      <c r="D7553" s="961">
        <v>0</v>
      </c>
      <c r="E7553" s="962">
        <f t="shared" si="169"/>
        <v>750</v>
      </c>
      <c r="F7553" s="963" t="s">
        <v>1625</v>
      </c>
      <c r="G7553" s="964" t="s">
        <v>1625</v>
      </c>
    </row>
    <row r="7554" spans="1:7">
      <c r="A7554" s="994" t="s">
        <v>10399</v>
      </c>
      <c r="B7554" s="237" t="s">
        <v>10400</v>
      </c>
      <c r="C7554" s="239">
        <v>250</v>
      </c>
      <c r="D7554" s="961">
        <v>0</v>
      </c>
      <c r="E7554" s="962">
        <f t="shared" si="169"/>
        <v>250</v>
      </c>
      <c r="F7554" s="963" t="s">
        <v>1625</v>
      </c>
      <c r="G7554" s="964" t="s">
        <v>1625</v>
      </c>
    </row>
    <row r="7555" spans="1:7">
      <c r="A7555" s="994" t="s">
        <v>10401</v>
      </c>
      <c r="B7555" s="237" t="s">
        <v>10402</v>
      </c>
      <c r="C7555" s="239">
        <v>2500</v>
      </c>
      <c r="D7555" s="961">
        <v>0</v>
      </c>
      <c r="E7555" s="962">
        <f t="shared" si="169"/>
        <v>2500</v>
      </c>
      <c r="F7555" s="963" t="s">
        <v>1625</v>
      </c>
      <c r="G7555" s="964" t="s">
        <v>1625</v>
      </c>
    </row>
    <row r="7556" spans="1:7">
      <c r="A7556" s="994" t="s">
        <v>10403</v>
      </c>
      <c r="B7556" s="237" t="s">
        <v>10404</v>
      </c>
      <c r="C7556" s="239">
        <v>1495</v>
      </c>
      <c r="D7556" s="961">
        <v>0</v>
      </c>
      <c r="E7556" s="962">
        <f t="shared" ref="E7556:E7620" si="170">C7556</f>
        <v>1495</v>
      </c>
      <c r="F7556" s="963" t="s">
        <v>1625</v>
      </c>
      <c r="G7556" s="964" t="s">
        <v>1625</v>
      </c>
    </row>
    <row r="7557" spans="1:7">
      <c r="A7557" s="994" t="s">
        <v>10405</v>
      </c>
      <c r="B7557" s="237" t="s">
        <v>10406</v>
      </c>
      <c r="C7557" s="239">
        <v>1495</v>
      </c>
      <c r="D7557" s="961">
        <v>0</v>
      </c>
      <c r="E7557" s="962">
        <f t="shared" si="170"/>
        <v>1495</v>
      </c>
      <c r="F7557" s="963" t="s">
        <v>1625</v>
      </c>
      <c r="G7557" s="964" t="s">
        <v>1625</v>
      </c>
    </row>
    <row r="7558" spans="1:7">
      <c r="A7558" s="994" t="s">
        <v>10407</v>
      </c>
      <c r="B7558" s="237" t="s">
        <v>10408</v>
      </c>
      <c r="C7558" s="239">
        <v>1495</v>
      </c>
      <c r="D7558" s="961">
        <v>0</v>
      </c>
      <c r="E7558" s="962">
        <f t="shared" si="170"/>
        <v>1495</v>
      </c>
      <c r="F7558" s="963" t="s">
        <v>1625</v>
      </c>
      <c r="G7558" s="964" t="s">
        <v>1625</v>
      </c>
    </row>
    <row r="7559" spans="1:7">
      <c r="A7559" s="994" t="s">
        <v>10409</v>
      </c>
      <c r="B7559" s="237" t="s">
        <v>10410</v>
      </c>
      <c r="C7559" s="239">
        <v>550</v>
      </c>
      <c r="D7559" s="961">
        <v>0</v>
      </c>
      <c r="E7559" s="962">
        <f t="shared" si="170"/>
        <v>550</v>
      </c>
      <c r="F7559" s="963" t="s">
        <v>1625</v>
      </c>
      <c r="G7559" s="964" t="s">
        <v>1625</v>
      </c>
    </row>
    <row r="7560" spans="1:7">
      <c r="A7560" s="994" t="s">
        <v>10411</v>
      </c>
      <c r="B7560" s="237" t="s">
        <v>10412</v>
      </c>
      <c r="C7560" s="239">
        <v>550</v>
      </c>
      <c r="D7560" s="961">
        <v>0</v>
      </c>
      <c r="E7560" s="962">
        <f t="shared" si="170"/>
        <v>550</v>
      </c>
      <c r="F7560" s="963" t="s">
        <v>1625</v>
      </c>
      <c r="G7560" s="964" t="s">
        <v>1625</v>
      </c>
    </row>
    <row r="7561" spans="1:7">
      <c r="A7561" s="994" t="s">
        <v>10413</v>
      </c>
      <c r="B7561" s="237" t="s">
        <v>10414</v>
      </c>
      <c r="C7561" s="239">
        <v>750</v>
      </c>
      <c r="D7561" s="961">
        <v>0</v>
      </c>
      <c r="E7561" s="962">
        <f t="shared" si="170"/>
        <v>750</v>
      </c>
      <c r="F7561" s="963" t="s">
        <v>1625</v>
      </c>
      <c r="G7561" s="964" t="s">
        <v>1625</v>
      </c>
    </row>
    <row r="7562" spans="1:7">
      <c r="A7562" s="994" t="s">
        <v>10415</v>
      </c>
      <c r="B7562" s="237" t="s">
        <v>10416</v>
      </c>
      <c r="C7562" s="239">
        <v>750</v>
      </c>
      <c r="D7562" s="961">
        <v>0</v>
      </c>
      <c r="E7562" s="962">
        <f t="shared" si="170"/>
        <v>750</v>
      </c>
      <c r="F7562" s="963" t="s">
        <v>1625</v>
      </c>
      <c r="G7562" s="964" t="s">
        <v>1625</v>
      </c>
    </row>
    <row r="7563" spans="1:7">
      <c r="A7563" s="994" t="s">
        <v>10417</v>
      </c>
      <c r="B7563" s="237" t="s">
        <v>10418</v>
      </c>
      <c r="C7563" s="239">
        <v>750</v>
      </c>
      <c r="D7563" s="961">
        <v>0</v>
      </c>
      <c r="E7563" s="962">
        <f t="shared" si="170"/>
        <v>750</v>
      </c>
      <c r="F7563" s="963" t="s">
        <v>1625</v>
      </c>
      <c r="G7563" s="964" t="s">
        <v>1625</v>
      </c>
    </row>
    <row r="7564" spans="1:7">
      <c r="A7564" s="994" t="s">
        <v>10419</v>
      </c>
      <c r="B7564" s="237" t="s">
        <v>10420</v>
      </c>
      <c r="C7564" s="239">
        <v>750</v>
      </c>
      <c r="D7564" s="961">
        <v>0</v>
      </c>
      <c r="E7564" s="962">
        <f t="shared" si="170"/>
        <v>750</v>
      </c>
      <c r="F7564" s="963" t="s">
        <v>1625</v>
      </c>
      <c r="G7564" s="964" t="s">
        <v>1625</v>
      </c>
    </row>
    <row r="7565" spans="1:7">
      <c r="A7565" s="994" t="s">
        <v>10421</v>
      </c>
      <c r="B7565" s="237" t="s">
        <v>10422</v>
      </c>
      <c r="C7565" s="239">
        <v>750</v>
      </c>
      <c r="D7565" s="961">
        <v>0</v>
      </c>
      <c r="E7565" s="962">
        <f t="shared" si="170"/>
        <v>750</v>
      </c>
      <c r="F7565" s="963" t="s">
        <v>1625</v>
      </c>
      <c r="G7565" s="964" t="s">
        <v>1625</v>
      </c>
    </row>
    <row r="7566" spans="1:7">
      <c r="A7566" s="994" t="s">
        <v>10423</v>
      </c>
      <c r="B7566" s="237" t="s">
        <v>10424</v>
      </c>
      <c r="C7566" s="239">
        <v>1750</v>
      </c>
      <c r="D7566" s="961">
        <v>0</v>
      </c>
      <c r="E7566" s="962">
        <f t="shared" si="170"/>
        <v>1750</v>
      </c>
      <c r="F7566" s="963" t="s">
        <v>1625</v>
      </c>
      <c r="G7566" s="964" t="s">
        <v>1625</v>
      </c>
    </row>
    <row r="7567" spans="1:7">
      <c r="A7567" s="994" t="s">
        <v>10425</v>
      </c>
      <c r="B7567" s="237" t="s">
        <v>10426</v>
      </c>
      <c r="C7567" s="239">
        <v>2350</v>
      </c>
      <c r="D7567" s="961">
        <v>0</v>
      </c>
      <c r="E7567" s="962">
        <f t="shared" si="170"/>
        <v>2350</v>
      </c>
      <c r="F7567" s="963" t="s">
        <v>1625</v>
      </c>
      <c r="G7567" s="964" t="s">
        <v>1625</v>
      </c>
    </row>
    <row r="7568" spans="1:7">
      <c r="A7568" s="994" t="s">
        <v>10427</v>
      </c>
      <c r="B7568" s="237" t="s">
        <v>10428</v>
      </c>
      <c r="C7568" s="239">
        <v>2850</v>
      </c>
      <c r="D7568" s="961">
        <v>0</v>
      </c>
      <c r="E7568" s="962">
        <f t="shared" si="170"/>
        <v>2850</v>
      </c>
      <c r="F7568" s="963" t="s">
        <v>1625</v>
      </c>
      <c r="G7568" s="964" t="s">
        <v>1625</v>
      </c>
    </row>
    <row r="7569" spans="1:7">
      <c r="A7569" s="994" t="s">
        <v>10429</v>
      </c>
      <c r="B7569" s="237" t="s">
        <v>10430</v>
      </c>
      <c r="C7569" s="239">
        <v>1350</v>
      </c>
      <c r="D7569" s="961">
        <v>0</v>
      </c>
      <c r="E7569" s="962">
        <f t="shared" si="170"/>
        <v>1350</v>
      </c>
      <c r="F7569" s="963" t="s">
        <v>1625</v>
      </c>
      <c r="G7569" s="964" t="s">
        <v>1625</v>
      </c>
    </row>
    <row r="7570" spans="1:7">
      <c r="A7570" s="994" t="s">
        <v>10431</v>
      </c>
      <c r="B7570" s="237" t="s">
        <v>10432</v>
      </c>
      <c r="C7570" s="239">
        <v>275</v>
      </c>
      <c r="D7570" s="961">
        <v>0</v>
      </c>
      <c r="E7570" s="962">
        <f t="shared" si="170"/>
        <v>275</v>
      </c>
      <c r="F7570" s="963" t="s">
        <v>1625</v>
      </c>
      <c r="G7570" s="964" t="s">
        <v>1625</v>
      </c>
    </row>
    <row r="7571" spans="1:7">
      <c r="A7571" s="994" t="s">
        <v>10433</v>
      </c>
      <c r="B7571" s="237" t="s">
        <v>10434</v>
      </c>
      <c r="C7571" s="239">
        <v>250</v>
      </c>
      <c r="D7571" s="961">
        <v>0</v>
      </c>
      <c r="E7571" s="962">
        <f t="shared" si="170"/>
        <v>250</v>
      </c>
      <c r="F7571" s="963" t="s">
        <v>1625</v>
      </c>
      <c r="G7571" s="964" t="s">
        <v>1625</v>
      </c>
    </row>
    <row r="7572" spans="1:7">
      <c r="A7572" s="994" t="s">
        <v>10435</v>
      </c>
      <c r="B7572" s="237" t="s">
        <v>10436</v>
      </c>
      <c r="C7572" s="239">
        <v>225</v>
      </c>
      <c r="D7572" s="961">
        <v>0</v>
      </c>
      <c r="E7572" s="962">
        <f t="shared" si="170"/>
        <v>225</v>
      </c>
      <c r="F7572" s="963" t="s">
        <v>1625</v>
      </c>
      <c r="G7572" s="964" t="s">
        <v>1625</v>
      </c>
    </row>
    <row r="7573" spans="1:7">
      <c r="A7573" s="994" t="s">
        <v>10437</v>
      </c>
      <c r="B7573" s="237" t="s">
        <v>10438</v>
      </c>
      <c r="C7573" s="239">
        <v>600</v>
      </c>
      <c r="D7573" s="961">
        <v>0</v>
      </c>
      <c r="E7573" s="962">
        <f t="shared" si="170"/>
        <v>600</v>
      </c>
      <c r="F7573" s="963" t="s">
        <v>1625</v>
      </c>
      <c r="G7573" s="964" t="s">
        <v>1625</v>
      </c>
    </row>
    <row r="7574" spans="1:7">
      <c r="A7574" s="994" t="s">
        <v>10439</v>
      </c>
      <c r="B7574" s="237" t="s">
        <v>10440</v>
      </c>
      <c r="C7574" s="239">
        <v>550</v>
      </c>
      <c r="D7574" s="961">
        <v>0</v>
      </c>
      <c r="E7574" s="962">
        <f t="shared" si="170"/>
        <v>550</v>
      </c>
      <c r="F7574" s="963" t="s">
        <v>1625</v>
      </c>
      <c r="G7574" s="964" t="s">
        <v>1625</v>
      </c>
    </row>
    <row r="7575" spans="1:7">
      <c r="A7575" s="994" t="s">
        <v>10441</v>
      </c>
      <c r="B7575" s="237" t="s">
        <v>10442</v>
      </c>
      <c r="C7575" s="239">
        <v>500</v>
      </c>
      <c r="D7575" s="961">
        <v>0</v>
      </c>
      <c r="E7575" s="962">
        <f t="shared" si="170"/>
        <v>500</v>
      </c>
      <c r="F7575" s="963" t="s">
        <v>1625</v>
      </c>
      <c r="G7575" s="964" t="s">
        <v>1625</v>
      </c>
    </row>
    <row r="7576" spans="1:7">
      <c r="A7576" s="994" t="s">
        <v>10443</v>
      </c>
      <c r="B7576" s="237" t="s">
        <v>10444</v>
      </c>
      <c r="C7576" s="239">
        <v>8500</v>
      </c>
      <c r="D7576" s="961">
        <v>0</v>
      </c>
      <c r="E7576" s="962">
        <f t="shared" si="170"/>
        <v>8500</v>
      </c>
      <c r="F7576" s="963" t="s">
        <v>1625</v>
      </c>
      <c r="G7576" s="964" t="s">
        <v>1625</v>
      </c>
    </row>
    <row r="7577" spans="1:7">
      <c r="A7577" s="994" t="s">
        <v>10445</v>
      </c>
      <c r="B7577" s="237" t="s">
        <v>10446</v>
      </c>
      <c r="C7577" s="239">
        <v>250</v>
      </c>
      <c r="D7577" s="961">
        <v>0</v>
      </c>
      <c r="E7577" s="962">
        <f t="shared" si="170"/>
        <v>250</v>
      </c>
      <c r="F7577" s="963" t="s">
        <v>1625</v>
      </c>
      <c r="G7577" s="964" t="s">
        <v>1625</v>
      </c>
    </row>
    <row r="7578" spans="1:7">
      <c r="A7578" s="994" t="s">
        <v>10447</v>
      </c>
      <c r="B7578" s="237" t="s">
        <v>10448</v>
      </c>
      <c r="C7578" s="239">
        <v>1100</v>
      </c>
      <c r="D7578" s="961">
        <v>0</v>
      </c>
      <c r="E7578" s="962">
        <f t="shared" si="170"/>
        <v>1100</v>
      </c>
      <c r="F7578" s="963" t="s">
        <v>1625</v>
      </c>
      <c r="G7578" s="964" t="s">
        <v>1625</v>
      </c>
    </row>
    <row r="7579" spans="1:7">
      <c r="A7579" s="994" t="s">
        <v>10449</v>
      </c>
      <c r="B7579" s="237" t="s">
        <v>10450</v>
      </c>
      <c r="C7579" s="239">
        <v>1100</v>
      </c>
      <c r="D7579" s="961">
        <v>0</v>
      </c>
      <c r="E7579" s="962">
        <f t="shared" si="170"/>
        <v>1100</v>
      </c>
      <c r="F7579" s="963" t="s">
        <v>1625</v>
      </c>
      <c r="G7579" s="964" t="s">
        <v>1625</v>
      </c>
    </row>
    <row r="7580" spans="1:7">
      <c r="A7580" s="994" t="s">
        <v>10451</v>
      </c>
      <c r="B7580" s="237" t="s">
        <v>10452</v>
      </c>
      <c r="C7580" s="239">
        <v>1950</v>
      </c>
      <c r="D7580" s="961">
        <v>0</v>
      </c>
      <c r="E7580" s="962">
        <f t="shared" si="170"/>
        <v>1950</v>
      </c>
      <c r="F7580" s="963" t="s">
        <v>1625</v>
      </c>
      <c r="G7580" s="964" t="s">
        <v>1625</v>
      </c>
    </row>
    <row r="7581" spans="1:7">
      <c r="A7581" s="994" t="s">
        <v>10453</v>
      </c>
      <c r="B7581" s="237" t="s">
        <v>10454</v>
      </c>
      <c r="C7581" s="239">
        <v>4950</v>
      </c>
      <c r="D7581" s="961">
        <v>0</v>
      </c>
      <c r="E7581" s="962">
        <f t="shared" si="170"/>
        <v>4950</v>
      </c>
      <c r="F7581" s="963" t="s">
        <v>1625</v>
      </c>
      <c r="G7581" s="964" t="s">
        <v>1625</v>
      </c>
    </row>
    <row r="7582" spans="1:7">
      <c r="A7582" s="994" t="s">
        <v>10455</v>
      </c>
      <c r="B7582" s="237" t="s">
        <v>10456</v>
      </c>
      <c r="C7582" s="239">
        <v>950</v>
      </c>
      <c r="D7582" s="961">
        <v>0</v>
      </c>
      <c r="E7582" s="962">
        <f t="shared" si="170"/>
        <v>950</v>
      </c>
      <c r="F7582" s="963" t="s">
        <v>1625</v>
      </c>
      <c r="G7582" s="964" t="s">
        <v>1625</v>
      </c>
    </row>
    <row r="7583" spans="1:7">
      <c r="A7583" s="994" t="s">
        <v>10457</v>
      </c>
      <c r="B7583" s="237" t="s">
        <v>10458</v>
      </c>
      <c r="C7583" s="239">
        <v>950</v>
      </c>
      <c r="D7583" s="961">
        <v>0</v>
      </c>
      <c r="E7583" s="962">
        <f t="shared" si="170"/>
        <v>950</v>
      </c>
      <c r="F7583" s="963" t="s">
        <v>1625</v>
      </c>
      <c r="G7583" s="964" t="s">
        <v>1625</v>
      </c>
    </row>
    <row r="7584" spans="1:7">
      <c r="A7584" s="994" t="s">
        <v>10459</v>
      </c>
      <c r="B7584" s="237" t="s">
        <v>10460</v>
      </c>
      <c r="C7584" s="239">
        <v>1495</v>
      </c>
      <c r="D7584" s="961">
        <v>0</v>
      </c>
      <c r="E7584" s="962">
        <f t="shared" si="170"/>
        <v>1495</v>
      </c>
      <c r="F7584" s="963" t="s">
        <v>1625</v>
      </c>
      <c r="G7584" s="964" t="s">
        <v>1625</v>
      </c>
    </row>
    <row r="7585" spans="1:7">
      <c r="A7585" s="994" t="s">
        <v>10461</v>
      </c>
      <c r="B7585" s="237" t="s">
        <v>10462</v>
      </c>
      <c r="C7585" s="239">
        <v>1650</v>
      </c>
      <c r="D7585" s="961">
        <v>0</v>
      </c>
      <c r="E7585" s="962">
        <f t="shared" si="170"/>
        <v>1650</v>
      </c>
      <c r="F7585" s="963" t="s">
        <v>1625</v>
      </c>
      <c r="G7585" s="964" t="s">
        <v>1625</v>
      </c>
    </row>
    <row r="7586" spans="1:7">
      <c r="A7586" s="994" t="s">
        <v>10463</v>
      </c>
      <c r="B7586" s="237" t="s">
        <v>10464</v>
      </c>
      <c r="C7586" s="239">
        <v>1650</v>
      </c>
      <c r="D7586" s="961">
        <v>0</v>
      </c>
      <c r="E7586" s="962">
        <f t="shared" si="170"/>
        <v>1650</v>
      </c>
      <c r="F7586" s="963" t="s">
        <v>1625</v>
      </c>
      <c r="G7586" s="964" t="s">
        <v>1625</v>
      </c>
    </row>
    <row r="7587" spans="1:7">
      <c r="A7587" s="994" t="s">
        <v>10465</v>
      </c>
      <c r="B7587" s="237" t="s">
        <v>10466</v>
      </c>
      <c r="C7587" s="239">
        <v>9950</v>
      </c>
      <c r="D7587" s="961">
        <v>0</v>
      </c>
      <c r="E7587" s="962">
        <f t="shared" si="170"/>
        <v>9950</v>
      </c>
      <c r="F7587" s="963" t="s">
        <v>1625</v>
      </c>
      <c r="G7587" s="964" t="s">
        <v>1625</v>
      </c>
    </row>
    <row r="7588" spans="1:7">
      <c r="A7588" s="994" t="s">
        <v>10467</v>
      </c>
      <c r="B7588" s="237" t="s">
        <v>10468</v>
      </c>
      <c r="C7588" s="239">
        <v>1</v>
      </c>
      <c r="D7588" s="961">
        <v>0</v>
      </c>
      <c r="E7588" s="962">
        <f t="shared" si="170"/>
        <v>1</v>
      </c>
      <c r="F7588" s="963" t="s">
        <v>1625</v>
      </c>
      <c r="G7588" s="964" t="s">
        <v>1625</v>
      </c>
    </row>
    <row r="7589" spans="1:7">
      <c r="A7589" s="994" t="s">
        <v>10469</v>
      </c>
      <c r="B7589" s="237" t="s">
        <v>10470</v>
      </c>
      <c r="C7589" s="239">
        <v>2750</v>
      </c>
      <c r="D7589" s="961">
        <v>0</v>
      </c>
      <c r="E7589" s="962">
        <f t="shared" si="170"/>
        <v>2750</v>
      </c>
      <c r="F7589" s="963" t="s">
        <v>1625</v>
      </c>
      <c r="G7589" s="964" t="s">
        <v>1625</v>
      </c>
    </row>
    <row r="7590" spans="1:7">
      <c r="A7590" s="995" t="s">
        <v>500</v>
      </c>
      <c r="B7590" s="236"/>
      <c r="C7590" s="240"/>
      <c r="D7590" s="240"/>
      <c r="E7590" s="240"/>
      <c r="F7590" s="240"/>
      <c r="G7590" s="795"/>
    </row>
    <row r="7591" spans="1:7">
      <c r="A7591" s="996" t="s">
        <v>10471</v>
      </c>
      <c r="B7591" s="409" t="s">
        <v>10472</v>
      </c>
      <c r="C7591" s="410">
        <v>1</v>
      </c>
      <c r="D7591" s="961">
        <v>0</v>
      </c>
      <c r="E7591" s="410">
        <v>1</v>
      </c>
      <c r="F7591" s="410" t="s">
        <v>1625</v>
      </c>
      <c r="G7591" s="997" t="s">
        <v>1625</v>
      </c>
    </row>
    <row r="7592" spans="1:7">
      <c r="A7592" s="994" t="s">
        <v>10473</v>
      </c>
      <c r="B7592" s="237" t="s">
        <v>10474</v>
      </c>
      <c r="C7592" s="239">
        <v>1320</v>
      </c>
      <c r="D7592" s="961">
        <v>0</v>
      </c>
      <c r="E7592" s="962">
        <f t="shared" si="170"/>
        <v>1320</v>
      </c>
      <c r="F7592" s="963" t="s">
        <v>1625</v>
      </c>
      <c r="G7592" s="964" t="s">
        <v>1625</v>
      </c>
    </row>
    <row r="7593" spans="1:7">
      <c r="A7593" s="994" t="s">
        <v>10475</v>
      </c>
      <c r="B7593" s="237" t="s">
        <v>10476</v>
      </c>
      <c r="C7593" s="239">
        <v>5900</v>
      </c>
      <c r="D7593" s="961">
        <v>0</v>
      </c>
      <c r="E7593" s="962">
        <f t="shared" si="170"/>
        <v>5900</v>
      </c>
      <c r="F7593" s="963" t="s">
        <v>1625</v>
      </c>
      <c r="G7593" s="964" t="s">
        <v>1625</v>
      </c>
    </row>
    <row r="7594" spans="1:7">
      <c r="A7594" s="994" t="s">
        <v>10477</v>
      </c>
      <c r="B7594" s="237" t="s">
        <v>10478</v>
      </c>
      <c r="C7594" s="239">
        <v>5900</v>
      </c>
      <c r="D7594" s="961">
        <v>0</v>
      </c>
      <c r="E7594" s="962">
        <f t="shared" si="170"/>
        <v>5900</v>
      </c>
      <c r="F7594" s="963" t="s">
        <v>1625</v>
      </c>
      <c r="G7594" s="964" t="s">
        <v>1625</v>
      </c>
    </row>
    <row r="7595" spans="1:7">
      <c r="A7595" s="994" t="s">
        <v>10479</v>
      </c>
      <c r="B7595" s="237" t="s">
        <v>10480</v>
      </c>
      <c r="C7595" s="239">
        <v>500</v>
      </c>
      <c r="D7595" s="961">
        <v>0</v>
      </c>
      <c r="E7595" s="962">
        <f t="shared" si="170"/>
        <v>500</v>
      </c>
      <c r="F7595" s="963" t="s">
        <v>1625</v>
      </c>
      <c r="G7595" s="964" t="s">
        <v>1625</v>
      </c>
    </row>
    <row r="7596" spans="1:7">
      <c r="A7596" s="994" t="s">
        <v>10481</v>
      </c>
      <c r="B7596" s="237" t="s">
        <v>10482</v>
      </c>
      <c r="C7596" s="239">
        <v>770</v>
      </c>
      <c r="D7596" s="961">
        <v>0</v>
      </c>
      <c r="E7596" s="962">
        <f t="shared" si="170"/>
        <v>770</v>
      </c>
      <c r="F7596" s="963" t="s">
        <v>1625</v>
      </c>
      <c r="G7596" s="964" t="s">
        <v>1625</v>
      </c>
    </row>
    <row r="7597" spans="1:7">
      <c r="A7597" s="994" t="s">
        <v>10483</v>
      </c>
      <c r="B7597" s="237" t="s">
        <v>10484</v>
      </c>
      <c r="C7597" s="239">
        <v>1540</v>
      </c>
      <c r="D7597" s="961">
        <v>0</v>
      </c>
      <c r="E7597" s="962">
        <f t="shared" si="170"/>
        <v>1540</v>
      </c>
      <c r="F7597" s="963" t="s">
        <v>1625</v>
      </c>
      <c r="G7597" s="964" t="s">
        <v>1625</v>
      </c>
    </row>
    <row r="7598" spans="1:7">
      <c r="A7598" s="994" t="s">
        <v>10485</v>
      </c>
      <c r="B7598" s="237" t="s">
        <v>10486</v>
      </c>
      <c r="C7598" s="239">
        <v>2310</v>
      </c>
      <c r="D7598" s="961">
        <v>0</v>
      </c>
      <c r="E7598" s="962">
        <f t="shared" si="170"/>
        <v>2310</v>
      </c>
      <c r="F7598" s="963" t="s">
        <v>1625</v>
      </c>
      <c r="G7598" s="964" t="s">
        <v>1625</v>
      </c>
    </row>
    <row r="7599" spans="1:7">
      <c r="A7599" s="994" t="s">
        <v>10487</v>
      </c>
      <c r="B7599" s="237" t="s">
        <v>10488</v>
      </c>
      <c r="C7599" s="239">
        <v>3080</v>
      </c>
      <c r="D7599" s="961">
        <v>0</v>
      </c>
      <c r="E7599" s="962">
        <f t="shared" si="170"/>
        <v>3080</v>
      </c>
      <c r="F7599" s="963" t="s">
        <v>1625</v>
      </c>
      <c r="G7599" s="964" t="s">
        <v>1625</v>
      </c>
    </row>
    <row r="7600" spans="1:7">
      <c r="A7600" s="994" t="s">
        <v>10489</v>
      </c>
      <c r="B7600" s="237" t="s">
        <v>10490</v>
      </c>
      <c r="C7600" s="239">
        <v>3850</v>
      </c>
      <c r="D7600" s="961">
        <v>0</v>
      </c>
      <c r="E7600" s="962">
        <f t="shared" si="170"/>
        <v>3850</v>
      </c>
      <c r="F7600" s="963" t="s">
        <v>1625</v>
      </c>
      <c r="G7600" s="964" t="s">
        <v>1625</v>
      </c>
    </row>
    <row r="7601" spans="1:7">
      <c r="A7601" s="994" t="s">
        <v>10491</v>
      </c>
      <c r="B7601" s="237" t="s">
        <v>10492</v>
      </c>
      <c r="C7601" s="239">
        <v>170</v>
      </c>
      <c r="D7601" s="961">
        <v>0</v>
      </c>
      <c r="E7601" s="962">
        <f t="shared" si="170"/>
        <v>170</v>
      </c>
      <c r="F7601" s="963" t="s">
        <v>1625</v>
      </c>
      <c r="G7601" s="964" t="s">
        <v>1625</v>
      </c>
    </row>
    <row r="7602" spans="1:7">
      <c r="A7602" s="994" t="s">
        <v>10493</v>
      </c>
      <c r="B7602" s="237" t="s">
        <v>10494</v>
      </c>
      <c r="C7602" s="239">
        <v>145</v>
      </c>
      <c r="D7602" s="961">
        <v>0</v>
      </c>
      <c r="E7602" s="962">
        <f t="shared" si="170"/>
        <v>145</v>
      </c>
      <c r="F7602" s="963" t="s">
        <v>1625</v>
      </c>
      <c r="G7602" s="964" t="s">
        <v>1625</v>
      </c>
    </row>
    <row r="7603" spans="1:7">
      <c r="A7603" s="994" t="s">
        <v>10495</v>
      </c>
      <c r="B7603" s="237" t="s">
        <v>10496</v>
      </c>
      <c r="C7603" s="239">
        <v>145</v>
      </c>
      <c r="D7603" s="961">
        <v>0</v>
      </c>
      <c r="E7603" s="962">
        <f t="shared" si="170"/>
        <v>145</v>
      </c>
      <c r="F7603" s="963" t="s">
        <v>1625</v>
      </c>
      <c r="G7603" s="964" t="s">
        <v>1625</v>
      </c>
    </row>
    <row r="7604" spans="1:7">
      <c r="A7604" s="994" t="s">
        <v>10497</v>
      </c>
      <c r="B7604" s="237" t="s">
        <v>10498</v>
      </c>
      <c r="C7604" s="239">
        <v>145</v>
      </c>
      <c r="D7604" s="961">
        <v>0</v>
      </c>
      <c r="E7604" s="962">
        <f t="shared" si="170"/>
        <v>145</v>
      </c>
      <c r="F7604" s="963" t="s">
        <v>1625</v>
      </c>
      <c r="G7604" s="964" t="s">
        <v>1625</v>
      </c>
    </row>
    <row r="7605" spans="1:7">
      <c r="A7605" s="994" t="s">
        <v>10499</v>
      </c>
      <c r="B7605" s="237" t="s">
        <v>10500</v>
      </c>
      <c r="C7605" s="239">
        <v>220</v>
      </c>
      <c r="D7605" s="961">
        <v>0</v>
      </c>
      <c r="E7605" s="962">
        <f t="shared" si="170"/>
        <v>220</v>
      </c>
      <c r="F7605" s="963" t="s">
        <v>1625</v>
      </c>
      <c r="G7605" s="964" t="s">
        <v>1625</v>
      </c>
    </row>
    <row r="7606" spans="1:7">
      <c r="A7606" s="994" t="s">
        <v>10501</v>
      </c>
      <c r="B7606" s="237" t="s">
        <v>10502</v>
      </c>
      <c r="C7606" s="239">
        <v>330</v>
      </c>
      <c r="D7606" s="961">
        <v>0</v>
      </c>
      <c r="E7606" s="962">
        <f t="shared" si="170"/>
        <v>330</v>
      </c>
      <c r="F7606" s="963" t="s">
        <v>1625</v>
      </c>
      <c r="G7606" s="964" t="s">
        <v>1625</v>
      </c>
    </row>
    <row r="7607" spans="1:7">
      <c r="A7607" s="994" t="s">
        <v>10503</v>
      </c>
      <c r="B7607" s="237" t="s">
        <v>10504</v>
      </c>
      <c r="C7607" s="239">
        <v>330</v>
      </c>
      <c r="D7607" s="961">
        <v>0</v>
      </c>
      <c r="E7607" s="962">
        <f t="shared" si="170"/>
        <v>330</v>
      </c>
      <c r="F7607" s="963" t="s">
        <v>1625</v>
      </c>
      <c r="G7607" s="964" t="s">
        <v>1625</v>
      </c>
    </row>
    <row r="7608" spans="1:7">
      <c r="A7608" s="994" t="s">
        <v>10505</v>
      </c>
      <c r="B7608" s="237" t="s">
        <v>10506</v>
      </c>
      <c r="C7608" s="239">
        <v>1100</v>
      </c>
      <c r="D7608" s="961">
        <v>0</v>
      </c>
      <c r="E7608" s="962">
        <f t="shared" si="170"/>
        <v>1100</v>
      </c>
      <c r="F7608" s="963" t="s">
        <v>1625</v>
      </c>
      <c r="G7608" s="964" t="s">
        <v>1625</v>
      </c>
    </row>
    <row r="7609" spans="1:7">
      <c r="A7609" s="994" t="s">
        <v>10507</v>
      </c>
      <c r="B7609" s="237" t="s">
        <v>10508</v>
      </c>
      <c r="C7609" s="239">
        <v>600</v>
      </c>
      <c r="D7609" s="961">
        <v>0</v>
      </c>
      <c r="E7609" s="962">
        <f t="shared" si="170"/>
        <v>600</v>
      </c>
      <c r="F7609" s="963" t="s">
        <v>1625</v>
      </c>
      <c r="G7609" s="964" t="s">
        <v>1625</v>
      </c>
    </row>
    <row r="7610" spans="1:7">
      <c r="A7610" s="994" t="s">
        <v>10509</v>
      </c>
      <c r="B7610" s="237" t="s">
        <v>10510</v>
      </c>
      <c r="C7610" s="239">
        <v>600</v>
      </c>
      <c r="D7610" s="961">
        <v>0</v>
      </c>
      <c r="E7610" s="962">
        <f t="shared" si="170"/>
        <v>600</v>
      </c>
      <c r="F7610" s="963" t="s">
        <v>1625</v>
      </c>
      <c r="G7610" s="964" t="s">
        <v>1625</v>
      </c>
    </row>
    <row r="7611" spans="1:7">
      <c r="A7611" s="994" t="s">
        <v>10511</v>
      </c>
      <c r="B7611" s="237" t="s">
        <v>10512</v>
      </c>
      <c r="C7611" s="239">
        <v>3190</v>
      </c>
      <c r="D7611" s="961">
        <v>0</v>
      </c>
      <c r="E7611" s="962">
        <f t="shared" si="170"/>
        <v>3190</v>
      </c>
      <c r="F7611" s="963" t="s">
        <v>1625</v>
      </c>
      <c r="G7611" s="964" t="s">
        <v>1625</v>
      </c>
    </row>
    <row r="7612" spans="1:7">
      <c r="A7612" s="994" t="s">
        <v>10513</v>
      </c>
      <c r="B7612" s="237" t="s">
        <v>10514</v>
      </c>
      <c r="C7612" s="239">
        <v>140</v>
      </c>
      <c r="D7612" s="961">
        <v>0</v>
      </c>
      <c r="E7612" s="962">
        <f t="shared" si="170"/>
        <v>140</v>
      </c>
      <c r="F7612" s="963" t="s">
        <v>1625</v>
      </c>
      <c r="G7612" s="964" t="s">
        <v>1625</v>
      </c>
    </row>
    <row r="7613" spans="1:7">
      <c r="A7613" s="994" t="s">
        <v>10515</v>
      </c>
      <c r="B7613" s="237" t="s">
        <v>10516</v>
      </c>
      <c r="C7613" s="239">
        <v>130</v>
      </c>
      <c r="D7613" s="961">
        <v>0</v>
      </c>
      <c r="E7613" s="962">
        <f t="shared" si="170"/>
        <v>130</v>
      </c>
      <c r="F7613" s="963" t="s">
        <v>1625</v>
      </c>
      <c r="G7613" s="964" t="s">
        <v>1625</v>
      </c>
    </row>
    <row r="7614" spans="1:7">
      <c r="A7614" s="994" t="s">
        <v>10517</v>
      </c>
      <c r="B7614" s="237" t="s">
        <v>10518</v>
      </c>
      <c r="C7614" s="239">
        <v>120</v>
      </c>
      <c r="D7614" s="961">
        <v>0</v>
      </c>
      <c r="E7614" s="962">
        <f t="shared" si="170"/>
        <v>120</v>
      </c>
      <c r="F7614" s="963" t="s">
        <v>1625</v>
      </c>
      <c r="G7614" s="964" t="s">
        <v>1625</v>
      </c>
    </row>
    <row r="7615" spans="1:7">
      <c r="A7615" s="994" t="s">
        <v>10519</v>
      </c>
      <c r="B7615" s="237" t="s">
        <v>10520</v>
      </c>
      <c r="C7615" s="239">
        <v>100</v>
      </c>
      <c r="D7615" s="961">
        <v>0</v>
      </c>
      <c r="E7615" s="962">
        <f t="shared" si="170"/>
        <v>100</v>
      </c>
      <c r="F7615" s="963" t="s">
        <v>1625</v>
      </c>
      <c r="G7615" s="964" t="s">
        <v>1625</v>
      </c>
    </row>
    <row r="7616" spans="1:7" ht="30">
      <c r="A7616" s="994" t="s">
        <v>10521</v>
      </c>
      <c r="B7616" s="237" t="s">
        <v>10522</v>
      </c>
      <c r="C7616" s="239">
        <v>90</v>
      </c>
      <c r="D7616" s="961">
        <v>0</v>
      </c>
      <c r="E7616" s="962">
        <f t="shared" si="170"/>
        <v>90</v>
      </c>
      <c r="F7616" s="963" t="s">
        <v>1625</v>
      </c>
      <c r="G7616" s="964" t="s">
        <v>1625</v>
      </c>
    </row>
    <row r="7617" spans="1:7">
      <c r="A7617" s="994" t="s">
        <v>10523</v>
      </c>
      <c r="B7617" s="237" t="s">
        <v>10524</v>
      </c>
      <c r="C7617" s="239">
        <v>270</v>
      </c>
      <c r="D7617" s="961">
        <v>0</v>
      </c>
      <c r="E7617" s="962">
        <f t="shared" si="170"/>
        <v>270</v>
      </c>
      <c r="F7617" s="963" t="s">
        <v>1625</v>
      </c>
      <c r="G7617" s="964" t="s">
        <v>1625</v>
      </c>
    </row>
    <row r="7618" spans="1:7" ht="30">
      <c r="A7618" s="994" t="s">
        <v>10525</v>
      </c>
      <c r="B7618" s="237" t="s">
        <v>10526</v>
      </c>
      <c r="C7618" s="239">
        <v>1100</v>
      </c>
      <c r="D7618" s="961">
        <v>0</v>
      </c>
      <c r="E7618" s="962">
        <f t="shared" si="170"/>
        <v>1100</v>
      </c>
      <c r="F7618" s="963" t="s">
        <v>1625</v>
      </c>
      <c r="G7618" s="964" t="s">
        <v>1625</v>
      </c>
    </row>
    <row r="7619" spans="1:7">
      <c r="A7619" s="994" t="s">
        <v>10527</v>
      </c>
      <c r="B7619" s="237" t="s">
        <v>10528</v>
      </c>
      <c r="C7619" s="239">
        <v>150</v>
      </c>
      <c r="D7619" s="961">
        <v>0</v>
      </c>
      <c r="E7619" s="962">
        <f t="shared" si="170"/>
        <v>150</v>
      </c>
      <c r="F7619" s="963" t="s">
        <v>1625</v>
      </c>
      <c r="G7619" s="964" t="s">
        <v>1625</v>
      </c>
    </row>
    <row r="7620" spans="1:7">
      <c r="A7620" s="994" t="s">
        <v>10529</v>
      </c>
      <c r="B7620" s="237" t="s">
        <v>10530</v>
      </c>
      <c r="C7620" s="239">
        <v>50</v>
      </c>
      <c r="D7620" s="961">
        <v>0</v>
      </c>
      <c r="E7620" s="962">
        <f t="shared" si="170"/>
        <v>50</v>
      </c>
      <c r="F7620" s="963" t="s">
        <v>1625</v>
      </c>
      <c r="G7620" s="964" t="s">
        <v>1625</v>
      </c>
    </row>
    <row r="7621" spans="1:7">
      <c r="A7621" s="994" t="s">
        <v>10531</v>
      </c>
      <c r="B7621" s="237" t="s">
        <v>10532</v>
      </c>
      <c r="C7621" s="239">
        <v>500</v>
      </c>
      <c r="D7621" s="961">
        <v>0</v>
      </c>
      <c r="E7621" s="962">
        <f t="shared" ref="E7621:E7675" si="171">C7621</f>
        <v>500</v>
      </c>
      <c r="F7621" s="963" t="s">
        <v>1625</v>
      </c>
      <c r="G7621" s="964" t="s">
        <v>1625</v>
      </c>
    </row>
    <row r="7622" spans="1:7">
      <c r="A7622" s="994" t="s">
        <v>10533</v>
      </c>
      <c r="B7622" s="237" t="s">
        <v>10534</v>
      </c>
      <c r="C7622" s="239">
        <v>299</v>
      </c>
      <c r="D7622" s="961">
        <v>0</v>
      </c>
      <c r="E7622" s="962">
        <f t="shared" si="171"/>
        <v>299</v>
      </c>
      <c r="F7622" s="963" t="s">
        <v>1625</v>
      </c>
      <c r="G7622" s="964" t="s">
        <v>1625</v>
      </c>
    </row>
    <row r="7623" spans="1:7">
      <c r="A7623" s="994" t="s">
        <v>10535</v>
      </c>
      <c r="B7623" s="237" t="s">
        <v>10536</v>
      </c>
      <c r="C7623" s="239">
        <v>299</v>
      </c>
      <c r="D7623" s="961">
        <v>0</v>
      </c>
      <c r="E7623" s="962">
        <f t="shared" si="171"/>
        <v>299</v>
      </c>
      <c r="F7623" s="963" t="s">
        <v>1625</v>
      </c>
      <c r="G7623" s="964" t="s">
        <v>1625</v>
      </c>
    </row>
    <row r="7624" spans="1:7">
      <c r="A7624" s="994" t="s">
        <v>10537</v>
      </c>
      <c r="B7624" s="237" t="s">
        <v>10538</v>
      </c>
      <c r="C7624" s="239">
        <v>299</v>
      </c>
      <c r="D7624" s="961">
        <v>0</v>
      </c>
      <c r="E7624" s="962">
        <f t="shared" si="171"/>
        <v>299</v>
      </c>
      <c r="F7624" s="963" t="s">
        <v>1625</v>
      </c>
      <c r="G7624" s="964" t="s">
        <v>1625</v>
      </c>
    </row>
    <row r="7625" spans="1:7">
      <c r="A7625" s="994" t="s">
        <v>10539</v>
      </c>
      <c r="B7625" s="237" t="s">
        <v>10540</v>
      </c>
      <c r="C7625" s="239">
        <v>110</v>
      </c>
      <c r="D7625" s="961">
        <v>0</v>
      </c>
      <c r="E7625" s="962">
        <f t="shared" si="171"/>
        <v>110</v>
      </c>
      <c r="F7625" s="963" t="s">
        <v>1625</v>
      </c>
      <c r="G7625" s="964" t="s">
        <v>1625</v>
      </c>
    </row>
    <row r="7626" spans="1:7">
      <c r="A7626" s="994" t="s">
        <v>10541</v>
      </c>
      <c r="B7626" s="237" t="s">
        <v>10542</v>
      </c>
      <c r="C7626" s="239">
        <v>110</v>
      </c>
      <c r="D7626" s="961">
        <v>0</v>
      </c>
      <c r="E7626" s="962">
        <f t="shared" si="171"/>
        <v>110</v>
      </c>
      <c r="F7626" s="963" t="s">
        <v>1625</v>
      </c>
      <c r="G7626" s="964" t="s">
        <v>1625</v>
      </c>
    </row>
    <row r="7627" spans="1:7">
      <c r="A7627" s="994" t="s">
        <v>10543</v>
      </c>
      <c r="B7627" s="237" t="s">
        <v>10544</v>
      </c>
      <c r="C7627" s="239">
        <v>150</v>
      </c>
      <c r="D7627" s="961">
        <v>0</v>
      </c>
      <c r="E7627" s="962">
        <f t="shared" si="171"/>
        <v>150</v>
      </c>
      <c r="F7627" s="963" t="s">
        <v>1625</v>
      </c>
      <c r="G7627" s="964" t="s">
        <v>1625</v>
      </c>
    </row>
    <row r="7628" spans="1:7">
      <c r="A7628" s="994" t="s">
        <v>10545</v>
      </c>
      <c r="B7628" s="237" t="s">
        <v>10546</v>
      </c>
      <c r="C7628" s="239">
        <v>150</v>
      </c>
      <c r="D7628" s="961">
        <v>0</v>
      </c>
      <c r="E7628" s="962">
        <f t="shared" si="171"/>
        <v>150</v>
      </c>
      <c r="F7628" s="963" t="s">
        <v>1625</v>
      </c>
      <c r="G7628" s="964" t="s">
        <v>1625</v>
      </c>
    </row>
    <row r="7629" spans="1:7">
      <c r="A7629" s="994" t="s">
        <v>10547</v>
      </c>
      <c r="B7629" s="237" t="s">
        <v>10548</v>
      </c>
      <c r="C7629" s="239">
        <v>150</v>
      </c>
      <c r="D7629" s="961">
        <v>0</v>
      </c>
      <c r="E7629" s="962">
        <f t="shared" si="171"/>
        <v>150</v>
      </c>
      <c r="F7629" s="963" t="s">
        <v>1625</v>
      </c>
      <c r="G7629" s="964" t="s">
        <v>1625</v>
      </c>
    </row>
    <row r="7630" spans="1:7" ht="30">
      <c r="A7630" s="994" t="s">
        <v>10549</v>
      </c>
      <c r="B7630" s="237" t="s">
        <v>10550</v>
      </c>
      <c r="C7630" s="239">
        <v>150</v>
      </c>
      <c r="D7630" s="961">
        <v>0</v>
      </c>
      <c r="E7630" s="962">
        <f t="shared" si="171"/>
        <v>150</v>
      </c>
      <c r="F7630" s="963" t="s">
        <v>1625</v>
      </c>
      <c r="G7630" s="964" t="s">
        <v>1625</v>
      </c>
    </row>
    <row r="7631" spans="1:7">
      <c r="A7631" s="994" t="s">
        <v>10551</v>
      </c>
      <c r="B7631" s="237" t="s">
        <v>10552</v>
      </c>
      <c r="C7631" s="239">
        <v>150</v>
      </c>
      <c r="D7631" s="961">
        <v>0</v>
      </c>
      <c r="E7631" s="962">
        <f t="shared" si="171"/>
        <v>150</v>
      </c>
      <c r="F7631" s="963" t="s">
        <v>1625</v>
      </c>
      <c r="G7631" s="964" t="s">
        <v>1625</v>
      </c>
    </row>
    <row r="7632" spans="1:7">
      <c r="A7632" s="994" t="s">
        <v>10553</v>
      </c>
      <c r="B7632" s="237" t="s">
        <v>10554</v>
      </c>
      <c r="C7632" s="239">
        <v>350</v>
      </c>
      <c r="D7632" s="961">
        <v>0</v>
      </c>
      <c r="E7632" s="962">
        <f t="shared" si="171"/>
        <v>350</v>
      </c>
      <c r="F7632" s="963" t="s">
        <v>1625</v>
      </c>
      <c r="G7632" s="964" t="s">
        <v>1625</v>
      </c>
    </row>
    <row r="7633" spans="1:7">
      <c r="A7633" s="994" t="s">
        <v>10555</v>
      </c>
      <c r="B7633" s="237" t="s">
        <v>10556</v>
      </c>
      <c r="C7633" s="239">
        <v>470</v>
      </c>
      <c r="D7633" s="961">
        <v>0</v>
      </c>
      <c r="E7633" s="962">
        <f t="shared" si="171"/>
        <v>470</v>
      </c>
      <c r="F7633" s="963" t="s">
        <v>1625</v>
      </c>
      <c r="G7633" s="964" t="s">
        <v>1625</v>
      </c>
    </row>
    <row r="7634" spans="1:7">
      <c r="A7634" s="994" t="s">
        <v>10557</v>
      </c>
      <c r="B7634" s="237" t="s">
        <v>10558</v>
      </c>
      <c r="C7634" s="239">
        <v>570</v>
      </c>
      <c r="D7634" s="961">
        <v>0</v>
      </c>
      <c r="E7634" s="962">
        <f t="shared" si="171"/>
        <v>570</v>
      </c>
      <c r="F7634" s="963" t="s">
        <v>1625</v>
      </c>
      <c r="G7634" s="964" t="s">
        <v>1625</v>
      </c>
    </row>
    <row r="7635" spans="1:7">
      <c r="A7635" s="994" t="s">
        <v>10559</v>
      </c>
      <c r="B7635" s="237" t="s">
        <v>10560</v>
      </c>
      <c r="C7635" s="239">
        <v>270</v>
      </c>
      <c r="D7635" s="961">
        <v>0</v>
      </c>
      <c r="E7635" s="962">
        <f t="shared" si="171"/>
        <v>270</v>
      </c>
      <c r="F7635" s="963" t="s">
        <v>1625</v>
      </c>
      <c r="G7635" s="964" t="s">
        <v>1625</v>
      </c>
    </row>
    <row r="7636" spans="1:7">
      <c r="A7636" s="994" t="s">
        <v>10561</v>
      </c>
      <c r="B7636" s="237" t="s">
        <v>10562</v>
      </c>
      <c r="C7636" s="239">
        <v>55</v>
      </c>
      <c r="D7636" s="961">
        <v>0</v>
      </c>
      <c r="E7636" s="962">
        <f t="shared" si="171"/>
        <v>55</v>
      </c>
      <c r="F7636" s="963" t="s">
        <v>1625</v>
      </c>
      <c r="G7636" s="964" t="s">
        <v>1625</v>
      </c>
    </row>
    <row r="7637" spans="1:7">
      <c r="A7637" s="994" t="s">
        <v>10563</v>
      </c>
      <c r="B7637" s="237" t="s">
        <v>10564</v>
      </c>
      <c r="C7637" s="239">
        <v>50</v>
      </c>
      <c r="D7637" s="961">
        <v>0</v>
      </c>
      <c r="E7637" s="962">
        <f t="shared" si="171"/>
        <v>50</v>
      </c>
      <c r="F7637" s="963" t="s">
        <v>1625</v>
      </c>
      <c r="G7637" s="964" t="s">
        <v>1625</v>
      </c>
    </row>
    <row r="7638" spans="1:7">
      <c r="A7638" s="994" t="s">
        <v>10565</v>
      </c>
      <c r="B7638" s="237" t="s">
        <v>10566</v>
      </c>
      <c r="C7638" s="239">
        <v>45</v>
      </c>
      <c r="D7638" s="961">
        <v>0</v>
      </c>
      <c r="E7638" s="962">
        <f t="shared" si="171"/>
        <v>45</v>
      </c>
      <c r="F7638" s="963" t="s">
        <v>1625</v>
      </c>
      <c r="G7638" s="964" t="s">
        <v>1625</v>
      </c>
    </row>
    <row r="7639" spans="1:7">
      <c r="A7639" s="994" t="s">
        <v>10567</v>
      </c>
      <c r="B7639" s="237" t="s">
        <v>10568</v>
      </c>
      <c r="C7639" s="239">
        <v>120</v>
      </c>
      <c r="D7639" s="961">
        <v>0</v>
      </c>
      <c r="E7639" s="962">
        <f t="shared" si="171"/>
        <v>120</v>
      </c>
      <c r="F7639" s="963" t="s">
        <v>1625</v>
      </c>
      <c r="G7639" s="964" t="s">
        <v>1625</v>
      </c>
    </row>
    <row r="7640" spans="1:7">
      <c r="A7640" s="994" t="s">
        <v>10569</v>
      </c>
      <c r="B7640" s="237" t="s">
        <v>10570</v>
      </c>
      <c r="C7640" s="239">
        <v>110</v>
      </c>
      <c r="D7640" s="961">
        <v>0</v>
      </c>
      <c r="E7640" s="962">
        <f t="shared" si="171"/>
        <v>110</v>
      </c>
      <c r="F7640" s="963" t="s">
        <v>1625</v>
      </c>
      <c r="G7640" s="964" t="s">
        <v>1625</v>
      </c>
    </row>
    <row r="7641" spans="1:7">
      <c r="A7641" s="994" t="s">
        <v>10571</v>
      </c>
      <c r="B7641" s="237" t="s">
        <v>10572</v>
      </c>
      <c r="C7641" s="239">
        <v>100</v>
      </c>
      <c r="D7641" s="961">
        <v>0</v>
      </c>
      <c r="E7641" s="962">
        <f t="shared" si="171"/>
        <v>100</v>
      </c>
      <c r="F7641" s="963" t="s">
        <v>1625</v>
      </c>
      <c r="G7641" s="964" t="s">
        <v>1625</v>
      </c>
    </row>
    <row r="7642" spans="1:7" ht="30">
      <c r="A7642" s="994" t="s">
        <v>10573</v>
      </c>
      <c r="B7642" s="237" t="s">
        <v>10574</v>
      </c>
      <c r="C7642" s="239">
        <v>1700</v>
      </c>
      <c r="D7642" s="961">
        <v>0</v>
      </c>
      <c r="E7642" s="962">
        <f t="shared" si="171"/>
        <v>1700</v>
      </c>
      <c r="F7642" s="963" t="s">
        <v>1625</v>
      </c>
      <c r="G7642" s="964" t="s">
        <v>1625</v>
      </c>
    </row>
    <row r="7643" spans="1:7">
      <c r="A7643" s="998" t="s">
        <v>10575</v>
      </c>
      <c r="B7643" s="237" t="s">
        <v>10576</v>
      </c>
      <c r="C7643" s="239">
        <v>50</v>
      </c>
      <c r="D7643" s="961">
        <v>0</v>
      </c>
      <c r="E7643" s="962">
        <f t="shared" si="171"/>
        <v>50</v>
      </c>
      <c r="F7643" s="963" t="s">
        <v>1625</v>
      </c>
      <c r="G7643" s="964" t="s">
        <v>1625</v>
      </c>
    </row>
    <row r="7644" spans="1:7">
      <c r="A7644" s="998" t="s">
        <v>10577</v>
      </c>
      <c r="B7644" s="237" t="s">
        <v>10578</v>
      </c>
      <c r="C7644" s="239">
        <v>220</v>
      </c>
      <c r="D7644" s="961">
        <v>0</v>
      </c>
      <c r="E7644" s="962">
        <f t="shared" si="171"/>
        <v>220</v>
      </c>
      <c r="F7644" s="963" t="s">
        <v>1625</v>
      </c>
      <c r="G7644" s="964" t="s">
        <v>1625</v>
      </c>
    </row>
    <row r="7645" spans="1:7">
      <c r="A7645" s="998" t="s">
        <v>10579</v>
      </c>
      <c r="B7645" s="237" t="s">
        <v>10580</v>
      </c>
      <c r="C7645" s="239">
        <v>220</v>
      </c>
      <c r="D7645" s="961">
        <v>0</v>
      </c>
      <c r="E7645" s="962">
        <f t="shared" si="171"/>
        <v>220</v>
      </c>
      <c r="F7645" s="963" t="s">
        <v>1625</v>
      </c>
      <c r="G7645" s="964" t="s">
        <v>1625</v>
      </c>
    </row>
    <row r="7646" spans="1:7">
      <c r="A7646" s="998" t="s">
        <v>10581</v>
      </c>
      <c r="B7646" s="237" t="s">
        <v>10582</v>
      </c>
      <c r="C7646" s="239">
        <v>390</v>
      </c>
      <c r="D7646" s="961">
        <v>0</v>
      </c>
      <c r="E7646" s="962">
        <f t="shared" si="171"/>
        <v>390</v>
      </c>
      <c r="F7646" s="963" t="s">
        <v>1625</v>
      </c>
      <c r="G7646" s="964" t="s">
        <v>1625</v>
      </c>
    </row>
    <row r="7647" spans="1:7">
      <c r="A7647" s="998" t="s">
        <v>10583</v>
      </c>
      <c r="B7647" s="237" t="s">
        <v>10584</v>
      </c>
      <c r="C7647" s="239">
        <v>990</v>
      </c>
      <c r="D7647" s="961">
        <v>0</v>
      </c>
      <c r="E7647" s="962">
        <f t="shared" si="171"/>
        <v>990</v>
      </c>
      <c r="F7647" s="963" t="s">
        <v>1625</v>
      </c>
      <c r="G7647" s="964" t="s">
        <v>1625</v>
      </c>
    </row>
    <row r="7648" spans="1:7">
      <c r="A7648" s="998" t="s">
        <v>10585</v>
      </c>
      <c r="B7648" s="237" t="s">
        <v>10586</v>
      </c>
      <c r="C7648" s="239">
        <v>190</v>
      </c>
      <c r="D7648" s="961">
        <v>0</v>
      </c>
      <c r="E7648" s="962">
        <f t="shared" si="171"/>
        <v>190</v>
      </c>
      <c r="F7648" s="963" t="s">
        <v>1625</v>
      </c>
      <c r="G7648" s="964" t="s">
        <v>1625</v>
      </c>
    </row>
    <row r="7649" spans="1:7">
      <c r="A7649" s="998" t="s">
        <v>10587</v>
      </c>
      <c r="B7649" s="237" t="s">
        <v>10588</v>
      </c>
      <c r="C7649" s="239">
        <v>190</v>
      </c>
      <c r="D7649" s="961">
        <v>0</v>
      </c>
      <c r="E7649" s="962">
        <f t="shared" si="171"/>
        <v>190</v>
      </c>
      <c r="F7649" s="963" t="s">
        <v>1625</v>
      </c>
      <c r="G7649" s="964" t="s">
        <v>1625</v>
      </c>
    </row>
    <row r="7650" spans="1:7">
      <c r="A7650" s="998" t="s">
        <v>10589</v>
      </c>
      <c r="B7650" s="237" t="s">
        <v>10590</v>
      </c>
      <c r="C7650" s="239">
        <v>300</v>
      </c>
      <c r="D7650" s="961">
        <v>0</v>
      </c>
      <c r="E7650" s="962">
        <f t="shared" si="171"/>
        <v>300</v>
      </c>
      <c r="F7650" s="963" t="s">
        <v>1625</v>
      </c>
      <c r="G7650" s="964" t="s">
        <v>1625</v>
      </c>
    </row>
    <row r="7651" spans="1:7">
      <c r="A7651" s="998" t="s">
        <v>10591</v>
      </c>
      <c r="B7651" s="237" t="s">
        <v>10592</v>
      </c>
      <c r="C7651" s="239">
        <v>330</v>
      </c>
      <c r="D7651" s="961">
        <v>0</v>
      </c>
      <c r="E7651" s="962">
        <f t="shared" si="171"/>
        <v>330</v>
      </c>
      <c r="F7651" s="963" t="s">
        <v>1625</v>
      </c>
      <c r="G7651" s="964" t="s">
        <v>1625</v>
      </c>
    </row>
    <row r="7652" spans="1:7">
      <c r="A7652" s="998" t="s">
        <v>10593</v>
      </c>
      <c r="B7652" s="237" t="s">
        <v>10594</v>
      </c>
      <c r="C7652" s="239">
        <v>1990</v>
      </c>
      <c r="D7652" s="961">
        <v>0</v>
      </c>
      <c r="E7652" s="962">
        <f t="shared" si="171"/>
        <v>1990</v>
      </c>
      <c r="F7652" s="963" t="s">
        <v>1625</v>
      </c>
      <c r="G7652" s="964" t="s">
        <v>1625</v>
      </c>
    </row>
    <row r="7653" spans="1:7">
      <c r="A7653" s="998" t="s">
        <v>10595</v>
      </c>
      <c r="B7653" s="237" t="s">
        <v>10596</v>
      </c>
      <c r="C7653" s="239">
        <v>330</v>
      </c>
      <c r="D7653" s="961">
        <v>0</v>
      </c>
      <c r="E7653" s="962">
        <f t="shared" si="171"/>
        <v>330</v>
      </c>
      <c r="F7653" s="963" t="s">
        <v>1625</v>
      </c>
      <c r="G7653" s="964" t="s">
        <v>1625</v>
      </c>
    </row>
    <row r="7654" spans="1:7">
      <c r="A7654" s="998" t="s">
        <v>10597</v>
      </c>
      <c r="B7654" s="237" t="s">
        <v>10598</v>
      </c>
      <c r="C7654" s="239">
        <v>360</v>
      </c>
      <c r="D7654" s="961">
        <v>0</v>
      </c>
      <c r="E7654" s="962">
        <f t="shared" si="171"/>
        <v>360</v>
      </c>
      <c r="F7654" s="963" t="s">
        <v>1625</v>
      </c>
      <c r="G7654" s="964" t="s">
        <v>1625</v>
      </c>
    </row>
    <row r="7655" spans="1:7">
      <c r="A7655" s="998" t="s">
        <v>10599</v>
      </c>
      <c r="B7655" s="237" t="s">
        <v>10600</v>
      </c>
      <c r="C7655" s="239">
        <v>180</v>
      </c>
      <c r="D7655" s="961">
        <v>0</v>
      </c>
      <c r="E7655" s="962">
        <f t="shared" si="171"/>
        <v>180</v>
      </c>
      <c r="F7655" s="963" t="s">
        <v>1625</v>
      </c>
      <c r="G7655" s="964" t="s">
        <v>1625</v>
      </c>
    </row>
    <row r="7656" spans="1:7">
      <c r="A7656" s="998" t="s">
        <v>10601</v>
      </c>
      <c r="B7656" s="237" t="s">
        <v>10602</v>
      </c>
      <c r="C7656" s="239">
        <v>1</v>
      </c>
      <c r="D7656" s="961">
        <v>0</v>
      </c>
      <c r="E7656" s="962">
        <f t="shared" si="171"/>
        <v>1</v>
      </c>
      <c r="F7656" s="963" t="s">
        <v>1625</v>
      </c>
      <c r="G7656" s="964" t="s">
        <v>1625</v>
      </c>
    </row>
    <row r="7657" spans="1:7">
      <c r="A7657" s="998" t="s">
        <v>10603</v>
      </c>
      <c r="B7657" s="237" t="s">
        <v>10604</v>
      </c>
      <c r="C7657" s="239">
        <v>550</v>
      </c>
      <c r="D7657" s="961">
        <v>0</v>
      </c>
      <c r="E7657" s="962">
        <f t="shared" si="171"/>
        <v>550</v>
      </c>
      <c r="F7657" s="963" t="s">
        <v>1625</v>
      </c>
      <c r="G7657" s="964" t="s">
        <v>1625</v>
      </c>
    </row>
    <row r="7658" spans="1:7" ht="15.75" thickBot="1">
      <c r="A7658" s="999"/>
      <c r="B7658" s="602"/>
      <c r="C7658" s="603"/>
      <c r="D7658" s="969"/>
      <c r="E7658" s="970"/>
      <c r="F7658" s="971"/>
      <c r="G7658" s="972"/>
    </row>
    <row r="7659" spans="1:7" ht="15.75" thickBot="1">
      <c r="A7659" s="1538" t="s">
        <v>10605</v>
      </c>
      <c r="B7659" s="1539"/>
      <c r="C7659" s="1539"/>
      <c r="D7659" s="1539"/>
      <c r="E7659" s="1539"/>
      <c r="F7659" s="1539"/>
      <c r="G7659" s="1540"/>
    </row>
    <row r="7660" spans="1:7">
      <c r="A7660" s="998" t="s">
        <v>10606</v>
      </c>
      <c r="B7660" s="237" t="s">
        <v>10607</v>
      </c>
      <c r="C7660" s="239">
        <v>29</v>
      </c>
      <c r="D7660" s="961">
        <v>0</v>
      </c>
      <c r="E7660" s="962">
        <f t="shared" si="171"/>
        <v>29</v>
      </c>
      <c r="F7660" s="963" t="s">
        <v>1625</v>
      </c>
      <c r="G7660" s="964" t="s">
        <v>1625</v>
      </c>
    </row>
    <row r="7661" spans="1:7">
      <c r="A7661" s="998" t="s">
        <v>10608</v>
      </c>
      <c r="B7661" s="237" t="s">
        <v>10609</v>
      </c>
      <c r="C7661" s="239">
        <v>79</v>
      </c>
      <c r="D7661" s="961">
        <v>0</v>
      </c>
      <c r="E7661" s="962">
        <f t="shared" si="171"/>
        <v>79</v>
      </c>
      <c r="F7661" s="963" t="s">
        <v>1625</v>
      </c>
      <c r="G7661" s="964" t="s">
        <v>1625</v>
      </c>
    </row>
    <row r="7662" spans="1:7">
      <c r="A7662" s="998" t="s">
        <v>10610</v>
      </c>
      <c r="B7662" s="237" t="s">
        <v>10611</v>
      </c>
      <c r="C7662" s="239">
        <v>99</v>
      </c>
      <c r="D7662" s="961">
        <v>0</v>
      </c>
      <c r="E7662" s="962">
        <f t="shared" si="171"/>
        <v>99</v>
      </c>
      <c r="F7662" s="963" t="s">
        <v>1625</v>
      </c>
      <c r="G7662" s="964" t="s">
        <v>1625</v>
      </c>
    </row>
    <row r="7663" spans="1:7">
      <c r="A7663" s="998" t="s">
        <v>10612</v>
      </c>
      <c r="B7663" s="237" t="s">
        <v>10613</v>
      </c>
      <c r="C7663" s="239">
        <v>159</v>
      </c>
      <c r="D7663" s="961">
        <v>0</v>
      </c>
      <c r="E7663" s="962">
        <f t="shared" si="171"/>
        <v>159</v>
      </c>
      <c r="F7663" s="963" t="s">
        <v>1625</v>
      </c>
      <c r="G7663" s="964" t="s">
        <v>1625</v>
      </c>
    </row>
    <row r="7664" spans="1:7">
      <c r="A7664" s="998" t="s">
        <v>10614</v>
      </c>
      <c r="B7664" s="237" t="s">
        <v>10615</v>
      </c>
      <c r="C7664" s="239">
        <v>95</v>
      </c>
      <c r="D7664" s="961">
        <v>0</v>
      </c>
      <c r="E7664" s="962">
        <f t="shared" si="171"/>
        <v>95</v>
      </c>
      <c r="F7664" s="963" t="s">
        <v>1625</v>
      </c>
      <c r="G7664" s="964" t="s">
        <v>1625</v>
      </c>
    </row>
    <row r="7665" spans="1:7">
      <c r="A7665" s="998" t="s">
        <v>10616</v>
      </c>
      <c r="B7665" s="237" t="s">
        <v>10617</v>
      </c>
      <c r="C7665" s="239">
        <v>85</v>
      </c>
      <c r="D7665" s="961">
        <v>0</v>
      </c>
      <c r="E7665" s="962">
        <f t="shared" si="171"/>
        <v>85</v>
      </c>
      <c r="F7665" s="963" t="s">
        <v>1625</v>
      </c>
      <c r="G7665" s="964" t="s">
        <v>1625</v>
      </c>
    </row>
    <row r="7666" spans="1:7">
      <c r="A7666" s="998" t="s">
        <v>10618</v>
      </c>
      <c r="B7666" s="237" t="s">
        <v>10619</v>
      </c>
      <c r="C7666" s="239">
        <v>65</v>
      </c>
      <c r="D7666" s="961">
        <v>0</v>
      </c>
      <c r="E7666" s="962">
        <f t="shared" si="171"/>
        <v>65</v>
      </c>
      <c r="F7666" s="963" t="s">
        <v>1625</v>
      </c>
      <c r="G7666" s="964" t="s">
        <v>1625</v>
      </c>
    </row>
    <row r="7667" spans="1:7">
      <c r="A7667" s="998" t="s">
        <v>10620</v>
      </c>
      <c r="B7667" s="237" t="s">
        <v>10621</v>
      </c>
      <c r="C7667" s="239">
        <v>55</v>
      </c>
      <c r="D7667" s="961">
        <v>0</v>
      </c>
      <c r="E7667" s="962">
        <f t="shared" si="171"/>
        <v>55</v>
      </c>
      <c r="F7667" s="963" t="s">
        <v>1625</v>
      </c>
      <c r="G7667" s="964" t="s">
        <v>1625</v>
      </c>
    </row>
    <row r="7668" spans="1:7">
      <c r="A7668" s="998" t="s">
        <v>10622</v>
      </c>
      <c r="B7668" s="237" t="s">
        <v>10623</v>
      </c>
      <c r="C7668" s="239">
        <v>45</v>
      </c>
      <c r="D7668" s="961">
        <v>0</v>
      </c>
      <c r="E7668" s="962">
        <f t="shared" si="171"/>
        <v>45</v>
      </c>
      <c r="F7668" s="963" t="s">
        <v>1625</v>
      </c>
      <c r="G7668" s="964" t="s">
        <v>1625</v>
      </c>
    </row>
    <row r="7669" spans="1:7">
      <c r="A7669" s="998" t="s">
        <v>10624</v>
      </c>
      <c r="B7669" s="237" t="s">
        <v>10625</v>
      </c>
      <c r="C7669" s="239">
        <v>80</v>
      </c>
      <c r="D7669" s="961">
        <v>0</v>
      </c>
      <c r="E7669" s="962">
        <f t="shared" si="171"/>
        <v>80</v>
      </c>
      <c r="F7669" s="963" t="s">
        <v>1625</v>
      </c>
      <c r="G7669" s="964" t="s">
        <v>1625</v>
      </c>
    </row>
    <row r="7670" spans="1:7">
      <c r="A7670" s="998" t="s">
        <v>10626</v>
      </c>
      <c r="B7670" s="237" t="s">
        <v>10627</v>
      </c>
      <c r="C7670" s="239">
        <v>40</v>
      </c>
      <c r="D7670" s="961">
        <v>0</v>
      </c>
      <c r="E7670" s="962">
        <f t="shared" si="171"/>
        <v>40</v>
      </c>
      <c r="F7670" s="963" t="s">
        <v>1625</v>
      </c>
      <c r="G7670" s="964" t="s">
        <v>1625</v>
      </c>
    </row>
    <row r="7671" spans="1:7">
      <c r="A7671" s="998" t="s">
        <v>10628</v>
      </c>
      <c r="B7671" s="237" t="s">
        <v>10629</v>
      </c>
      <c r="C7671" s="239">
        <v>30</v>
      </c>
      <c r="D7671" s="961">
        <v>0</v>
      </c>
      <c r="E7671" s="962">
        <f t="shared" si="171"/>
        <v>30</v>
      </c>
      <c r="F7671" s="963" t="s">
        <v>1625</v>
      </c>
      <c r="G7671" s="964" t="s">
        <v>1625</v>
      </c>
    </row>
    <row r="7672" spans="1:7">
      <c r="A7672" s="998" t="s">
        <v>10630</v>
      </c>
      <c r="B7672" s="237" t="s">
        <v>10631</v>
      </c>
      <c r="C7672" s="239">
        <v>30</v>
      </c>
      <c r="D7672" s="961">
        <v>0</v>
      </c>
      <c r="E7672" s="962">
        <f t="shared" si="171"/>
        <v>30</v>
      </c>
      <c r="F7672" s="963" t="s">
        <v>1625</v>
      </c>
      <c r="G7672" s="964" t="s">
        <v>1625</v>
      </c>
    </row>
    <row r="7673" spans="1:7">
      <c r="A7673" s="998" t="s">
        <v>10632</v>
      </c>
      <c r="B7673" s="237" t="s">
        <v>10633</v>
      </c>
      <c r="C7673" s="239">
        <v>70</v>
      </c>
      <c r="D7673" s="961">
        <v>0</v>
      </c>
      <c r="E7673" s="962">
        <f t="shared" si="171"/>
        <v>70</v>
      </c>
      <c r="F7673" s="963" t="s">
        <v>1625</v>
      </c>
      <c r="G7673" s="964" t="s">
        <v>1625</v>
      </c>
    </row>
    <row r="7674" spans="1:7">
      <c r="A7674" s="998" t="s">
        <v>10634</v>
      </c>
      <c r="B7674" s="237" t="s">
        <v>10635</v>
      </c>
      <c r="C7674" s="239">
        <v>75</v>
      </c>
      <c r="D7674" s="961">
        <v>0</v>
      </c>
      <c r="E7674" s="962">
        <f t="shared" si="171"/>
        <v>75</v>
      </c>
      <c r="F7674" s="963" t="s">
        <v>1625</v>
      </c>
      <c r="G7674" s="964" t="s">
        <v>1625</v>
      </c>
    </row>
    <row r="7675" spans="1:7">
      <c r="A7675" s="998" t="s">
        <v>10636</v>
      </c>
      <c r="B7675" s="237" t="s">
        <v>10637</v>
      </c>
      <c r="C7675" s="239">
        <v>80</v>
      </c>
      <c r="D7675" s="961">
        <v>0</v>
      </c>
      <c r="E7675" s="962">
        <f t="shared" si="171"/>
        <v>80</v>
      </c>
      <c r="F7675" s="963" t="s">
        <v>1625</v>
      </c>
      <c r="G7675" s="964" t="s">
        <v>1625</v>
      </c>
    </row>
    <row r="7676" spans="1:7">
      <c r="A7676" s="995" t="s">
        <v>963</v>
      </c>
      <c r="B7676" s="236"/>
      <c r="C7676" s="240"/>
      <c r="D7676" s="240"/>
      <c r="E7676" s="240"/>
      <c r="F7676" s="240"/>
      <c r="G7676" s="795"/>
    </row>
    <row r="7677" spans="1:7">
      <c r="A7677" s="998" t="s">
        <v>10638</v>
      </c>
      <c r="B7677" s="237" t="s">
        <v>10639</v>
      </c>
      <c r="C7677" s="239">
        <v>1600</v>
      </c>
      <c r="D7677" s="961">
        <v>0</v>
      </c>
      <c r="E7677" s="962">
        <f t="shared" ref="E7677:E7689" si="172">C7677</f>
        <v>1600</v>
      </c>
      <c r="F7677" s="963" t="s">
        <v>1625</v>
      </c>
      <c r="G7677" s="964" t="s">
        <v>1625</v>
      </c>
    </row>
    <row r="7678" spans="1:7">
      <c r="A7678" s="998" t="s">
        <v>10640</v>
      </c>
      <c r="B7678" s="237" t="s">
        <v>10641</v>
      </c>
      <c r="C7678" s="239">
        <v>1250</v>
      </c>
      <c r="D7678" s="961">
        <v>0</v>
      </c>
      <c r="E7678" s="962">
        <f t="shared" si="172"/>
        <v>1250</v>
      </c>
      <c r="F7678" s="963" t="s">
        <v>1625</v>
      </c>
      <c r="G7678" s="964" t="s">
        <v>1625</v>
      </c>
    </row>
    <row r="7679" spans="1:7">
      <c r="A7679" s="998" t="s">
        <v>10642</v>
      </c>
      <c r="B7679" s="237" t="s">
        <v>10643</v>
      </c>
      <c r="C7679" s="239">
        <v>700</v>
      </c>
      <c r="D7679" s="961">
        <v>0</v>
      </c>
      <c r="E7679" s="962">
        <f t="shared" si="172"/>
        <v>700</v>
      </c>
      <c r="F7679" s="963" t="s">
        <v>1625</v>
      </c>
      <c r="G7679" s="964" t="s">
        <v>1625</v>
      </c>
    </row>
    <row r="7680" spans="1:7">
      <c r="A7680" s="998" t="s">
        <v>10644</v>
      </c>
      <c r="B7680" s="237" t="s">
        <v>10645</v>
      </c>
      <c r="C7680" s="239">
        <v>1800</v>
      </c>
      <c r="D7680" s="961">
        <v>0</v>
      </c>
      <c r="E7680" s="962">
        <f t="shared" si="172"/>
        <v>1800</v>
      </c>
      <c r="F7680" s="963" t="s">
        <v>1625</v>
      </c>
      <c r="G7680" s="964" t="s">
        <v>1625</v>
      </c>
    </row>
    <row r="7681" spans="1:8">
      <c r="A7681" s="998" t="s">
        <v>10646</v>
      </c>
      <c r="B7681" s="237" t="s">
        <v>10647</v>
      </c>
      <c r="C7681" s="239">
        <v>900</v>
      </c>
      <c r="D7681" s="961">
        <v>0</v>
      </c>
      <c r="E7681" s="962">
        <f t="shared" si="172"/>
        <v>900</v>
      </c>
      <c r="F7681" s="963" t="s">
        <v>1625</v>
      </c>
      <c r="G7681" s="964" t="s">
        <v>1625</v>
      </c>
    </row>
    <row r="7682" spans="1:8">
      <c r="A7682" s="998" t="s">
        <v>10648</v>
      </c>
      <c r="B7682" s="237" t="s">
        <v>10649</v>
      </c>
      <c r="C7682" s="239">
        <v>1800</v>
      </c>
      <c r="D7682" s="961">
        <v>0</v>
      </c>
      <c r="E7682" s="962">
        <f t="shared" si="172"/>
        <v>1800</v>
      </c>
      <c r="F7682" s="963" t="s">
        <v>1625</v>
      </c>
      <c r="G7682" s="964" t="s">
        <v>1625</v>
      </c>
    </row>
    <row r="7683" spans="1:8">
      <c r="A7683" s="998" t="s">
        <v>10650</v>
      </c>
      <c r="B7683" s="237" t="s">
        <v>10651</v>
      </c>
      <c r="C7683" s="239">
        <v>1800</v>
      </c>
      <c r="D7683" s="961">
        <v>0</v>
      </c>
      <c r="E7683" s="962">
        <f t="shared" si="172"/>
        <v>1800</v>
      </c>
      <c r="F7683" s="963" t="s">
        <v>1625</v>
      </c>
      <c r="G7683" s="964" t="s">
        <v>1625</v>
      </c>
    </row>
    <row r="7684" spans="1:8">
      <c r="A7684" s="998" t="s">
        <v>10652</v>
      </c>
      <c r="B7684" s="237" t="s">
        <v>10653</v>
      </c>
      <c r="C7684" s="239">
        <v>1800</v>
      </c>
      <c r="D7684" s="961">
        <v>0</v>
      </c>
      <c r="E7684" s="962">
        <f t="shared" si="172"/>
        <v>1800</v>
      </c>
      <c r="F7684" s="963" t="s">
        <v>1625</v>
      </c>
      <c r="G7684" s="964" t="s">
        <v>1625</v>
      </c>
    </row>
    <row r="7685" spans="1:8">
      <c r="A7685" s="998" t="s">
        <v>10654</v>
      </c>
      <c r="B7685" s="237" t="s">
        <v>10655</v>
      </c>
      <c r="C7685" s="239">
        <v>1</v>
      </c>
      <c r="D7685" s="961">
        <v>0</v>
      </c>
      <c r="E7685" s="962">
        <f t="shared" si="172"/>
        <v>1</v>
      </c>
      <c r="F7685" s="963" t="s">
        <v>1625</v>
      </c>
      <c r="G7685" s="964" t="s">
        <v>1625</v>
      </c>
    </row>
    <row r="7686" spans="1:8">
      <c r="A7686" s="995" t="s">
        <v>10656</v>
      </c>
      <c r="B7686" s="236"/>
      <c r="C7686" s="240"/>
      <c r="D7686" s="240"/>
      <c r="E7686" s="240"/>
      <c r="F7686" s="240"/>
      <c r="G7686" s="795"/>
    </row>
    <row r="7687" spans="1:8">
      <c r="A7687" s="998" t="s">
        <v>10657</v>
      </c>
      <c r="B7687" s="237" t="s">
        <v>10658</v>
      </c>
      <c r="C7687" s="239">
        <v>1495</v>
      </c>
      <c r="D7687" s="961">
        <v>0</v>
      </c>
      <c r="E7687" s="962">
        <f t="shared" si="172"/>
        <v>1495</v>
      </c>
      <c r="F7687" s="963" t="s">
        <v>1625</v>
      </c>
      <c r="G7687" s="964" t="s">
        <v>1625</v>
      </c>
    </row>
    <row r="7688" spans="1:8">
      <c r="A7688" s="998" t="s">
        <v>10659</v>
      </c>
      <c r="B7688" s="237" t="s">
        <v>10660</v>
      </c>
      <c r="C7688" s="239">
        <v>995</v>
      </c>
      <c r="D7688" s="961">
        <v>0</v>
      </c>
      <c r="E7688" s="962">
        <f t="shared" si="172"/>
        <v>995</v>
      </c>
      <c r="F7688" s="963" t="s">
        <v>1625</v>
      </c>
      <c r="G7688" s="964" t="s">
        <v>1625</v>
      </c>
    </row>
    <row r="7689" spans="1:8" ht="15.75" thickBot="1">
      <c r="A7689" s="1000" t="s">
        <v>10661</v>
      </c>
      <c r="B7689" s="246" t="s">
        <v>10662</v>
      </c>
      <c r="C7689" s="247">
        <v>595</v>
      </c>
      <c r="D7689" s="1001">
        <v>0</v>
      </c>
      <c r="E7689" s="1002">
        <f t="shared" si="172"/>
        <v>595</v>
      </c>
      <c r="F7689" s="1003" t="s">
        <v>1625</v>
      </c>
      <c r="G7689" s="1004" t="s">
        <v>1625</v>
      </c>
    </row>
    <row r="7690" spans="1:8" ht="15.75" thickBot="1"/>
    <row r="7691" spans="1:8" ht="16.5" customHeight="1" thickBot="1">
      <c r="A7691" s="1526" t="s">
        <v>10273</v>
      </c>
      <c r="B7691" s="1527"/>
      <c r="C7691" s="1527"/>
      <c r="D7691" s="1527"/>
      <c r="E7691" s="1527"/>
      <c r="F7691" s="1527"/>
      <c r="G7691" s="1528"/>
      <c r="H7691" s="1007"/>
    </row>
    <row r="7692" spans="1:8">
      <c r="A7692" s="1559" t="s">
        <v>10272</v>
      </c>
      <c r="B7692" s="1560"/>
      <c r="C7692" s="1560"/>
      <c r="D7692" s="1560"/>
      <c r="E7692" s="1560"/>
      <c r="F7692" s="1560"/>
      <c r="G7692" s="1561"/>
    </row>
    <row r="7693" spans="1:8" ht="15" customHeight="1">
      <c r="A7693" s="1482" t="s">
        <v>10271</v>
      </c>
      <c r="B7693" s="1483"/>
      <c r="C7693" s="1483"/>
      <c r="D7693" s="1483"/>
      <c r="E7693" s="1483"/>
      <c r="F7693" s="1483"/>
      <c r="G7693" s="1484"/>
    </row>
    <row r="7694" spans="1:8">
      <c r="A7694" s="499" t="s">
        <v>10270</v>
      </c>
      <c r="B7694" s="270"/>
      <c r="C7694" s="407"/>
      <c r="D7694" s="453"/>
      <c r="E7694" s="407"/>
      <c r="F7694" s="885"/>
      <c r="G7694" s="269"/>
    </row>
    <row r="7695" spans="1:8" ht="60">
      <c r="A7695" s="1337" t="s">
        <v>10269</v>
      </c>
      <c r="B7695" s="270" t="s">
        <v>10268</v>
      </c>
      <c r="C7695" s="407">
        <v>1471</v>
      </c>
      <c r="D7695" s="453">
        <v>0</v>
      </c>
      <c r="E7695" s="407">
        <v>1471</v>
      </c>
      <c r="F7695" s="885"/>
      <c r="G7695" s="269"/>
    </row>
    <row r="7696" spans="1:8" ht="60">
      <c r="A7696" s="1337" t="s">
        <v>10267</v>
      </c>
      <c r="B7696" s="270" t="s">
        <v>10266</v>
      </c>
      <c r="C7696" s="407">
        <v>1655</v>
      </c>
      <c r="D7696" s="453">
        <v>0</v>
      </c>
      <c r="E7696" s="407">
        <v>1655</v>
      </c>
      <c r="F7696" s="885"/>
      <c r="G7696" s="269"/>
    </row>
    <row r="7697" spans="1:7">
      <c r="A7697" s="564">
        <v>7640016701</v>
      </c>
      <c r="B7697" s="565" t="s">
        <v>10265</v>
      </c>
      <c r="C7697" s="406">
        <v>919</v>
      </c>
      <c r="D7697" s="451">
        <v>0</v>
      </c>
      <c r="E7697" s="406">
        <f>C7697</f>
        <v>919</v>
      </c>
      <c r="F7697" s="268"/>
      <c r="G7697" s="475"/>
    </row>
    <row r="7698" spans="1:7">
      <c r="A7698" s="564" t="s">
        <v>10264</v>
      </c>
      <c r="B7698" s="565" t="s">
        <v>10263</v>
      </c>
      <c r="C7698" s="406">
        <v>7536</v>
      </c>
      <c r="D7698" s="451">
        <v>0</v>
      </c>
      <c r="E7698" s="406">
        <f>C7698</f>
        <v>7536</v>
      </c>
      <c r="F7698" s="268"/>
      <c r="G7698" s="475"/>
    </row>
    <row r="7699" spans="1:7">
      <c r="A7699" s="564" t="s">
        <v>10262</v>
      </c>
      <c r="B7699" s="565" t="s">
        <v>10261</v>
      </c>
      <c r="C7699" s="406">
        <v>18380</v>
      </c>
      <c r="D7699" s="451">
        <v>0</v>
      </c>
      <c r="E7699" s="406">
        <f>C7699</f>
        <v>18380</v>
      </c>
      <c r="F7699" s="268"/>
      <c r="G7699" s="475"/>
    </row>
    <row r="7700" spans="1:7">
      <c r="A7700" s="506" t="s">
        <v>10260</v>
      </c>
      <c r="B7700" s="270" t="s">
        <v>10259</v>
      </c>
      <c r="C7700" s="407">
        <v>35841</v>
      </c>
      <c r="D7700" s="453">
        <v>0</v>
      </c>
      <c r="E7700" s="407">
        <f>C7700</f>
        <v>35841</v>
      </c>
      <c r="F7700" s="268"/>
      <c r="G7700" s="475"/>
    </row>
    <row r="7701" spans="1:7" ht="15.75" thickBot="1">
      <c r="A7701" s="528" t="s">
        <v>10258</v>
      </c>
      <c r="B7701" s="529" t="s">
        <v>10257</v>
      </c>
      <c r="C7701" s="513">
        <v>68925</v>
      </c>
      <c r="D7701" s="512">
        <v>0</v>
      </c>
      <c r="E7701" s="513">
        <f>C7701</f>
        <v>68925</v>
      </c>
      <c r="F7701" s="289"/>
      <c r="G7701" s="483"/>
    </row>
    <row r="7702" spans="1:7">
      <c r="A7702" s="886" t="s">
        <v>10256</v>
      </c>
      <c r="B7702" s="887"/>
      <c r="C7702" s="888"/>
      <c r="D7702" s="889"/>
      <c r="E7702" s="888"/>
      <c r="F7702" s="890"/>
      <c r="G7702" s="891"/>
    </row>
    <row r="7703" spans="1:7">
      <c r="A7703" s="499" t="s">
        <v>7564</v>
      </c>
      <c r="B7703" s="270"/>
      <c r="C7703" s="407"/>
      <c r="D7703" s="453"/>
      <c r="E7703" s="407"/>
      <c r="F7703" s="268"/>
      <c r="G7703" s="475"/>
    </row>
    <row r="7704" spans="1:7">
      <c r="A7704" s="892">
        <v>7640016706</v>
      </c>
      <c r="B7704" s="565" t="s">
        <v>10255</v>
      </c>
      <c r="C7704" s="406">
        <v>184</v>
      </c>
      <c r="D7704" s="451">
        <v>0</v>
      </c>
      <c r="E7704" s="406">
        <f>C7704</f>
        <v>184</v>
      </c>
      <c r="F7704" s="268"/>
      <c r="G7704" s="475"/>
    </row>
    <row r="7705" spans="1:7">
      <c r="A7705" s="892" t="s">
        <v>10254</v>
      </c>
      <c r="B7705" s="565" t="s">
        <v>10253</v>
      </c>
      <c r="C7705" s="406">
        <v>1507</v>
      </c>
      <c r="D7705" s="451">
        <v>0</v>
      </c>
      <c r="E7705" s="406">
        <f>C7705</f>
        <v>1507</v>
      </c>
      <c r="F7705" s="268"/>
      <c r="G7705" s="475"/>
    </row>
    <row r="7706" spans="1:7">
      <c r="A7706" s="506" t="s">
        <v>10252</v>
      </c>
      <c r="B7706" s="270" t="s">
        <v>10251</v>
      </c>
      <c r="C7706" s="407">
        <v>3676</v>
      </c>
      <c r="D7706" s="453">
        <v>0</v>
      </c>
      <c r="E7706" s="407">
        <f>C7706</f>
        <v>3676</v>
      </c>
      <c r="F7706" s="268"/>
      <c r="G7706" s="475"/>
    </row>
    <row r="7707" spans="1:7">
      <c r="A7707" s="506" t="s">
        <v>10250</v>
      </c>
      <c r="B7707" s="270" t="s">
        <v>10249</v>
      </c>
      <c r="C7707" s="407">
        <v>7168</v>
      </c>
      <c r="D7707" s="453">
        <v>0</v>
      </c>
      <c r="E7707" s="407">
        <f>C7707</f>
        <v>7168</v>
      </c>
      <c r="F7707" s="268"/>
      <c r="G7707" s="475"/>
    </row>
    <row r="7708" spans="1:7">
      <c r="A7708" s="506" t="s">
        <v>10248</v>
      </c>
      <c r="B7708" s="270" t="s">
        <v>10247</v>
      </c>
      <c r="C7708" s="407">
        <v>13785</v>
      </c>
      <c r="D7708" s="453">
        <v>0</v>
      </c>
      <c r="E7708" s="407">
        <f>C7708</f>
        <v>13785</v>
      </c>
      <c r="F7708" s="268"/>
      <c r="G7708" s="475"/>
    </row>
    <row r="7709" spans="1:7">
      <c r="A7709" s="493" t="s">
        <v>10246</v>
      </c>
      <c r="B7709" s="568"/>
      <c r="C7709" s="476"/>
      <c r="D7709" s="563"/>
      <c r="E7709" s="476"/>
      <c r="F7709" s="477"/>
      <c r="G7709" s="478"/>
    </row>
    <row r="7710" spans="1:7">
      <c r="A7710" s="499" t="s">
        <v>7564</v>
      </c>
      <c r="B7710" s="270"/>
      <c r="C7710" s="407"/>
      <c r="D7710" s="453"/>
      <c r="E7710" s="407"/>
      <c r="F7710" s="268"/>
      <c r="G7710" s="475"/>
    </row>
    <row r="7711" spans="1:7">
      <c r="A7711" s="1337" t="s">
        <v>10245</v>
      </c>
      <c r="B7711" s="270" t="s">
        <v>10244</v>
      </c>
      <c r="C7711" s="407">
        <v>249</v>
      </c>
      <c r="D7711" s="453">
        <v>0</v>
      </c>
      <c r="E7711" s="407">
        <f>C7711</f>
        <v>249</v>
      </c>
      <c r="F7711" s="268"/>
      <c r="G7711" s="475"/>
    </row>
    <row r="7712" spans="1:7">
      <c r="A7712" s="493" t="s">
        <v>10243</v>
      </c>
      <c r="B7712" s="568"/>
      <c r="C7712" s="476"/>
      <c r="D7712" s="563"/>
      <c r="E7712" s="476"/>
      <c r="F7712" s="477"/>
      <c r="G7712" s="478"/>
    </row>
    <row r="7713" spans="1:7">
      <c r="A7713" s="499" t="s">
        <v>7564</v>
      </c>
      <c r="B7713" s="270"/>
      <c r="C7713" s="407"/>
      <c r="D7713" s="453"/>
      <c r="E7713" s="407"/>
      <c r="F7713" s="268"/>
      <c r="G7713" s="475"/>
    </row>
    <row r="7714" spans="1:7" ht="30">
      <c r="A7714" s="506" t="s">
        <v>10242</v>
      </c>
      <c r="B7714" s="270" t="s">
        <v>10241</v>
      </c>
      <c r="C7714" s="407">
        <v>50</v>
      </c>
      <c r="D7714" s="453">
        <v>0</v>
      </c>
      <c r="E7714" s="407">
        <f>C7714</f>
        <v>50</v>
      </c>
      <c r="F7714" s="268"/>
      <c r="G7714" s="475"/>
    </row>
    <row r="7715" spans="1:7">
      <c r="A7715" s="493" t="s">
        <v>10240</v>
      </c>
      <c r="B7715" s="568"/>
      <c r="C7715" s="476"/>
      <c r="D7715" s="563"/>
      <c r="E7715" s="476"/>
      <c r="F7715" s="477"/>
      <c r="G7715" s="478"/>
    </row>
    <row r="7716" spans="1:7">
      <c r="A7716" s="506" t="s">
        <v>10239</v>
      </c>
      <c r="B7716" s="270" t="s">
        <v>10238</v>
      </c>
      <c r="C7716" s="407">
        <v>919</v>
      </c>
      <c r="D7716" s="453">
        <v>0</v>
      </c>
      <c r="E7716" s="407">
        <f>C7716</f>
        <v>919</v>
      </c>
      <c r="F7716" s="268"/>
      <c r="G7716" s="475"/>
    </row>
    <row r="7717" spans="1:7">
      <c r="A7717" s="506" t="s">
        <v>10237</v>
      </c>
      <c r="B7717" s="270" t="s">
        <v>10236</v>
      </c>
      <c r="C7717" s="407">
        <v>7536</v>
      </c>
      <c r="D7717" s="453">
        <v>0</v>
      </c>
      <c r="E7717" s="407">
        <f>C7717</f>
        <v>7536</v>
      </c>
      <c r="F7717" s="268"/>
      <c r="G7717" s="475"/>
    </row>
    <row r="7718" spans="1:7">
      <c r="A7718" s="506" t="s">
        <v>10235</v>
      </c>
      <c r="B7718" s="270" t="s">
        <v>10234</v>
      </c>
      <c r="C7718" s="407">
        <v>18380</v>
      </c>
      <c r="D7718" s="453">
        <v>0</v>
      </c>
      <c r="E7718" s="407">
        <f>C7718</f>
        <v>18380</v>
      </c>
      <c r="F7718" s="268"/>
      <c r="G7718" s="475"/>
    </row>
    <row r="7719" spans="1:7">
      <c r="A7719" s="506" t="s">
        <v>10233</v>
      </c>
      <c r="B7719" s="893" t="s">
        <v>10232</v>
      </c>
      <c r="C7719" s="407">
        <v>35841</v>
      </c>
      <c r="D7719" s="453">
        <v>0</v>
      </c>
      <c r="E7719" s="407">
        <f>C7719</f>
        <v>35841</v>
      </c>
      <c r="F7719" s="268"/>
      <c r="G7719" s="475"/>
    </row>
    <row r="7720" spans="1:7">
      <c r="A7720" s="506" t="s">
        <v>10231</v>
      </c>
      <c r="B7720" s="893" t="s">
        <v>10230</v>
      </c>
      <c r="C7720" s="407">
        <v>68925</v>
      </c>
      <c r="D7720" s="453">
        <v>0</v>
      </c>
      <c r="E7720" s="407">
        <f>C7720</f>
        <v>68925</v>
      </c>
      <c r="F7720" s="268"/>
      <c r="G7720" s="475"/>
    </row>
    <row r="7721" spans="1:7">
      <c r="A7721" s="493" t="s">
        <v>10229</v>
      </c>
      <c r="B7721" s="568"/>
      <c r="C7721" s="476"/>
      <c r="D7721" s="563"/>
      <c r="E7721" s="476"/>
      <c r="F7721" s="477"/>
      <c r="G7721" s="478"/>
    </row>
    <row r="7722" spans="1:7">
      <c r="A7722" s="506" t="s">
        <v>10228</v>
      </c>
      <c r="B7722" s="270" t="s">
        <v>10227</v>
      </c>
      <c r="C7722" s="407">
        <v>184</v>
      </c>
      <c r="D7722" s="453">
        <v>0</v>
      </c>
      <c r="E7722" s="407">
        <f>C7722</f>
        <v>184</v>
      </c>
      <c r="F7722" s="268"/>
      <c r="G7722" s="475"/>
    </row>
    <row r="7723" spans="1:7" ht="30">
      <c r="A7723" s="506" t="s">
        <v>10226</v>
      </c>
      <c r="B7723" s="270" t="s">
        <v>10225</v>
      </c>
      <c r="C7723" s="407">
        <v>1507</v>
      </c>
      <c r="D7723" s="453">
        <v>0</v>
      </c>
      <c r="E7723" s="407">
        <f>C7723</f>
        <v>1507</v>
      </c>
      <c r="F7723" s="268"/>
      <c r="G7723" s="475"/>
    </row>
    <row r="7724" spans="1:7" ht="30">
      <c r="A7724" s="1337" t="s">
        <v>10224</v>
      </c>
      <c r="B7724" s="270" t="s">
        <v>10223</v>
      </c>
      <c r="C7724" s="407">
        <v>3676</v>
      </c>
      <c r="D7724" s="453">
        <v>0</v>
      </c>
      <c r="E7724" s="407">
        <f>C7724</f>
        <v>3676</v>
      </c>
      <c r="F7724" s="268"/>
      <c r="G7724" s="475"/>
    </row>
    <row r="7725" spans="1:7" ht="30">
      <c r="A7725" s="1337" t="s">
        <v>10222</v>
      </c>
      <c r="B7725" s="270" t="s">
        <v>10221</v>
      </c>
      <c r="C7725" s="407">
        <v>7168</v>
      </c>
      <c r="D7725" s="453">
        <v>0</v>
      </c>
      <c r="E7725" s="407">
        <f>C7725</f>
        <v>7168</v>
      </c>
      <c r="F7725" s="268"/>
      <c r="G7725" s="475"/>
    </row>
    <row r="7726" spans="1:7" ht="30">
      <c r="A7726" s="506" t="s">
        <v>10220</v>
      </c>
      <c r="B7726" s="270" t="s">
        <v>10219</v>
      </c>
      <c r="C7726" s="407">
        <v>13785</v>
      </c>
      <c r="D7726" s="453">
        <v>0</v>
      </c>
      <c r="E7726" s="407">
        <f>C7726</f>
        <v>13785</v>
      </c>
      <c r="F7726" s="268"/>
      <c r="G7726" s="475"/>
    </row>
    <row r="7727" spans="1:7">
      <c r="A7727" s="493" t="s">
        <v>504</v>
      </c>
      <c r="B7727" s="568"/>
      <c r="C7727" s="476"/>
      <c r="D7727" s="563"/>
      <c r="E7727" s="476"/>
      <c r="F7727" s="477"/>
      <c r="G7727" s="478"/>
    </row>
    <row r="7728" spans="1:7">
      <c r="A7728" s="506" t="s">
        <v>10218</v>
      </c>
      <c r="B7728" s="270" t="s">
        <v>10217</v>
      </c>
      <c r="C7728" s="407">
        <v>249</v>
      </c>
      <c r="D7728" s="453">
        <v>0</v>
      </c>
      <c r="E7728" s="407">
        <f>C7728</f>
        <v>249</v>
      </c>
      <c r="F7728" s="268"/>
      <c r="G7728" s="475"/>
    </row>
    <row r="7729" spans="1:7">
      <c r="A7729" s="506" t="s">
        <v>10216</v>
      </c>
      <c r="B7729" s="270" t="s">
        <v>10215</v>
      </c>
      <c r="C7729" s="407">
        <v>462</v>
      </c>
      <c r="D7729" s="453">
        <v>0</v>
      </c>
      <c r="E7729" s="407">
        <f>C7729</f>
        <v>462</v>
      </c>
      <c r="F7729" s="268"/>
      <c r="G7729" s="475"/>
    </row>
    <row r="7730" spans="1:7">
      <c r="A7730" s="506" t="s">
        <v>10214</v>
      </c>
      <c r="B7730" s="893" t="s">
        <v>10213</v>
      </c>
      <c r="C7730" s="407">
        <v>462</v>
      </c>
      <c r="D7730" s="453">
        <v>0</v>
      </c>
      <c r="E7730" s="407">
        <f>C7730</f>
        <v>462</v>
      </c>
      <c r="F7730" s="268"/>
      <c r="G7730" s="475"/>
    </row>
    <row r="7731" spans="1:7">
      <c r="A7731" s="493" t="s">
        <v>963</v>
      </c>
      <c r="B7731" s="568"/>
      <c r="C7731" s="476"/>
      <c r="D7731" s="563"/>
      <c r="E7731" s="476"/>
      <c r="F7731" s="477"/>
      <c r="G7731" s="478"/>
    </row>
    <row r="7732" spans="1:7" ht="15" customHeight="1">
      <c r="A7732" s="1482" t="s">
        <v>10212</v>
      </c>
      <c r="B7732" s="1483"/>
      <c r="C7732" s="1483"/>
      <c r="D7732" s="1483"/>
      <c r="E7732" s="1483"/>
      <c r="F7732" s="1483"/>
      <c r="G7732" s="1484"/>
    </row>
    <row r="7733" spans="1:7" ht="15" customHeight="1">
      <c r="A7733" s="1482" t="s">
        <v>10211</v>
      </c>
      <c r="B7733" s="1474"/>
      <c r="C7733" s="1474"/>
      <c r="D7733" s="1474"/>
      <c r="E7733" s="1474"/>
      <c r="F7733" s="1474"/>
      <c r="G7733" s="1475"/>
    </row>
    <row r="7734" spans="1:7" ht="15" customHeight="1">
      <c r="A7734" s="1482" t="s">
        <v>9929</v>
      </c>
      <c r="B7734" s="1474"/>
      <c r="C7734" s="1474"/>
      <c r="D7734" s="1474"/>
      <c r="E7734" s="1474"/>
      <c r="F7734" s="1474"/>
      <c r="G7734" s="1475"/>
    </row>
    <row r="7735" spans="1:7" ht="15" customHeight="1">
      <c r="A7735" s="1482" t="s">
        <v>9928</v>
      </c>
      <c r="B7735" s="1474"/>
      <c r="C7735" s="1474"/>
      <c r="D7735" s="1474"/>
      <c r="E7735" s="1474"/>
      <c r="F7735" s="1474"/>
      <c r="G7735" s="1475"/>
    </row>
    <row r="7736" spans="1:7">
      <c r="A7736" s="1337" t="s">
        <v>10210</v>
      </c>
      <c r="B7736" s="270" t="s">
        <v>10209</v>
      </c>
      <c r="C7736" s="407">
        <v>625</v>
      </c>
      <c r="D7736" s="453">
        <v>0</v>
      </c>
      <c r="E7736" s="407">
        <f>C7736</f>
        <v>625</v>
      </c>
      <c r="F7736" s="885"/>
      <c r="G7736" s="269"/>
    </row>
    <row r="7737" spans="1:7" ht="15.75" customHeight="1" thickBot="1">
      <c r="A7737" s="528" t="s">
        <v>7607</v>
      </c>
      <c r="B7737" s="529" t="s">
        <v>7608</v>
      </c>
      <c r="C7737" s="513">
        <v>200</v>
      </c>
      <c r="D7737" s="512">
        <v>0</v>
      </c>
      <c r="E7737" s="513">
        <f>C7737</f>
        <v>200</v>
      </c>
      <c r="F7737" s="894"/>
      <c r="G7737" s="290"/>
    </row>
    <row r="7738" spans="1:7">
      <c r="A7738" s="530"/>
      <c r="B7738" s="275"/>
      <c r="C7738" s="265"/>
      <c r="D7738" s="452"/>
      <c r="E7738" s="265"/>
      <c r="F7738" s="895"/>
      <c r="G7738" s="267"/>
    </row>
    <row r="7739" spans="1:7">
      <c r="A7739" s="1442" t="s">
        <v>10208</v>
      </c>
      <c r="B7739" s="1443"/>
      <c r="C7739" s="1443"/>
      <c r="D7739" s="1443"/>
      <c r="E7739" s="1443"/>
      <c r="F7739" s="1443"/>
      <c r="G7739" s="1444"/>
    </row>
    <row r="7740" spans="1:7">
      <c r="A7740" s="499" t="s">
        <v>10066</v>
      </c>
      <c r="B7740" s="896"/>
      <c r="C7740" s="532"/>
      <c r="D7740" s="502"/>
      <c r="E7740" s="501"/>
      <c r="F7740" s="885"/>
      <c r="G7740" s="269"/>
    </row>
    <row r="7741" spans="1:7">
      <c r="A7741" s="493" t="s">
        <v>10207</v>
      </c>
      <c r="B7741" s="897"/>
      <c r="C7741" s="689"/>
      <c r="D7741" s="563"/>
      <c r="E7741" s="476"/>
      <c r="F7741" s="686"/>
      <c r="G7741" s="622"/>
    </row>
    <row r="7742" spans="1:7">
      <c r="A7742" s="1337" t="s">
        <v>10206</v>
      </c>
      <c r="B7742" s="893" t="s">
        <v>10205</v>
      </c>
      <c r="C7742" s="533">
        <v>3500</v>
      </c>
      <c r="D7742" s="453">
        <f t="shared" ref="D7742:D7753" si="173">100%-(E7742/C7742)</f>
        <v>0</v>
      </c>
      <c r="E7742" s="407">
        <f t="shared" ref="E7742:E7753" si="174">C7742</f>
        <v>3500</v>
      </c>
      <c r="F7742" s="885"/>
      <c r="G7742" s="269"/>
    </row>
    <row r="7743" spans="1:7">
      <c r="A7743" s="1337" t="s">
        <v>10204</v>
      </c>
      <c r="B7743" s="893" t="s">
        <v>10203</v>
      </c>
      <c r="C7743" s="533">
        <v>3500</v>
      </c>
      <c r="D7743" s="453">
        <f t="shared" si="173"/>
        <v>0</v>
      </c>
      <c r="E7743" s="407">
        <f t="shared" si="174"/>
        <v>3500</v>
      </c>
      <c r="F7743" s="885"/>
      <c r="G7743" s="269"/>
    </row>
    <row r="7744" spans="1:7">
      <c r="A7744" s="1337" t="s">
        <v>10202</v>
      </c>
      <c r="B7744" s="893" t="s">
        <v>10201</v>
      </c>
      <c r="C7744" s="533">
        <v>3500</v>
      </c>
      <c r="D7744" s="453">
        <f t="shared" si="173"/>
        <v>0</v>
      </c>
      <c r="E7744" s="407">
        <f t="shared" si="174"/>
        <v>3500</v>
      </c>
      <c r="F7744" s="885"/>
      <c r="G7744" s="269"/>
    </row>
    <row r="7745" spans="1:7">
      <c r="A7745" s="1337" t="s">
        <v>10200</v>
      </c>
      <c r="B7745" s="893" t="s">
        <v>10199</v>
      </c>
      <c r="C7745" s="533">
        <v>3500</v>
      </c>
      <c r="D7745" s="453">
        <f t="shared" si="173"/>
        <v>0</v>
      </c>
      <c r="E7745" s="407">
        <f t="shared" si="174"/>
        <v>3500</v>
      </c>
      <c r="F7745" s="885"/>
      <c r="G7745" s="269"/>
    </row>
    <row r="7746" spans="1:7">
      <c r="A7746" s="1337" t="s">
        <v>10198</v>
      </c>
      <c r="B7746" s="893" t="s">
        <v>10197</v>
      </c>
      <c r="C7746" s="533">
        <v>1800</v>
      </c>
      <c r="D7746" s="453">
        <f t="shared" si="173"/>
        <v>0</v>
      </c>
      <c r="E7746" s="407">
        <f t="shared" si="174"/>
        <v>1800</v>
      </c>
      <c r="F7746" s="885"/>
      <c r="G7746" s="269"/>
    </row>
    <row r="7747" spans="1:7">
      <c r="A7747" s="1337" t="s">
        <v>10196</v>
      </c>
      <c r="B7747" s="893" t="s">
        <v>10195</v>
      </c>
      <c r="C7747" s="533">
        <v>1800</v>
      </c>
      <c r="D7747" s="453">
        <f t="shared" si="173"/>
        <v>0</v>
      </c>
      <c r="E7747" s="407">
        <f t="shared" si="174"/>
        <v>1800</v>
      </c>
      <c r="F7747" s="885"/>
      <c r="G7747" s="269"/>
    </row>
    <row r="7748" spans="1:7">
      <c r="A7748" s="1337" t="s">
        <v>10194</v>
      </c>
      <c r="B7748" s="893" t="s">
        <v>10193</v>
      </c>
      <c r="C7748" s="533">
        <v>3500</v>
      </c>
      <c r="D7748" s="453">
        <f t="shared" si="173"/>
        <v>0</v>
      </c>
      <c r="E7748" s="407">
        <f t="shared" si="174"/>
        <v>3500</v>
      </c>
      <c r="F7748" s="885"/>
      <c r="G7748" s="269"/>
    </row>
    <row r="7749" spans="1:7">
      <c r="A7749" s="1337" t="s">
        <v>10192</v>
      </c>
      <c r="B7749" s="893" t="s">
        <v>10191</v>
      </c>
      <c r="C7749" s="533">
        <v>3000</v>
      </c>
      <c r="D7749" s="453">
        <f t="shared" si="173"/>
        <v>0</v>
      </c>
      <c r="E7749" s="407">
        <f t="shared" si="174"/>
        <v>3000</v>
      </c>
      <c r="F7749" s="885"/>
      <c r="G7749" s="269"/>
    </row>
    <row r="7750" spans="1:7">
      <c r="A7750" s="1337" t="s">
        <v>10190</v>
      </c>
      <c r="B7750" s="893" t="s">
        <v>10189</v>
      </c>
      <c r="C7750" s="533">
        <v>3500</v>
      </c>
      <c r="D7750" s="453">
        <f t="shared" si="173"/>
        <v>0</v>
      </c>
      <c r="E7750" s="407">
        <f t="shared" si="174"/>
        <v>3500</v>
      </c>
      <c r="F7750" s="885"/>
      <c r="G7750" s="269"/>
    </row>
    <row r="7751" spans="1:7">
      <c r="A7751" s="1337" t="s">
        <v>10188</v>
      </c>
      <c r="B7751" s="893" t="s">
        <v>10187</v>
      </c>
      <c r="C7751" s="533">
        <v>1800</v>
      </c>
      <c r="D7751" s="453">
        <f t="shared" si="173"/>
        <v>0</v>
      </c>
      <c r="E7751" s="407">
        <f t="shared" si="174"/>
        <v>1800</v>
      </c>
      <c r="F7751" s="885"/>
      <c r="G7751" s="269"/>
    </row>
    <row r="7752" spans="1:7">
      <c r="A7752" s="1337" t="s">
        <v>10186</v>
      </c>
      <c r="B7752" s="893" t="s">
        <v>10185</v>
      </c>
      <c r="C7752" s="533">
        <v>3500</v>
      </c>
      <c r="D7752" s="453">
        <f t="shared" si="173"/>
        <v>0</v>
      </c>
      <c r="E7752" s="407">
        <f t="shared" si="174"/>
        <v>3500</v>
      </c>
      <c r="F7752" s="885"/>
      <c r="G7752" s="269"/>
    </row>
    <row r="7753" spans="1:7">
      <c r="A7753" s="1337" t="s">
        <v>10184</v>
      </c>
      <c r="B7753" s="893" t="s">
        <v>10183</v>
      </c>
      <c r="C7753" s="533">
        <v>2500</v>
      </c>
      <c r="D7753" s="453">
        <f t="shared" si="173"/>
        <v>0</v>
      </c>
      <c r="E7753" s="407">
        <f t="shared" si="174"/>
        <v>2500</v>
      </c>
      <c r="F7753" s="885"/>
      <c r="G7753" s="269"/>
    </row>
    <row r="7754" spans="1:7">
      <c r="A7754" s="493" t="s">
        <v>10182</v>
      </c>
      <c r="B7754" s="897"/>
      <c r="C7754" s="689"/>
      <c r="D7754" s="563"/>
      <c r="E7754" s="476"/>
      <c r="F7754" s="686"/>
      <c r="G7754" s="622"/>
    </row>
    <row r="7755" spans="1:7">
      <c r="A7755" s="499" t="s">
        <v>7564</v>
      </c>
      <c r="B7755" s="893"/>
      <c r="C7755" s="533"/>
      <c r="D7755" s="453"/>
      <c r="E7755" s="407"/>
      <c r="F7755" s="885"/>
      <c r="G7755" s="269"/>
    </row>
    <row r="7756" spans="1:7">
      <c r="A7756" s="1337" t="s">
        <v>10181</v>
      </c>
      <c r="B7756" s="893" t="s">
        <v>10180</v>
      </c>
      <c r="C7756" s="533">
        <v>1500</v>
      </c>
      <c r="D7756" s="453">
        <f>100%-(E7756/C7756)</f>
        <v>0</v>
      </c>
      <c r="E7756" s="407">
        <f>C7756</f>
        <v>1500</v>
      </c>
      <c r="F7756" s="885"/>
      <c r="G7756" s="269"/>
    </row>
    <row r="7757" spans="1:7">
      <c r="A7757" s="1337" t="s">
        <v>10179</v>
      </c>
      <c r="B7757" s="893" t="s">
        <v>10178</v>
      </c>
      <c r="C7757" s="533">
        <v>12300</v>
      </c>
      <c r="D7757" s="453">
        <f>100%-(E7757/C7757)</f>
        <v>0</v>
      </c>
      <c r="E7757" s="407">
        <f>C7757</f>
        <v>12300</v>
      </c>
      <c r="F7757" s="885"/>
      <c r="G7757" s="269"/>
    </row>
    <row r="7758" spans="1:7">
      <c r="A7758" s="1337" t="s">
        <v>10177</v>
      </c>
      <c r="B7758" s="893" t="s">
        <v>10176</v>
      </c>
      <c r="C7758" s="533">
        <v>30000</v>
      </c>
      <c r="D7758" s="453">
        <f>100%-(E7758/C7758)</f>
        <v>0</v>
      </c>
      <c r="E7758" s="407">
        <f>C7758</f>
        <v>30000</v>
      </c>
      <c r="F7758" s="885"/>
      <c r="G7758" s="269"/>
    </row>
    <row r="7759" spans="1:7">
      <c r="A7759" s="1337" t="s">
        <v>10175</v>
      </c>
      <c r="B7759" s="893" t="s">
        <v>10174</v>
      </c>
      <c r="C7759" s="533">
        <v>58500</v>
      </c>
      <c r="D7759" s="453">
        <f>100%-(E7759/C7759)</f>
        <v>0</v>
      </c>
      <c r="E7759" s="407">
        <f>C7759</f>
        <v>58500</v>
      </c>
      <c r="F7759" s="885"/>
      <c r="G7759" s="269"/>
    </row>
    <row r="7760" spans="1:7">
      <c r="A7760" s="1337" t="s">
        <v>10173</v>
      </c>
      <c r="B7760" s="893" t="s">
        <v>10172</v>
      </c>
      <c r="C7760" s="533">
        <v>112500</v>
      </c>
      <c r="D7760" s="453">
        <f>100%-(E7760/C7760)</f>
        <v>0</v>
      </c>
      <c r="E7760" s="407">
        <f>C7760</f>
        <v>112500</v>
      </c>
      <c r="F7760" s="885"/>
      <c r="G7760" s="269"/>
    </row>
    <row r="7761" spans="1:7">
      <c r="A7761" s="493" t="s">
        <v>10171</v>
      </c>
      <c r="B7761" s="897"/>
      <c r="C7761" s="689"/>
      <c r="D7761" s="563"/>
      <c r="E7761" s="476"/>
      <c r="F7761" s="686"/>
      <c r="G7761" s="622"/>
    </row>
    <row r="7762" spans="1:7">
      <c r="A7762" s="499" t="s">
        <v>7564</v>
      </c>
      <c r="B7762" s="893"/>
      <c r="C7762" s="533"/>
      <c r="D7762" s="453"/>
      <c r="E7762" s="407"/>
      <c r="F7762" s="885"/>
      <c r="G7762" s="269"/>
    </row>
    <row r="7763" spans="1:7">
      <c r="A7763" s="1337" t="s">
        <v>10170</v>
      </c>
      <c r="B7763" s="893" t="s">
        <v>10169</v>
      </c>
      <c r="C7763" s="533">
        <v>300</v>
      </c>
      <c r="D7763" s="453">
        <f>100%-(E7763/C7763)</f>
        <v>0</v>
      </c>
      <c r="E7763" s="407">
        <f>C7763</f>
        <v>300</v>
      </c>
      <c r="F7763" s="885"/>
      <c r="G7763" s="269"/>
    </row>
    <row r="7764" spans="1:7">
      <c r="A7764" s="1337" t="s">
        <v>10168</v>
      </c>
      <c r="B7764" s="893" t="s">
        <v>10167</v>
      </c>
      <c r="C7764" s="533">
        <v>2460</v>
      </c>
      <c r="D7764" s="453">
        <f>100%-(E7764/C7764)</f>
        <v>0</v>
      </c>
      <c r="E7764" s="407">
        <f>C7764</f>
        <v>2460</v>
      </c>
      <c r="F7764" s="885"/>
      <c r="G7764" s="269"/>
    </row>
    <row r="7765" spans="1:7">
      <c r="A7765" s="1337" t="s">
        <v>10166</v>
      </c>
      <c r="B7765" s="893" t="s">
        <v>10165</v>
      </c>
      <c r="C7765" s="533">
        <v>6000</v>
      </c>
      <c r="D7765" s="453">
        <f>100%-(E7765/C7765)</f>
        <v>0</v>
      </c>
      <c r="E7765" s="407">
        <f>C7765</f>
        <v>6000</v>
      </c>
      <c r="F7765" s="885"/>
      <c r="G7765" s="269"/>
    </row>
    <row r="7766" spans="1:7">
      <c r="A7766" s="1337" t="s">
        <v>10164</v>
      </c>
      <c r="B7766" s="893" t="s">
        <v>10163</v>
      </c>
      <c r="C7766" s="533">
        <v>11700</v>
      </c>
      <c r="D7766" s="453">
        <f>100%-(E7766/C7766)</f>
        <v>0</v>
      </c>
      <c r="E7766" s="407">
        <f>C7766</f>
        <v>11700</v>
      </c>
      <c r="F7766" s="885"/>
      <c r="G7766" s="269"/>
    </row>
    <row r="7767" spans="1:7">
      <c r="A7767" s="1337" t="s">
        <v>10162</v>
      </c>
      <c r="B7767" s="893" t="s">
        <v>10161</v>
      </c>
      <c r="C7767" s="533">
        <v>22500</v>
      </c>
      <c r="D7767" s="453">
        <f>100%-(E7767/C7767)</f>
        <v>0</v>
      </c>
      <c r="E7767" s="407">
        <f>C7767</f>
        <v>22500</v>
      </c>
      <c r="F7767" s="885"/>
      <c r="G7767" s="269"/>
    </row>
    <row r="7768" spans="1:7">
      <c r="A7768" s="493" t="s">
        <v>10160</v>
      </c>
      <c r="B7768" s="897"/>
      <c r="C7768" s="689"/>
      <c r="D7768" s="563"/>
      <c r="E7768" s="476"/>
      <c r="F7768" s="686"/>
      <c r="G7768" s="622"/>
    </row>
    <row r="7769" spans="1:7">
      <c r="A7769" s="499" t="s">
        <v>9957</v>
      </c>
      <c r="B7769" s="893"/>
      <c r="C7769" s="533"/>
      <c r="D7769" s="453"/>
      <c r="E7769" s="407"/>
      <c r="F7769" s="885"/>
      <c r="G7769" s="269"/>
    </row>
    <row r="7770" spans="1:7">
      <c r="A7770" s="499" t="s">
        <v>9956</v>
      </c>
      <c r="B7770" s="893"/>
      <c r="C7770" s="533"/>
      <c r="D7770" s="453"/>
      <c r="E7770" s="407"/>
      <c r="F7770" s="885"/>
      <c r="G7770" s="269"/>
    </row>
    <row r="7771" spans="1:7">
      <c r="A7771" s="499" t="s">
        <v>7564</v>
      </c>
      <c r="B7771" s="893"/>
      <c r="C7771" s="533"/>
      <c r="D7771" s="453"/>
      <c r="E7771" s="407"/>
      <c r="F7771" s="885"/>
      <c r="G7771" s="269"/>
    </row>
    <row r="7772" spans="1:7">
      <c r="A7772" s="1337" t="s">
        <v>10159</v>
      </c>
      <c r="B7772" s="893" t="s">
        <v>10158</v>
      </c>
      <c r="C7772" s="533">
        <v>919</v>
      </c>
      <c r="D7772" s="453">
        <f t="shared" ref="D7772:D7777" si="175">100%-(E7772/C7772)</f>
        <v>0</v>
      </c>
      <c r="E7772" s="407">
        <f t="shared" ref="E7772:E7777" si="176">C7772</f>
        <v>919</v>
      </c>
      <c r="F7772" s="885"/>
      <c r="G7772" s="269"/>
    </row>
    <row r="7773" spans="1:7">
      <c r="A7773" s="1337" t="s">
        <v>10157</v>
      </c>
      <c r="B7773" s="893" t="s">
        <v>10156</v>
      </c>
      <c r="C7773" s="533">
        <v>2540</v>
      </c>
      <c r="D7773" s="453">
        <f t="shared" si="175"/>
        <v>0</v>
      </c>
      <c r="E7773" s="407">
        <f t="shared" si="176"/>
        <v>2540</v>
      </c>
      <c r="F7773" s="885"/>
      <c r="G7773" s="269"/>
    </row>
    <row r="7774" spans="1:7">
      <c r="A7774" s="1337" t="s">
        <v>10155</v>
      </c>
      <c r="B7774" s="893" t="s">
        <v>10154</v>
      </c>
      <c r="C7774" s="533">
        <v>4860</v>
      </c>
      <c r="D7774" s="453">
        <f t="shared" si="175"/>
        <v>0</v>
      </c>
      <c r="E7774" s="407">
        <f t="shared" si="176"/>
        <v>4860</v>
      </c>
      <c r="F7774" s="885"/>
      <c r="G7774" s="269"/>
    </row>
    <row r="7775" spans="1:7">
      <c r="A7775" s="1337" t="s">
        <v>10153</v>
      </c>
      <c r="B7775" s="893" t="s">
        <v>10152</v>
      </c>
      <c r="C7775" s="533">
        <v>9145</v>
      </c>
      <c r="D7775" s="453">
        <f t="shared" si="175"/>
        <v>0</v>
      </c>
      <c r="E7775" s="407">
        <f t="shared" si="176"/>
        <v>9145</v>
      </c>
      <c r="F7775" s="885"/>
      <c r="G7775" s="269"/>
    </row>
    <row r="7776" spans="1:7">
      <c r="A7776" s="1337" t="s">
        <v>10151</v>
      </c>
      <c r="B7776" s="893" t="s">
        <v>10150</v>
      </c>
      <c r="C7776" s="533">
        <v>12750</v>
      </c>
      <c r="D7776" s="453">
        <f t="shared" si="175"/>
        <v>0</v>
      </c>
      <c r="E7776" s="407">
        <f t="shared" si="176"/>
        <v>12750</v>
      </c>
      <c r="F7776" s="885"/>
      <c r="G7776" s="269"/>
    </row>
    <row r="7777" spans="1:7">
      <c r="A7777" s="1337" t="s">
        <v>10149</v>
      </c>
      <c r="B7777" s="893" t="s">
        <v>10148</v>
      </c>
      <c r="C7777" s="533">
        <v>1500</v>
      </c>
      <c r="D7777" s="453">
        <f t="shared" si="175"/>
        <v>0</v>
      </c>
      <c r="E7777" s="407">
        <f t="shared" si="176"/>
        <v>1500</v>
      </c>
      <c r="F7777" s="885"/>
      <c r="G7777" s="269"/>
    </row>
    <row r="7778" spans="1:7">
      <c r="A7778" s="493" t="s">
        <v>10147</v>
      </c>
      <c r="B7778" s="897"/>
      <c r="C7778" s="689"/>
      <c r="D7778" s="563"/>
      <c r="E7778" s="476"/>
      <c r="F7778" s="686"/>
      <c r="G7778" s="622"/>
    </row>
    <row r="7779" spans="1:7">
      <c r="A7779" s="499" t="s">
        <v>7564</v>
      </c>
      <c r="B7779" s="893"/>
      <c r="C7779" s="533"/>
      <c r="D7779" s="453"/>
      <c r="E7779" s="407"/>
      <c r="F7779" s="885"/>
      <c r="G7779" s="269"/>
    </row>
    <row r="7780" spans="1:7" ht="30">
      <c r="A7780" s="1337" t="s">
        <v>10146</v>
      </c>
      <c r="B7780" s="270" t="s">
        <v>10145</v>
      </c>
      <c r="C7780" s="533">
        <v>184</v>
      </c>
      <c r="D7780" s="453">
        <f>100%-(E7780/C7780)</f>
        <v>0</v>
      </c>
      <c r="E7780" s="407">
        <f>C7780</f>
        <v>184</v>
      </c>
      <c r="F7780" s="885"/>
      <c r="G7780" s="269"/>
    </row>
    <row r="7781" spans="1:7" ht="30">
      <c r="A7781" s="1337" t="s">
        <v>10144</v>
      </c>
      <c r="B7781" s="270" t="s">
        <v>10143</v>
      </c>
      <c r="C7781" s="533">
        <v>508</v>
      </c>
      <c r="D7781" s="453">
        <f>100%-(E7781/C7781)</f>
        <v>0</v>
      </c>
      <c r="E7781" s="407">
        <f>C7781</f>
        <v>508</v>
      </c>
      <c r="F7781" s="885"/>
      <c r="G7781" s="269"/>
    </row>
    <row r="7782" spans="1:7" ht="30">
      <c r="A7782" s="1337" t="s">
        <v>10142</v>
      </c>
      <c r="B7782" s="270" t="s">
        <v>10141</v>
      </c>
      <c r="C7782" s="533">
        <v>972</v>
      </c>
      <c r="D7782" s="453">
        <f>100%-(E7782/C7782)</f>
        <v>0</v>
      </c>
      <c r="E7782" s="407">
        <f>C7782</f>
        <v>972</v>
      </c>
      <c r="F7782" s="885"/>
      <c r="G7782" s="269"/>
    </row>
    <row r="7783" spans="1:7" ht="30">
      <c r="A7783" s="1337" t="s">
        <v>10140</v>
      </c>
      <c r="B7783" s="270" t="s">
        <v>10139</v>
      </c>
      <c r="C7783" s="533">
        <v>1829</v>
      </c>
      <c r="D7783" s="453">
        <f>100%-(E7783/C7783)</f>
        <v>0</v>
      </c>
      <c r="E7783" s="407">
        <f>C7783</f>
        <v>1829</v>
      </c>
      <c r="F7783" s="885"/>
      <c r="G7783" s="269"/>
    </row>
    <row r="7784" spans="1:7" ht="30">
      <c r="A7784" s="1337" t="s">
        <v>10138</v>
      </c>
      <c r="B7784" s="270" t="s">
        <v>10137</v>
      </c>
      <c r="C7784" s="533">
        <v>2550</v>
      </c>
      <c r="D7784" s="453">
        <f>100%-(E7784/C7784)</f>
        <v>0</v>
      </c>
      <c r="E7784" s="407">
        <f>C7784</f>
        <v>2550</v>
      </c>
      <c r="F7784" s="885"/>
      <c r="G7784" s="269"/>
    </row>
    <row r="7785" spans="1:7">
      <c r="A7785" s="493" t="s">
        <v>504</v>
      </c>
      <c r="B7785" s="897"/>
      <c r="C7785" s="689"/>
      <c r="D7785" s="563"/>
      <c r="E7785" s="476"/>
      <c r="F7785" s="686"/>
      <c r="G7785" s="622"/>
    </row>
    <row r="7786" spans="1:7">
      <c r="A7786" s="1337" t="s">
        <v>10136</v>
      </c>
      <c r="B7786" s="893" t="s">
        <v>10135</v>
      </c>
      <c r="C7786" s="533">
        <v>462</v>
      </c>
      <c r="D7786" s="453">
        <f>100%-(E7786/C7786)</f>
        <v>0</v>
      </c>
      <c r="E7786" s="407">
        <f>C7786</f>
        <v>462</v>
      </c>
      <c r="F7786" s="885"/>
      <c r="G7786" s="269"/>
    </row>
    <row r="7787" spans="1:7">
      <c r="A7787" s="1337" t="s">
        <v>10134</v>
      </c>
      <c r="B7787" s="893" t="s">
        <v>10133</v>
      </c>
      <c r="C7787" s="533">
        <v>325</v>
      </c>
      <c r="D7787" s="453">
        <f>100%-(E7787/C7787)</f>
        <v>0</v>
      </c>
      <c r="E7787" s="407">
        <f>C7787</f>
        <v>325</v>
      </c>
      <c r="F7787" s="885"/>
      <c r="G7787" s="269"/>
    </row>
    <row r="7788" spans="1:7">
      <c r="A7788" s="493" t="s">
        <v>963</v>
      </c>
      <c r="B7788" s="897"/>
      <c r="C7788" s="689"/>
      <c r="D7788" s="563"/>
      <c r="E7788" s="476"/>
      <c r="F7788" s="686"/>
      <c r="G7788" s="622"/>
    </row>
    <row r="7789" spans="1:7">
      <c r="A7789" s="1470" t="s">
        <v>9932</v>
      </c>
      <c r="B7789" s="1471"/>
      <c r="C7789" s="1471"/>
      <c r="D7789" s="1471"/>
      <c r="E7789" s="1471"/>
      <c r="F7789" s="1471"/>
      <c r="G7789" s="1472"/>
    </row>
    <row r="7790" spans="1:7" ht="15" customHeight="1">
      <c r="A7790" s="1482" t="s">
        <v>10132</v>
      </c>
      <c r="B7790" s="1474"/>
      <c r="C7790" s="1474"/>
      <c r="D7790" s="1474"/>
      <c r="E7790" s="1474"/>
      <c r="F7790" s="1474"/>
      <c r="G7790" s="1475"/>
    </row>
    <row r="7791" spans="1:7" ht="15" customHeight="1">
      <c r="A7791" s="1482" t="s">
        <v>10131</v>
      </c>
      <c r="B7791" s="1474"/>
      <c r="C7791" s="1474"/>
      <c r="D7791" s="1474"/>
      <c r="E7791" s="1474"/>
      <c r="F7791" s="1474"/>
      <c r="G7791" s="1475"/>
    </row>
    <row r="7792" spans="1:7" ht="15" customHeight="1">
      <c r="A7792" s="1482" t="s">
        <v>10130</v>
      </c>
      <c r="B7792" s="1474"/>
      <c r="C7792" s="1474"/>
      <c r="D7792" s="1474"/>
      <c r="E7792" s="1474"/>
      <c r="F7792" s="1474"/>
      <c r="G7792" s="1475"/>
    </row>
    <row r="7793" spans="1:13" ht="15" customHeight="1">
      <c r="A7793" s="1482" t="s">
        <v>10129</v>
      </c>
      <c r="B7793" s="1483"/>
      <c r="C7793" s="1483"/>
      <c r="D7793" s="1483"/>
      <c r="E7793" s="1483"/>
      <c r="F7793" s="1483"/>
      <c r="G7793" s="1484"/>
    </row>
    <row r="7794" spans="1:13">
      <c r="A7794" s="1337" t="s">
        <v>9820</v>
      </c>
      <c r="B7794" s="893" t="s">
        <v>9927</v>
      </c>
      <c r="C7794" s="533">
        <v>2200</v>
      </c>
      <c r="D7794" s="453">
        <f>100%-(E7794/C7794)</f>
        <v>0</v>
      </c>
      <c r="E7794" s="407">
        <f>C7794</f>
        <v>2200</v>
      </c>
      <c r="F7794" s="268"/>
      <c r="G7794" s="475"/>
    </row>
    <row r="7795" spans="1:13" ht="15.75" thickBot="1">
      <c r="A7795" s="618" t="s">
        <v>8564</v>
      </c>
      <c r="B7795" s="898" t="s">
        <v>9926</v>
      </c>
      <c r="C7795" s="899">
        <v>1</v>
      </c>
      <c r="D7795" s="512">
        <f>100%-(E7795/C7795)</f>
        <v>0</v>
      </c>
      <c r="E7795" s="513">
        <f>C7795</f>
        <v>1</v>
      </c>
      <c r="F7795" s="289"/>
      <c r="G7795" s="483"/>
    </row>
    <row r="7796" spans="1:13">
      <c r="A7796" s="530"/>
      <c r="B7796" s="275"/>
      <c r="C7796" s="265"/>
      <c r="D7796" s="452"/>
      <c r="E7796" s="265"/>
      <c r="F7796" s="266"/>
      <c r="G7796" s="531"/>
    </row>
    <row r="7797" spans="1:13">
      <c r="A7797" s="1544" t="s">
        <v>10128</v>
      </c>
      <c r="B7797" s="1545"/>
      <c r="C7797" s="1545"/>
      <c r="D7797" s="1545"/>
      <c r="E7797" s="1545"/>
      <c r="F7797" s="1545"/>
      <c r="G7797" s="1546"/>
    </row>
    <row r="7798" spans="1:13">
      <c r="A7798" s="493" t="s">
        <v>10127</v>
      </c>
      <c r="B7798" s="897"/>
      <c r="C7798" s="689"/>
      <c r="D7798" s="563"/>
      <c r="E7798" s="476"/>
      <c r="F7798" s="477"/>
      <c r="G7798" s="478"/>
    </row>
    <row r="7799" spans="1:13" s="659" customFormat="1" ht="15" customHeight="1">
      <c r="A7799" s="1547" t="s">
        <v>10126</v>
      </c>
      <c r="B7799" s="1548"/>
      <c r="C7799" s="1548"/>
      <c r="D7799" s="1548"/>
      <c r="E7799" s="1548"/>
      <c r="F7799" s="1548"/>
      <c r="G7799" s="1549"/>
      <c r="H7799" s="884"/>
      <c r="I7799" s="884"/>
      <c r="J7799" s="884"/>
      <c r="K7799" s="884"/>
      <c r="L7799" s="884"/>
      <c r="M7799" s="884"/>
    </row>
    <row r="7800" spans="1:13" s="576" customFormat="1">
      <c r="A7800" s="1470" t="s">
        <v>10125</v>
      </c>
      <c r="B7800" s="1471"/>
      <c r="C7800" s="1471"/>
      <c r="D7800" s="1471"/>
      <c r="E7800" s="1471"/>
      <c r="F7800" s="1471"/>
      <c r="G7800" s="1472"/>
      <c r="H7800" s="884"/>
      <c r="I7800" s="884"/>
      <c r="J7800" s="884"/>
      <c r="K7800" s="884"/>
      <c r="L7800" s="884"/>
      <c r="M7800" s="884"/>
    </row>
    <row r="7801" spans="1:13" ht="15" customHeight="1">
      <c r="A7801" s="1482" t="s">
        <v>10124</v>
      </c>
      <c r="B7801" s="1483"/>
      <c r="C7801" s="1483"/>
      <c r="D7801" s="1483"/>
      <c r="E7801" s="1483"/>
      <c r="F7801" s="1483"/>
      <c r="G7801" s="1484"/>
    </row>
    <row r="7802" spans="1:13" ht="60">
      <c r="A7802" s="1337" t="s">
        <v>10123</v>
      </c>
      <c r="B7802" s="270" t="s">
        <v>10122</v>
      </c>
      <c r="C7802" s="407">
        <v>2040</v>
      </c>
      <c r="D7802" s="453">
        <v>0</v>
      </c>
      <c r="E7802" s="407">
        <v>2040</v>
      </c>
      <c r="F7802" s="885"/>
      <c r="G7802" s="269"/>
    </row>
    <row r="7803" spans="1:13" ht="60">
      <c r="A7803" s="1337" t="s">
        <v>10121</v>
      </c>
      <c r="B7803" s="270" t="s">
        <v>10120</v>
      </c>
      <c r="C7803" s="407">
        <v>2295</v>
      </c>
      <c r="D7803" s="453">
        <v>0</v>
      </c>
      <c r="E7803" s="407">
        <v>2295</v>
      </c>
      <c r="F7803" s="885"/>
      <c r="G7803" s="269"/>
    </row>
    <row r="7804" spans="1:13">
      <c r="A7804" s="564">
        <v>7640016773</v>
      </c>
      <c r="B7804" s="900" t="s">
        <v>10119</v>
      </c>
      <c r="C7804" s="798">
        <v>1275</v>
      </c>
      <c r="D7804" s="451">
        <f>100%-(E7804/C7804)</f>
        <v>0</v>
      </c>
      <c r="E7804" s="406">
        <f>C7804</f>
        <v>1275</v>
      </c>
      <c r="F7804" s="268"/>
      <c r="G7804" s="475"/>
    </row>
    <row r="7805" spans="1:13">
      <c r="A7805" s="1337" t="s">
        <v>10118</v>
      </c>
      <c r="B7805" s="893" t="s">
        <v>10117</v>
      </c>
      <c r="C7805" s="533">
        <v>10455</v>
      </c>
      <c r="D7805" s="453">
        <f>100%-(E7805/C7805)</f>
        <v>0</v>
      </c>
      <c r="E7805" s="407">
        <f>C7805</f>
        <v>10455</v>
      </c>
      <c r="F7805" s="268"/>
      <c r="G7805" s="475"/>
    </row>
    <row r="7806" spans="1:13">
      <c r="A7806" s="1337" t="s">
        <v>10116</v>
      </c>
      <c r="B7806" s="893" t="s">
        <v>10115</v>
      </c>
      <c r="C7806" s="533">
        <v>25500</v>
      </c>
      <c r="D7806" s="453">
        <f>100%-(E7806/C7806)</f>
        <v>0</v>
      </c>
      <c r="E7806" s="407">
        <f>C7806</f>
        <v>25500</v>
      </c>
      <c r="F7806" s="268"/>
      <c r="G7806" s="475"/>
    </row>
    <row r="7807" spans="1:13">
      <c r="A7807" s="1337" t="s">
        <v>10114</v>
      </c>
      <c r="B7807" s="893" t="s">
        <v>10113</v>
      </c>
      <c r="C7807" s="533">
        <v>49725</v>
      </c>
      <c r="D7807" s="453">
        <f>100%-(E7807/C7807)</f>
        <v>0</v>
      </c>
      <c r="E7807" s="407">
        <f>C7807</f>
        <v>49725</v>
      </c>
      <c r="F7807" s="268"/>
      <c r="G7807" s="475"/>
    </row>
    <row r="7808" spans="1:13">
      <c r="A7808" s="1337" t="s">
        <v>10112</v>
      </c>
      <c r="B7808" s="893" t="s">
        <v>10111</v>
      </c>
      <c r="C7808" s="533">
        <v>95625</v>
      </c>
      <c r="D7808" s="453">
        <f>100%-(E7808/C7808)</f>
        <v>0</v>
      </c>
      <c r="E7808" s="407">
        <f>C7808</f>
        <v>95625</v>
      </c>
      <c r="F7808" s="268"/>
      <c r="G7808" s="475"/>
    </row>
    <row r="7809" spans="1:7">
      <c r="A7809" s="493" t="s">
        <v>10110</v>
      </c>
      <c r="B7809" s="897"/>
      <c r="C7809" s="689"/>
      <c r="D7809" s="563"/>
      <c r="E7809" s="476"/>
      <c r="F7809" s="477"/>
      <c r="G7809" s="478"/>
    </row>
    <row r="7810" spans="1:7">
      <c r="A7810" s="1337" t="s">
        <v>7564</v>
      </c>
      <c r="B7810" s="893"/>
      <c r="C7810" s="533"/>
      <c r="D7810" s="453"/>
      <c r="E7810" s="407"/>
      <c r="F7810" s="268"/>
      <c r="G7810" s="475"/>
    </row>
    <row r="7811" spans="1:7">
      <c r="A7811" s="564">
        <v>7640016778</v>
      </c>
      <c r="B7811" s="900" t="s">
        <v>10109</v>
      </c>
      <c r="C7811" s="798">
        <v>255</v>
      </c>
      <c r="D7811" s="451">
        <f>100%-(E7811/C7811)</f>
        <v>0</v>
      </c>
      <c r="E7811" s="406">
        <f>C7811</f>
        <v>255</v>
      </c>
      <c r="F7811" s="268"/>
      <c r="G7811" s="475"/>
    </row>
    <row r="7812" spans="1:7">
      <c r="A7812" s="564" t="s">
        <v>10108</v>
      </c>
      <c r="B7812" s="900" t="s">
        <v>10107</v>
      </c>
      <c r="C7812" s="798">
        <v>2091</v>
      </c>
      <c r="D7812" s="451">
        <f>100%-(E7812/C7812)</f>
        <v>0</v>
      </c>
      <c r="E7812" s="406">
        <f>C7812</f>
        <v>2091</v>
      </c>
      <c r="F7812" s="268"/>
      <c r="G7812" s="475"/>
    </row>
    <row r="7813" spans="1:7">
      <c r="A7813" s="1337" t="s">
        <v>10106</v>
      </c>
      <c r="B7813" s="893" t="s">
        <v>10105</v>
      </c>
      <c r="C7813" s="533">
        <v>5100</v>
      </c>
      <c r="D7813" s="453">
        <f>100%-(E7813/C7813)</f>
        <v>0</v>
      </c>
      <c r="E7813" s="407">
        <f>C7813</f>
        <v>5100</v>
      </c>
      <c r="F7813" s="268"/>
      <c r="G7813" s="475"/>
    </row>
    <row r="7814" spans="1:7">
      <c r="A7814" s="1337" t="s">
        <v>10104</v>
      </c>
      <c r="B7814" s="893" t="s">
        <v>10103</v>
      </c>
      <c r="C7814" s="533">
        <v>9945</v>
      </c>
      <c r="D7814" s="453">
        <f>100%-(E7814/C7814)</f>
        <v>0</v>
      </c>
      <c r="E7814" s="407">
        <f>C7814</f>
        <v>9945</v>
      </c>
      <c r="F7814" s="268"/>
      <c r="G7814" s="475"/>
    </row>
    <row r="7815" spans="1:7">
      <c r="A7815" s="1337" t="s">
        <v>10102</v>
      </c>
      <c r="B7815" s="893" t="s">
        <v>10101</v>
      </c>
      <c r="C7815" s="533">
        <v>19125</v>
      </c>
      <c r="D7815" s="453">
        <f>100%-(E7815/C7815)</f>
        <v>0</v>
      </c>
      <c r="E7815" s="407">
        <f>C7815</f>
        <v>19125</v>
      </c>
      <c r="F7815" s="268"/>
      <c r="G7815" s="475"/>
    </row>
    <row r="7816" spans="1:7">
      <c r="A7816" s="493" t="s">
        <v>10100</v>
      </c>
      <c r="B7816" s="897"/>
      <c r="C7816" s="689"/>
      <c r="D7816" s="563"/>
      <c r="E7816" s="476"/>
      <c r="F7816" s="477"/>
      <c r="G7816" s="478"/>
    </row>
    <row r="7817" spans="1:7">
      <c r="A7817" s="499" t="s">
        <v>7564</v>
      </c>
      <c r="B7817" s="893"/>
      <c r="C7817" s="533"/>
      <c r="D7817" s="453"/>
      <c r="E7817" s="407"/>
      <c r="F7817" s="268"/>
      <c r="G7817" s="475"/>
    </row>
    <row r="7818" spans="1:7" ht="30">
      <c r="A7818" s="1337" t="s">
        <v>10099</v>
      </c>
      <c r="B7818" s="270" t="s">
        <v>10098</v>
      </c>
      <c r="C7818" s="533">
        <v>249</v>
      </c>
      <c r="D7818" s="453">
        <f>100%-(E7818/C7818)</f>
        <v>0</v>
      </c>
      <c r="E7818" s="407">
        <f>C7818</f>
        <v>249</v>
      </c>
      <c r="F7818" s="268"/>
      <c r="G7818" s="475"/>
    </row>
    <row r="7819" spans="1:7">
      <c r="A7819" s="493" t="s">
        <v>10097</v>
      </c>
      <c r="B7819" s="897"/>
      <c r="C7819" s="689"/>
      <c r="D7819" s="563"/>
      <c r="E7819" s="476"/>
      <c r="F7819" s="477"/>
      <c r="G7819" s="478"/>
    </row>
    <row r="7820" spans="1:7">
      <c r="A7820" s="499" t="s">
        <v>7564</v>
      </c>
      <c r="B7820" s="893"/>
      <c r="C7820" s="533"/>
      <c r="D7820" s="453"/>
      <c r="E7820" s="407"/>
      <c r="F7820" s="268"/>
      <c r="G7820" s="475"/>
    </row>
    <row r="7821" spans="1:7" ht="30">
      <c r="A7821" s="1337" t="s">
        <v>10096</v>
      </c>
      <c r="B7821" s="270" t="s">
        <v>10095</v>
      </c>
      <c r="C7821" s="533">
        <v>50</v>
      </c>
      <c r="D7821" s="453">
        <f>100%-(E7821/C7821)</f>
        <v>0</v>
      </c>
      <c r="E7821" s="407">
        <f>C7821</f>
        <v>50</v>
      </c>
      <c r="F7821" s="268"/>
      <c r="G7821" s="475"/>
    </row>
    <row r="7822" spans="1:7">
      <c r="A7822" s="493" t="s">
        <v>10094</v>
      </c>
      <c r="B7822" s="897"/>
      <c r="C7822" s="689"/>
      <c r="D7822" s="563"/>
      <c r="E7822" s="476"/>
      <c r="F7822" s="477"/>
      <c r="G7822" s="478"/>
    </row>
    <row r="7823" spans="1:7">
      <c r="A7823" s="1337" t="s">
        <v>10093</v>
      </c>
      <c r="B7823" s="893" t="s">
        <v>10092</v>
      </c>
      <c r="C7823" s="533">
        <v>1275</v>
      </c>
      <c r="D7823" s="453">
        <f>100%-(E7823/C7823)</f>
        <v>0</v>
      </c>
      <c r="E7823" s="407">
        <f>C7823</f>
        <v>1275</v>
      </c>
      <c r="F7823" s="268"/>
      <c r="G7823" s="475"/>
    </row>
    <row r="7824" spans="1:7">
      <c r="A7824" s="1337" t="s">
        <v>10091</v>
      </c>
      <c r="B7824" s="893" t="s">
        <v>10090</v>
      </c>
      <c r="C7824" s="533">
        <v>10455</v>
      </c>
      <c r="D7824" s="453">
        <f>100%-(E7824/C7824)</f>
        <v>0</v>
      </c>
      <c r="E7824" s="407">
        <f>C7824</f>
        <v>10455</v>
      </c>
      <c r="F7824" s="268"/>
      <c r="G7824" s="475"/>
    </row>
    <row r="7825" spans="1:7">
      <c r="A7825" s="1337" t="s">
        <v>10089</v>
      </c>
      <c r="B7825" s="893" t="s">
        <v>10088</v>
      </c>
      <c r="C7825" s="533">
        <v>25500</v>
      </c>
      <c r="D7825" s="453">
        <f>100%-(E7825/C7825)</f>
        <v>0</v>
      </c>
      <c r="E7825" s="407">
        <f>C7825</f>
        <v>25500</v>
      </c>
      <c r="F7825" s="268"/>
      <c r="G7825" s="475"/>
    </row>
    <row r="7826" spans="1:7">
      <c r="A7826" s="1337" t="s">
        <v>10087</v>
      </c>
      <c r="B7826" s="893" t="s">
        <v>10086</v>
      </c>
      <c r="C7826" s="533">
        <v>49725</v>
      </c>
      <c r="D7826" s="453">
        <f>100%-(E7826/C7826)</f>
        <v>0</v>
      </c>
      <c r="E7826" s="407">
        <f>C7826</f>
        <v>49725</v>
      </c>
      <c r="F7826" s="268"/>
      <c r="G7826" s="475"/>
    </row>
    <row r="7827" spans="1:7">
      <c r="A7827" s="1337" t="s">
        <v>10085</v>
      </c>
      <c r="B7827" s="270" t="s">
        <v>10084</v>
      </c>
      <c r="C7827" s="533">
        <v>95625</v>
      </c>
      <c r="D7827" s="453">
        <f>100%-(E7827/C7827)</f>
        <v>0</v>
      </c>
      <c r="E7827" s="407">
        <f>C7827</f>
        <v>95625</v>
      </c>
      <c r="F7827" s="268"/>
      <c r="G7827" s="475"/>
    </row>
    <row r="7828" spans="1:7">
      <c r="A7828" s="493" t="s">
        <v>10083</v>
      </c>
      <c r="B7828" s="897"/>
      <c r="C7828" s="689"/>
      <c r="D7828" s="563"/>
      <c r="E7828" s="476"/>
      <c r="F7828" s="477"/>
      <c r="G7828" s="478"/>
    </row>
    <row r="7829" spans="1:7">
      <c r="A7829" s="1337" t="s">
        <v>10082</v>
      </c>
      <c r="B7829" s="893" t="s">
        <v>10081</v>
      </c>
      <c r="C7829" s="533">
        <v>255</v>
      </c>
      <c r="D7829" s="453">
        <f>100%-(E7829/C7829)</f>
        <v>0</v>
      </c>
      <c r="E7829" s="407">
        <f>C7829</f>
        <v>255</v>
      </c>
      <c r="F7829" s="268"/>
      <c r="G7829" s="475"/>
    </row>
    <row r="7830" spans="1:7" ht="30">
      <c r="A7830" s="1337" t="s">
        <v>10080</v>
      </c>
      <c r="B7830" s="270" t="s">
        <v>10079</v>
      </c>
      <c r="C7830" s="533">
        <v>2091</v>
      </c>
      <c r="D7830" s="453">
        <f>100%-(E7830/C7830)</f>
        <v>0</v>
      </c>
      <c r="E7830" s="407">
        <f>C7830</f>
        <v>2091</v>
      </c>
      <c r="F7830" s="268"/>
      <c r="G7830" s="475"/>
    </row>
    <row r="7831" spans="1:7" ht="30">
      <c r="A7831" s="1337" t="s">
        <v>10078</v>
      </c>
      <c r="B7831" s="270" t="s">
        <v>10077</v>
      </c>
      <c r="C7831" s="533">
        <v>5100</v>
      </c>
      <c r="D7831" s="453">
        <f>100%-(E7831/C7831)</f>
        <v>0</v>
      </c>
      <c r="E7831" s="407">
        <f>C7831</f>
        <v>5100</v>
      </c>
      <c r="F7831" s="268"/>
      <c r="G7831" s="475"/>
    </row>
    <row r="7832" spans="1:7" ht="30">
      <c r="A7832" s="1337" t="s">
        <v>10076</v>
      </c>
      <c r="B7832" s="270" t="s">
        <v>10075</v>
      </c>
      <c r="C7832" s="533">
        <v>9945</v>
      </c>
      <c r="D7832" s="453">
        <f>100%-(E7832/C7832)</f>
        <v>0</v>
      </c>
      <c r="E7832" s="407">
        <f>C7832</f>
        <v>9945</v>
      </c>
      <c r="F7832" s="268"/>
      <c r="G7832" s="475"/>
    </row>
    <row r="7833" spans="1:7" ht="30">
      <c r="A7833" s="1337" t="s">
        <v>10074</v>
      </c>
      <c r="B7833" s="270" t="s">
        <v>10073</v>
      </c>
      <c r="C7833" s="533">
        <v>19125</v>
      </c>
      <c r="D7833" s="453">
        <f>100%-(E7833/C7833)</f>
        <v>0</v>
      </c>
      <c r="E7833" s="407">
        <f>C7833</f>
        <v>19125</v>
      </c>
      <c r="F7833" s="268"/>
      <c r="G7833" s="475"/>
    </row>
    <row r="7834" spans="1:7">
      <c r="A7834" s="493" t="s">
        <v>504</v>
      </c>
      <c r="B7834" s="897"/>
      <c r="C7834" s="689"/>
      <c r="D7834" s="563"/>
      <c r="E7834" s="476"/>
      <c r="F7834" s="477"/>
      <c r="G7834" s="478"/>
    </row>
    <row r="7835" spans="1:7">
      <c r="A7835" s="1337" t="s">
        <v>10072</v>
      </c>
      <c r="B7835" s="893" t="s">
        <v>10071</v>
      </c>
      <c r="C7835" s="533">
        <v>249</v>
      </c>
      <c r="D7835" s="453">
        <f>100%-(E7835/C7835)</f>
        <v>0</v>
      </c>
      <c r="E7835" s="407">
        <f>C7835</f>
        <v>249</v>
      </c>
      <c r="F7835" s="268"/>
      <c r="G7835" s="475"/>
    </row>
    <row r="7836" spans="1:7">
      <c r="A7836" s="493" t="s">
        <v>963</v>
      </c>
      <c r="B7836" s="897"/>
      <c r="C7836" s="689"/>
      <c r="D7836" s="563"/>
      <c r="E7836" s="476"/>
      <c r="F7836" s="477"/>
      <c r="G7836" s="478"/>
    </row>
    <row r="7837" spans="1:7" ht="15" customHeight="1">
      <c r="A7837" s="1482" t="s">
        <v>10070</v>
      </c>
      <c r="B7837" s="1483"/>
      <c r="C7837" s="1483"/>
      <c r="D7837" s="1483"/>
      <c r="E7837" s="1483"/>
      <c r="F7837" s="1483"/>
      <c r="G7837" s="1484"/>
    </row>
    <row r="7838" spans="1:7" ht="15" customHeight="1">
      <c r="A7838" s="1482" t="s">
        <v>9930</v>
      </c>
      <c r="B7838" s="1483"/>
      <c r="C7838" s="1483"/>
      <c r="D7838" s="1483"/>
      <c r="E7838" s="1483"/>
      <c r="F7838" s="1483"/>
      <c r="G7838" s="1484"/>
    </row>
    <row r="7839" spans="1:7" ht="15" customHeight="1">
      <c r="A7839" s="1482" t="s">
        <v>9929</v>
      </c>
      <c r="B7839" s="1483"/>
      <c r="C7839" s="1483"/>
      <c r="D7839" s="1483"/>
      <c r="E7839" s="1483"/>
      <c r="F7839" s="1483"/>
      <c r="G7839" s="1484"/>
    </row>
    <row r="7840" spans="1:7" ht="15" customHeight="1">
      <c r="A7840" s="1482" t="s">
        <v>9928</v>
      </c>
      <c r="B7840" s="1483"/>
      <c r="C7840" s="1483"/>
      <c r="D7840" s="1483"/>
      <c r="E7840" s="1483"/>
      <c r="F7840" s="1483"/>
      <c r="G7840" s="1484"/>
    </row>
    <row r="7841" spans="1:7">
      <c r="A7841" s="1337" t="s">
        <v>10069</v>
      </c>
      <c r="B7841" s="893" t="s">
        <v>10068</v>
      </c>
      <c r="C7841" s="533">
        <v>1250</v>
      </c>
      <c r="D7841" s="453">
        <f>100%-(E7841/C7841)</f>
        <v>0</v>
      </c>
      <c r="E7841" s="407">
        <f>C7841</f>
        <v>1250</v>
      </c>
      <c r="F7841" s="268"/>
      <c r="G7841" s="475"/>
    </row>
    <row r="7842" spans="1:7" ht="15.75" thickBot="1">
      <c r="A7842" s="618" t="s">
        <v>7607</v>
      </c>
      <c r="B7842" s="898" t="s">
        <v>7608</v>
      </c>
      <c r="C7842" s="899">
        <v>200</v>
      </c>
      <c r="D7842" s="512">
        <f>100%-(E7842/C7842)</f>
        <v>0</v>
      </c>
      <c r="E7842" s="513">
        <f>C7842</f>
        <v>200</v>
      </c>
      <c r="F7842" s="289"/>
      <c r="G7842" s="483"/>
    </row>
    <row r="7843" spans="1:7">
      <c r="A7843" s="530"/>
      <c r="B7843" s="275"/>
      <c r="C7843" s="265"/>
      <c r="D7843" s="452"/>
      <c r="E7843" s="265"/>
      <c r="F7843" s="266"/>
      <c r="G7843" s="531"/>
    </row>
    <row r="7844" spans="1:7">
      <c r="A7844" s="1442" t="s">
        <v>10067</v>
      </c>
      <c r="B7844" s="1443"/>
      <c r="C7844" s="1443"/>
      <c r="D7844" s="1443"/>
      <c r="E7844" s="1443"/>
      <c r="F7844" s="1443"/>
      <c r="G7844" s="1444"/>
    </row>
    <row r="7845" spans="1:7">
      <c r="A7845" s="499" t="s">
        <v>10066</v>
      </c>
      <c r="B7845" s="893"/>
      <c r="C7845" s="533"/>
      <c r="D7845" s="453"/>
      <c r="E7845" s="407"/>
      <c r="F7845" s="268"/>
      <c r="G7845" s="475"/>
    </row>
    <row r="7846" spans="1:7">
      <c r="A7846" s="493" t="s">
        <v>10065</v>
      </c>
      <c r="B7846" s="897"/>
      <c r="C7846" s="689"/>
      <c r="D7846" s="563"/>
      <c r="E7846" s="476"/>
      <c r="F7846" s="477"/>
      <c r="G7846" s="478"/>
    </row>
    <row r="7847" spans="1:7">
      <c r="A7847" s="499" t="s">
        <v>7564</v>
      </c>
      <c r="B7847" s="893"/>
      <c r="C7847" s="533"/>
      <c r="D7847" s="453"/>
      <c r="E7847" s="407"/>
      <c r="F7847" s="268"/>
      <c r="G7847" s="475"/>
    </row>
    <row r="7848" spans="1:7">
      <c r="A7848" s="1337" t="s">
        <v>10064</v>
      </c>
      <c r="B7848" s="893" t="s">
        <v>10063</v>
      </c>
      <c r="C7848" s="533">
        <v>2500</v>
      </c>
      <c r="D7848" s="453">
        <f>100%-(E7848/C7848)</f>
        <v>0</v>
      </c>
      <c r="E7848" s="407">
        <f>C7848</f>
        <v>2500</v>
      </c>
      <c r="F7848" s="268"/>
      <c r="G7848" s="475"/>
    </row>
    <row r="7849" spans="1:7">
      <c r="A7849" s="1337" t="s">
        <v>10062</v>
      </c>
      <c r="B7849" s="893" t="s">
        <v>10061</v>
      </c>
      <c r="C7849" s="533">
        <v>2500</v>
      </c>
      <c r="D7849" s="453">
        <f>100%-(E7849/C7849)</f>
        <v>0</v>
      </c>
      <c r="E7849" s="407">
        <f>C7849</f>
        <v>2500</v>
      </c>
      <c r="F7849" s="268"/>
      <c r="G7849" s="475"/>
    </row>
    <row r="7850" spans="1:7">
      <c r="A7850" s="1337" t="s">
        <v>10060</v>
      </c>
      <c r="B7850" s="893" t="s">
        <v>10059</v>
      </c>
      <c r="C7850" s="533">
        <v>2500</v>
      </c>
      <c r="D7850" s="453">
        <f>100%-(E7850/C7850)</f>
        <v>0</v>
      </c>
      <c r="E7850" s="407">
        <f>C7850</f>
        <v>2500</v>
      </c>
      <c r="F7850" s="268"/>
      <c r="G7850" s="475"/>
    </row>
    <row r="7851" spans="1:7">
      <c r="A7851" s="493" t="s">
        <v>10058</v>
      </c>
      <c r="B7851" s="897"/>
      <c r="C7851" s="689"/>
      <c r="D7851" s="563"/>
      <c r="E7851" s="476"/>
      <c r="F7851" s="477"/>
      <c r="G7851" s="478"/>
    </row>
    <row r="7852" spans="1:7">
      <c r="A7852" s="499" t="s">
        <v>7564</v>
      </c>
      <c r="B7852" s="893"/>
      <c r="C7852" s="533"/>
      <c r="D7852" s="453"/>
      <c r="E7852" s="407"/>
      <c r="F7852" s="268"/>
      <c r="G7852" s="475"/>
    </row>
    <row r="7853" spans="1:7">
      <c r="A7853" s="1337" t="s">
        <v>10057</v>
      </c>
      <c r="B7853" s="893" t="s">
        <v>10056</v>
      </c>
      <c r="C7853" s="533">
        <v>500</v>
      </c>
      <c r="D7853" s="453">
        <f>100%-(E7853/C7853)</f>
        <v>0</v>
      </c>
      <c r="E7853" s="407">
        <f>C7853</f>
        <v>500</v>
      </c>
      <c r="F7853" s="268"/>
      <c r="G7853" s="475"/>
    </row>
    <row r="7854" spans="1:7">
      <c r="A7854" s="1337" t="s">
        <v>10055</v>
      </c>
      <c r="B7854" s="893" t="s">
        <v>10054</v>
      </c>
      <c r="C7854" s="533">
        <v>500</v>
      </c>
      <c r="D7854" s="453">
        <f>100%-(E7854/C7854)</f>
        <v>0</v>
      </c>
      <c r="E7854" s="407">
        <f>C7854</f>
        <v>500</v>
      </c>
      <c r="F7854" s="268"/>
      <c r="G7854" s="475"/>
    </row>
    <row r="7855" spans="1:7">
      <c r="A7855" s="1337" t="s">
        <v>10053</v>
      </c>
      <c r="B7855" s="893" t="s">
        <v>10052</v>
      </c>
      <c r="C7855" s="533">
        <v>500</v>
      </c>
      <c r="D7855" s="453">
        <f>100%-(E7855/C7855)</f>
        <v>0</v>
      </c>
      <c r="E7855" s="407">
        <f>C7855</f>
        <v>500</v>
      </c>
      <c r="F7855" s="268"/>
      <c r="G7855" s="475"/>
    </row>
    <row r="7856" spans="1:7">
      <c r="A7856" s="493" t="s">
        <v>10051</v>
      </c>
      <c r="B7856" s="897"/>
      <c r="C7856" s="689"/>
      <c r="D7856" s="563"/>
      <c r="E7856" s="476"/>
      <c r="F7856" s="477"/>
      <c r="G7856" s="478"/>
    </row>
    <row r="7857" spans="1:7">
      <c r="A7857" s="499" t="s">
        <v>7564</v>
      </c>
      <c r="B7857" s="893"/>
      <c r="C7857" s="533"/>
      <c r="D7857" s="453"/>
      <c r="E7857" s="407"/>
      <c r="F7857" s="268"/>
      <c r="G7857" s="475"/>
    </row>
    <row r="7858" spans="1:7">
      <c r="A7858" s="1337" t="s">
        <v>10050</v>
      </c>
      <c r="B7858" s="893" t="s">
        <v>10049</v>
      </c>
      <c r="C7858" s="533">
        <v>2500</v>
      </c>
      <c r="D7858" s="453">
        <f>100%-(E7858/C7858)</f>
        <v>0</v>
      </c>
      <c r="E7858" s="407">
        <f>C7858</f>
        <v>2500</v>
      </c>
      <c r="F7858" s="268"/>
      <c r="G7858" s="475"/>
    </row>
    <row r="7859" spans="1:7">
      <c r="A7859" s="1337" t="s">
        <v>10048</v>
      </c>
      <c r="B7859" s="893" t="s">
        <v>10047</v>
      </c>
      <c r="C7859" s="533">
        <v>20500</v>
      </c>
      <c r="D7859" s="453">
        <f>100%-(E7859/C7859)</f>
        <v>0</v>
      </c>
      <c r="E7859" s="407">
        <f>C7859</f>
        <v>20500</v>
      </c>
      <c r="F7859" s="268"/>
      <c r="G7859" s="475"/>
    </row>
    <row r="7860" spans="1:7">
      <c r="A7860" s="1337" t="s">
        <v>10046</v>
      </c>
      <c r="B7860" s="893" t="s">
        <v>10045</v>
      </c>
      <c r="C7860" s="533">
        <v>50000</v>
      </c>
      <c r="D7860" s="453">
        <f>100%-(E7860/C7860)</f>
        <v>0</v>
      </c>
      <c r="E7860" s="407">
        <f>C7860</f>
        <v>50000</v>
      </c>
      <c r="F7860" s="268"/>
      <c r="G7860" s="475"/>
    </row>
    <row r="7861" spans="1:7">
      <c r="A7861" s="1337" t="s">
        <v>10044</v>
      </c>
      <c r="B7861" s="893" t="s">
        <v>10043</v>
      </c>
      <c r="C7861" s="533">
        <v>97500</v>
      </c>
      <c r="D7861" s="453">
        <f>100%-(E7861/C7861)</f>
        <v>0</v>
      </c>
      <c r="E7861" s="407">
        <f>C7861</f>
        <v>97500</v>
      </c>
      <c r="F7861" s="268"/>
      <c r="G7861" s="475"/>
    </row>
    <row r="7862" spans="1:7">
      <c r="A7862" s="1337" t="s">
        <v>10042</v>
      </c>
      <c r="B7862" s="893" t="s">
        <v>10041</v>
      </c>
      <c r="C7862" s="533">
        <v>187500</v>
      </c>
      <c r="D7862" s="453">
        <f>100%-(E7862/C7862)</f>
        <v>0</v>
      </c>
      <c r="E7862" s="407">
        <f>C7862</f>
        <v>187500</v>
      </c>
      <c r="F7862" s="268"/>
      <c r="G7862" s="475"/>
    </row>
    <row r="7863" spans="1:7">
      <c r="A7863" s="493" t="s">
        <v>10040</v>
      </c>
      <c r="B7863" s="897"/>
      <c r="C7863" s="689"/>
      <c r="D7863" s="563"/>
      <c r="E7863" s="476"/>
      <c r="F7863" s="477"/>
      <c r="G7863" s="478"/>
    </row>
    <row r="7864" spans="1:7">
      <c r="A7864" s="499" t="s">
        <v>7564</v>
      </c>
      <c r="B7864" s="893"/>
      <c r="C7864" s="533"/>
      <c r="D7864" s="453"/>
      <c r="E7864" s="407"/>
      <c r="F7864" s="268"/>
      <c r="G7864" s="475"/>
    </row>
    <row r="7865" spans="1:7">
      <c r="A7865" s="1337" t="s">
        <v>10039</v>
      </c>
      <c r="B7865" s="893" t="s">
        <v>10038</v>
      </c>
      <c r="C7865" s="533">
        <v>500</v>
      </c>
      <c r="D7865" s="453">
        <f>100%-(E7865/C7865)</f>
        <v>0</v>
      </c>
      <c r="E7865" s="407">
        <f>C7865</f>
        <v>500</v>
      </c>
      <c r="F7865" s="268"/>
      <c r="G7865" s="475"/>
    </row>
    <row r="7866" spans="1:7">
      <c r="A7866" s="1337" t="s">
        <v>10037</v>
      </c>
      <c r="B7866" s="893" t="s">
        <v>10036</v>
      </c>
      <c r="C7866" s="533">
        <v>4100</v>
      </c>
      <c r="D7866" s="453">
        <f>100%-(E7866/C7866)</f>
        <v>0</v>
      </c>
      <c r="E7866" s="407">
        <f>C7866</f>
        <v>4100</v>
      </c>
      <c r="F7866" s="268"/>
      <c r="G7866" s="475"/>
    </row>
    <row r="7867" spans="1:7">
      <c r="A7867" s="1337" t="s">
        <v>10035</v>
      </c>
      <c r="B7867" s="893" t="s">
        <v>10034</v>
      </c>
      <c r="C7867" s="533">
        <v>10000</v>
      </c>
      <c r="D7867" s="453">
        <f>100%-(E7867/C7867)</f>
        <v>0</v>
      </c>
      <c r="E7867" s="407">
        <f>C7867</f>
        <v>10000</v>
      </c>
      <c r="F7867" s="268"/>
      <c r="G7867" s="475"/>
    </row>
    <row r="7868" spans="1:7">
      <c r="A7868" s="1337" t="s">
        <v>10033</v>
      </c>
      <c r="B7868" s="270" t="s">
        <v>10032</v>
      </c>
      <c r="C7868" s="533">
        <v>19500</v>
      </c>
      <c r="D7868" s="453">
        <f>100%-(E7868/C7868)</f>
        <v>0</v>
      </c>
      <c r="E7868" s="407">
        <f>C7868</f>
        <v>19500</v>
      </c>
      <c r="F7868" s="268"/>
      <c r="G7868" s="475"/>
    </row>
    <row r="7869" spans="1:7" ht="30">
      <c r="A7869" s="1337" t="s">
        <v>10031</v>
      </c>
      <c r="B7869" s="270" t="s">
        <v>10030</v>
      </c>
      <c r="C7869" s="533">
        <v>37500</v>
      </c>
      <c r="D7869" s="453">
        <f>100%-(E7869/C7869)</f>
        <v>0</v>
      </c>
      <c r="E7869" s="407">
        <f>C7869</f>
        <v>37500</v>
      </c>
      <c r="F7869" s="268"/>
      <c r="G7869" s="475"/>
    </row>
    <row r="7870" spans="1:7">
      <c r="A7870" s="493" t="s">
        <v>10029</v>
      </c>
      <c r="B7870" s="897"/>
      <c r="C7870" s="689"/>
      <c r="D7870" s="563"/>
      <c r="E7870" s="476"/>
      <c r="F7870" s="477"/>
      <c r="G7870" s="478"/>
    </row>
    <row r="7871" spans="1:7">
      <c r="A7871" s="1337" t="s">
        <v>10028</v>
      </c>
      <c r="B7871" s="893" t="s">
        <v>10027</v>
      </c>
      <c r="C7871" s="533">
        <v>3500</v>
      </c>
      <c r="D7871" s="453">
        <f t="shared" ref="D7871:D7882" si="177">100%-(E7871/C7871)</f>
        <v>0</v>
      </c>
      <c r="E7871" s="407">
        <f t="shared" ref="E7871:E7882" si="178">C7871</f>
        <v>3500</v>
      </c>
      <c r="F7871" s="268"/>
      <c r="G7871" s="475"/>
    </row>
    <row r="7872" spans="1:7">
      <c r="A7872" s="1337" t="s">
        <v>10026</v>
      </c>
      <c r="B7872" s="893" t="s">
        <v>10025</v>
      </c>
      <c r="C7872" s="533">
        <v>3500</v>
      </c>
      <c r="D7872" s="453">
        <f t="shared" si="177"/>
        <v>0</v>
      </c>
      <c r="E7872" s="407">
        <f t="shared" si="178"/>
        <v>3500</v>
      </c>
      <c r="F7872" s="268"/>
      <c r="G7872" s="475"/>
    </row>
    <row r="7873" spans="1:7">
      <c r="A7873" s="1337" t="s">
        <v>10024</v>
      </c>
      <c r="B7873" s="893" t="s">
        <v>10023</v>
      </c>
      <c r="C7873" s="533">
        <v>3500</v>
      </c>
      <c r="D7873" s="453">
        <f t="shared" si="177"/>
        <v>0</v>
      </c>
      <c r="E7873" s="407">
        <f t="shared" si="178"/>
        <v>3500</v>
      </c>
      <c r="F7873" s="268"/>
      <c r="G7873" s="475"/>
    </row>
    <row r="7874" spans="1:7">
      <c r="A7874" s="1337" t="s">
        <v>10022</v>
      </c>
      <c r="B7874" s="893" t="s">
        <v>10021</v>
      </c>
      <c r="C7874" s="533">
        <v>3500</v>
      </c>
      <c r="D7874" s="453">
        <f t="shared" si="177"/>
        <v>0</v>
      </c>
      <c r="E7874" s="407">
        <f t="shared" si="178"/>
        <v>3500</v>
      </c>
      <c r="F7874" s="268"/>
      <c r="G7874" s="475"/>
    </row>
    <row r="7875" spans="1:7">
      <c r="A7875" s="1337" t="s">
        <v>10020</v>
      </c>
      <c r="B7875" s="893" t="s">
        <v>10019</v>
      </c>
      <c r="C7875" s="533">
        <v>1800</v>
      </c>
      <c r="D7875" s="453">
        <f t="shared" si="177"/>
        <v>0</v>
      </c>
      <c r="E7875" s="407">
        <f t="shared" si="178"/>
        <v>1800</v>
      </c>
      <c r="F7875" s="268"/>
      <c r="G7875" s="475"/>
    </row>
    <row r="7876" spans="1:7">
      <c r="A7876" s="1337" t="s">
        <v>10018</v>
      </c>
      <c r="B7876" s="893" t="s">
        <v>10017</v>
      </c>
      <c r="C7876" s="533">
        <v>1800</v>
      </c>
      <c r="D7876" s="453">
        <f t="shared" si="177"/>
        <v>0</v>
      </c>
      <c r="E7876" s="407">
        <f t="shared" si="178"/>
        <v>1800</v>
      </c>
      <c r="F7876" s="268"/>
      <c r="G7876" s="475"/>
    </row>
    <row r="7877" spans="1:7">
      <c r="A7877" s="1337" t="s">
        <v>10016</v>
      </c>
      <c r="B7877" s="893" t="s">
        <v>10015</v>
      </c>
      <c r="C7877" s="533">
        <v>3500</v>
      </c>
      <c r="D7877" s="453">
        <f t="shared" si="177"/>
        <v>0</v>
      </c>
      <c r="E7877" s="407">
        <f t="shared" si="178"/>
        <v>3500</v>
      </c>
      <c r="F7877" s="268"/>
      <c r="G7877" s="475"/>
    </row>
    <row r="7878" spans="1:7">
      <c r="A7878" s="1337" t="s">
        <v>10014</v>
      </c>
      <c r="B7878" s="893" t="s">
        <v>10013</v>
      </c>
      <c r="C7878" s="533">
        <v>3000</v>
      </c>
      <c r="D7878" s="453">
        <f t="shared" si="177"/>
        <v>0</v>
      </c>
      <c r="E7878" s="407">
        <f t="shared" si="178"/>
        <v>3000</v>
      </c>
      <c r="F7878" s="268"/>
      <c r="G7878" s="475"/>
    </row>
    <row r="7879" spans="1:7">
      <c r="A7879" s="1337" t="s">
        <v>10012</v>
      </c>
      <c r="B7879" s="893" t="s">
        <v>10011</v>
      </c>
      <c r="C7879" s="533">
        <v>3500</v>
      </c>
      <c r="D7879" s="453">
        <f t="shared" si="177"/>
        <v>0</v>
      </c>
      <c r="E7879" s="407">
        <f t="shared" si="178"/>
        <v>3500</v>
      </c>
      <c r="F7879" s="268"/>
      <c r="G7879" s="475"/>
    </row>
    <row r="7880" spans="1:7">
      <c r="A7880" s="1337" t="s">
        <v>10010</v>
      </c>
      <c r="B7880" s="893" t="s">
        <v>10009</v>
      </c>
      <c r="C7880" s="533">
        <v>1800</v>
      </c>
      <c r="D7880" s="453">
        <f t="shared" si="177"/>
        <v>0</v>
      </c>
      <c r="E7880" s="407">
        <f t="shared" si="178"/>
        <v>1800</v>
      </c>
      <c r="F7880" s="268"/>
      <c r="G7880" s="475"/>
    </row>
    <row r="7881" spans="1:7">
      <c r="A7881" s="1337" t="s">
        <v>10008</v>
      </c>
      <c r="B7881" s="893" t="s">
        <v>10007</v>
      </c>
      <c r="C7881" s="533">
        <v>3500</v>
      </c>
      <c r="D7881" s="453">
        <f t="shared" si="177"/>
        <v>0</v>
      </c>
      <c r="E7881" s="407">
        <f t="shared" si="178"/>
        <v>3500</v>
      </c>
      <c r="F7881" s="268"/>
      <c r="G7881" s="475"/>
    </row>
    <row r="7882" spans="1:7">
      <c r="A7882" s="1337" t="s">
        <v>10006</v>
      </c>
      <c r="B7882" s="893" t="s">
        <v>10005</v>
      </c>
      <c r="C7882" s="533">
        <v>2500</v>
      </c>
      <c r="D7882" s="453">
        <f t="shared" si="177"/>
        <v>0</v>
      </c>
      <c r="E7882" s="407">
        <f t="shared" si="178"/>
        <v>2500</v>
      </c>
      <c r="F7882" s="268"/>
      <c r="G7882" s="475"/>
    </row>
    <row r="7883" spans="1:7">
      <c r="A7883" s="493" t="s">
        <v>10004</v>
      </c>
      <c r="B7883" s="897"/>
      <c r="C7883" s="689"/>
      <c r="D7883" s="563"/>
      <c r="E7883" s="476"/>
      <c r="F7883" s="477"/>
      <c r="G7883" s="478"/>
    </row>
    <row r="7884" spans="1:7">
      <c r="A7884" s="499" t="s">
        <v>7564</v>
      </c>
      <c r="B7884" s="893"/>
      <c r="C7884" s="533"/>
      <c r="D7884" s="453"/>
      <c r="E7884" s="407"/>
      <c r="F7884" s="268"/>
      <c r="G7884" s="475"/>
    </row>
    <row r="7885" spans="1:7">
      <c r="A7885" s="1337" t="s">
        <v>10003</v>
      </c>
      <c r="B7885" s="893" t="s">
        <v>10002</v>
      </c>
      <c r="C7885" s="533">
        <v>1750</v>
      </c>
      <c r="D7885" s="453">
        <f>100%-(E7885/C7885)</f>
        <v>0</v>
      </c>
      <c r="E7885" s="407">
        <f>C7885</f>
        <v>1750</v>
      </c>
      <c r="F7885" s="268"/>
      <c r="G7885" s="475"/>
    </row>
    <row r="7886" spans="1:7">
      <c r="A7886" s="1337" t="s">
        <v>10001</v>
      </c>
      <c r="B7886" s="893" t="s">
        <v>10000</v>
      </c>
      <c r="C7886" s="533">
        <v>14350</v>
      </c>
      <c r="D7886" s="453">
        <f>100%-(E7886/C7886)</f>
        <v>0</v>
      </c>
      <c r="E7886" s="407">
        <f>C7886</f>
        <v>14350</v>
      </c>
      <c r="F7886" s="268"/>
      <c r="G7886" s="475"/>
    </row>
    <row r="7887" spans="1:7">
      <c r="A7887" s="1337" t="s">
        <v>9999</v>
      </c>
      <c r="B7887" s="893" t="s">
        <v>9998</v>
      </c>
      <c r="C7887" s="533">
        <v>35000</v>
      </c>
      <c r="D7887" s="453">
        <f>100%-(E7887/C7887)</f>
        <v>0</v>
      </c>
      <c r="E7887" s="407">
        <f>C7887</f>
        <v>35000</v>
      </c>
      <c r="F7887" s="268"/>
      <c r="G7887" s="475"/>
    </row>
    <row r="7888" spans="1:7">
      <c r="A7888" s="1337" t="s">
        <v>9997</v>
      </c>
      <c r="B7888" s="893" t="s">
        <v>9996</v>
      </c>
      <c r="C7888" s="533">
        <v>68250</v>
      </c>
      <c r="D7888" s="453">
        <f>100%-(E7888/C7888)</f>
        <v>0</v>
      </c>
      <c r="E7888" s="407">
        <f>C7888</f>
        <v>68250</v>
      </c>
      <c r="F7888" s="268"/>
      <c r="G7888" s="475"/>
    </row>
    <row r="7889" spans="1:7">
      <c r="A7889" s="1337" t="s">
        <v>9995</v>
      </c>
      <c r="B7889" s="893" t="s">
        <v>9994</v>
      </c>
      <c r="C7889" s="533">
        <v>131250</v>
      </c>
      <c r="D7889" s="453">
        <f>100%-(E7889/C7889)</f>
        <v>0</v>
      </c>
      <c r="E7889" s="407">
        <f>C7889</f>
        <v>131250</v>
      </c>
      <c r="F7889" s="268"/>
      <c r="G7889" s="475"/>
    </row>
    <row r="7890" spans="1:7">
      <c r="A7890" s="493" t="s">
        <v>9993</v>
      </c>
      <c r="B7890" s="897"/>
      <c r="C7890" s="689"/>
      <c r="D7890" s="563"/>
      <c r="E7890" s="476"/>
      <c r="F7890" s="477"/>
      <c r="G7890" s="478"/>
    </row>
    <row r="7891" spans="1:7">
      <c r="A7891" s="499" t="s">
        <v>7564</v>
      </c>
      <c r="B7891" s="893"/>
      <c r="C7891" s="533"/>
      <c r="D7891" s="453"/>
      <c r="E7891" s="407"/>
      <c r="F7891" s="268"/>
      <c r="G7891" s="475"/>
    </row>
    <row r="7892" spans="1:7">
      <c r="A7892" s="1337" t="s">
        <v>9992</v>
      </c>
      <c r="B7892" s="270" t="s">
        <v>9991</v>
      </c>
      <c r="C7892" s="533">
        <v>350</v>
      </c>
      <c r="D7892" s="453">
        <f>100%-(E7892/C7892)</f>
        <v>0</v>
      </c>
      <c r="E7892" s="407">
        <f>C7892</f>
        <v>350</v>
      </c>
      <c r="F7892" s="268"/>
      <c r="G7892" s="475"/>
    </row>
    <row r="7893" spans="1:7">
      <c r="A7893" s="1337" t="s">
        <v>9990</v>
      </c>
      <c r="B7893" s="270" t="s">
        <v>9989</v>
      </c>
      <c r="C7893" s="533">
        <v>2870</v>
      </c>
      <c r="D7893" s="453">
        <f>100%-(E7893/C7893)</f>
        <v>0</v>
      </c>
      <c r="E7893" s="407">
        <f>C7893</f>
        <v>2870</v>
      </c>
      <c r="F7893" s="268"/>
      <c r="G7893" s="475"/>
    </row>
    <row r="7894" spans="1:7">
      <c r="A7894" s="1337" t="s">
        <v>9988</v>
      </c>
      <c r="B7894" s="270" t="s">
        <v>9987</v>
      </c>
      <c r="C7894" s="533">
        <v>7000</v>
      </c>
      <c r="D7894" s="453">
        <f>100%-(E7894/C7894)</f>
        <v>0</v>
      </c>
      <c r="E7894" s="407">
        <f>C7894</f>
        <v>7000</v>
      </c>
      <c r="F7894" s="268"/>
      <c r="G7894" s="475"/>
    </row>
    <row r="7895" spans="1:7">
      <c r="A7895" s="1337" t="s">
        <v>9986</v>
      </c>
      <c r="B7895" s="270" t="s">
        <v>9985</v>
      </c>
      <c r="C7895" s="533">
        <v>13650</v>
      </c>
      <c r="D7895" s="453">
        <f>100%-(E7895/C7895)</f>
        <v>0</v>
      </c>
      <c r="E7895" s="407">
        <f>C7895</f>
        <v>13650</v>
      </c>
      <c r="F7895" s="268"/>
      <c r="G7895" s="475"/>
    </row>
    <row r="7896" spans="1:7" ht="30">
      <c r="A7896" s="1337" t="s">
        <v>9984</v>
      </c>
      <c r="B7896" s="270" t="s">
        <v>9983</v>
      </c>
      <c r="C7896" s="533">
        <v>26250</v>
      </c>
      <c r="D7896" s="453">
        <f>100%-(E7896/C7896)</f>
        <v>0</v>
      </c>
      <c r="E7896" s="407">
        <f>C7896</f>
        <v>26250</v>
      </c>
      <c r="F7896" s="268"/>
      <c r="G7896" s="475"/>
    </row>
    <row r="7897" spans="1:7">
      <c r="A7897" s="493" t="s">
        <v>9982</v>
      </c>
      <c r="B7897" s="897"/>
      <c r="C7897" s="689"/>
      <c r="D7897" s="563"/>
      <c r="E7897" s="476"/>
      <c r="F7897" s="477"/>
      <c r="G7897" s="478"/>
    </row>
    <row r="7898" spans="1:7">
      <c r="A7898" s="499" t="s">
        <v>9957</v>
      </c>
      <c r="B7898" s="893"/>
      <c r="C7898" s="533"/>
      <c r="D7898" s="453"/>
      <c r="E7898" s="407"/>
      <c r="F7898" s="268"/>
      <c r="G7898" s="475"/>
    </row>
    <row r="7899" spans="1:7">
      <c r="A7899" s="499" t="s">
        <v>9956</v>
      </c>
      <c r="B7899" s="893"/>
      <c r="C7899" s="533"/>
      <c r="D7899" s="453"/>
      <c r="E7899" s="407"/>
      <c r="F7899" s="268"/>
      <c r="G7899" s="475"/>
    </row>
    <row r="7900" spans="1:7">
      <c r="A7900" s="499" t="s">
        <v>7564</v>
      </c>
      <c r="B7900" s="893"/>
      <c r="C7900" s="533"/>
      <c r="D7900" s="453"/>
      <c r="E7900" s="407"/>
      <c r="F7900" s="268"/>
      <c r="G7900" s="475"/>
    </row>
    <row r="7901" spans="1:7">
      <c r="A7901" s="1337" t="s">
        <v>9981</v>
      </c>
      <c r="B7901" s="893" t="s">
        <v>9980</v>
      </c>
      <c r="C7901" s="533">
        <v>1275</v>
      </c>
      <c r="D7901" s="453">
        <f t="shared" ref="D7901:D7906" si="179">100%-(E7901/C7901)</f>
        <v>0</v>
      </c>
      <c r="E7901" s="407">
        <f t="shared" ref="E7901:E7906" si="180">C7901</f>
        <v>1275</v>
      </c>
      <c r="F7901" s="268"/>
      <c r="G7901" s="475"/>
    </row>
    <row r="7902" spans="1:7">
      <c r="A7902" s="1337" t="s">
        <v>9979</v>
      </c>
      <c r="B7902" s="893" t="s">
        <v>9978</v>
      </c>
      <c r="C7902" s="533">
        <v>3600</v>
      </c>
      <c r="D7902" s="453">
        <f t="shared" si="179"/>
        <v>0</v>
      </c>
      <c r="E7902" s="407">
        <f t="shared" si="180"/>
        <v>3600</v>
      </c>
      <c r="F7902" s="268"/>
      <c r="G7902" s="475"/>
    </row>
    <row r="7903" spans="1:7">
      <c r="A7903" s="1337" t="s">
        <v>9977</v>
      </c>
      <c r="B7903" s="893" t="s">
        <v>9976</v>
      </c>
      <c r="C7903" s="533">
        <v>6480</v>
      </c>
      <c r="D7903" s="453">
        <f t="shared" si="179"/>
        <v>0</v>
      </c>
      <c r="E7903" s="407">
        <f t="shared" si="180"/>
        <v>6480</v>
      </c>
      <c r="F7903" s="268"/>
      <c r="G7903" s="475"/>
    </row>
    <row r="7904" spans="1:7">
      <c r="A7904" s="1337" t="s">
        <v>9975</v>
      </c>
      <c r="B7904" s="893" t="s">
        <v>9974</v>
      </c>
      <c r="C7904" s="533">
        <v>10800</v>
      </c>
      <c r="D7904" s="453">
        <f t="shared" si="179"/>
        <v>0</v>
      </c>
      <c r="E7904" s="407">
        <f t="shared" si="180"/>
        <v>10800</v>
      </c>
      <c r="F7904" s="268"/>
      <c r="G7904" s="475"/>
    </row>
    <row r="7905" spans="1:7">
      <c r="A7905" s="1337" t="s">
        <v>9973</v>
      </c>
      <c r="B7905" s="893" t="s">
        <v>9972</v>
      </c>
      <c r="C7905" s="533">
        <v>12750</v>
      </c>
      <c r="D7905" s="453">
        <f t="shared" si="179"/>
        <v>0</v>
      </c>
      <c r="E7905" s="407">
        <f t="shared" si="180"/>
        <v>12750</v>
      </c>
      <c r="F7905" s="268"/>
      <c r="G7905" s="475"/>
    </row>
    <row r="7906" spans="1:7">
      <c r="A7906" s="1337" t="s">
        <v>9971</v>
      </c>
      <c r="B7906" s="893" t="s">
        <v>9970</v>
      </c>
      <c r="C7906" s="533">
        <v>1500</v>
      </c>
      <c r="D7906" s="453">
        <f t="shared" si="179"/>
        <v>0</v>
      </c>
      <c r="E7906" s="407">
        <f t="shared" si="180"/>
        <v>1500</v>
      </c>
      <c r="F7906" s="268"/>
      <c r="G7906" s="475"/>
    </row>
    <row r="7907" spans="1:7">
      <c r="A7907" s="493" t="s">
        <v>9969</v>
      </c>
      <c r="B7907" s="897"/>
      <c r="C7907" s="689"/>
      <c r="D7907" s="563"/>
      <c r="E7907" s="476"/>
      <c r="F7907" s="477"/>
      <c r="G7907" s="478"/>
    </row>
    <row r="7908" spans="1:7">
      <c r="A7908" s="499" t="s">
        <v>7564</v>
      </c>
      <c r="B7908" s="893"/>
      <c r="C7908" s="533"/>
      <c r="D7908" s="453"/>
      <c r="E7908" s="407"/>
      <c r="F7908" s="268"/>
      <c r="G7908" s="475"/>
    </row>
    <row r="7909" spans="1:7" ht="30">
      <c r="A7909" s="1337" t="s">
        <v>9968</v>
      </c>
      <c r="B7909" s="270" t="s">
        <v>9967</v>
      </c>
      <c r="C7909" s="533">
        <v>255</v>
      </c>
      <c r="D7909" s="453">
        <f>100%-(E7909/C7909)</f>
        <v>0</v>
      </c>
      <c r="E7909" s="407">
        <f>C7909</f>
        <v>255</v>
      </c>
      <c r="F7909" s="268"/>
      <c r="G7909" s="475"/>
    </row>
    <row r="7910" spans="1:7" ht="30">
      <c r="A7910" s="1337" t="s">
        <v>9966</v>
      </c>
      <c r="B7910" s="270" t="s">
        <v>9965</v>
      </c>
      <c r="C7910" s="533">
        <v>720</v>
      </c>
      <c r="D7910" s="453">
        <f>100%-(E7910/C7910)</f>
        <v>0</v>
      </c>
      <c r="E7910" s="407">
        <f>C7910</f>
        <v>720</v>
      </c>
      <c r="F7910" s="268"/>
      <c r="G7910" s="475"/>
    </row>
    <row r="7911" spans="1:7" ht="30">
      <c r="A7911" s="1337" t="s">
        <v>9964</v>
      </c>
      <c r="B7911" s="270" t="s">
        <v>9963</v>
      </c>
      <c r="C7911" s="533">
        <v>1296</v>
      </c>
      <c r="D7911" s="453">
        <f>100%-(E7911/C7911)</f>
        <v>0</v>
      </c>
      <c r="E7911" s="407">
        <f>C7911</f>
        <v>1296</v>
      </c>
      <c r="F7911" s="268"/>
      <c r="G7911" s="475"/>
    </row>
    <row r="7912" spans="1:7" ht="30">
      <c r="A7912" s="1337" t="s">
        <v>9962</v>
      </c>
      <c r="B7912" s="270" t="s">
        <v>9961</v>
      </c>
      <c r="C7912" s="533">
        <v>2160</v>
      </c>
      <c r="D7912" s="453">
        <f>100%-(E7912/C7912)</f>
        <v>0</v>
      </c>
      <c r="E7912" s="407">
        <f>C7912</f>
        <v>2160</v>
      </c>
      <c r="F7912" s="268"/>
      <c r="G7912" s="475"/>
    </row>
    <row r="7913" spans="1:7" ht="30">
      <c r="A7913" s="1337" t="s">
        <v>9960</v>
      </c>
      <c r="B7913" s="270" t="s">
        <v>9959</v>
      </c>
      <c r="C7913" s="533">
        <v>2550</v>
      </c>
      <c r="D7913" s="453">
        <f>100%-(E7913/C7913)</f>
        <v>0</v>
      </c>
      <c r="E7913" s="407">
        <f>C7913</f>
        <v>2550</v>
      </c>
      <c r="F7913" s="268"/>
      <c r="G7913" s="475"/>
    </row>
    <row r="7914" spans="1:7">
      <c r="A7914" s="493" t="s">
        <v>9958</v>
      </c>
      <c r="B7914" s="897"/>
      <c r="C7914" s="689"/>
      <c r="D7914" s="563"/>
      <c r="E7914" s="476"/>
      <c r="F7914" s="477"/>
      <c r="G7914" s="478"/>
    </row>
    <row r="7915" spans="1:7">
      <c r="A7915" s="499" t="s">
        <v>9957</v>
      </c>
      <c r="B7915" s="893"/>
      <c r="C7915" s="533"/>
      <c r="D7915" s="453"/>
      <c r="E7915" s="407"/>
      <c r="F7915" s="268"/>
      <c r="G7915" s="475"/>
    </row>
    <row r="7916" spans="1:7">
      <c r="A7916" s="499" t="s">
        <v>9956</v>
      </c>
      <c r="B7916" s="893"/>
      <c r="C7916" s="533"/>
      <c r="D7916" s="453"/>
      <c r="E7916" s="407"/>
      <c r="F7916" s="268"/>
      <c r="G7916" s="475"/>
    </row>
    <row r="7917" spans="1:7">
      <c r="A7917" s="499" t="s">
        <v>7564</v>
      </c>
      <c r="B7917" s="893"/>
      <c r="C7917" s="533"/>
      <c r="D7917" s="453"/>
      <c r="E7917" s="407"/>
      <c r="F7917" s="268"/>
      <c r="G7917" s="475"/>
    </row>
    <row r="7918" spans="1:7">
      <c r="A7918" s="1337" t="s">
        <v>9955</v>
      </c>
      <c r="B7918" s="893" t="s">
        <v>9954</v>
      </c>
      <c r="C7918" s="533">
        <v>1275</v>
      </c>
      <c r="D7918" s="453">
        <f t="shared" ref="D7918:D7923" si="181">100%-(E7918/C7918)</f>
        <v>0</v>
      </c>
      <c r="E7918" s="407">
        <f t="shared" ref="E7918:E7923" si="182">C7918</f>
        <v>1275</v>
      </c>
      <c r="F7918" s="268"/>
      <c r="G7918" s="475"/>
    </row>
    <row r="7919" spans="1:7">
      <c r="A7919" s="1337" t="s">
        <v>9953</v>
      </c>
      <c r="B7919" s="893" t="s">
        <v>9952</v>
      </c>
      <c r="C7919" s="533">
        <v>3600</v>
      </c>
      <c r="D7919" s="453">
        <f t="shared" si="181"/>
        <v>0</v>
      </c>
      <c r="E7919" s="407">
        <f t="shared" si="182"/>
        <v>3600</v>
      </c>
      <c r="F7919" s="268"/>
      <c r="G7919" s="475"/>
    </row>
    <row r="7920" spans="1:7">
      <c r="A7920" s="1337" t="s">
        <v>9951</v>
      </c>
      <c r="B7920" s="893" t="s">
        <v>9950</v>
      </c>
      <c r="C7920" s="533">
        <v>6480</v>
      </c>
      <c r="D7920" s="453">
        <f t="shared" si="181"/>
        <v>0</v>
      </c>
      <c r="E7920" s="407">
        <f t="shared" si="182"/>
        <v>6480</v>
      </c>
      <c r="F7920" s="268"/>
      <c r="G7920" s="475"/>
    </row>
    <row r="7921" spans="1:7">
      <c r="A7921" s="1337" t="s">
        <v>9949</v>
      </c>
      <c r="B7921" s="893" t="s">
        <v>9948</v>
      </c>
      <c r="C7921" s="533">
        <v>10800</v>
      </c>
      <c r="D7921" s="453">
        <f t="shared" si="181"/>
        <v>0</v>
      </c>
      <c r="E7921" s="407">
        <f t="shared" si="182"/>
        <v>10800</v>
      </c>
      <c r="F7921" s="268"/>
      <c r="G7921" s="475"/>
    </row>
    <row r="7922" spans="1:7">
      <c r="A7922" s="1337" t="s">
        <v>9947</v>
      </c>
      <c r="B7922" s="893" t="s">
        <v>9946</v>
      </c>
      <c r="C7922" s="533">
        <v>12750</v>
      </c>
      <c r="D7922" s="453">
        <f t="shared" si="181"/>
        <v>0</v>
      </c>
      <c r="E7922" s="407">
        <f t="shared" si="182"/>
        <v>12750</v>
      </c>
      <c r="F7922" s="268"/>
      <c r="G7922" s="475"/>
    </row>
    <row r="7923" spans="1:7">
      <c r="A7923" s="1337" t="s">
        <v>9945</v>
      </c>
      <c r="B7923" s="893" t="s">
        <v>9944</v>
      </c>
      <c r="C7923" s="533">
        <v>1500</v>
      </c>
      <c r="D7923" s="453">
        <f t="shared" si="181"/>
        <v>0</v>
      </c>
      <c r="E7923" s="407">
        <f t="shared" si="182"/>
        <v>1500</v>
      </c>
      <c r="F7923" s="268"/>
      <c r="G7923" s="475"/>
    </row>
    <row r="7924" spans="1:7">
      <c r="A7924" s="493" t="s">
        <v>9943</v>
      </c>
      <c r="B7924" s="897"/>
      <c r="C7924" s="689"/>
      <c r="D7924" s="563"/>
      <c r="E7924" s="476"/>
      <c r="F7924" s="477"/>
      <c r="G7924" s="478"/>
    </row>
    <row r="7925" spans="1:7" ht="30">
      <c r="A7925" s="1337" t="s">
        <v>9942</v>
      </c>
      <c r="B7925" s="270" t="s">
        <v>9941</v>
      </c>
      <c r="C7925" s="533">
        <v>255</v>
      </c>
      <c r="D7925" s="453">
        <f>100%-(E7925/C7925)</f>
        <v>0</v>
      </c>
      <c r="E7925" s="407">
        <f>C7925</f>
        <v>255</v>
      </c>
      <c r="F7925" s="268"/>
      <c r="G7925" s="475"/>
    </row>
    <row r="7926" spans="1:7" ht="30">
      <c r="A7926" s="1337" t="s">
        <v>9940</v>
      </c>
      <c r="B7926" s="270" t="s">
        <v>9939</v>
      </c>
      <c r="C7926" s="533">
        <v>720</v>
      </c>
      <c r="D7926" s="453">
        <f>100%-(E7926/C7926)</f>
        <v>0</v>
      </c>
      <c r="E7926" s="407">
        <f>C7926</f>
        <v>720</v>
      </c>
      <c r="F7926" s="268"/>
      <c r="G7926" s="475"/>
    </row>
    <row r="7927" spans="1:7" ht="30">
      <c r="A7927" s="1337" t="s">
        <v>9938</v>
      </c>
      <c r="B7927" s="270" t="s">
        <v>9937</v>
      </c>
      <c r="C7927" s="533">
        <v>1296</v>
      </c>
      <c r="D7927" s="453">
        <f>100%-(E7927/C7927)</f>
        <v>0</v>
      </c>
      <c r="E7927" s="407">
        <f>C7927</f>
        <v>1296</v>
      </c>
      <c r="F7927" s="268"/>
      <c r="G7927" s="475"/>
    </row>
    <row r="7928" spans="1:7" ht="30">
      <c r="A7928" s="1337" t="s">
        <v>9936</v>
      </c>
      <c r="B7928" s="270" t="s">
        <v>9935</v>
      </c>
      <c r="C7928" s="533">
        <v>2160</v>
      </c>
      <c r="D7928" s="453">
        <f>100%-(E7928/C7928)</f>
        <v>0</v>
      </c>
      <c r="E7928" s="407">
        <f>C7928</f>
        <v>2160</v>
      </c>
      <c r="F7928" s="268"/>
      <c r="G7928" s="475"/>
    </row>
    <row r="7929" spans="1:7" ht="30">
      <c r="A7929" s="1337" t="s">
        <v>9934</v>
      </c>
      <c r="B7929" s="270" t="s">
        <v>9933</v>
      </c>
      <c r="C7929" s="533">
        <v>2550</v>
      </c>
      <c r="D7929" s="453">
        <f>100%-(E7929/C7929)</f>
        <v>0</v>
      </c>
      <c r="E7929" s="407">
        <f>C7929</f>
        <v>2550</v>
      </c>
      <c r="F7929" s="268"/>
      <c r="G7929" s="475"/>
    </row>
    <row r="7930" spans="1:7">
      <c r="A7930" s="493" t="s">
        <v>963</v>
      </c>
      <c r="B7930" s="897"/>
      <c r="C7930" s="689"/>
      <c r="D7930" s="563"/>
      <c r="E7930" s="476"/>
      <c r="F7930" s="477"/>
      <c r="G7930" s="478"/>
    </row>
    <row r="7931" spans="1:7">
      <c r="A7931" s="499" t="s">
        <v>9932</v>
      </c>
      <c r="B7931" s="893"/>
      <c r="C7931" s="533"/>
      <c r="D7931" s="453"/>
      <c r="E7931" s="407"/>
      <c r="F7931" s="268"/>
      <c r="G7931" s="475"/>
    </row>
    <row r="7932" spans="1:7" ht="15" customHeight="1">
      <c r="A7932" s="1482" t="s">
        <v>9931</v>
      </c>
      <c r="B7932" s="1483"/>
      <c r="C7932" s="1483"/>
      <c r="D7932" s="1483"/>
      <c r="E7932" s="1483"/>
      <c r="F7932" s="1483"/>
      <c r="G7932" s="1484"/>
    </row>
    <row r="7933" spans="1:7" ht="15" customHeight="1">
      <c r="A7933" s="1482" t="s">
        <v>9930</v>
      </c>
      <c r="B7933" s="1483"/>
      <c r="C7933" s="1483"/>
      <c r="D7933" s="1483"/>
      <c r="E7933" s="1483"/>
      <c r="F7933" s="1483"/>
      <c r="G7933" s="1484"/>
    </row>
    <row r="7934" spans="1:7">
      <c r="A7934" s="1470" t="s">
        <v>9929</v>
      </c>
      <c r="B7934" s="1471"/>
      <c r="C7934" s="1471"/>
      <c r="D7934" s="1471"/>
      <c r="E7934" s="1471"/>
      <c r="F7934" s="1471"/>
      <c r="G7934" s="1472"/>
    </row>
    <row r="7935" spans="1:7" ht="15" customHeight="1">
      <c r="A7935" s="1482" t="s">
        <v>9928</v>
      </c>
      <c r="B7935" s="1483"/>
      <c r="C7935" s="1483"/>
      <c r="D7935" s="1483"/>
      <c r="E7935" s="1483"/>
      <c r="F7935" s="1483"/>
      <c r="G7935" s="1484"/>
    </row>
    <row r="7936" spans="1:7">
      <c r="A7936" s="1337" t="s">
        <v>9820</v>
      </c>
      <c r="B7936" s="893" t="s">
        <v>9927</v>
      </c>
      <c r="C7936" s="533">
        <v>2200</v>
      </c>
      <c r="D7936" s="453">
        <f>100%-(E7936/C7936)</f>
        <v>0</v>
      </c>
      <c r="E7936" s="407">
        <f>C7936</f>
        <v>2200</v>
      </c>
      <c r="F7936" s="268"/>
      <c r="G7936" s="475"/>
    </row>
    <row r="7937" spans="1:13">
      <c r="A7937" s="1337" t="s">
        <v>8564</v>
      </c>
      <c r="B7937" s="893" t="s">
        <v>9926</v>
      </c>
      <c r="C7937" s="533">
        <v>1</v>
      </c>
      <c r="D7937" s="453">
        <f>100%-(E7937/C7937)</f>
        <v>0</v>
      </c>
      <c r="E7937" s="407">
        <f>C7937</f>
        <v>1</v>
      </c>
      <c r="F7937" s="268"/>
      <c r="G7937" s="475"/>
    </row>
    <row r="7938" spans="1:13" ht="15.75" thickBot="1">
      <c r="A7938" s="506"/>
      <c r="B7938" s="270"/>
      <c r="C7938" s="407"/>
      <c r="D7938" s="453"/>
      <c r="E7938" s="407"/>
      <c r="F7938" s="268"/>
      <c r="G7938" s="475"/>
    </row>
    <row r="7939" spans="1:13" s="551" customFormat="1" ht="15.75" thickBot="1">
      <c r="A7939" s="1556" t="s">
        <v>9925</v>
      </c>
      <c r="B7939" s="1557"/>
      <c r="C7939" s="1557"/>
      <c r="D7939" s="1557"/>
      <c r="E7939" s="1557"/>
      <c r="F7939" s="1557"/>
      <c r="G7939" s="1558"/>
      <c r="H7939" s="901"/>
      <c r="I7939" s="1017"/>
      <c r="J7939" s="1017"/>
      <c r="K7939" s="1017"/>
      <c r="L7939" s="1017"/>
      <c r="M7939" s="1017"/>
    </row>
    <row r="7940" spans="1:13" s="551" customFormat="1">
      <c r="A7940" s="902" t="s">
        <v>9924</v>
      </c>
      <c r="B7940" s="903" t="s">
        <v>9923</v>
      </c>
      <c r="C7940" s="904">
        <v>350</v>
      </c>
      <c r="D7940" s="634">
        <f>100%-(E7940/C7940)</f>
        <v>0</v>
      </c>
      <c r="E7940" s="635">
        <f>C7940</f>
        <v>350</v>
      </c>
      <c r="F7940" s="905"/>
      <c r="G7940" s="906"/>
      <c r="H7940" s="901"/>
      <c r="I7940" s="1017"/>
      <c r="J7940" s="1017"/>
      <c r="K7940" s="1017"/>
      <c r="L7940" s="1017"/>
      <c r="M7940" s="1017"/>
    </row>
    <row r="7941" spans="1:13" s="551" customFormat="1">
      <c r="A7941" s="892" t="s">
        <v>9922</v>
      </c>
      <c r="B7941" s="565" t="s">
        <v>9921</v>
      </c>
      <c r="C7941" s="406">
        <v>70</v>
      </c>
      <c r="D7941" s="453">
        <f>100%-(E7941/C7941)</f>
        <v>0</v>
      </c>
      <c r="E7941" s="407">
        <f>C7941</f>
        <v>70</v>
      </c>
      <c r="F7941" s="274"/>
      <c r="G7941" s="566"/>
      <c r="H7941" s="901"/>
      <c r="I7941" s="1017"/>
      <c r="J7941" s="1017"/>
      <c r="K7941" s="1017"/>
      <c r="L7941" s="1017"/>
      <c r="M7941" s="1017"/>
    </row>
    <row r="7942" spans="1:13" s="551" customFormat="1">
      <c r="A7942" s="892" t="s">
        <v>9920</v>
      </c>
      <c r="B7942" s="565" t="s">
        <v>9919</v>
      </c>
      <c r="C7942" s="406">
        <v>350</v>
      </c>
      <c r="D7942" s="453">
        <f>100%-(E7942/C7942)</f>
        <v>0</v>
      </c>
      <c r="E7942" s="407">
        <f>C7942</f>
        <v>350</v>
      </c>
      <c r="F7942" s="274"/>
      <c r="G7942" s="566"/>
      <c r="H7942" s="901"/>
      <c r="I7942" s="1017"/>
      <c r="J7942" s="1017"/>
      <c r="K7942" s="1017"/>
      <c r="L7942" s="1017"/>
      <c r="M7942" s="1017"/>
    </row>
    <row r="7943" spans="1:13" s="551" customFormat="1" ht="30.75" thickBot="1">
      <c r="A7943" s="907" t="s">
        <v>9918</v>
      </c>
      <c r="B7943" s="817" t="s">
        <v>9917</v>
      </c>
      <c r="C7943" s="587">
        <v>70</v>
      </c>
      <c r="D7943" s="512">
        <f>100%-(E7943/C7943)</f>
        <v>0</v>
      </c>
      <c r="E7943" s="513">
        <f>C7943</f>
        <v>70</v>
      </c>
      <c r="F7943" s="826"/>
      <c r="G7943" s="908"/>
      <c r="H7943" s="901"/>
      <c r="I7943" s="1017"/>
      <c r="J7943" s="1017"/>
      <c r="K7943" s="1017"/>
      <c r="L7943" s="1017"/>
      <c r="M7943" s="1017"/>
    </row>
    <row r="7944" spans="1:13" s="551" customFormat="1" ht="15.75" thickBot="1">
      <c r="A7944" s="909"/>
      <c r="B7944" s="793"/>
      <c r="C7944" s="910"/>
      <c r="D7944" s="911"/>
      <c r="E7944" s="910"/>
      <c r="F7944" s="912"/>
      <c r="G7944" s="913"/>
      <c r="H7944" s="901"/>
      <c r="I7944" s="1017"/>
      <c r="J7944" s="1017"/>
      <c r="K7944" s="1017"/>
      <c r="L7944" s="1017"/>
      <c r="M7944" s="1017"/>
    </row>
    <row r="7945" spans="1:13" s="551" customFormat="1" ht="15.75" thickBot="1">
      <c r="A7945" s="1556" t="s">
        <v>9916</v>
      </c>
      <c r="B7945" s="1557"/>
      <c r="C7945" s="1557"/>
      <c r="D7945" s="1557"/>
      <c r="E7945" s="1557"/>
      <c r="F7945" s="1557"/>
      <c r="G7945" s="1558"/>
      <c r="H7945" s="901"/>
      <c r="I7945" s="1017"/>
      <c r="J7945" s="1017"/>
      <c r="K7945" s="1017"/>
      <c r="L7945" s="1017"/>
      <c r="M7945" s="1017"/>
    </row>
    <row r="7946" spans="1:13" s="551" customFormat="1" ht="15" customHeight="1">
      <c r="A7946" s="1541" t="s">
        <v>9462</v>
      </c>
      <c r="B7946" s="1542"/>
      <c r="C7946" s="1542"/>
      <c r="D7946" s="1542"/>
      <c r="E7946" s="1542"/>
      <c r="F7946" s="1542"/>
      <c r="G7946" s="1543"/>
      <c r="H7946" s="901"/>
      <c r="I7946" s="1017"/>
      <c r="J7946" s="1017"/>
      <c r="K7946" s="1017"/>
      <c r="L7946" s="1017"/>
      <c r="M7946" s="1017"/>
    </row>
    <row r="7947" spans="1:13" s="551" customFormat="1" ht="15" customHeight="1">
      <c r="A7947" s="1550" t="s">
        <v>9461</v>
      </c>
      <c r="B7947" s="1497"/>
      <c r="C7947" s="1497"/>
      <c r="D7947" s="1497"/>
      <c r="E7947" s="1497"/>
      <c r="F7947" s="1497"/>
      <c r="G7947" s="1498"/>
      <c r="H7947" s="901"/>
      <c r="I7947" s="1017"/>
      <c r="J7947" s="1017"/>
      <c r="K7947" s="1017"/>
      <c r="L7947" s="1017"/>
      <c r="M7947" s="1017"/>
    </row>
    <row r="7948" spans="1:13" s="551" customFormat="1" ht="15" customHeight="1">
      <c r="A7948" s="1550" t="s">
        <v>9460</v>
      </c>
      <c r="B7948" s="1497"/>
      <c r="C7948" s="1497"/>
      <c r="D7948" s="1497"/>
      <c r="E7948" s="1497"/>
      <c r="F7948" s="1497"/>
      <c r="G7948" s="1498"/>
      <c r="H7948" s="901"/>
      <c r="I7948" s="1017"/>
      <c r="J7948" s="1017"/>
      <c r="K7948" s="1017"/>
      <c r="L7948" s="1017"/>
      <c r="M7948" s="1017"/>
    </row>
    <row r="7949" spans="1:13" s="551" customFormat="1">
      <c r="A7949" s="1550" t="s">
        <v>9459</v>
      </c>
      <c r="B7949" s="1497"/>
      <c r="C7949" s="1497"/>
      <c r="D7949" s="1497"/>
      <c r="E7949" s="1497"/>
      <c r="F7949" s="1497"/>
      <c r="G7949" s="1498"/>
      <c r="H7949" s="901"/>
      <c r="I7949" s="1017"/>
      <c r="J7949" s="1017"/>
      <c r="K7949" s="1017"/>
      <c r="L7949" s="1017"/>
      <c r="M7949" s="1017"/>
    </row>
    <row r="7950" spans="1:13" s="551" customFormat="1" ht="15" customHeight="1">
      <c r="A7950" s="1550" t="s">
        <v>9458</v>
      </c>
      <c r="B7950" s="1497"/>
      <c r="C7950" s="1497"/>
      <c r="D7950" s="1497"/>
      <c r="E7950" s="1497"/>
      <c r="F7950" s="1497"/>
      <c r="G7950" s="1498"/>
      <c r="H7950" s="901"/>
      <c r="I7950" s="1017"/>
      <c r="J7950" s="1017"/>
      <c r="K7950" s="1017"/>
      <c r="L7950" s="1017"/>
      <c r="M7950" s="1017"/>
    </row>
    <row r="7951" spans="1:13" s="551" customFormat="1" ht="15" customHeight="1">
      <c r="A7951" s="1550" t="s">
        <v>9457</v>
      </c>
      <c r="B7951" s="1497"/>
      <c r="C7951" s="1497"/>
      <c r="D7951" s="1497"/>
      <c r="E7951" s="1497"/>
      <c r="F7951" s="1497"/>
      <c r="G7951" s="1498"/>
      <c r="H7951" s="901"/>
      <c r="I7951" s="1017"/>
      <c r="J7951" s="1017"/>
      <c r="K7951" s="1017"/>
      <c r="L7951" s="1017"/>
      <c r="M7951" s="1017"/>
    </row>
    <row r="7952" spans="1:13" s="551" customFormat="1" ht="15" customHeight="1">
      <c r="A7952" s="1550" t="s">
        <v>9456</v>
      </c>
      <c r="B7952" s="1497"/>
      <c r="C7952" s="1497"/>
      <c r="D7952" s="1497"/>
      <c r="E7952" s="1497"/>
      <c r="F7952" s="1497"/>
      <c r="G7952" s="1498"/>
      <c r="H7952" s="901"/>
      <c r="I7952" s="1017"/>
      <c r="J7952" s="1017"/>
      <c r="K7952" s="1017"/>
      <c r="L7952" s="1017"/>
      <c r="M7952" s="1017"/>
    </row>
    <row r="7953" spans="1:13" s="551" customFormat="1">
      <c r="A7953" s="1550" t="s">
        <v>9455</v>
      </c>
      <c r="B7953" s="1497"/>
      <c r="C7953" s="1497"/>
      <c r="D7953" s="1497"/>
      <c r="E7953" s="1497"/>
      <c r="F7953" s="1497"/>
      <c r="G7953" s="1498"/>
      <c r="H7953" s="901"/>
      <c r="I7953" s="1017"/>
      <c r="J7953" s="1017"/>
      <c r="K7953" s="1017"/>
      <c r="L7953" s="1017"/>
      <c r="M7953" s="1017"/>
    </row>
    <row r="7954" spans="1:13" s="551" customFormat="1" ht="15" customHeight="1">
      <c r="A7954" s="1550" t="s">
        <v>9916</v>
      </c>
      <c r="B7954" s="1497"/>
      <c r="C7954" s="1497"/>
      <c r="D7954" s="1497"/>
      <c r="E7954" s="1497"/>
      <c r="F7954" s="1497"/>
      <c r="G7954" s="1498"/>
      <c r="H7954" s="901"/>
      <c r="I7954" s="1017"/>
      <c r="J7954" s="1017"/>
      <c r="K7954" s="1017"/>
      <c r="L7954" s="1017"/>
      <c r="M7954" s="1017"/>
    </row>
    <row r="7955" spans="1:13" s="551" customFormat="1">
      <c r="A7955" s="1550" t="s">
        <v>9915</v>
      </c>
      <c r="B7955" s="1497"/>
      <c r="C7955" s="1497"/>
      <c r="D7955" s="1497"/>
      <c r="E7955" s="1497"/>
      <c r="F7955" s="1497"/>
      <c r="G7955" s="1498"/>
      <c r="H7955" s="901"/>
      <c r="I7955" s="1017"/>
      <c r="J7955" s="1017"/>
      <c r="K7955" s="1017"/>
      <c r="L7955" s="1017"/>
      <c r="M7955" s="1017"/>
    </row>
    <row r="7956" spans="1:13" s="551" customFormat="1" ht="15" customHeight="1">
      <c r="A7956" s="1550" t="s">
        <v>9815</v>
      </c>
      <c r="B7956" s="1497"/>
      <c r="C7956" s="1497"/>
      <c r="D7956" s="1497"/>
      <c r="E7956" s="1497"/>
      <c r="F7956" s="1497"/>
      <c r="G7956" s="1498"/>
      <c r="H7956" s="901"/>
      <c r="I7956" s="1017"/>
      <c r="J7956" s="1017"/>
      <c r="K7956" s="1017"/>
      <c r="L7956" s="1017"/>
      <c r="M7956" s="1017"/>
    </row>
    <row r="7957" spans="1:13" s="551" customFormat="1">
      <c r="A7957" s="892" t="s">
        <v>9914</v>
      </c>
      <c r="B7957" s="565" t="s">
        <v>9913</v>
      </c>
      <c r="C7957" s="406">
        <v>599</v>
      </c>
      <c r="D7957" s="451">
        <f>100%-(E7957/C7957)</f>
        <v>0</v>
      </c>
      <c r="E7957" s="406">
        <f>C7957</f>
        <v>599</v>
      </c>
      <c r="F7957" s="274"/>
      <c r="G7957" s="566"/>
      <c r="H7957" s="901"/>
      <c r="I7957" s="1017"/>
      <c r="J7957" s="1017"/>
      <c r="K7957" s="1017"/>
      <c r="L7957" s="1017"/>
      <c r="M7957" s="1017"/>
    </row>
    <row r="7958" spans="1:13" s="551" customFormat="1">
      <c r="A7958" s="892" t="s">
        <v>9912</v>
      </c>
      <c r="B7958" s="565" t="s">
        <v>9911</v>
      </c>
      <c r="C7958" s="406">
        <v>4912</v>
      </c>
      <c r="D7958" s="451">
        <f>100%-(E7958/C7958)</f>
        <v>0</v>
      </c>
      <c r="E7958" s="406">
        <f>C7958</f>
        <v>4912</v>
      </c>
      <c r="F7958" s="274"/>
      <c r="G7958" s="566"/>
      <c r="H7958" s="901"/>
      <c r="I7958" s="1017"/>
      <c r="J7958" s="1017"/>
      <c r="K7958" s="1017"/>
      <c r="L7958" s="1017"/>
      <c r="M7958" s="1017"/>
    </row>
    <row r="7959" spans="1:13" s="551" customFormat="1">
      <c r="A7959" s="892" t="s">
        <v>9910</v>
      </c>
      <c r="B7959" s="565" t="s">
        <v>9909</v>
      </c>
      <c r="C7959" s="406">
        <v>11980</v>
      </c>
      <c r="D7959" s="451">
        <f>100%-(E7959/C7959)</f>
        <v>0</v>
      </c>
      <c r="E7959" s="406">
        <f>C7959</f>
        <v>11980</v>
      </c>
      <c r="F7959" s="274"/>
      <c r="G7959" s="566"/>
      <c r="H7959" s="901"/>
      <c r="I7959" s="1017"/>
      <c r="J7959" s="1017"/>
      <c r="K7959" s="1017"/>
      <c r="L7959" s="1017"/>
      <c r="M7959" s="1017"/>
    </row>
    <row r="7960" spans="1:13" s="551" customFormat="1">
      <c r="A7960" s="892" t="s">
        <v>9908</v>
      </c>
      <c r="B7960" s="565" t="s">
        <v>9907</v>
      </c>
      <c r="C7960" s="406">
        <v>23361</v>
      </c>
      <c r="D7960" s="451">
        <f>100%-(E7960/C7960)</f>
        <v>0</v>
      </c>
      <c r="E7960" s="406">
        <f>C7960</f>
        <v>23361</v>
      </c>
      <c r="F7960" s="274"/>
      <c r="G7960" s="566"/>
      <c r="H7960" s="901"/>
      <c r="I7960" s="1017"/>
      <c r="J7960" s="1017"/>
      <c r="K7960" s="1017"/>
      <c r="L7960" s="1017"/>
      <c r="M7960" s="1017"/>
    </row>
    <row r="7961" spans="1:13" s="551" customFormat="1">
      <c r="A7961" s="892" t="s">
        <v>9906</v>
      </c>
      <c r="B7961" s="565" t="s">
        <v>9905</v>
      </c>
      <c r="C7961" s="406">
        <v>29950</v>
      </c>
      <c r="D7961" s="451">
        <f>100%-(E7961/C7961)</f>
        <v>0</v>
      </c>
      <c r="E7961" s="406">
        <f>C7961</f>
        <v>29950</v>
      </c>
      <c r="F7961" s="274"/>
      <c r="G7961" s="566"/>
      <c r="H7961" s="901"/>
      <c r="I7961" s="1017"/>
      <c r="J7961" s="1017"/>
      <c r="K7961" s="1017"/>
      <c r="L7961" s="1017"/>
      <c r="M7961" s="1017"/>
    </row>
    <row r="7962" spans="1:13" s="551" customFormat="1">
      <c r="A7962" s="812" t="s">
        <v>9904</v>
      </c>
      <c r="B7962" s="565"/>
      <c r="C7962" s="406"/>
      <c r="D7962" s="451"/>
      <c r="E7962" s="406"/>
      <c r="F7962" s="274"/>
      <c r="G7962" s="566"/>
      <c r="H7962" s="901"/>
      <c r="I7962" s="1017"/>
      <c r="J7962" s="1017"/>
      <c r="K7962" s="1017"/>
      <c r="L7962" s="1017"/>
      <c r="M7962" s="1017"/>
    </row>
    <row r="7963" spans="1:13" s="551" customFormat="1">
      <c r="A7963" s="892" t="s">
        <v>9903</v>
      </c>
      <c r="B7963" s="565" t="s">
        <v>9902</v>
      </c>
      <c r="C7963" s="406">
        <v>120</v>
      </c>
      <c r="D7963" s="451">
        <f>100%-(E7963/C7963)</f>
        <v>0</v>
      </c>
      <c r="E7963" s="406">
        <f>C7963</f>
        <v>120</v>
      </c>
      <c r="F7963" s="274"/>
      <c r="G7963" s="566"/>
      <c r="H7963" s="901"/>
      <c r="I7963" s="1017"/>
      <c r="J7963" s="1017"/>
      <c r="K7963" s="1017"/>
      <c r="L7963" s="1017"/>
      <c r="M7963" s="1017"/>
    </row>
    <row r="7964" spans="1:13" s="551" customFormat="1" ht="30">
      <c r="A7964" s="892" t="s">
        <v>9901</v>
      </c>
      <c r="B7964" s="565" t="s">
        <v>9900</v>
      </c>
      <c r="C7964" s="406">
        <v>983</v>
      </c>
      <c r="D7964" s="451">
        <f>100%-(E7964/C7964)</f>
        <v>0</v>
      </c>
      <c r="E7964" s="406">
        <f>C7964</f>
        <v>983</v>
      </c>
      <c r="F7964" s="274"/>
      <c r="G7964" s="566"/>
      <c r="H7964" s="901"/>
      <c r="I7964" s="1017"/>
      <c r="J7964" s="1017"/>
      <c r="K7964" s="1017"/>
      <c r="L7964" s="1017"/>
      <c r="M7964" s="1017"/>
    </row>
    <row r="7965" spans="1:13" s="551" customFormat="1" ht="30">
      <c r="A7965" s="892" t="s">
        <v>9899</v>
      </c>
      <c r="B7965" s="565" t="s">
        <v>9898</v>
      </c>
      <c r="C7965" s="406">
        <v>2396</v>
      </c>
      <c r="D7965" s="451">
        <f>100%-(E7965/C7965)</f>
        <v>0</v>
      </c>
      <c r="E7965" s="406">
        <f>C7965</f>
        <v>2396</v>
      </c>
      <c r="F7965" s="274"/>
      <c r="G7965" s="566"/>
      <c r="H7965" s="901"/>
      <c r="I7965" s="1017"/>
      <c r="J7965" s="1017"/>
      <c r="K7965" s="1017"/>
      <c r="L7965" s="1017"/>
      <c r="M7965" s="1017"/>
    </row>
    <row r="7966" spans="1:13" s="551" customFormat="1" ht="30">
      <c r="A7966" s="892" t="s">
        <v>9897</v>
      </c>
      <c r="B7966" s="565" t="s">
        <v>9896</v>
      </c>
      <c r="C7966" s="406">
        <v>4673</v>
      </c>
      <c r="D7966" s="451">
        <f>100%-(E7966/C7966)</f>
        <v>0</v>
      </c>
      <c r="E7966" s="406">
        <f>C7966</f>
        <v>4673</v>
      </c>
      <c r="F7966" s="274"/>
      <c r="G7966" s="566"/>
      <c r="H7966" s="901"/>
      <c r="I7966" s="1017"/>
      <c r="J7966" s="1017"/>
      <c r="K7966" s="1017"/>
      <c r="L7966" s="1017"/>
      <c r="M7966" s="1017"/>
    </row>
    <row r="7967" spans="1:13" s="551" customFormat="1" ht="30">
      <c r="A7967" s="892" t="s">
        <v>9895</v>
      </c>
      <c r="B7967" s="565" t="s">
        <v>9894</v>
      </c>
      <c r="C7967" s="406">
        <v>5990</v>
      </c>
      <c r="D7967" s="451">
        <f>100%-(E7967/C7967)</f>
        <v>0</v>
      </c>
      <c r="E7967" s="406">
        <f>C7967</f>
        <v>5990</v>
      </c>
      <c r="F7967" s="274"/>
      <c r="G7967" s="566"/>
      <c r="H7967" s="901"/>
      <c r="I7967" s="1017"/>
      <c r="J7967" s="1017"/>
      <c r="K7967" s="1017"/>
      <c r="L7967" s="1017"/>
      <c r="M7967" s="1017"/>
    </row>
    <row r="7968" spans="1:13" s="551" customFormat="1">
      <c r="A7968" s="812" t="s">
        <v>9893</v>
      </c>
      <c r="B7968" s="565"/>
      <c r="C7968" s="406"/>
      <c r="D7968" s="451"/>
      <c r="E7968" s="406"/>
      <c r="F7968" s="274"/>
      <c r="G7968" s="566"/>
      <c r="H7968" s="901"/>
      <c r="I7968" s="1017"/>
      <c r="J7968" s="1017"/>
      <c r="K7968" s="1017"/>
      <c r="L7968" s="1017"/>
      <c r="M7968" s="1017"/>
    </row>
    <row r="7969" spans="1:13" s="551" customFormat="1">
      <c r="A7969" s="892" t="s">
        <v>9892</v>
      </c>
      <c r="B7969" s="565" t="s">
        <v>9891</v>
      </c>
      <c r="C7969" s="406">
        <v>120</v>
      </c>
      <c r="D7969" s="451">
        <f>100%-(E7969/C7969)</f>
        <v>0</v>
      </c>
      <c r="E7969" s="406">
        <f>C7969</f>
        <v>120</v>
      </c>
      <c r="F7969" s="274"/>
      <c r="G7969" s="566"/>
      <c r="H7969" s="901"/>
      <c r="I7969" s="1017"/>
      <c r="J7969" s="1017"/>
      <c r="K7969" s="1017"/>
      <c r="L7969" s="1017"/>
      <c r="M7969" s="1017"/>
    </row>
    <row r="7970" spans="1:13" s="551" customFormat="1">
      <c r="A7970" s="892" t="s">
        <v>9890</v>
      </c>
      <c r="B7970" s="565" t="s">
        <v>9889</v>
      </c>
      <c r="C7970" s="406">
        <v>983</v>
      </c>
      <c r="D7970" s="451">
        <f>100%-(E7970/C7970)</f>
        <v>0</v>
      </c>
      <c r="E7970" s="406">
        <f>C7970</f>
        <v>983</v>
      </c>
      <c r="F7970" s="274"/>
      <c r="G7970" s="566"/>
      <c r="H7970" s="901"/>
      <c r="I7970" s="1017"/>
      <c r="J7970" s="1017"/>
      <c r="K7970" s="1017"/>
      <c r="L7970" s="1017"/>
      <c r="M7970" s="1017"/>
    </row>
    <row r="7971" spans="1:13" s="551" customFormat="1">
      <c r="A7971" s="892" t="s">
        <v>9888</v>
      </c>
      <c r="B7971" s="565" t="s">
        <v>9887</v>
      </c>
      <c r="C7971" s="406">
        <v>2396</v>
      </c>
      <c r="D7971" s="451">
        <f>100%-(E7971/C7971)</f>
        <v>0</v>
      </c>
      <c r="E7971" s="406">
        <f>C7971</f>
        <v>2396</v>
      </c>
      <c r="F7971" s="274"/>
      <c r="G7971" s="566"/>
      <c r="H7971" s="901"/>
      <c r="I7971" s="1017"/>
      <c r="J7971" s="1017"/>
      <c r="K7971" s="1017"/>
      <c r="L7971" s="1017"/>
      <c r="M7971" s="1017"/>
    </row>
    <row r="7972" spans="1:13" s="551" customFormat="1">
      <c r="A7972" s="892" t="s">
        <v>9886</v>
      </c>
      <c r="B7972" s="565" t="s">
        <v>9885</v>
      </c>
      <c r="C7972" s="406">
        <v>4673</v>
      </c>
      <c r="D7972" s="451">
        <f>100%-(E7972/C7972)</f>
        <v>0</v>
      </c>
      <c r="E7972" s="406">
        <f>C7972</f>
        <v>4673</v>
      </c>
      <c r="F7972" s="274"/>
      <c r="G7972" s="566"/>
      <c r="H7972" s="901"/>
      <c r="I7972" s="1017"/>
      <c r="J7972" s="1017"/>
      <c r="K7972" s="1017"/>
      <c r="L7972" s="1017"/>
      <c r="M7972" s="1017"/>
    </row>
    <row r="7973" spans="1:13" s="551" customFormat="1">
      <c r="A7973" s="892" t="s">
        <v>9884</v>
      </c>
      <c r="B7973" s="565" t="s">
        <v>9883</v>
      </c>
      <c r="C7973" s="406">
        <v>5990</v>
      </c>
      <c r="D7973" s="451">
        <f>100%-(E7973/C7973)</f>
        <v>0</v>
      </c>
      <c r="E7973" s="406">
        <f>C7973</f>
        <v>5990</v>
      </c>
      <c r="F7973" s="274"/>
      <c r="G7973" s="566"/>
      <c r="H7973" s="901"/>
      <c r="I7973" s="1017"/>
      <c r="J7973" s="1017"/>
      <c r="K7973" s="1017"/>
      <c r="L7973" s="1017"/>
      <c r="M7973" s="1017"/>
    </row>
    <row r="7974" spans="1:13" s="551" customFormat="1">
      <c r="A7974" s="812" t="s">
        <v>9882</v>
      </c>
      <c r="B7974" s="565"/>
      <c r="C7974" s="406"/>
      <c r="D7974" s="451"/>
      <c r="E7974" s="406"/>
      <c r="F7974" s="274"/>
      <c r="G7974" s="566"/>
      <c r="H7974" s="901"/>
      <c r="I7974" s="1017"/>
      <c r="J7974" s="1017"/>
      <c r="K7974" s="1017"/>
      <c r="L7974" s="1017"/>
      <c r="M7974" s="1017"/>
    </row>
    <row r="7975" spans="1:13" s="551" customFormat="1">
      <c r="A7975" s="892" t="s">
        <v>9881</v>
      </c>
      <c r="B7975" s="565" t="s">
        <v>9880</v>
      </c>
      <c r="C7975" s="406">
        <v>599</v>
      </c>
      <c r="D7975" s="451">
        <f>100%-(E7975/C7975)</f>
        <v>0</v>
      </c>
      <c r="E7975" s="406">
        <f>C7975</f>
        <v>599</v>
      </c>
      <c r="F7975" s="274"/>
      <c r="G7975" s="566"/>
      <c r="H7975" s="901"/>
      <c r="I7975" s="1017"/>
      <c r="J7975" s="1017"/>
      <c r="K7975" s="1017"/>
      <c r="L7975" s="1017"/>
      <c r="M7975" s="1017"/>
    </row>
    <row r="7976" spans="1:13" s="551" customFormat="1" ht="30">
      <c r="A7976" s="892" t="s">
        <v>9879</v>
      </c>
      <c r="B7976" s="565" t="s">
        <v>9878</v>
      </c>
      <c r="C7976" s="406">
        <v>4912</v>
      </c>
      <c r="D7976" s="451">
        <f>100%-(E7976/C7976)</f>
        <v>0</v>
      </c>
      <c r="E7976" s="406">
        <f>C7976</f>
        <v>4912</v>
      </c>
      <c r="F7976" s="274"/>
      <c r="G7976" s="566"/>
      <c r="H7976" s="901"/>
      <c r="I7976" s="1017"/>
      <c r="J7976" s="1017"/>
      <c r="K7976" s="1017"/>
      <c r="L7976" s="1017"/>
      <c r="M7976" s="1017"/>
    </row>
    <row r="7977" spans="1:13" s="551" customFormat="1" ht="30">
      <c r="A7977" s="892" t="s">
        <v>9877</v>
      </c>
      <c r="B7977" s="565" t="s">
        <v>9876</v>
      </c>
      <c r="C7977" s="406">
        <v>11980</v>
      </c>
      <c r="D7977" s="451">
        <f>100%-(E7977/C7977)</f>
        <v>0</v>
      </c>
      <c r="E7977" s="406">
        <f>C7977</f>
        <v>11980</v>
      </c>
      <c r="F7977" s="274"/>
      <c r="G7977" s="566"/>
      <c r="H7977" s="901"/>
      <c r="I7977" s="1017"/>
      <c r="J7977" s="1017"/>
      <c r="K7977" s="1017"/>
      <c r="L7977" s="1017"/>
      <c r="M7977" s="1017"/>
    </row>
    <row r="7978" spans="1:13" s="551" customFormat="1" ht="30">
      <c r="A7978" s="892" t="s">
        <v>9875</v>
      </c>
      <c r="B7978" s="565" t="s">
        <v>9874</v>
      </c>
      <c r="C7978" s="406">
        <v>16473</v>
      </c>
      <c r="D7978" s="451">
        <f>100%-(E7978/C7978)</f>
        <v>0</v>
      </c>
      <c r="E7978" s="406">
        <f>C7978</f>
        <v>16473</v>
      </c>
      <c r="F7978" s="274"/>
      <c r="G7978" s="566"/>
      <c r="H7978" s="901"/>
      <c r="I7978" s="1017"/>
      <c r="J7978" s="1017"/>
      <c r="K7978" s="1017"/>
      <c r="L7978" s="1017"/>
      <c r="M7978" s="1017"/>
    </row>
    <row r="7979" spans="1:13" s="551" customFormat="1" ht="30">
      <c r="A7979" s="892" t="s">
        <v>9873</v>
      </c>
      <c r="B7979" s="565" t="s">
        <v>9872</v>
      </c>
      <c r="C7979" s="406">
        <v>32346</v>
      </c>
      <c r="D7979" s="451">
        <f>100%-(E7979/C7979)</f>
        <v>0</v>
      </c>
      <c r="E7979" s="406">
        <f>C7979</f>
        <v>32346</v>
      </c>
      <c r="F7979" s="274"/>
      <c r="G7979" s="566"/>
      <c r="H7979" s="901"/>
      <c r="I7979" s="1017"/>
      <c r="J7979" s="1017"/>
      <c r="K7979" s="1017"/>
      <c r="L7979" s="1017"/>
      <c r="M7979" s="1017"/>
    </row>
    <row r="7980" spans="1:13" s="551" customFormat="1">
      <c r="A7980" s="812" t="s">
        <v>9871</v>
      </c>
      <c r="B7980" s="565"/>
      <c r="C7980" s="406"/>
      <c r="D7980" s="451"/>
      <c r="E7980" s="406"/>
      <c r="F7980" s="274"/>
      <c r="G7980" s="566"/>
      <c r="H7980" s="901"/>
      <c r="I7980" s="1017"/>
      <c r="J7980" s="1017"/>
      <c r="K7980" s="1017"/>
      <c r="L7980" s="1017"/>
      <c r="M7980" s="1017"/>
    </row>
    <row r="7981" spans="1:13" s="551" customFormat="1">
      <c r="A7981" s="892" t="s">
        <v>9870</v>
      </c>
      <c r="B7981" s="565" t="s">
        <v>9766</v>
      </c>
      <c r="C7981" s="406">
        <v>120</v>
      </c>
      <c r="D7981" s="451">
        <f>100%-(E7981/C7981)</f>
        <v>0</v>
      </c>
      <c r="E7981" s="406">
        <f>C7981</f>
        <v>120</v>
      </c>
      <c r="F7981" s="274"/>
      <c r="G7981" s="566"/>
      <c r="H7981" s="901"/>
      <c r="I7981" s="1017"/>
      <c r="J7981" s="1017"/>
      <c r="K7981" s="1017"/>
      <c r="L7981" s="1017"/>
      <c r="M7981" s="1017"/>
    </row>
    <row r="7982" spans="1:13" s="551" customFormat="1" ht="30">
      <c r="A7982" s="892" t="s">
        <v>9869</v>
      </c>
      <c r="B7982" s="565" t="s">
        <v>9764</v>
      </c>
      <c r="C7982" s="406">
        <v>983</v>
      </c>
      <c r="D7982" s="451">
        <f>100%-(E7982/C7982)</f>
        <v>0</v>
      </c>
      <c r="E7982" s="406">
        <f>C7982</f>
        <v>983</v>
      </c>
      <c r="F7982" s="274"/>
      <c r="G7982" s="566"/>
      <c r="H7982" s="901"/>
      <c r="I7982" s="1017"/>
      <c r="J7982" s="1017"/>
      <c r="K7982" s="1017"/>
      <c r="L7982" s="1017"/>
      <c r="M7982" s="1017"/>
    </row>
    <row r="7983" spans="1:13" s="551" customFormat="1" ht="30">
      <c r="A7983" s="892" t="s">
        <v>9868</v>
      </c>
      <c r="B7983" s="565" t="s">
        <v>9762</v>
      </c>
      <c r="C7983" s="406">
        <v>2396</v>
      </c>
      <c r="D7983" s="451">
        <f>100%-(E7983/C7983)</f>
        <v>0</v>
      </c>
      <c r="E7983" s="406">
        <f>C7983</f>
        <v>2396</v>
      </c>
      <c r="F7983" s="274"/>
      <c r="G7983" s="566"/>
      <c r="H7983" s="901"/>
      <c r="I7983" s="1017"/>
      <c r="J7983" s="1017"/>
      <c r="K7983" s="1017"/>
      <c r="L7983" s="1017"/>
      <c r="M7983" s="1017"/>
    </row>
    <row r="7984" spans="1:13" s="551" customFormat="1" ht="30">
      <c r="A7984" s="892" t="s">
        <v>9867</v>
      </c>
      <c r="B7984" s="565" t="s">
        <v>9760</v>
      </c>
      <c r="C7984" s="406">
        <v>3295</v>
      </c>
      <c r="D7984" s="451">
        <f>100%-(E7984/C7984)</f>
        <v>0</v>
      </c>
      <c r="E7984" s="406">
        <f>C7984</f>
        <v>3295</v>
      </c>
      <c r="F7984" s="274"/>
      <c r="G7984" s="566"/>
      <c r="H7984" s="901"/>
      <c r="I7984" s="1017"/>
      <c r="J7984" s="1017"/>
      <c r="K7984" s="1017"/>
      <c r="L7984" s="1017"/>
      <c r="M7984" s="1017"/>
    </row>
    <row r="7985" spans="1:13" s="551" customFormat="1" ht="30">
      <c r="A7985" s="892" t="s">
        <v>9866</v>
      </c>
      <c r="B7985" s="565" t="s">
        <v>9758</v>
      </c>
      <c r="C7985" s="406">
        <v>6470</v>
      </c>
      <c r="D7985" s="451">
        <f>100%-(E7985/C7985)</f>
        <v>0</v>
      </c>
      <c r="E7985" s="406">
        <f>C7985</f>
        <v>6470</v>
      </c>
      <c r="F7985" s="274"/>
      <c r="G7985" s="566"/>
      <c r="H7985" s="901"/>
      <c r="I7985" s="1017"/>
      <c r="J7985" s="1017"/>
      <c r="K7985" s="1017"/>
      <c r="L7985" s="1017"/>
      <c r="M7985" s="1017"/>
    </row>
    <row r="7986" spans="1:13" s="551" customFormat="1">
      <c r="A7986" s="812" t="s">
        <v>9865</v>
      </c>
      <c r="B7986" s="565"/>
      <c r="C7986" s="406"/>
      <c r="D7986" s="451"/>
      <c r="E7986" s="406"/>
      <c r="F7986" s="274"/>
      <c r="G7986" s="566"/>
      <c r="H7986" s="901"/>
      <c r="I7986" s="1017"/>
      <c r="J7986" s="1017"/>
      <c r="K7986" s="1017"/>
      <c r="L7986" s="1017"/>
      <c r="M7986" s="1017"/>
    </row>
    <row r="7987" spans="1:13" s="551" customFormat="1">
      <c r="A7987" s="892" t="s">
        <v>9864</v>
      </c>
      <c r="B7987" s="565" t="s">
        <v>9755</v>
      </c>
      <c r="C7987" s="406">
        <v>120</v>
      </c>
      <c r="D7987" s="451">
        <f>100%-(E7987/C7987)</f>
        <v>0</v>
      </c>
      <c r="E7987" s="406">
        <f>C7987</f>
        <v>120</v>
      </c>
      <c r="F7987" s="274"/>
      <c r="G7987" s="566"/>
      <c r="H7987" s="901"/>
      <c r="I7987" s="1017"/>
      <c r="J7987" s="1017"/>
      <c r="K7987" s="1017"/>
      <c r="L7987" s="1017"/>
      <c r="M7987" s="1017"/>
    </row>
    <row r="7988" spans="1:13" s="551" customFormat="1" ht="30">
      <c r="A7988" s="892" t="s">
        <v>9863</v>
      </c>
      <c r="B7988" s="565" t="s">
        <v>9753</v>
      </c>
      <c r="C7988" s="406">
        <v>983</v>
      </c>
      <c r="D7988" s="451">
        <f>100%-(E7988/C7988)</f>
        <v>0</v>
      </c>
      <c r="E7988" s="406">
        <f>C7988</f>
        <v>983</v>
      </c>
      <c r="F7988" s="274"/>
      <c r="G7988" s="566"/>
      <c r="H7988" s="901"/>
      <c r="I7988" s="1017"/>
      <c r="J7988" s="1017"/>
      <c r="K7988" s="1017"/>
      <c r="L7988" s="1017"/>
      <c r="M7988" s="1017"/>
    </row>
    <row r="7989" spans="1:13" s="551" customFormat="1" ht="30">
      <c r="A7989" s="892" t="s">
        <v>9862</v>
      </c>
      <c r="B7989" s="565" t="s">
        <v>9751</v>
      </c>
      <c r="C7989" s="406">
        <v>2396</v>
      </c>
      <c r="D7989" s="451">
        <f>100%-(E7989/C7989)</f>
        <v>0</v>
      </c>
      <c r="E7989" s="406">
        <f>C7989</f>
        <v>2396</v>
      </c>
      <c r="F7989" s="274"/>
      <c r="G7989" s="566"/>
      <c r="H7989" s="901"/>
      <c r="I7989" s="1017"/>
      <c r="J7989" s="1017"/>
      <c r="K7989" s="1017"/>
      <c r="L7989" s="1017"/>
      <c r="M7989" s="1017"/>
    </row>
    <row r="7990" spans="1:13" s="551" customFormat="1" ht="30">
      <c r="A7990" s="892" t="s">
        <v>9861</v>
      </c>
      <c r="B7990" s="565" t="s">
        <v>9749</v>
      </c>
      <c r="C7990" s="406">
        <v>3295</v>
      </c>
      <c r="D7990" s="451">
        <f>100%-(E7990/C7990)</f>
        <v>0</v>
      </c>
      <c r="E7990" s="406">
        <f>C7990</f>
        <v>3295</v>
      </c>
      <c r="F7990" s="274"/>
      <c r="G7990" s="566"/>
      <c r="H7990" s="901"/>
      <c r="I7990" s="1017"/>
      <c r="J7990" s="1017"/>
      <c r="K7990" s="1017"/>
      <c r="L7990" s="1017"/>
      <c r="M7990" s="1017"/>
    </row>
    <row r="7991" spans="1:13" s="551" customFormat="1" ht="30">
      <c r="A7991" s="892" t="s">
        <v>9860</v>
      </c>
      <c r="B7991" s="565" t="s">
        <v>9747</v>
      </c>
      <c r="C7991" s="406">
        <v>6470</v>
      </c>
      <c r="D7991" s="451">
        <f>100%-(E7991/C7991)</f>
        <v>0</v>
      </c>
      <c r="E7991" s="406">
        <f>C7991</f>
        <v>6470</v>
      </c>
      <c r="F7991" s="274"/>
      <c r="G7991" s="566"/>
      <c r="H7991" s="901"/>
      <c r="I7991" s="1017"/>
      <c r="J7991" s="1017"/>
      <c r="K7991" s="1017"/>
      <c r="L7991" s="1017"/>
      <c r="M7991" s="1017"/>
    </row>
    <row r="7992" spans="1:13" s="551" customFormat="1">
      <c r="A7992" s="812" t="s">
        <v>9746</v>
      </c>
      <c r="B7992" s="565"/>
      <c r="C7992" s="406"/>
      <c r="D7992" s="451"/>
      <c r="E7992" s="406"/>
      <c r="F7992" s="274"/>
      <c r="G7992" s="566"/>
      <c r="H7992" s="901"/>
      <c r="I7992" s="1017"/>
      <c r="J7992" s="1017"/>
      <c r="K7992" s="1017"/>
      <c r="L7992" s="1017"/>
      <c r="M7992" s="1017"/>
    </row>
    <row r="7993" spans="1:13" s="551" customFormat="1">
      <c r="A7993" s="914" t="s">
        <v>9745</v>
      </c>
      <c r="B7993" s="565"/>
      <c r="C7993" s="406"/>
      <c r="D7993" s="451"/>
      <c r="E7993" s="406"/>
      <c r="F7993" s="274"/>
      <c r="G7993" s="566"/>
      <c r="H7993" s="901"/>
      <c r="I7993" s="1017"/>
      <c r="J7993" s="1017"/>
      <c r="K7993" s="1017"/>
      <c r="L7993" s="1017"/>
      <c r="M7993" s="1017"/>
    </row>
    <row r="7994" spans="1:13" s="551" customFormat="1">
      <c r="A7994" s="892" t="s">
        <v>9744</v>
      </c>
      <c r="B7994" s="565" t="s">
        <v>9743</v>
      </c>
      <c r="C7994" s="406">
        <v>25</v>
      </c>
      <c r="D7994" s="451">
        <f>100%-(E7994/C7994)</f>
        <v>0</v>
      </c>
      <c r="E7994" s="406">
        <f>C7994</f>
        <v>25</v>
      </c>
      <c r="F7994" s="274"/>
      <c r="G7994" s="566"/>
      <c r="H7994" s="901"/>
      <c r="I7994" s="1017"/>
      <c r="J7994" s="1017"/>
      <c r="K7994" s="1017"/>
      <c r="L7994" s="1017"/>
      <c r="M7994" s="1017"/>
    </row>
    <row r="7995" spans="1:13" s="551" customFormat="1">
      <c r="A7995" s="892" t="s">
        <v>9742</v>
      </c>
      <c r="B7995" s="565" t="s">
        <v>9741</v>
      </c>
      <c r="C7995" s="406">
        <v>205</v>
      </c>
      <c r="D7995" s="451">
        <f>100%-(E7995/C7995)</f>
        <v>0</v>
      </c>
      <c r="E7995" s="406">
        <f>C7995</f>
        <v>205</v>
      </c>
      <c r="F7995" s="274"/>
      <c r="G7995" s="566"/>
      <c r="H7995" s="901"/>
      <c r="I7995" s="1017"/>
      <c r="J7995" s="1017"/>
      <c r="K7995" s="1017"/>
      <c r="L7995" s="1017"/>
      <c r="M7995" s="1017"/>
    </row>
    <row r="7996" spans="1:13" s="551" customFormat="1">
      <c r="A7996" s="892" t="s">
        <v>9740</v>
      </c>
      <c r="B7996" s="565" t="s">
        <v>9739</v>
      </c>
      <c r="C7996" s="406">
        <v>500</v>
      </c>
      <c r="D7996" s="451">
        <f>100%-(E7996/C7996)</f>
        <v>0</v>
      </c>
      <c r="E7996" s="406">
        <f>C7996</f>
        <v>500</v>
      </c>
      <c r="F7996" s="274"/>
      <c r="G7996" s="566"/>
      <c r="H7996" s="901"/>
      <c r="I7996" s="1017"/>
      <c r="J7996" s="1017"/>
      <c r="K7996" s="1017"/>
      <c r="L7996" s="1017"/>
      <c r="M7996" s="1017"/>
    </row>
    <row r="7997" spans="1:13" s="551" customFormat="1">
      <c r="A7997" s="892" t="s">
        <v>9738</v>
      </c>
      <c r="B7997" s="565" t="s">
        <v>9737</v>
      </c>
      <c r="C7997" s="406">
        <v>975</v>
      </c>
      <c r="D7997" s="451">
        <f>100%-(E7997/C7997)</f>
        <v>0</v>
      </c>
      <c r="E7997" s="406">
        <f>C7997</f>
        <v>975</v>
      </c>
      <c r="F7997" s="274"/>
      <c r="G7997" s="566"/>
      <c r="H7997" s="901"/>
      <c r="I7997" s="1017"/>
      <c r="J7997" s="1017"/>
      <c r="K7997" s="1017"/>
      <c r="L7997" s="1017"/>
      <c r="M7997" s="1017"/>
    </row>
    <row r="7998" spans="1:13" s="551" customFormat="1">
      <c r="A7998" s="892" t="s">
        <v>9736</v>
      </c>
      <c r="B7998" s="565" t="s">
        <v>9735</v>
      </c>
      <c r="C7998" s="406">
        <v>1250</v>
      </c>
      <c r="D7998" s="451">
        <f>100%-(E7998/C7998)</f>
        <v>0</v>
      </c>
      <c r="E7998" s="406">
        <f>C7998</f>
        <v>1250</v>
      </c>
      <c r="F7998" s="274"/>
      <c r="G7998" s="566"/>
      <c r="H7998" s="901"/>
      <c r="I7998" s="1017"/>
      <c r="J7998" s="1017"/>
      <c r="K7998" s="1017"/>
      <c r="L7998" s="1017"/>
      <c r="M7998" s="1017"/>
    </row>
    <row r="7999" spans="1:13" s="551" customFormat="1">
      <c r="A7999" s="812" t="s">
        <v>9734</v>
      </c>
      <c r="B7999" s="565"/>
      <c r="C7999" s="406"/>
      <c r="D7999" s="451"/>
      <c r="E7999" s="406"/>
      <c r="F7999" s="274"/>
      <c r="G7999" s="566"/>
      <c r="H7999" s="901"/>
      <c r="I7999" s="1017"/>
      <c r="J7999" s="1017"/>
      <c r="K7999" s="1017"/>
      <c r="L7999" s="1017"/>
      <c r="M7999" s="1017"/>
    </row>
    <row r="8000" spans="1:13" s="551" customFormat="1" ht="30">
      <c r="A8000" s="892" t="s">
        <v>9733</v>
      </c>
      <c r="B8000" s="565" t="s">
        <v>9732</v>
      </c>
      <c r="C8000" s="406">
        <v>5</v>
      </c>
      <c r="D8000" s="451">
        <f>100%-(E8000/C8000)</f>
        <v>0</v>
      </c>
      <c r="E8000" s="406">
        <f>C8000</f>
        <v>5</v>
      </c>
      <c r="F8000" s="274"/>
      <c r="G8000" s="566"/>
      <c r="H8000" s="901"/>
      <c r="I8000" s="1017"/>
      <c r="J8000" s="1017"/>
      <c r="K8000" s="1017"/>
      <c r="L8000" s="1017"/>
      <c r="M8000" s="1017"/>
    </row>
    <row r="8001" spans="1:13" s="551" customFormat="1" ht="30">
      <c r="A8001" s="892" t="s">
        <v>9731</v>
      </c>
      <c r="B8001" s="565" t="s">
        <v>9730</v>
      </c>
      <c r="C8001" s="406">
        <v>41</v>
      </c>
      <c r="D8001" s="451">
        <f>100%-(E8001/C8001)</f>
        <v>0</v>
      </c>
      <c r="E8001" s="406">
        <f>C8001</f>
        <v>41</v>
      </c>
      <c r="F8001" s="274"/>
      <c r="G8001" s="566"/>
      <c r="H8001" s="901"/>
      <c r="I8001" s="1017"/>
      <c r="J8001" s="1017"/>
      <c r="K8001" s="1017"/>
      <c r="L8001" s="1017"/>
      <c r="M8001" s="1017"/>
    </row>
    <row r="8002" spans="1:13" s="551" customFormat="1" ht="30">
      <c r="A8002" s="892" t="s">
        <v>9729</v>
      </c>
      <c r="B8002" s="565" t="s">
        <v>9728</v>
      </c>
      <c r="C8002" s="406">
        <v>100</v>
      </c>
      <c r="D8002" s="451">
        <f>100%-(E8002/C8002)</f>
        <v>0</v>
      </c>
      <c r="E8002" s="406">
        <f>C8002</f>
        <v>100</v>
      </c>
      <c r="F8002" s="274"/>
      <c r="G8002" s="566"/>
      <c r="H8002" s="901"/>
      <c r="I8002" s="1017"/>
      <c r="J8002" s="1017"/>
      <c r="K8002" s="1017"/>
      <c r="L8002" s="1017"/>
      <c r="M8002" s="1017"/>
    </row>
    <row r="8003" spans="1:13" s="551" customFormat="1" ht="30">
      <c r="A8003" s="892" t="s">
        <v>9727</v>
      </c>
      <c r="B8003" s="565" t="s">
        <v>9726</v>
      </c>
      <c r="C8003" s="406">
        <v>195</v>
      </c>
      <c r="D8003" s="451">
        <f>100%-(E8003/C8003)</f>
        <v>0</v>
      </c>
      <c r="E8003" s="406">
        <f>C8003</f>
        <v>195</v>
      </c>
      <c r="F8003" s="274"/>
      <c r="G8003" s="566"/>
      <c r="H8003" s="901"/>
      <c r="I8003" s="1017"/>
      <c r="J8003" s="1017"/>
      <c r="K8003" s="1017"/>
      <c r="L8003" s="1017"/>
      <c r="M8003" s="1017"/>
    </row>
    <row r="8004" spans="1:13" s="551" customFormat="1" ht="30">
      <c r="A8004" s="892" t="s">
        <v>9725</v>
      </c>
      <c r="B8004" s="565" t="s">
        <v>9724</v>
      </c>
      <c r="C8004" s="406">
        <v>250</v>
      </c>
      <c r="D8004" s="451">
        <f>100%-(E8004/C8004)</f>
        <v>0</v>
      </c>
      <c r="E8004" s="406">
        <f>C8004</f>
        <v>250</v>
      </c>
      <c r="F8004" s="274"/>
      <c r="G8004" s="566"/>
      <c r="H8004" s="901"/>
      <c r="I8004" s="1017"/>
      <c r="J8004" s="1017"/>
      <c r="K8004" s="1017"/>
      <c r="L8004" s="1017"/>
      <c r="M8004" s="1017"/>
    </row>
    <row r="8005" spans="1:13" s="551" customFormat="1">
      <c r="A8005" s="812" t="s">
        <v>9723</v>
      </c>
      <c r="B8005" s="565"/>
      <c r="C8005" s="406"/>
      <c r="D8005" s="451"/>
      <c r="E8005" s="406"/>
      <c r="F8005" s="274"/>
      <c r="G8005" s="566"/>
      <c r="H8005" s="901"/>
      <c r="I8005" s="1017"/>
      <c r="J8005" s="1017"/>
      <c r="K8005" s="1017"/>
      <c r="L8005" s="1017"/>
      <c r="M8005" s="1017"/>
    </row>
    <row r="8006" spans="1:13" s="551" customFormat="1">
      <c r="A8006" s="892" t="s">
        <v>9722</v>
      </c>
      <c r="B8006" s="565" t="s">
        <v>9721</v>
      </c>
      <c r="C8006" s="406">
        <v>5</v>
      </c>
      <c r="D8006" s="451">
        <f>100%-(E8006/C8006)</f>
        <v>0</v>
      </c>
      <c r="E8006" s="406">
        <f>C8006</f>
        <v>5</v>
      </c>
      <c r="F8006" s="274"/>
      <c r="G8006" s="566"/>
      <c r="H8006" s="901"/>
      <c r="I8006" s="1017"/>
      <c r="J8006" s="1017"/>
      <c r="K8006" s="1017"/>
      <c r="L8006" s="1017"/>
      <c r="M8006" s="1017"/>
    </row>
    <row r="8007" spans="1:13" s="551" customFormat="1">
      <c r="A8007" s="892" t="s">
        <v>9720</v>
      </c>
      <c r="B8007" s="565" t="s">
        <v>9719</v>
      </c>
      <c r="C8007" s="406">
        <v>41</v>
      </c>
      <c r="D8007" s="451">
        <f>100%-(E8007/C8007)</f>
        <v>0</v>
      </c>
      <c r="E8007" s="406">
        <f>C8007</f>
        <v>41</v>
      </c>
      <c r="F8007" s="274"/>
      <c r="G8007" s="566"/>
      <c r="H8007" s="901"/>
      <c r="I8007" s="1017"/>
      <c r="J8007" s="1017"/>
      <c r="K8007" s="1017"/>
      <c r="L8007" s="1017"/>
      <c r="M8007" s="1017"/>
    </row>
    <row r="8008" spans="1:13" s="551" customFormat="1">
      <c r="A8008" s="892" t="s">
        <v>9718</v>
      </c>
      <c r="B8008" s="565" t="s">
        <v>9717</v>
      </c>
      <c r="C8008" s="406">
        <v>100</v>
      </c>
      <c r="D8008" s="451">
        <f>100%-(E8008/C8008)</f>
        <v>0</v>
      </c>
      <c r="E8008" s="406">
        <f>C8008</f>
        <v>100</v>
      </c>
      <c r="F8008" s="274"/>
      <c r="G8008" s="566"/>
      <c r="H8008" s="901"/>
      <c r="I8008" s="1017"/>
      <c r="J8008" s="1017"/>
      <c r="K8008" s="1017"/>
      <c r="L8008" s="1017"/>
      <c r="M8008" s="1017"/>
    </row>
    <row r="8009" spans="1:13" s="551" customFormat="1">
      <c r="A8009" s="892" t="s">
        <v>9716</v>
      </c>
      <c r="B8009" s="565" t="s">
        <v>9715</v>
      </c>
      <c r="C8009" s="406">
        <v>195</v>
      </c>
      <c r="D8009" s="451">
        <f>100%-(E8009/C8009)</f>
        <v>0</v>
      </c>
      <c r="E8009" s="406">
        <f>C8009</f>
        <v>195</v>
      </c>
      <c r="F8009" s="274"/>
      <c r="G8009" s="566"/>
      <c r="H8009" s="901"/>
      <c r="I8009" s="1017"/>
      <c r="J8009" s="1017"/>
      <c r="K8009" s="1017"/>
      <c r="L8009" s="1017"/>
      <c r="M8009" s="1017"/>
    </row>
    <row r="8010" spans="1:13" s="551" customFormat="1" ht="30">
      <c r="A8010" s="892" t="s">
        <v>9714</v>
      </c>
      <c r="B8010" s="565" t="s">
        <v>9713</v>
      </c>
      <c r="C8010" s="406">
        <v>250</v>
      </c>
      <c r="D8010" s="451">
        <f>100%-(E8010/C8010)</f>
        <v>0</v>
      </c>
      <c r="E8010" s="406">
        <f>C8010</f>
        <v>250</v>
      </c>
      <c r="F8010" s="274"/>
      <c r="G8010" s="566"/>
      <c r="H8010" s="901"/>
      <c r="I8010" s="1017"/>
      <c r="J8010" s="1017"/>
      <c r="K8010" s="1017"/>
      <c r="L8010" s="1017"/>
      <c r="M8010" s="1017"/>
    </row>
    <row r="8011" spans="1:13" s="551" customFormat="1">
      <c r="A8011" s="812" t="s">
        <v>9859</v>
      </c>
      <c r="B8011" s="565"/>
      <c r="C8011" s="406"/>
      <c r="D8011" s="451"/>
      <c r="E8011" s="406"/>
      <c r="F8011" s="274"/>
      <c r="G8011" s="566"/>
      <c r="H8011" s="901"/>
      <c r="I8011" s="1017"/>
      <c r="J8011" s="1017"/>
      <c r="K8011" s="1017"/>
      <c r="L8011" s="1017"/>
      <c r="M8011" s="1017"/>
    </row>
    <row r="8012" spans="1:13" s="551" customFormat="1">
      <c r="A8012" s="914" t="s">
        <v>9858</v>
      </c>
      <c r="B8012" s="565"/>
      <c r="C8012" s="406"/>
      <c r="D8012" s="451"/>
      <c r="E8012" s="406"/>
      <c r="F8012" s="274"/>
      <c r="G8012" s="566"/>
      <c r="H8012" s="901"/>
      <c r="I8012" s="1017"/>
      <c r="J8012" s="1017"/>
      <c r="K8012" s="1017"/>
      <c r="L8012" s="1017"/>
      <c r="M8012" s="1017"/>
    </row>
    <row r="8013" spans="1:13" s="551" customFormat="1">
      <c r="A8013" s="914" t="s">
        <v>9857</v>
      </c>
      <c r="B8013" s="565"/>
      <c r="C8013" s="406"/>
      <c r="D8013" s="451"/>
      <c r="E8013" s="406"/>
      <c r="F8013" s="274"/>
      <c r="G8013" s="566"/>
      <c r="H8013" s="901"/>
      <c r="I8013" s="1017"/>
      <c r="J8013" s="1017"/>
      <c r="K8013" s="1017"/>
      <c r="L8013" s="1017"/>
      <c r="M8013" s="1017"/>
    </row>
    <row r="8014" spans="1:13" s="551" customFormat="1">
      <c r="A8014" s="914" t="s">
        <v>9856</v>
      </c>
      <c r="B8014" s="565"/>
      <c r="C8014" s="406"/>
      <c r="D8014" s="451"/>
      <c r="E8014" s="406"/>
      <c r="F8014" s="274"/>
      <c r="G8014" s="566"/>
      <c r="H8014" s="901"/>
      <c r="I8014" s="1017"/>
      <c r="J8014" s="1017"/>
      <c r="K8014" s="1017"/>
      <c r="L8014" s="1017"/>
      <c r="M8014" s="1017"/>
    </row>
    <row r="8015" spans="1:13" s="551" customFormat="1">
      <c r="A8015" s="892" t="s">
        <v>9855</v>
      </c>
      <c r="B8015" s="565" t="s">
        <v>9854</v>
      </c>
      <c r="C8015" s="406">
        <v>299</v>
      </c>
      <c r="D8015" s="451">
        <f>100%-(E8015/C8015)</f>
        <v>0</v>
      </c>
      <c r="E8015" s="406">
        <f>C8015</f>
        <v>299</v>
      </c>
      <c r="F8015" s="274"/>
      <c r="G8015" s="566"/>
      <c r="H8015" s="901"/>
      <c r="I8015" s="1017"/>
      <c r="J8015" s="1017"/>
      <c r="K8015" s="1017"/>
      <c r="L8015" s="1017"/>
      <c r="M8015" s="1017"/>
    </row>
    <row r="8016" spans="1:13" s="551" customFormat="1" ht="30">
      <c r="A8016" s="892" t="s">
        <v>9853</v>
      </c>
      <c r="B8016" s="565" t="s">
        <v>9852</v>
      </c>
      <c r="C8016" s="406">
        <v>2452</v>
      </c>
      <c r="D8016" s="451">
        <f>100%-(E8016/C8016)</f>
        <v>0</v>
      </c>
      <c r="E8016" s="406">
        <f>C8016</f>
        <v>2452</v>
      </c>
      <c r="F8016" s="274"/>
      <c r="G8016" s="566"/>
      <c r="H8016" s="901"/>
      <c r="I8016" s="1017"/>
      <c r="J8016" s="1017"/>
      <c r="K8016" s="1017"/>
      <c r="L8016" s="1017"/>
      <c r="M8016" s="1017"/>
    </row>
    <row r="8017" spans="1:13" s="551" customFormat="1" ht="30">
      <c r="A8017" s="892" t="s">
        <v>9851</v>
      </c>
      <c r="B8017" s="565" t="s">
        <v>9850</v>
      </c>
      <c r="C8017" s="406">
        <v>5980</v>
      </c>
      <c r="D8017" s="451">
        <f>100%-(E8017/C8017)</f>
        <v>0</v>
      </c>
      <c r="E8017" s="406">
        <f>C8017</f>
        <v>5980</v>
      </c>
      <c r="F8017" s="274"/>
      <c r="G8017" s="566"/>
      <c r="H8017" s="901"/>
      <c r="I8017" s="1017"/>
      <c r="J8017" s="1017"/>
      <c r="K8017" s="1017"/>
      <c r="L8017" s="1017"/>
      <c r="M8017" s="1017"/>
    </row>
    <row r="8018" spans="1:13" s="551" customFormat="1" ht="30">
      <c r="A8018" s="892" t="s">
        <v>9849</v>
      </c>
      <c r="B8018" s="565" t="s">
        <v>9848</v>
      </c>
      <c r="C8018" s="406">
        <v>8223</v>
      </c>
      <c r="D8018" s="451">
        <f>100%-(E8018/C8018)</f>
        <v>0</v>
      </c>
      <c r="E8018" s="406">
        <f>C8018</f>
        <v>8223</v>
      </c>
      <c r="F8018" s="274"/>
      <c r="G8018" s="566"/>
      <c r="H8018" s="901"/>
      <c r="I8018" s="1017"/>
      <c r="J8018" s="1017"/>
      <c r="K8018" s="1017"/>
      <c r="L8018" s="1017"/>
      <c r="M8018" s="1017"/>
    </row>
    <row r="8019" spans="1:13" s="551" customFormat="1" ht="30">
      <c r="A8019" s="892" t="s">
        <v>9847</v>
      </c>
      <c r="B8019" s="565" t="s">
        <v>9846</v>
      </c>
      <c r="C8019" s="406">
        <v>16146</v>
      </c>
      <c r="D8019" s="451">
        <f>100%-(E8019/C8019)</f>
        <v>0</v>
      </c>
      <c r="E8019" s="406">
        <f>C8019</f>
        <v>16146</v>
      </c>
      <c r="F8019" s="274"/>
      <c r="G8019" s="566"/>
      <c r="H8019" s="901"/>
      <c r="I8019" s="1017"/>
      <c r="J8019" s="1017"/>
      <c r="K8019" s="1017"/>
      <c r="L8019" s="1017"/>
      <c r="M8019" s="1017"/>
    </row>
    <row r="8020" spans="1:13" s="551" customFormat="1">
      <c r="A8020" s="812" t="s">
        <v>9845</v>
      </c>
      <c r="B8020" s="565"/>
      <c r="C8020" s="406"/>
      <c r="D8020" s="451"/>
      <c r="E8020" s="406"/>
      <c r="F8020" s="274"/>
      <c r="G8020" s="566"/>
      <c r="H8020" s="901"/>
      <c r="I8020" s="1017"/>
      <c r="J8020" s="1017"/>
      <c r="K8020" s="1017"/>
      <c r="L8020" s="1017"/>
      <c r="M8020" s="1017"/>
    </row>
    <row r="8021" spans="1:13" s="551" customFormat="1" ht="30">
      <c r="A8021" s="892" t="s">
        <v>9844</v>
      </c>
      <c r="B8021" s="565" t="s">
        <v>9843</v>
      </c>
      <c r="C8021" s="406">
        <v>60</v>
      </c>
      <c r="D8021" s="451">
        <f>100%-(E8021/C8021)</f>
        <v>0</v>
      </c>
      <c r="E8021" s="406">
        <f>C8021</f>
        <v>60</v>
      </c>
      <c r="F8021" s="274"/>
      <c r="G8021" s="566"/>
      <c r="H8021" s="901"/>
      <c r="I8021" s="1017"/>
      <c r="J8021" s="1017"/>
      <c r="K8021" s="1017"/>
      <c r="L8021" s="1017"/>
      <c r="M8021" s="1017"/>
    </row>
    <row r="8022" spans="1:13" s="551" customFormat="1" ht="30">
      <c r="A8022" s="892" t="s">
        <v>9842</v>
      </c>
      <c r="B8022" s="565" t="s">
        <v>9841</v>
      </c>
      <c r="C8022" s="406">
        <v>491</v>
      </c>
      <c r="D8022" s="451">
        <f>100%-(E8022/C8022)</f>
        <v>0</v>
      </c>
      <c r="E8022" s="406">
        <f>C8022</f>
        <v>491</v>
      </c>
      <c r="F8022" s="274"/>
      <c r="G8022" s="566"/>
      <c r="H8022" s="901"/>
      <c r="I8022" s="1017"/>
      <c r="J8022" s="1017"/>
      <c r="K8022" s="1017"/>
      <c r="L8022" s="1017"/>
      <c r="M8022" s="1017"/>
    </row>
    <row r="8023" spans="1:13" s="551" customFormat="1" ht="30">
      <c r="A8023" s="892" t="s">
        <v>9840</v>
      </c>
      <c r="B8023" s="565" t="s">
        <v>9839</v>
      </c>
      <c r="C8023" s="406">
        <v>1196</v>
      </c>
      <c r="D8023" s="451">
        <f>100%-(E8023/C8023)</f>
        <v>0</v>
      </c>
      <c r="E8023" s="406">
        <f>C8023</f>
        <v>1196</v>
      </c>
      <c r="F8023" s="274"/>
      <c r="G8023" s="566"/>
      <c r="H8023" s="901"/>
      <c r="I8023" s="1017"/>
      <c r="J8023" s="1017"/>
      <c r="K8023" s="1017"/>
      <c r="L8023" s="1017"/>
      <c r="M8023" s="1017"/>
    </row>
    <row r="8024" spans="1:13" s="551" customFormat="1" ht="30">
      <c r="A8024" s="892" t="s">
        <v>9838</v>
      </c>
      <c r="B8024" s="565" t="s">
        <v>9837</v>
      </c>
      <c r="C8024" s="406">
        <v>1645</v>
      </c>
      <c r="D8024" s="451">
        <f>100%-(E8024/C8024)</f>
        <v>0</v>
      </c>
      <c r="E8024" s="406">
        <f>C8024</f>
        <v>1645</v>
      </c>
      <c r="F8024" s="274"/>
      <c r="G8024" s="566"/>
      <c r="H8024" s="901"/>
      <c r="I8024" s="1017"/>
      <c r="J8024" s="1017"/>
      <c r="K8024" s="1017"/>
      <c r="L8024" s="1017"/>
      <c r="M8024" s="1017"/>
    </row>
    <row r="8025" spans="1:13" s="551" customFormat="1" ht="30">
      <c r="A8025" s="892" t="s">
        <v>9836</v>
      </c>
      <c r="B8025" s="565" t="s">
        <v>9835</v>
      </c>
      <c r="C8025" s="406">
        <v>3230</v>
      </c>
      <c r="D8025" s="451">
        <f>100%-(E8025/C8025)</f>
        <v>0</v>
      </c>
      <c r="E8025" s="406">
        <f>C8025</f>
        <v>3230</v>
      </c>
      <c r="F8025" s="274"/>
      <c r="G8025" s="566"/>
      <c r="H8025" s="901"/>
      <c r="I8025" s="1017"/>
      <c r="J8025" s="1017"/>
      <c r="K8025" s="1017"/>
      <c r="L8025" s="1017"/>
      <c r="M8025" s="1017"/>
    </row>
    <row r="8026" spans="1:13" s="551" customFormat="1">
      <c r="A8026" s="812" t="s">
        <v>9834</v>
      </c>
      <c r="B8026" s="565"/>
      <c r="C8026" s="406"/>
      <c r="D8026" s="451"/>
      <c r="E8026" s="406"/>
      <c r="F8026" s="274"/>
      <c r="G8026" s="566"/>
      <c r="H8026" s="901"/>
      <c r="I8026" s="1017"/>
      <c r="J8026" s="1017"/>
      <c r="K8026" s="1017"/>
      <c r="L8026" s="1017"/>
      <c r="M8026" s="1017"/>
    </row>
    <row r="8027" spans="1:13" s="551" customFormat="1">
      <c r="A8027" s="892" t="s">
        <v>9833</v>
      </c>
      <c r="B8027" s="565" t="s">
        <v>9832</v>
      </c>
      <c r="C8027" s="406">
        <v>60</v>
      </c>
      <c r="D8027" s="451">
        <f>100%-(E8027/C8027)</f>
        <v>0</v>
      </c>
      <c r="E8027" s="406">
        <f>C8027</f>
        <v>60</v>
      </c>
      <c r="F8027" s="274"/>
      <c r="G8027" s="566"/>
      <c r="H8027" s="901"/>
      <c r="I8027" s="1017"/>
      <c r="J8027" s="1017"/>
      <c r="K8027" s="1017"/>
      <c r="L8027" s="1017"/>
      <c r="M8027" s="1017"/>
    </row>
    <row r="8028" spans="1:13" s="551" customFormat="1" ht="30">
      <c r="A8028" s="892" t="s">
        <v>9831</v>
      </c>
      <c r="B8028" s="565" t="s">
        <v>9830</v>
      </c>
      <c r="C8028" s="406">
        <v>491</v>
      </c>
      <c r="D8028" s="451">
        <f>100%-(E8028/C8028)</f>
        <v>0</v>
      </c>
      <c r="E8028" s="406">
        <f>C8028</f>
        <v>491</v>
      </c>
      <c r="F8028" s="274"/>
      <c r="G8028" s="566"/>
      <c r="H8028" s="901"/>
      <c r="I8028" s="1017"/>
      <c r="J8028" s="1017"/>
      <c r="K8028" s="1017"/>
      <c r="L8028" s="1017"/>
      <c r="M8028" s="1017"/>
    </row>
    <row r="8029" spans="1:13" s="551" customFormat="1" ht="30">
      <c r="A8029" s="892" t="s">
        <v>9829</v>
      </c>
      <c r="B8029" s="565" t="s">
        <v>9828</v>
      </c>
      <c r="C8029" s="406">
        <v>1196</v>
      </c>
      <c r="D8029" s="451">
        <f>100%-(E8029/C8029)</f>
        <v>0</v>
      </c>
      <c r="E8029" s="406">
        <f>C8029</f>
        <v>1196</v>
      </c>
      <c r="F8029" s="274"/>
      <c r="G8029" s="566"/>
      <c r="H8029" s="901"/>
      <c r="I8029" s="1017"/>
      <c r="J8029" s="1017"/>
      <c r="K8029" s="1017"/>
      <c r="L8029" s="1017"/>
      <c r="M8029" s="1017"/>
    </row>
    <row r="8030" spans="1:13" s="551" customFormat="1" ht="30">
      <c r="A8030" s="892" t="s">
        <v>9827</v>
      </c>
      <c r="B8030" s="565" t="s">
        <v>9826</v>
      </c>
      <c r="C8030" s="406">
        <v>1645</v>
      </c>
      <c r="D8030" s="451">
        <f>100%-(E8030/C8030)</f>
        <v>0</v>
      </c>
      <c r="E8030" s="406">
        <f>C8030</f>
        <v>1645</v>
      </c>
      <c r="F8030" s="274"/>
      <c r="G8030" s="566"/>
      <c r="H8030" s="901"/>
      <c r="I8030" s="1017"/>
      <c r="J8030" s="1017"/>
      <c r="K8030" s="1017"/>
      <c r="L8030" s="1017"/>
      <c r="M8030" s="1017"/>
    </row>
    <row r="8031" spans="1:13" s="551" customFormat="1" ht="30">
      <c r="A8031" s="892" t="s">
        <v>9825</v>
      </c>
      <c r="B8031" s="565" t="s">
        <v>9824</v>
      </c>
      <c r="C8031" s="406">
        <v>3230</v>
      </c>
      <c r="D8031" s="451">
        <f>100%-(E8031/C8031)</f>
        <v>0</v>
      </c>
      <c r="E8031" s="406">
        <f>C8031</f>
        <v>3230</v>
      </c>
      <c r="F8031" s="274"/>
      <c r="G8031" s="566"/>
      <c r="H8031" s="901"/>
      <c r="I8031" s="1017"/>
      <c r="J8031" s="1017"/>
      <c r="K8031" s="1017"/>
      <c r="L8031" s="1017"/>
      <c r="M8031" s="1017"/>
    </row>
    <row r="8032" spans="1:13" s="551" customFormat="1">
      <c r="A8032" s="812" t="s">
        <v>9823</v>
      </c>
      <c r="B8032" s="565"/>
      <c r="C8032" s="406"/>
      <c r="D8032" s="451"/>
      <c r="E8032" s="406"/>
      <c r="F8032" s="274"/>
      <c r="G8032" s="566"/>
      <c r="H8032" s="901"/>
      <c r="I8032" s="1017"/>
      <c r="J8032" s="1017"/>
      <c r="K8032" s="1017"/>
      <c r="L8032" s="1017"/>
      <c r="M8032" s="1017"/>
    </row>
    <row r="8033" spans="1:13" s="551" customFormat="1">
      <c r="A8033" s="914" t="s">
        <v>9047</v>
      </c>
      <c r="B8033" s="565"/>
      <c r="C8033" s="406"/>
      <c r="D8033" s="451"/>
      <c r="E8033" s="406"/>
      <c r="F8033" s="274"/>
      <c r="G8033" s="566"/>
      <c r="H8033" s="901"/>
      <c r="I8033" s="1017"/>
      <c r="J8033" s="1017"/>
      <c r="K8033" s="1017"/>
      <c r="L8033" s="1017"/>
      <c r="M8033" s="1017"/>
    </row>
    <row r="8034" spans="1:13" s="551" customFormat="1">
      <c r="A8034" s="914" t="s">
        <v>9048</v>
      </c>
      <c r="B8034" s="565"/>
      <c r="C8034" s="406"/>
      <c r="D8034" s="451"/>
      <c r="E8034" s="406"/>
      <c r="F8034" s="274"/>
      <c r="G8034" s="566"/>
      <c r="H8034" s="901"/>
      <c r="I8034" s="1017"/>
      <c r="J8034" s="1017"/>
      <c r="K8034" s="1017"/>
      <c r="L8034" s="1017"/>
      <c r="M8034" s="1017"/>
    </row>
    <row r="8035" spans="1:13" s="551" customFormat="1">
      <c r="A8035" s="914" t="s">
        <v>9049</v>
      </c>
      <c r="B8035" s="565"/>
      <c r="C8035" s="406"/>
      <c r="D8035" s="451"/>
      <c r="E8035" s="406"/>
      <c r="F8035" s="274"/>
      <c r="G8035" s="566"/>
      <c r="H8035" s="901"/>
      <c r="I8035" s="1017"/>
      <c r="J8035" s="1017"/>
      <c r="K8035" s="1017"/>
      <c r="L8035" s="1017"/>
      <c r="M8035" s="1017"/>
    </row>
    <row r="8036" spans="1:13" s="551" customFormat="1">
      <c r="A8036" s="892" t="s">
        <v>8394</v>
      </c>
      <c r="B8036" s="565" t="s">
        <v>8395</v>
      </c>
      <c r="C8036" s="406">
        <v>1500</v>
      </c>
      <c r="D8036" s="451">
        <f>100%-(E8036/C8036)</f>
        <v>0</v>
      </c>
      <c r="E8036" s="406">
        <f>C8036</f>
        <v>1500</v>
      </c>
      <c r="F8036" s="274"/>
      <c r="G8036" s="566"/>
      <c r="H8036" s="901"/>
      <c r="I8036" s="1017"/>
      <c r="J8036" s="1017"/>
      <c r="K8036" s="1017"/>
      <c r="L8036" s="1017"/>
      <c r="M8036" s="1017"/>
    </row>
    <row r="8037" spans="1:13" s="551" customFormat="1">
      <c r="A8037" s="892" t="s">
        <v>9822</v>
      </c>
      <c r="B8037" s="565" t="s">
        <v>9821</v>
      </c>
      <c r="C8037" s="406">
        <v>1500</v>
      </c>
      <c r="D8037" s="451">
        <f>100%-(E8037/C8037)</f>
        <v>0</v>
      </c>
      <c r="E8037" s="406">
        <f>C8037</f>
        <v>1500</v>
      </c>
      <c r="F8037" s="274"/>
      <c r="G8037" s="566"/>
      <c r="H8037" s="901"/>
      <c r="I8037" s="1017"/>
      <c r="J8037" s="1017"/>
      <c r="K8037" s="1017"/>
      <c r="L8037" s="1017"/>
      <c r="M8037" s="1017"/>
    </row>
    <row r="8038" spans="1:13" s="551" customFormat="1">
      <c r="A8038" s="812" t="s">
        <v>963</v>
      </c>
      <c r="B8038" s="565"/>
      <c r="C8038" s="406"/>
      <c r="D8038" s="451"/>
      <c r="E8038" s="406"/>
      <c r="F8038" s="274"/>
      <c r="G8038" s="566"/>
      <c r="H8038" s="901"/>
      <c r="I8038" s="1017"/>
      <c r="J8038" s="1017"/>
      <c r="K8038" s="1017"/>
      <c r="L8038" s="1017"/>
      <c r="M8038" s="1017"/>
    </row>
    <row r="8039" spans="1:13" s="551" customFormat="1" ht="30">
      <c r="A8039" s="892" t="s">
        <v>8396</v>
      </c>
      <c r="B8039" s="565" t="s">
        <v>8397</v>
      </c>
      <c r="C8039" s="406">
        <v>200</v>
      </c>
      <c r="D8039" s="451">
        <f>100%-(E8039/C8039)</f>
        <v>0</v>
      </c>
      <c r="E8039" s="406">
        <f>C8039</f>
        <v>200</v>
      </c>
      <c r="F8039" s="274"/>
      <c r="G8039" s="566"/>
      <c r="H8039" s="901"/>
      <c r="I8039" s="1017"/>
      <c r="J8039" s="1017"/>
      <c r="K8039" s="1017"/>
      <c r="L8039" s="1017"/>
      <c r="M8039" s="1017"/>
    </row>
    <row r="8040" spans="1:13" s="551" customFormat="1">
      <c r="A8040" s="892" t="s">
        <v>9820</v>
      </c>
      <c r="B8040" s="565" t="s">
        <v>9819</v>
      </c>
      <c r="C8040" s="406">
        <v>2200</v>
      </c>
      <c r="D8040" s="451">
        <f>100%-(E8040/C8040)</f>
        <v>0</v>
      </c>
      <c r="E8040" s="406">
        <f>C8040</f>
        <v>2200</v>
      </c>
      <c r="F8040" s="274"/>
      <c r="G8040" s="566"/>
      <c r="H8040" s="901"/>
      <c r="I8040" s="1017"/>
      <c r="J8040" s="1017"/>
      <c r="K8040" s="1017"/>
      <c r="L8040" s="1017"/>
      <c r="M8040" s="1017"/>
    </row>
    <row r="8041" spans="1:13" s="551" customFormat="1" ht="15.75" thickBot="1">
      <c r="A8041" s="907" t="s">
        <v>8564</v>
      </c>
      <c r="B8041" s="817" t="s">
        <v>9818</v>
      </c>
      <c r="C8041" s="587">
        <v>1</v>
      </c>
      <c r="D8041" s="586">
        <f>100%-(E8041/C8041)</f>
        <v>0</v>
      </c>
      <c r="E8041" s="587">
        <f>C8041</f>
        <v>1</v>
      </c>
      <c r="F8041" s="826"/>
      <c r="G8041" s="908"/>
      <c r="H8041" s="901"/>
      <c r="I8041" s="1017"/>
      <c r="J8041" s="1017"/>
      <c r="K8041" s="1017"/>
      <c r="L8041" s="1017"/>
      <c r="M8041" s="1017"/>
    </row>
    <row r="8042" spans="1:13" s="551" customFormat="1" ht="15.75" thickBot="1">
      <c r="A8042" s="909"/>
      <c r="B8042" s="793"/>
      <c r="C8042" s="910"/>
      <c r="D8042" s="911"/>
      <c r="E8042" s="910"/>
      <c r="F8042" s="912"/>
      <c r="G8042" s="913"/>
      <c r="H8042" s="901"/>
      <c r="I8042" s="1017"/>
      <c r="J8042" s="1017"/>
      <c r="K8042" s="1017"/>
      <c r="L8042" s="1017"/>
      <c r="M8042" s="1017"/>
    </row>
    <row r="8043" spans="1:13" s="551" customFormat="1" ht="15.75" thickBot="1">
      <c r="A8043" s="1556" t="s">
        <v>9817</v>
      </c>
      <c r="B8043" s="1557"/>
      <c r="C8043" s="1557"/>
      <c r="D8043" s="1557"/>
      <c r="E8043" s="1557"/>
      <c r="F8043" s="1557"/>
      <c r="G8043" s="1558"/>
      <c r="H8043" s="901"/>
      <c r="I8043" s="1017"/>
      <c r="J8043" s="1017"/>
      <c r="K8043" s="1017"/>
      <c r="L8043" s="1017"/>
      <c r="M8043" s="1017"/>
    </row>
    <row r="8044" spans="1:13" s="915" customFormat="1" ht="15" customHeight="1">
      <c r="A8044" s="1541" t="s">
        <v>9499</v>
      </c>
      <c r="B8044" s="1542"/>
      <c r="C8044" s="1542"/>
      <c r="D8044" s="1542"/>
      <c r="E8044" s="1542"/>
      <c r="F8044" s="1542"/>
      <c r="G8044" s="1543"/>
      <c r="H8044" s="901"/>
      <c r="I8044" s="1017"/>
      <c r="J8044" s="1017"/>
      <c r="K8044" s="1017"/>
      <c r="L8044" s="1017"/>
      <c r="M8044" s="1017"/>
    </row>
    <row r="8045" spans="1:13" s="915" customFormat="1" ht="15" customHeight="1">
      <c r="A8045" s="1550" t="s">
        <v>9498</v>
      </c>
      <c r="B8045" s="1497"/>
      <c r="C8045" s="1497"/>
      <c r="D8045" s="1497"/>
      <c r="E8045" s="1497"/>
      <c r="F8045" s="1497"/>
      <c r="G8045" s="1498"/>
      <c r="H8045" s="901"/>
      <c r="I8045" s="1017"/>
      <c r="J8045" s="1017"/>
      <c r="K8045" s="1017"/>
      <c r="L8045" s="1017"/>
      <c r="M8045" s="1017"/>
    </row>
    <row r="8046" spans="1:13" s="915" customFormat="1" ht="15" customHeight="1">
      <c r="A8046" s="1550" t="s">
        <v>9461</v>
      </c>
      <c r="B8046" s="1497"/>
      <c r="C8046" s="1497"/>
      <c r="D8046" s="1497"/>
      <c r="E8046" s="1497"/>
      <c r="F8046" s="1497"/>
      <c r="G8046" s="1498"/>
      <c r="H8046" s="901"/>
      <c r="I8046" s="1017"/>
      <c r="J8046" s="1017"/>
      <c r="K8046" s="1017"/>
      <c r="L8046" s="1017"/>
      <c r="M8046" s="1017"/>
    </row>
    <row r="8047" spans="1:13" s="915" customFormat="1" ht="15" customHeight="1">
      <c r="A8047" s="1550" t="s">
        <v>9460</v>
      </c>
      <c r="B8047" s="1497"/>
      <c r="C8047" s="1497"/>
      <c r="D8047" s="1497"/>
      <c r="E8047" s="1497"/>
      <c r="F8047" s="1497"/>
      <c r="G8047" s="1498"/>
      <c r="H8047" s="901"/>
      <c r="I8047" s="1017"/>
      <c r="J8047" s="1017"/>
      <c r="K8047" s="1017"/>
      <c r="L8047" s="1017"/>
      <c r="M8047" s="1017"/>
    </row>
    <row r="8048" spans="1:13" s="551" customFormat="1">
      <c r="A8048" s="1326" t="s">
        <v>9459</v>
      </c>
      <c r="B8048" s="916"/>
      <c r="C8048" s="917"/>
      <c r="D8048" s="918"/>
      <c r="E8048" s="917"/>
      <c r="F8048" s="919"/>
      <c r="G8048" s="920"/>
      <c r="H8048" s="901"/>
      <c r="I8048" s="1017"/>
      <c r="J8048" s="1017"/>
      <c r="K8048" s="1017"/>
      <c r="L8048" s="1017"/>
      <c r="M8048" s="1017"/>
    </row>
    <row r="8049" spans="1:13" s="551" customFormat="1">
      <c r="A8049" s="921" t="s">
        <v>9458</v>
      </c>
      <c r="B8049" s="916"/>
      <c r="C8049" s="917"/>
      <c r="D8049" s="918"/>
      <c r="E8049" s="917"/>
      <c r="F8049" s="919"/>
      <c r="G8049" s="920"/>
      <c r="H8049" s="901"/>
      <c r="I8049" s="1017"/>
      <c r="J8049" s="1017"/>
      <c r="K8049" s="1017"/>
      <c r="L8049" s="1017"/>
      <c r="M8049" s="1017"/>
    </row>
    <row r="8050" spans="1:13" s="551" customFormat="1">
      <c r="A8050" s="921" t="s">
        <v>9457</v>
      </c>
      <c r="B8050" s="916"/>
      <c r="C8050" s="917"/>
      <c r="D8050" s="918"/>
      <c r="E8050" s="917"/>
      <c r="F8050" s="919"/>
      <c r="G8050" s="920"/>
      <c r="H8050" s="901"/>
      <c r="I8050" s="1017"/>
      <c r="J8050" s="1017"/>
      <c r="K8050" s="1017"/>
      <c r="L8050" s="1017"/>
      <c r="M8050" s="1017"/>
    </row>
    <row r="8051" spans="1:13" s="551" customFormat="1">
      <c r="A8051" s="921" t="s">
        <v>9456</v>
      </c>
      <c r="B8051" s="916"/>
      <c r="C8051" s="917"/>
      <c r="D8051" s="918"/>
      <c r="E8051" s="917"/>
      <c r="F8051" s="919"/>
      <c r="G8051" s="920"/>
      <c r="H8051" s="901"/>
      <c r="I8051" s="1017"/>
      <c r="J8051" s="1017"/>
      <c r="K8051" s="1017"/>
      <c r="L8051" s="1017"/>
      <c r="M8051" s="1017"/>
    </row>
    <row r="8052" spans="1:13" s="551" customFormat="1">
      <c r="A8052" s="921" t="s">
        <v>9455</v>
      </c>
      <c r="B8052" s="916"/>
      <c r="C8052" s="917"/>
      <c r="D8052" s="918"/>
      <c r="E8052" s="917"/>
      <c r="F8052" s="919"/>
      <c r="G8052" s="920"/>
      <c r="H8052" s="901"/>
      <c r="I8052" s="1017"/>
      <c r="J8052" s="1017"/>
      <c r="K8052" s="1017"/>
      <c r="L8052" s="1017"/>
      <c r="M8052" s="1017"/>
    </row>
    <row r="8053" spans="1:13" s="551" customFormat="1">
      <c r="A8053" s="921" t="s">
        <v>9817</v>
      </c>
      <c r="B8053" s="916"/>
      <c r="C8053" s="917"/>
      <c r="D8053" s="918"/>
      <c r="E8053" s="917"/>
      <c r="F8053" s="919"/>
      <c r="G8053" s="920"/>
      <c r="H8053" s="901"/>
      <c r="I8053" s="1017"/>
      <c r="J8053" s="1017"/>
      <c r="K8053" s="1017"/>
      <c r="L8053" s="1017"/>
      <c r="M8053" s="1017"/>
    </row>
    <row r="8054" spans="1:13" s="551" customFormat="1">
      <c r="A8054" s="921" t="s">
        <v>9816</v>
      </c>
      <c r="B8054" s="916"/>
      <c r="C8054" s="917"/>
      <c r="D8054" s="918"/>
      <c r="E8054" s="917"/>
      <c r="F8054" s="919"/>
      <c r="G8054" s="920"/>
      <c r="H8054" s="901"/>
      <c r="I8054" s="1017"/>
      <c r="J8054" s="1017"/>
      <c r="K8054" s="1017"/>
      <c r="L8054" s="1017"/>
      <c r="M8054" s="1017"/>
    </row>
    <row r="8055" spans="1:13" s="551" customFormat="1">
      <c r="A8055" s="921" t="s">
        <v>9815</v>
      </c>
      <c r="B8055" s="916"/>
      <c r="C8055" s="917"/>
      <c r="D8055" s="918"/>
      <c r="E8055" s="917"/>
      <c r="F8055" s="919"/>
      <c r="G8055" s="920"/>
      <c r="H8055" s="901"/>
      <c r="I8055" s="1017"/>
      <c r="J8055" s="1017"/>
      <c r="K8055" s="1017"/>
      <c r="L8055" s="1017"/>
      <c r="M8055" s="1017"/>
    </row>
    <row r="8056" spans="1:13" s="551" customFormat="1">
      <c r="A8056" s="1326" t="s">
        <v>9814</v>
      </c>
      <c r="B8056" s="916"/>
      <c r="C8056" s="917"/>
      <c r="D8056" s="918"/>
      <c r="E8056" s="917"/>
      <c r="F8056" s="919"/>
      <c r="G8056" s="920"/>
      <c r="H8056" s="901"/>
      <c r="I8056" s="1017"/>
      <c r="J8056" s="1017"/>
      <c r="K8056" s="1017"/>
      <c r="L8056" s="1017"/>
      <c r="M8056" s="1017"/>
    </row>
    <row r="8057" spans="1:13" s="551" customFormat="1">
      <c r="A8057" s="1326" t="s">
        <v>9813</v>
      </c>
      <c r="B8057" s="916"/>
      <c r="C8057" s="917"/>
      <c r="D8057" s="918"/>
      <c r="E8057" s="917"/>
      <c r="F8057" s="919"/>
      <c r="G8057" s="920"/>
      <c r="H8057" s="901"/>
      <c r="I8057" s="1017"/>
      <c r="J8057" s="1017"/>
      <c r="K8057" s="1017"/>
      <c r="L8057" s="1017"/>
      <c r="M8057" s="1017"/>
    </row>
    <row r="8058" spans="1:13" s="551" customFormat="1">
      <c r="A8058" s="921" t="s">
        <v>9812</v>
      </c>
      <c r="B8058" s="922"/>
      <c r="C8058" s="923"/>
      <c r="D8058" s="924"/>
      <c r="E8058" s="923"/>
      <c r="F8058" s="925"/>
      <c r="G8058" s="926"/>
      <c r="H8058" s="901"/>
      <c r="I8058" s="1017"/>
      <c r="J8058" s="1017"/>
      <c r="K8058" s="1017"/>
      <c r="L8058" s="1017"/>
      <c r="M8058" s="1017"/>
    </row>
    <row r="8059" spans="1:13" s="551" customFormat="1">
      <c r="A8059" s="892" t="s">
        <v>9811</v>
      </c>
      <c r="B8059" s="565" t="s">
        <v>9810</v>
      </c>
      <c r="C8059" s="406">
        <v>899</v>
      </c>
      <c r="D8059" s="451">
        <f>100%-(E8059/C8059)</f>
        <v>0</v>
      </c>
      <c r="E8059" s="406">
        <f>C8059</f>
        <v>899</v>
      </c>
      <c r="F8059" s="274"/>
      <c r="G8059" s="566"/>
      <c r="H8059" s="901"/>
      <c r="I8059" s="1017"/>
      <c r="J8059" s="1017"/>
      <c r="K8059" s="1017"/>
      <c r="L8059" s="1017"/>
      <c r="M8059" s="1017"/>
    </row>
    <row r="8060" spans="1:13" s="551" customFormat="1">
      <c r="A8060" s="892" t="s">
        <v>9809</v>
      </c>
      <c r="B8060" s="565" t="s">
        <v>9808</v>
      </c>
      <c r="C8060" s="406">
        <v>7372</v>
      </c>
      <c r="D8060" s="451">
        <f>100%-(E8060/C8060)</f>
        <v>0</v>
      </c>
      <c r="E8060" s="406">
        <f>C8060</f>
        <v>7372</v>
      </c>
      <c r="F8060" s="274"/>
      <c r="G8060" s="566"/>
      <c r="H8060" s="901"/>
      <c r="I8060" s="1017"/>
      <c r="J8060" s="1017"/>
      <c r="K8060" s="1017"/>
      <c r="L8060" s="1017"/>
      <c r="M8060" s="1017"/>
    </row>
    <row r="8061" spans="1:13" s="551" customFormat="1">
      <c r="A8061" s="892" t="s">
        <v>9807</v>
      </c>
      <c r="B8061" s="565" t="s">
        <v>9806</v>
      </c>
      <c r="C8061" s="406">
        <v>17980</v>
      </c>
      <c r="D8061" s="451">
        <f>100%-(E8061/C8061)</f>
        <v>0</v>
      </c>
      <c r="E8061" s="406">
        <f>C8061</f>
        <v>17980</v>
      </c>
      <c r="F8061" s="274"/>
      <c r="G8061" s="566"/>
      <c r="H8061" s="901"/>
      <c r="I8061" s="1017"/>
      <c r="J8061" s="1017"/>
      <c r="K8061" s="1017"/>
      <c r="L8061" s="1017"/>
      <c r="M8061" s="1017"/>
    </row>
    <row r="8062" spans="1:13" s="551" customFormat="1">
      <c r="A8062" s="892" t="s">
        <v>9805</v>
      </c>
      <c r="B8062" s="565" t="s">
        <v>9804</v>
      </c>
      <c r="C8062" s="406">
        <v>35061</v>
      </c>
      <c r="D8062" s="451">
        <f>100%-(E8062/C8062)</f>
        <v>0</v>
      </c>
      <c r="E8062" s="406">
        <f>C8062</f>
        <v>35061</v>
      </c>
      <c r="F8062" s="274"/>
      <c r="G8062" s="566"/>
      <c r="H8062" s="901"/>
      <c r="I8062" s="1017"/>
      <c r="J8062" s="1017"/>
      <c r="K8062" s="1017"/>
      <c r="L8062" s="1017"/>
      <c r="M8062" s="1017"/>
    </row>
    <row r="8063" spans="1:13" s="551" customFormat="1">
      <c r="A8063" s="892" t="s">
        <v>9803</v>
      </c>
      <c r="B8063" s="565" t="s">
        <v>9802</v>
      </c>
      <c r="C8063" s="406">
        <v>44950</v>
      </c>
      <c r="D8063" s="451">
        <f>100%-(E8063/C8063)</f>
        <v>0</v>
      </c>
      <c r="E8063" s="406">
        <f>C8063</f>
        <v>44950</v>
      </c>
      <c r="F8063" s="274"/>
      <c r="G8063" s="566"/>
      <c r="H8063" s="901"/>
      <c r="I8063" s="1017"/>
      <c r="J8063" s="1017"/>
      <c r="K8063" s="1017"/>
      <c r="L8063" s="1017"/>
      <c r="M8063" s="1017"/>
    </row>
    <row r="8064" spans="1:13" s="551" customFormat="1">
      <c r="A8064" s="812" t="s">
        <v>9801</v>
      </c>
      <c r="B8064" s="565"/>
      <c r="C8064" s="406"/>
      <c r="D8064" s="451"/>
      <c r="E8064" s="406"/>
      <c r="F8064" s="274"/>
      <c r="G8064" s="566"/>
      <c r="H8064" s="901"/>
      <c r="I8064" s="1017"/>
      <c r="J8064" s="1017"/>
      <c r="K8064" s="1017"/>
      <c r="L8064" s="1017"/>
      <c r="M8064" s="1017"/>
    </row>
    <row r="8065" spans="1:13" s="551" customFormat="1">
      <c r="A8065" s="892" t="s">
        <v>9800</v>
      </c>
      <c r="B8065" s="565" t="s">
        <v>9799</v>
      </c>
      <c r="C8065" s="406">
        <v>180</v>
      </c>
      <c r="D8065" s="451">
        <f>100%-(E8065/C8065)</f>
        <v>0</v>
      </c>
      <c r="E8065" s="406">
        <f>C8065</f>
        <v>180</v>
      </c>
      <c r="F8065" s="274"/>
      <c r="G8065" s="566"/>
      <c r="H8065" s="901"/>
      <c r="I8065" s="1017"/>
      <c r="J8065" s="1017"/>
      <c r="K8065" s="1017"/>
      <c r="L8065" s="1017"/>
      <c r="M8065" s="1017"/>
    </row>
    <row r="8066" spans="1:13" s="551" customFormat="1" ht="30">
      <c r="A8066" s="892" t="s">
        <v>9798</v>
      </c>
      <c r="B8066" s="565" t="s">
        <v>9797</v>
      </c>
      <c r="C8066" s="406">
        <v>1475</v>
      </c>
      <c r="D8066" s="451">
        <f>100%-(E8066/C8066)</f>
        <v>0</v>
      </c>
      <c r="E8066" s="406">
        <f>C8066</f>
        <v>1475</v>
      </c>
      <c r="F8066" s="274"/>
      <c r="G8066" s="566"/>
      <c r="H8066" s="901"/>
      <c r="I8066" s="1017"/>
      <c r="J8066" s="1017"/>
      <c r="K8066" s="1017"/>
      <c r="L8066" s="1017"/>
      <c r="M8066" s="1017"/>
    </row>
    <row r="8067" spans="1:13" s="551" customFormat="1" ht="30">
      <c r="A8067" s="892" t="s">
        <v>9796</v>
      </c>
      <c r="B8067" s="565" t="s">
        <v>9795</v>
      </c>
      <c r="C8067" s="406">
        <v>3596</v>
      </c>
      <c r="D8067" s="451">
        <f>100%-(E8067/C8067)</f>
        <v>0</v>
      </c>
      <c r="E8067" s="406">
        <f>C8067</f>
        <v>3596</v>
      </c>
      <c r="F8067" s="274"/>
      <c r="G8067" s="566"/>
      <c r="H8067" s="901"/>
      <c r="I8067" s="1017"/>
      <c r="J8067" s="1017"/>
      <c r="K8067" s="1017"/>
      <c r="L8067" s="1017"/>
      <c r="M8067" s="1017"/>
    </row>
    <row r="8068" spans="1:13" s="551" customFormat="1" ht="30">
      <c r="A8068" s="892" t="s">
        <v>9794</v>
      </c>
      <c r="B8068" s="565" t="s">
        <v>9793</v>
      </c>
      <c r="C8068" s="406">
        <v>7013</v>
      </c>
      <c r="D8068" s="451">
        <f>100%-(E8068/C8068)</f>
        <v>0</v>
      </c>
      <c r="E8068" s="406">
        <f>C8068</f>
        <v>7013</v>
      </c>
      <c r="F8068" s="274"/>
      <c r="G8068" s="566"/>
      <c r="H8068" s="901"/>
      <c r="I8068" s="1017"/>
      <c r="J8068" s="1017"/>
      <c r="K8068" s="1017"/>
      <c r="L8068" s="1017"/>
      <c r="M8068" s="1017"/>
    </row>
    <row r="8069" spans="1:13" s="551" customFormat="1" ht="30">
      <c r="A8069" s="892" t="s">
        <v>9792</v>
      </c>
      <c r="B8069" s="565" t="s">
        <v>9791</v>
      </c>
      <c r="C8069" s="406">
        <v>8990</v>
      </c>
      <c r="D8069" s="451">
        <f>100%-(E8069/C8069)</f>
        <v>0</v>
      </c>
      <c r="E8069" s="406">
        <f>C8069</f>
        <v>8990</v>
      </c>
      <c r="F8069" s="274"/>
      <c r="G8069" s="566"/>
      <c r="H8069" s="901"/>
      <c r="I8069" s="1017"/>
      <c r="J8069" s="1017"/>
      <c r="K8069" s="1017"/>
      <c r="L8069" s="1017"/>
      <c r="M8069" s="1017"/>
    </row>
    <row r="8070" spans="1:13" s="551" customFormat="1">
      <c r="A8070" s="812" t="s">
        <v>9790</v>
      </c>
      <c r="B8070" s="565"/>
      <c r="C8070" s="406"/>
      <c r="D8070" s="451"/>
      <c r="E8070" s="406"/>
      <c r="F8070" s="274"/>
      <c r="G8070" s="566"/>
      <c r="H8070" s="901"/>
      <c r="I8070" s="1017"/>
      <c r="J8070" s="1017"/>
      <c r="K8070" s="1017"/>
      <c r="L8070" s="1017"/>
      <c r="M8070" s="1017"/>
    </row>
    <row r="8071" spans="1:13" s="551" customFormat="1">
      <c r="A8071" s="892" t="s">
        <v>9789</v>
      </c>
      <c r="B8071" s="565" t="s">
        <v>9788</v>
      </c>
      <c r="C8071" s="406">
        <v>180</v>
      </c>
      <c r="D8071" s="451">
        <f>100%-(E8071/C8071)</f>
        <v>0</v>
      </c>
      <c r="E8071" s="406">
        <f>C8071</f>
        <v>180</v>
      </c>
      <c r="F8071" s="274"/>
      <c r="G8071" s="566"/>
      <c r="H8071" s="901"/>
      <c r="I8071" s="1017"/>
      <c r="J8071" s="1017"/>
      <c r="K8071" s="1017"/>
      <c r="L8071" s="1017"/>
      <c r="M8071" s="1017"/>
    </row>
    <row r="8072" spans="1:13" s="551" customFormat="1" ht="30">
      <c r="A8072" s="892" t="s">
        <v>9787</v>
      </c>
      <c r="B8072" s="565" t="s">
        <v>9786</v>
      </c>
      <c r="C8072" s="406">
        <v>1475</v>
      </c>
      <c r="D8072" s="451">
        <f>100%-(E8072/C8072)</f>
        <v>0</v>
      </c>
      <c r="E8072" s="406">
        <f>C8072</f>
        <v>1475</v>
      </c>
      <c r="F8072" s="274"/>
      <c r="G8072" s="566"/>
      <c r="H8072" s="901"/>
      <c r="I8072" s="1017"/>
      <c r="J8072" s="1017"/>
      <c r="K8072" s="1017"/>
      <c r="L8072" s="1017"/>
      <c r="M8072" s="1017"/>
    </row>
    <row r="8073" spans="1:13" s="551" customFormat="1" ht="30">
      <c r="A8073" s="892" t="s">
        <v>9785</v>
      </c>
      <c r="B8073" s="565" t="s">
        <v>9784</v>
      </c>
      <c r="C8073" s="406">
        <v>3596</v>
      </c>
      <c r="D8073" s="451">
        <f>100%-(E8073/C8073)</f>
        <v>0</v>
      </c>
      <c r="E8073" s="406">
        <f>C8073</f>
        <v>3596</v>
      </c>
      <c r="F8073" s="274"/>
      <c r="G8073" s="566"/>
      <c r="H8073" s="901"/>
      <c r="I8073" s="1017"/>
      <c r="J8073" s="1017"/>
      <c r="K8073" s="1017"/>
      <c r="L8073" s="1017"/>
      <c r="M8073" s="1017"/>
    </row>
    <row r="8074" spans="1:13" s="551" customFormat="1" ht="30">
      <c r="A8074" s="892" t="s">
        <v>9783</v>
      </c>
      <c r="B8074" s="565" t="s">
        <v>9782</v>
      </c>
      <c r="C8074" s="406">
        <v>7013</v>
      </c>
      <c r="D8074" s="451">
        <f>100%-(E8074/C8074)</f>
        <v>0</v>
      </c>
      <c r="E8074" s="406">
        <f>C8074</f>
        <v>7013</v>
      </c>
      <c r="F8074" s="274"/>
      <c r="G8074" s="566"/>
      <c r="H8074" s="901"/>
      <c r="I8074" s="1017"/>
      <c r="J8074" s="1017"/>
      <c r="K8074" s="1017"/>
      <c r="L8074" s="1017"/>
      <c r="M8074" s="1017"/>
    </row>
    <row r="8075" spans="1:13" s="551" customFormat="1" ht="30">
      <c r="A8075" s="892" t="s">
        <v>9781</v>
      </c>
      <c r="B8075" s="565" t="s">
        <v>9780</v>
      </c>
      <c r="C8075" s="406">
        <v>8990</v>
      </c>
      <c r="D8075" s="451">
        <f>100%-(E8075/C8075)</f>
        <v>0</v>
      </c>
      <c r="E8075" s="406">
        <f>C8075</f>
        <v>8990</v>
      </c>
      <c r="F8075" s="274"/>
      <c r="G8075" s="566"/>
      <c r="H8075" s="901"/>
      <c r="I8075" s="1017"/>
      <c r="J8075" s="1017"/>
      <c r="K8075" s="1017"/>
      <c r="L8075" s="1017"/>
      <c r="M8075" s="1017"/>
    </row>
    <row r="8076" spans="1:13" s="551" customFormat="1">
      <c r="A8076" s="812" t="s">
        <v>9779</v>
      </c>
      <c r="B8076" s="565"/>
      <c r="C8076" s="406"/>
      <c r="D8076" s="451"/>
      <c r="E8076" s="406"/>
      <c r="F8076" s="274"/>
      <c r="G8076" s="566"/>
      <c r="H8076" s="901"/>
      <c r="I8076" s="1017"/>
      <c r="J8076" s="1017"/>
      <c r="K8076" s="1017"/>
      <c r="L8076" s="1017"/>
      <c r="M8076" s="1017"/>
    </row>
    <row r="8077" spans="1:13" s="551" customFormat="1">
      <c r="A8077" s="892" t="s">
        <v>9778</v>
      </c>
      <c r="B8077" s="565" t="s">
        <v>9777</v>
      </c>
      <c r="C8077" s="406">
        <v>599</v>
      </c>
      <c r="D8077" s="451">
        <f>100%-(E8077/C8077)</f>
        <v>0</v>
      </c>
      <c r="E8077" s="406">
        <f>C8077</f>
        <v>599</v>
      </c>
      <c r="F8077" s="274"/>
      <c r="G8077" s="566"/>
      <c r="H8077" s="901"/>
      <c r="I8077" s="1017"/>
      <c r="J8077" s="1017"/>
      <c r="K8077" s="1017"/>
      <c r="L8077" s="1017"/>
      <c r="M8077" s="1017"/>
    </row>
    <row r="8078" spans="1:13" s="551" customFormat="1">
      <c r="A8078" s="892" t="s">
        <v>9776</v>
      </c>
      <c r="B8078" s="565" t="s">
        <v>9775</v>
      </c>
      <c r="C8078" s="406">
        <v>4912</v>
      </c>
      <c r="D8078" s="451">
        <f>100%-(E8078/C8078)</f>
        <v>0</v>
      </c>
      <c r="E8078" s="406">
        <f>C8078</f>
        <v>4912</v>
      </c>
      <c r="F8078" s="274"/>
      <c r="G8078" s="566"/>
      <c r="H8078" s="901"/>
      <c r="I8078" s="1017"/>
      <c r="J8078" s="1017"/>
      <c r="K8078" s="1017"/>
      <c r="L8078" s="1017"/>
      <c r="M8078" s="1017"/>
    </row>
    <row r="8079" spans="1:13" s="551" customFormat="1">
      <c r="A8079" s="892" t="s">
        <v>9774</v>
      </c>
      <c r="B8079" s="565" t="s">
        <v>9773</v>
      </c>
      <c r="C8079" s="406">
        <v>11980</v>
      </c>
      <c r="D8079" s="451">
        <f>100%-(E8079/C8079)</f>
        <v>0</v>
      </c>
      <c r="E8079" s="406">
        <f>C8079</f>
        <v>11980</v>
      </c>
      <c r="F8079" s="274"/>
      <c r="G8079" s="566"/>
      <c r="H8079" s="901"/>
      <c r="I8079" s="1017"/>
      <c r="J8079" s="1017"/>
      <c r="K8079" s="1017"/>
      <c r="L8079" s="1017"/>
      <c r="M8079" s="1017"/>
    </row>
    <row r="8080" spans="1:13" s="551" customFormat="1">
      <c r="A8080" s="892" t="s">
        <v>9772</v>
      </c>
      <c r="B8080" s="565" t="s">
        <v>9771</v>
      </c>
      <c r="C8080" s="406">
        <v>16473</v>
      </c>
      <c r="D8080" s="451">
        <f>100%-(E8080/C8080)</f>
        <v>0</v>
      </c>
      <c r="E8080" s="406">
        <f>C8080</f>
        <v>16473</v>
      </c>
      <c r="F8080" s="274"/>
      <c r="G8080" s="566"/>
      <c r="H8080" s="901"/>
      <c r="I8080" s="1017"/>
      <c r="J8080" s="1017"/>
      <c r="K8080" s="1017"/>
      <c r="L8080" s="1017"/>
      <c r="M8080" s="1017"/>
    </row>
    <row r="8081" spans="1:13" s="551" customFormat="1" ht="30">
      <c r="A8081" s="892" t="s">
        <v>9770</v>
      </c>
      <c r="B8081" s="565" t="s">
        <v>9769</v>
      </c>
      <c r="C8081" s="406">
        <v>32346</v>
      </c>
      <c r="D8081" s="451">
        <f>100%-(E8081/C8081)</f>
        <v>0</v>
      </c>
      <c r="E8081" s="406">
        <f>C8081</f>
        <v>32346</v>
      </c>
      <c r="F8081" s="274"/>
      <c r="G8081" s="566"/>
      <c r="H8081" s="901"/>
      <c r="I8081" s="1017"/>
      <c r="J8081" s="1017"/>
      <c r="K8081" s="1017"/>
      <c r="L8081" s="1017"/>
      <c r="M8081" s="1017"/>
    </row>
    <row r="8082" spans="1:13" s="551" customFormat="1">
      <c r="A8082" s="812" t="s">
        <v>9768</v>
      </c>
      <c r="B8082" s="565"/>
      <c r="C8082" s="406"/>
      <c r="D8082" s="451"/>
      <c r="E8082" s="406"/>
      <c r="F8082" s="274"/>
      <c r="G8082" s="566"/>
      <c r="H8082" s="901"/>
      <c r="I8082" s="1017"/>
      <c r="J8082" s="1017"/>
      <c r="K8082" s="1017"/>
      <c r="L8082" s="1017"/>
      <c r="M8082" s="1017"/>
    </row>
    <row r="8083" spans="1:13" s="551" customFormat="1">
      <c r="A8083" s="892" t="s">
        <v>9767</v>
      </c>
      <c r="B8083" s="565" t="s">
        <v>9766</v>
      </c>
      <c r="C8083" s="406">
        <v>120</v>
      </c>
      <c r="D8083" s="451">
        <f>100%-(E8083/C8083)</f>
        <v>0</v>
      </c>
      <c r="E8083" s="406">
        <f>C8083</f>
        <v>120</v>
      </c>
      <c r="F8083" s="274"/>
      <c r="G8083" s="566"/>
      <c r="H8083" s="901"/>
      <c r="I8083" s="1017"/>
      <c r="J8083" s="1017"/>
      <c r="K8083" s="1017"/>
      <c r="L8083" s="1017"/>
      <c r="M8083" s="1017"/>
    </row>
    <row r="8084" spans="1:13" s="551" customFormat="1" ht="30">
      <c r="A8084" s="892" t="s">
        <v>9765</v>
      </c>
      <c r="B8084" s="565" t="s">
        <v>9764</v>
      </c>
      <c r="C8084" s="406">
        <v>983</v>
      </c>
      <c r="D8084" s="451">
        <f>100%-(E8084/C8084)</f>
        <v>0</v>
      </c>
      <c r="E8084" s="406">
        <f>C8084</f>
        <v>983</v>
      </c>
      <c r="F8084" s="274"/>
      <c r="G8084" s="566"/>
      <c r="H8084" s="901"/>
      <c r="I8084" s="1017"/>
      <c r="J8084" s="1017"/>
      <c r="K8084" s="1017"/>
      <c r="L8084" s="1017"/>
      <c r="M8084" s="1017"/>
    </row>
    <row r="8085" spans="1:13" s="551" customFormat="1" ht="30">
      <c r="A8085" s="892" t="s">
        <v>9763</v>
      </c>
      <c r="B8085" s="565" t="s">
        <v>9762</v>
      </c>
      <c r="C8085" s="406">
        <v>2396</v>
      </c>
      <c r="D8085" s="451">
        <f>100%-(E8085/C8085)</f>
        <v>0</v>
      </c>
      <c r="E8085" s="406">
        <f>C8085</f>
        <v>2396</v>
      </c>
      <c r="F8085" s="274"/>
      <c r="G8085" s="566"/>
      <c r="H8085" s="901"/>
      <c r="I8085" s="1017"/>
      <c r="J8085" s="1017"/>
      <c r="K8085" s="1017"/>
      <c r="L8085" s="1017"/>
      <c r="M8085" s="1017"/>
    </row>
    <row r="8086" spans="1:13" s="551" customFormat="1" ht="30">
      <c r="A8086" s="892" t="s">
        <v>9761</v>
      </c>
      <c r="B8086" s="565" t="s">
        <v>9760</v>
      </c>
      <c r="C8086" s="406">
        <v>3295</v>
      </c>
      <c r="D8086" s="451">
        <f>100%-(E8086/C8086)</f>
        <v>0</v>
      </c>
      <c r="E8086" s="406">
        <f>C8086</f>
        <v>3295</v>
      </c>
      <c r="F8086" s="274"/>
      <c r="G8086" s="566"/>
      <c r="H8086" s="901"/>
      <c r="I8086" s="1017"/>
      <c r="J8086" s="1017"/>
      <c r="K8086" s="1017"/>
      <c r="L8086" s="1017"/>
      <c r="M8086" s="1017"/>
    </row>
    <row r="8087" spans="1:13" s="551" customFormat="1" ht="30">
      <c r="A8087" s="892" t="s">
        <v>9759</v>
      </c>
      <c r="B8087" s="565" t="s">
        <v>9758</v>
      </c>
      <c r="C8087" s="406">
        <v>6470</v>
      </c>
      <c r="D8087" s="451">
        <f>100%-(E8087/C8087)</f>
        <v>0</v>
      </c>
      <c r="E8087" s="406">
        <f>C8087</f>
        <v>6470</v>
      </c>
      <c r="F8087" s="274"/>
      <c r="G8087" s="566"/>
      <c r="H8087" s="901"/>
      <c r="I8087" s="1017"/>
      <c r="J8087" s="1017"/>
      <c r="K8087" s="1017"/>
      <c r="L8087" s="1017"/>
      <c r="M8087" s="1017"/>
    </row>
    <row r="8088" spans="1:13" s="551" customFormat="1">
      <c r="A8088" s="812" t="s">
        <v>9757</v>
      </c>
      <c r="B8088" s="565"/>
      <c r="C8088" s="406"/>
      <c r="D8088" s="451"/>
      <c r="E8088" s="406"/>
      <c r="F8088" s="274"/>
      <c r="G8088" s="566"/>
      <c r="H8088" s="901"/>
      <c r="I8088" s="1017"/>
      <c r="J8088" s="1017"/>
      <c r="K8088" s="1017"/>
      <c r="L8088" s="1017"/>
      <c r="M8088" s="1017"/>
    </row>
    <row r="8089" spans="1:13" s="551" customFormat="1">
      <c r="A8089" s="892" t="s">
        <v>9756</v>
      </c>
      <c r="B8089" s="565" t="s">
        <v>9755</v>
      </c>
      <c r="C8089" s="406">
        <v>120</v>
      </c>
      <c r="D8089" s="451">
        <f>100%-(E8089/C8089)</f>
        <v>0</v>
      </c>
      <c r="E8089" s="406">
        <f>C8089</f>
        <v>120</v>
      </c>
      <c r="F8089" s="274"/>
      <c r="G8089" s="566"/>
      <c r="H8089" s="901"/>
      <c r="I8089" s="1017"/>
      <c r="J8089" s="1017"/>
      <c r="K8089" s="1017"/>
      <c r="L8089" s="1017"/>
      <c r="M8089" s="1017"/>
    </row>
    <row r="8090" spans="1:13" s="551" customFormat="1" ht="30">
      <c r="A8090" s="892" t="s">
        <v>9754</v>
      </c>
      <c r="B8090" s="565" t="s">
        <v>9753</v>
      </c>
      <c r="C8090" s="406">
        <v>983</v>
      </c>
      <c r="D8090" s="451">
        <f>100%-(E8090/C8090)</f>
        <v>0</v>
      </c>
      <c r="E8090" s="406">
        <f>C8090</f>
        <v>983</v>
      </c>
      <c r="F8090" s="274"/>
      <c r="G8090" s="566"/>
      <c r="H8090" s="901"/>
      <c r="I8090" s="1017"/>
      <c r="J8090" s="1017"/>
      <c r="K8090" s="1017"/>
      <c r="L8090" s="1017"/>
      <c r="M8090" s="1017"/>
    </row>
    <row r="8091" spans="1:13" s="551" customFormat="1" ht="30">
      <c r="A8091" s="892" t="s">
        <v>9752</v>
      </c>
      <c r="B8091" s="565" t="s">
        <v>9751</v>
      </c>
      <c r="C8091" s="406">
        <v>2396</v>
      </c>
      <c r="D8091" s="451">
        <f>100%-(E8091/C8091)</f>
        <v>0</v>
      </c>
      <c r="E8091" s="406">
        <f>C8091</f>
        <v>2396</v>
      </c>
      <c r="F8091" s="274"/>
      <c r="G8091" s="566"/>
      <c r="H8091" s="901"/>
      <c r="I8091" s="1017"/>
      <c r="J8091" s="1017"/>
      <c r="K8091" s="1017"/>
      <c r="L8091" s="1017"/>
      <c r="M8091" s="1017"/>
    </row>
    <row r="8092" spans="1:13" s="551" customFormat="1" ht="30">
      <c r="A8092" s="892" t="s">
        <v>9750</v>
      </c>
      <c r="B8092" s="565" t="s">
        <v>9749</v>
      </c>
      <c r="C8092" s="406">
        <v>3295</v>
      </c>
      <c r="D8092" s="451">
        <f>100%-(E8092/C8092)</f>
        <v>0</v>
      </c>
      <c r="E8092" s="406">
        <f>C8092</f>
        <v>3295</v>
      </c>
      <c r="F8092" s="274"/>
      <c r="G8092" s="566"/>
      <c r="H8092" s="901"/>
      <c r="I8092" s="1017"/>
      <c r="J8092" s="1017"/>
      <c r="K8092" s="1017"/>
      <c r="L8092" s="1017"/>
      <c r="M8092" s="1017"/>
    </row>
    <row r="8093" spans="1:13" s="551" customFormat="1" ht="30">
      <c r="A8093" s="892" t="s">
        <v>9748</v>
      </c>
      <c r="B8093" s="565" t="s">
        <v>9747</v>
      </c>
      <c r="C8093" s="406">
        <v>6470</v>
      </c>
      <c r="D8093" s="451">
        <f>100%-(E8093/C8093)</f>
        <v>0</v>
      </c>
      <c r="E8093" s="406">
        <f>C8093</f>
        <v>6470</v>
      </c>
      <c r="F8093" s="274"/>
      <c r="G8093" s="566"/>
      <c r="H8093" s="901"/>
      <c r="I8093" s="1017"/>
      <c r="J8093" s="1017"/>
      <c r="K8093" s="1017"/>
      <c r="L8093" s="1017"/>
      <c r="M8093" s="1017"/>
    </row>
    <row r="8094" spans="1:13" s="551" customFormat="1">
      <c r="A8094" s="812" t="s">
        <v>9746</v>
      </c>
      <c r="B8094" s="565"/>
      <c r="C8094" s="406"/>
      <c r="D8094" s="451"/>
      <c r="E8094" s="406"/>
      <c r="F8094" s="274"/>
      <c r="G8094" s="566"/>
      <c r="H8094" s="901"/>
      <c r="I8094" s="1017"/>
      <c r="J8094" s="1017"/>
      <c r="K8094" s="1017"/>
      <c r="L8094" s="1017"/>
      <c r="M8094" s="1017"/>
    </row>
    <row r="8095" spans="1:13" s="551" customFormat="1">
      <c r="A8095" s="914" t="s">
        <v>9745</v>
      </c>
      <c r="B8095" s="565"/>
      <c r="C8095" s="406"/>
      <c r="D8095" s="451"/>
      <c r="E8095" s="406"/>
      <c r="F8095" s="274"/>
      <c r="G8095" s="566"/>
      <c r="H8095" s="901"/>
      <c r="I8095" s="1017"/>
      <c r="J8095" s="1017"/>
      <c r="K8095" s="1017"/>
      <c r="L8095" s="1017"/>
      <c r="M8095" s="1017"/>
    </row>
    <row r="8096" spans="1:13" s="551" customFormat="1">
      <c r="A8096" s="892" t="s">
        <v>9744</v>
      </c>
      <c r="B8096" s="565" t="s">
        <v>9743</v>
      </c>
      <c r="C8096" s="406">
        <v>25</v>
      </c>
      <c r="D8096" s="451">
        <f>100%-(E8096/C8096)</f>
        <v>0</v>
      </c>
      <c r="E8096" s="406">
        <f>C8096</f>
        <v>25</v>
      </c>
      <c r="F8096" s="274"/>
      <c r="G8096" s="566"/>
      <c r="H8096" s="901"/>
      <c r="I8096" s="1017"/>
      <c r="J8096" s="1017"/>
      <c r="K8096" s="1017"/>
      <c r="L8096" s="1017"/>
      <c r="M8096" s="1017"/>
    </row>
    <row r="8097" spans="1:13" s="551" customFormat="1">
      <c r="A8097" s="892" t="s">
        <v>9742</v>
      </c>
      <c r="B8097" s="565" t="s">
        <v>9741</v>
      </c>
      <c r="C8097" s="406">
        <v>205</v>
      </c>
      <c r="D8097" s="451">
        <f>100%-(E8097/C8097)</f>
        <v>0</v>
      </c>
      <c r="E8097" s="406">
        <f>C8097</f>
        <v>205</v>
      </c>
      <c r="F8097" s="274"/>
      <c r="G8097" s="566"/>
      <c r="H8097" s="901"/>
      <c r="I8097" s="1017"/>
      <c r="J8097" s="1017"/>
      <c r="K8097" s="1017"/>
      <c r="L8097" s="1017"/>
      <c r="M8097" s="1017"/>
    </row>
    <row r="8098" spans="1:13" s="551" customFormat="1">
      <c r="A8098" s="892" t="s">
        <v>9740</v>
      </c>
      <c r="B8098" s="565" t="s">
        <v>9739</v>
      </c>
      <c r="C8098" s="406">
        <v>500</v>
      </c>
      <c r="D8098" s="451">
        <f>100%-(E8098/C8098)</f>
        <v>0</v>
      </c>
      <c r="E8098" s="406">
        <f>C8098</f>
        <v>500</v>
      </c>
      <c r="F8098" s="274"/>
      <c r="G8098" s="566"/>
      <c r="H8098" s="901"/>
      <c r="I8098" s="1017"/>
      <c r="J8098" s="1017"/>
      <c r="K8098" s="1017"/>
      <c r="L8098" s="1017"/>
      <c r="M8098" s="1017"/>
    </row>
    <row r="8099" spans="1:13" s="551" customFormat="1">
      <c r="A8099" s="892" t="s">
        <v>9738</v>
      </c>
      <c r="B8099" s="565" t="s">
        <v>9737</v>
      </c>
      <c r="C8099" s="406">
        <v>975</v>
      </c>
      <c r="D8099" s="451">
        <f>100%-(E8099/C8099)</f>
        <v>0</v>
      </c>
      <c r="E8099" s="406">
        <f>C8099</f>
        <v>975</v>
      </c>
      <c r="F8099" s="274"/>
      <c r="G8099" s="566"/>
      <c r="H8099" s="901"/>
      <c r="I8099" s="1017"/>
      <c r="J8099" s="1017"/>
      <c r="K8099" s="1017"/>
      <c r="L8099" s="1017"/>
      <c r="M8099" s="1017"/>
    </row>
    <row r="8100" spans="1:13" s="551" customFormat="1">
      <c r="A8100" s="892" t="s">
        <v>9736</v>
      </c>
      <c r="B8100" s="565" t="s">
        <v>9735</v>
      </c>
      <c r="C8100" s="406">
        <v>1250</v>
      </c>
      <c r="D8100" s="451">
        <f>100%-(E8100/C8100)</f>
        <v>0</v>
      </c>
      <c r="E8100" s="406">
        <f>C8100</f>
        <v>1250</v>
      </c>
      <c r="F8100" s="274"/>
      <c r="G8100" s="566"/>
      <c r="H8100" s="901"/>
      <c r="I8100" s="1017"/>
      <c r="J8100" s="1017"/>
      <c r="K8100" s="1017"/>
      <c r="L8100" s="1017"/>
      <c r="M8100" s="1017"/>
    </row>
    <row r="8101" spans="1:13" s="551" customFormat="1">
      <c r="A8101" s="812" t="s">
        <v>9734</v>
      </c>
      <c r="B8101" s="565"/>
      <c r="C8101" s="406"/>
      <c r="D8101" s="451"/>
      <c r="E8101" s="406"/>
      <c r="F8101" s="274"/>
      <c r="G8101" s="566"/>
      <c r="H8101" s="901"/>
      <c r="I8101" s="1017"/>
      <c r="J8101" s="1017"/>
      <c r="K8101" s="1017"/>
      <c r="L8101" s="1017"/>
      <c r="M8101" s="1017"/>
    </row>
    <row r="8102" spans="1:13" s="551" customFormat="1" ht="30">
      <c r="A8102" s="892" t="s">
        <v>9733</v>
      </c>
      <c r="B8102" s="565" t="s">
        <v>9732</v>
      </c>
      <c r="C8102" s="406">
        <v>5</v>
      </c>
      <c r="D8102" s="451">
        <f>100%-(E8102/C8102)</f>
        <v>0</v>
      </c>
      <c r="E8102" s="406">
        <f>C8102</f>
        <v>5</v>
      </c>
      <c r="F8102" s="274"/>
      <c r="G8102" s="566"/>
      <c r="H8102" s="901"/>
      <c r="I8102" s="1017"/>
      <c r="J8102" s="1017"/>
      <c r="K8102" s="1017"/>
      <c r="L8102" s="1017"/>
      <c r="M8102" s="1017"/>
    </row>
    <row r="8103" spans="1:13" s="551" customFormat="1" ht="30">
      <c r="A8103" s="892" t="s">
        <v>9731</v>
      </c>
      <c r="B8103" s="565" t="s">
        <v>9730</v>
      </c>
      <c r="C8103" s="406">
        <v>41</v>
      </c>
      <c r="D8103" s="451">
        <f>100%-(E8103/C8103)</f>
        <v>0</v>
      </c>
      <c r="E8103" s="406">
        <f>C8103</f>
        <v>41</v>
      </c>
      <c r="F8103" s="274"/>
      <c r="G8103" s="566"/>
      <c r="H8103" s="901"/>
      <c r="I8103" s="1017"/>
      <c r="J8103" s="1017"/>
      <c r="K8103" s="1017"/>
      <c r="L8103" s="1017"/>
      <c r="M8103" s="1017"/>
    </row>
    <row r="8104" spans="1:13" s="551" customFormat="1" ht="30">
      <c r="A8104" s="892" t="s">
        <v>9729</v>
      </c>
      <c r="B8104" s="565" t="s">
        <v>9728</v>
      </c>
      <c r="C8104" s="406">
        <v>100</v>
      </c>
      <c r="D8104" s="451">
        <f>100%-(E8104/C8104)</f>
        <v>0</v>
      </c>
      <c r="E8104" s="406">
        <f>C8104</f>
        <v>100</v>
      </c>
      <c r="F8104" s="274"/>
      <c r="G8104" s="566"/>
      <c r="H8104" s="901"/>
      <c r="I8104" s="1017"/>
      <c r="J8104" s="1017"/>
      <c r="K8104" s="1017"/>
      <c r="L8104" s="1017"/>
      <c r="M8104" s="1017"/>
    </row>
    <row r="8105" spans="1:13" s="551" customFormat="1" ht="30">
      <c r="A8105" s="892" t="s">
        <v>9727</v>
      </c>
      <c r="B8105" s="565" t="s">
        <v>9726</v>
      </c>
      <c r="C8105" s="406">
        <v>195</v>
      </c>
      <c r="D8105" s="451">
        <f>100%-(E8105/C8105)</f>
        <v>0</v>
      </c>
      <c r="E8105" s="406">
        <f>C8105</f>
        <v>195</v>
      </c>
      <c r="F8105" s="274"/>
      <c r="G8105" s="566"/>
      <c r="H8105" s="901"/>
      <c r="I8105" s="1017"/>
      <c r="J8105" s="1017"/>
      <c r="K8105" s="1017"/>
      <c r="L8105" s="1017"/>
      <c r="M8105" s="1017"/>
    </row>
    <row r="8106" spans="1:13" s="551" customFormat="1" ht="30">
      <c r="A8106" s="892" t="s">
        <v>9725</v>
      </c>
      <c r="B8106" s="565" t="s">
        <v>9724</v>
      </c>
      <c r="C8106" s="406">
        <v>250</v>
      </c>
      <c r="D8106" s="451">
        <f>100%-(E8106/C8106)</f>
        <v>0</v>
      </c>
      <c r="E8106" s="406">
        <f>C8106</f>
        <v>250</v>
      </c>
      <c r="F8106" s="274"/>
      <c r="G8106" s="566"/>
      <c r="H8106" s="901"/>
      <c r="I8106" s="1017"/>
      <c r="J8106" s="1017"/>
      <c r="K8106" s="1017"/>
      <c r="L8106" s="1017"/>
      <c r="M8106" s="1017"/>
    </row>
    <row r="8107" spans="1:13" s="551" customFormat="1">
      <c r="A8107" s="812" t="s">
        <v>9723</v>
      </c>
      <c r="B8107" s="565"/>
      <c r="C8107" s="406"/>
      <c r="D8107" s="451"/>
      <c r="E8107" s="406"/>
      <c r="F8107" s="274"/>
      <c r="G8107" s="566"/>
      <c r="H8107" s="901"/>
      <c r="I8107" s="1017"/>
      <c r="J8107" s="1017"/>
      <c r="K8107" s="1017"/>
      <c r="L8107" s="1017"/>
      <c r="M8107" s="1017"/>
    </row>
    <row r="8108" spans="1:13" s="551" customFormat="1">
      <c r="A8108" s="892" t="s">
        <v>9722</v>
      </c>
      <c r="B8108" s="565" t="s">
        <v>9721</v>
      </c>
      <c r="C8108" s="406">
        <v>5</v>
      </c>
      <c r="D8108" s="451">
        <f>100%-(E8108/C8108)</f>
        <v>0</v>
      </c>
      <c r="E8108" s="406">
        <f>C8108</f>
        <v>5</v>
      </c>
      <c r="F8108" s="274"/>
      <c r="G8108" s="566"/>
      <c r="H8108" s="901"/>
      <c r="I8108" s="1017"/>
      <c r="J8108" s="1017"/>
      <c r="K8108" s="1017"/>
      <c r="L8108" s="1017"/>
      <c r="M8108" s="1017"/>
    </row>
    <row r="8109" spans="1:13" s="551" customFormat="1">
      <c r="A8109" s="892" t="s">
        <v>9720</v>
      </c>
      <c r="B8109" s="565" t="s">
        <v>9719</v>
      </c>
      <c r="C8109" s="406">
        <v>41</v>
      </c>
      <c r="D8109" s="451">
        <f>100%-(E8109/C8109)</f>
        <v>0</v>
      </c>
      <c r="E8109" s="406">
        <f>C8109</f>
        <v>41</v>
      </c>
      <c r="F8109" s="274"/>
      <c r="G8109" s="566"/>
      <c r="H8109" s="901"/>
      <c r="I8109" s="1017"/>
      <c r="J8109" s="1017"/>
      <c r="K8109" s="1017"/>
      <c r="L8109" s="1017"/>
      <c r="M8109" s="1017"/>
    </row>
    <row r="8110" spans="1:13" s="551" customFormat="1">
      <c r="A8110" s="892" t="s">
        <v>9718</v>
      </c>
      <c r="B8110" s="565" t="s">
        <v>9717</v>
      </c>
      <c r="C8110" s="406">
        <v>100</v>
      </c>
      <c r="D8110" s="451">
        <f>100%-(E8110/C8110)</f>
        <v>0</v>
      </c>
      <c r="E8110" s="406">
        <f>C8110</f>
        <v>100</v>
      </c>
      <c r="F8110" s="274"/>
      <c r="G8110" s="566"/>
      <c r="H8110" s="901"/>
      <c r="I8110" s="1017"/>
      <c r="J8110" s="1017"/>
      <c r="K8110" s="1017"/>
      <c r="L8110" s="1017"/>
      <c r="M8110" s="1017"/>
    </row>
    <row r="8111" spans="1:13" s="551" customFormat="1">
      <c r="A8111" s="892" t="s">
        <v>9716</v>
      </c>
      <c r="B8111" s="565" t="s">
        <v>9715</v>
      </c>
      <c r="C8111" s="406">
        <v>195</v>
      </c>
      <c r="D8111" s="451">
        <f>100%-(E8111/C8111)</f>
        <v>0</v>
      </c>
      <c r="E8111" s="406">
        <f>C8111</f>
        <v>195</v>
      </c>
      <c r="F8111" s="274"/>
      <c r="G8111" s="566"/>
      <c r="H8111" s="901"/>
      <c r="I8111" s="1017"/>
      <c r="J8111" s="1017"/>
      <c r="K8111" s="1017"/>
      <c r="L8111" s="1017"/>
      <c r="M8111" s="1017"/>
    </row>
    <row r="8112" spans="1:13" s="551" customFormat="1" ht="30.75" thickBot="1">
      <c r="A8112" s="907" t="s">
        <v>9714</v>
      </c>
      <c r="B8112" s="817" t="s">
        <v>9713</v>
      </c>
      <c r="C8112" s="587">
        <v>250</v>
      </c>
      <c r="D8112" s="586">
        <f>100%-(E8112/C8112)</f>
        <v>0</v>
      </c>
      <c r="E8112" s="587">
        <f>C8112</f>
        <v>250</v>
      </c>
      <c r="F8112" s="826"/>
      <c r="G8112" s="908"/>
      <c r="H8112" s="901"/>
      <c r="I8112" s="1017"/>
      <c r="J8112" s="1017"/>
      <c r="K8112" s="1017"/>
      <c r="L8112" s="1017"/>
      <c r="M8112" s="1017"/>
    </row>
    <row r="8113" spans="1:13" s="551" customFormat="1" ht="15.75" thickBot="1">
      <c r="A8113" s="909"/>
      <c r="B8113" s="793"/>
      <c r="C8113" s="910"/>
      <c r="D8113" s="911"/>
      <c r="E8113" s="910"/>
      <c r="F8113" s="912"/>
      <c r="G8113" s="913"/>
      <c r="H8113" s="901"/>
      <c r="I8113" s="1017"/>
      <c r="J8113" s="1017"/>
      <c r="K8113" s="1017"/>
      <c r="L8113" s="1017"/>
      <c r="M8113" s="1017"/>
    </row>
    <row r="8114" spans="1:13" s="551" customFormat="1" ht="15.75" thickBot="1">
      <c r="A8114" s="1556" t="s">
        <v>9712</v>
      </c>
      <c r="B8114" s="1557"/>
      <c r="C8114" s="1557"/>
      <c r="D8114" s="1557"/>
      <c r="E8114" s="1557"/>
      <c r="F8114" s="1557"/>
      <c r="G8114" s="1558"/>
      <c r="H8114" s="901"/>
      <c r="I8114" s="1017"/>
      <c r="J8114" s="1017"/>
      <c r="K8114" s="1017"/>
      <c r="L8114" s="1017"/>
      <c r="M8114" s="1017"/>
    </row>
    <row r="8115" spans="1:13" s="551" customFormat="1">
      <c r="A8115" s="927" t="s">
        <v>9671</v>
      </c>
      <c r="B8115" s="903"/>
      <c r="C8115" s="904"/>
      <c r="D8115" s="928"/>
      <c r="E8115" s="904"/>
      <c r="F8115" s="905"/>
      <c r="G8115" s="906"/>
      <c r="H8115" s="901"/>
      <c r="I8115" s="1017"/>
      <c r="J8115" s="1017"/>
      <c r="K8115" s="1017"/>
      <c r="L8115" s="1017"/>
      <c r="M8115" s="1017"/>
    </row>
    <row r="8116" spans="1:13" s="551" customFormat="1">
      <c r="A8116" s="914" t="s">
        <v>9460</v>
      </c>
      <c r="B8116" s="565"/>
      <c r="C8116" s="406"/>
      <c r="D8116" s="451"/>
      <c r="E8116" s="406"/>
      <c r="F8116" s="274"/>
      <c r="G8116" s="566"/>
      <c r="H8116" s="901"/>
      <c r="I8116" s="1017"/>
      <c r="J8116" s="1017"/>
      <c r="K8116" s="1017"/>
      <c r="L8116" s="1017"/>
      <c r="M8116" s="1017"/>
    </row>
    <row r="8117" spans="1:13" s="551" customFormat="1">
      <c r="A8117" s="914" t="s">
        <v>9459</v>
      </c>
      <c r="B8117" s="565"/>
      <c r="C8117" s="406"/>
      <c r="D8117" s="451"/>
      <c r="E8117" s="406"/>
      <c r="F8117" s="274"/>
      <c r="G8117" s="566"/>
      <c r="H8117" s="901"/>
      <c r="I8117" s="1017"/>
      <c r="J8117" s="1017"/>
      <c r="K8117" s="1017"/>
      <c r="L8117" s="1017"/>
      <c r="M8117" s="1017"/>
    </row>
    <row r="8118" spans="1:13" s="551" customFormat="1">
      <c r="A8118" s="914" t="s">
        <v>9458</v>
      </c>
      <c r="B8118" s="565"/>
      <c r="C8118" s="406"/>
      <c r="D8118" s="451"/>
      <c r="E8118" s="406"/>
      <c r="F8118" s="274"/>
      <c r="G8118" s="566"/>
      <c r="H8118" s="901"/>
      <c r="I8118" s="1017"/>
      <c r="J8118" s="1017"/>
      <c r="K8118" s="1017"/>
      <c r="L8118" s="1017"/>
      <c r="M8118" s="1017"/>
    </row>
    <row r="8119" spans="1:13" s="551" customFormat="1">
      <c r="A8119" s="914" t="s">
        <v>9457</v>
      </c>
      <c r="B8119" s="565"/>
      <c r="C8119" s="406"/>
      <c r="D8119" s="451"/>
      <c r="E8119" s="406"/>
      <c r="F8119" s="274"/>
      <c r="G8119" s="566"/>
      <c r="H8119" s="901"/>
      <c r="I8119" s="1017"/>
      <c r="J8119" s="1017"/>
      <c r="K8119" s="1017"/>
      <c r="L8119" s="1017"/>
      <c r="M8119" s="1017"/>
    </row>
    <row r="8120" spans="1:13" s="551" customFormat="1">
      <c r="A8120" s="914" t="s">
        <v>9456</v>
      </c>
      <c r="B8120" s="565"/>
      <c r="C8120" s="406"/>
      <c r="D8120" s="451"/>
      <c r="E8120" s="406"/>
      <c r="F8120" s="274"/>
      <c r="G8120" s="566"/>
      <c r="H8120" s="901"/>
      <c r="I8120" s="1017"/>
      <c r="J8120" s="1017"/>
      <c r="K8120" s="1017"/>
      <c r="L8120" s="1017"/>
      <c r="M8120" s="1017"/>
    </row>
    <row r="8121" spans="1:13" s="551" customFormat="1">
      <c r="A8121" s="914" t="s">
        <v>9455</v>
      </c>
      <c r="B8121" s="565"/>
      <c r="C8121" s="406"/>
      <c r="D8121" s="451"/>
      <c r="E8121" s="406"/>
      <c r="F8121" s="274"/>
      <c r="G8121" s="566"/>
      <c r="H8121" s="901"/>
      <c r="I8121" s="1017"/>
      <c r="J8121" s="1017"/>
      <c r="K8121" s="1017"/>
      <c r="L8121" s="1017"/>
      <c r="M8121" s="1017"/>
    </row>
    <row r="8122" spans="1:13" s="551" customFormat="1">
      <c r="A8122" s="914" t="s">
        <v>9704</v>
      </c>
      <c r="B8122" s="565"/>
      <c r="C8122" s="406"/>
      <c r="D8122" s="451"/>
      <c r="E8122" s="406"/>
      <c r="F8122" s="274"/>
      <c r="G8122" s="566"/>
      <c r="H8122" s="901"/>
      <c r="I8122" s="1017"/>
      <c r="J8122" s="1017"/>
      <c r="K8122" s="1017"/>
      <c r="L8122" s="1017"/>
      <c r="M8122" s="1017"/>
    </row>
    <row r="8123" spans="1:13" s="551" customFormat="1">
      <c r="A8123" s="914" t="s">
        <v>9711</v>
      </c>
      <c r="B8123" s="565"/>
      <c r="C8123" s="406"/>
      <c r="D8123" s="451"/>
      <c r="E8123" s="406"/>
      <c r="F8123" s="274"/>
      <c r="G8123" s="566"/>
      <c r="H8123" s="901"/>
      <c r="I8123" s="1017"/>
      <c r="J8123" s="1017"/>
      <c r="K8123" s="1017"/>
      <c r="L8123" s="1017"/>
      <c r="M8123" s="1017"/>
    </row>
    <row r="8124" spans="1:13" s="551" customFormat="1">
      <c r="A8124" s="929" t="s">
        <v>9710</v>
      </c>
      <c r="B8124" s="565"/>
      <c r="C8124" s="406"/>
      <c r="D8124" s="451"/>
      <c r="E8124" s="406"/>
      <c r="F8124" s="274"/>
      <c r="G8124" s="566"/>
      <c r="H8124" s="901"/>
      <c r="I8124" s="1017"/>
      <c r="J8124" s="1017"/>
      <c r="K8124" s="1017"/>
      <c r="L8124" s="1017"/>
      <c r="M8124" s="1017"/>
    </row>
    <row r="8125" spans="1:13" s="551" customFormat="1">
      <c r="A8125" s="929" t="s">
        <v>9709</v>
      </c>
      <c r="B8125" s="565"/>
      <c r="C8125" s="406"/>
      <c r="D8125" s="451"/>
      <c r="E8125" s="406"/>
      <c r="F8125" s="274"/>
      <c r="G8125" s="566"/>
      <c r="H8125" s="901"/>
      <c r="I8125" s="1017"/>
      <c r="J8125" s="1017"/>
      <c r="K8125" s="1017"/>
      <c r="L8125" s="1017"/>
      <c r="M8125" s="1017"/>
    </row>
    <row r="8126" spans="1:13" s="551" customFormat="1">
      <c r="A8126" s="929" t="s">
        <v>9708</v>
      </c>
      <c r="B8126" s="565"/>
      <c r="C8126" s="406"/>
      <c r="D8126" s="451"/>
      <c r="E8126" s="406"/>
      <c r="F8126" s="274"/>
      <c r="G8126" s="566"/>
      <c r="H8126" s="901"/>
      <c r="I8126" s="1017"/>
      <c r="J8126" s="1017"/>
      <c r="K8126" s="1017"/>
      <c r="L8126" s="1017"/>
      <c r="M8126" s="1017"/>
    </row>
    <row r="8127" spans="1:13" s="551" customFormat="1">
      <c r="A8127" s="929" t="s">
        <v>9707</v>
      </c>
      <c r="B8127" s="565"/>
      <c r="C8127" s="406"/>
      <c r="D8127" s="451"/>
      <c r="E8127" s="406"/>
      <c r="F8127" s="274"/>
      <c r="G8127" s="566"/>
      <c r="H8127" s="901"/>
      <c r="I8127" s="1017"/>
      <c r="J8127" s="1017"/>
      <c r="K8127" s="1017"/>
      <c r="L8127" s="1017"/>
      <c r="M8127" s="1017"/>
    </row>
    <row r="8128" spans="1:13" s="551" customFormat="1">
      <c r="A8128" s="929" t="s">
        <v>9706</v>
      </c>
      <c r="B8128" s="565"/>
      <c r="C8128" s="406"/>
      <c r="D8128" s="451"/>
      <c r="E8128" s="406"/>
      <c r="F8128" s="274"/>
      <c r="G8128" s="566"/>
      <c r="H8128" s="901"/>
      <c r="I8128" s="1017"/>
      <c r="J8128" s="1017"/>
      <c r="K8128" s="1017"/>
      <c r="L8128" s="1017"/>
      <c r="M8128" s="1017"/>
    </row>
    <row r="8129" spans="1:13" s="551" customFormat="1">
      <c r="A8129" s="892" t="s">
        <v>9705</v>
      </c>
      <c r="B8129" s="565" t="s">
        <v>9704</v>
      </c>
      <c r="C8129" s="406">
        <v>4995</v>
      </c>
      <c r="D8129" s="451">
        <f>100%-(E8129/C8129)</f>
        <v>0</v>
      </c>
      <c r="E8129" s="406">
        <f>C8129</f>
        <v>4995</v>
      </c>
      <c r="F8129" s="274"/>
      <c r="G8129" s="566"/>
      <c r="H8129" s="901"/>
      <c r="I8129" s="1017"/>
      <c r="J8129" s="1017"/>
      <c r="K8129" s="1017"/>
      <c r="L8129" s="1017"/>
      <c r="M8129" s="1017"/>
    </row>
    <row r="8130" spans="1:13" s="551" customFormat="1">
      <c r="A8130" s="892" t="s">
        <v>9703</v>
      </c>
      <c r="B8130" s="565" t="s">
        <v>9702</v>
      </c>
      <c r="C8130" s="406">
        <v>999</v>
      </c>
      <c r="D8130" s="451">
        <f>100%-(E8130/C8130)</f>
        <v>0</v>
      </c>
      <c r="E8130" s="406">
        <f>C8130</f>
        <v>999</v>
      </c>
      <c r="F8130" s="274"/>
      <c r="G8130" s="566"/>
      <c r="H8130" s="901"/>
      <c r="I8130" s="1017"/>
      <c r="J8130" s="1017"/>
      <c r="K8130" s="1017"/>
      <c r="L8130" s="1017"/>
      <c r="M8130" s="1017"/>
    </row>
    <row r="8131" spans="1:13" s="551" customFormat="1">
      <c r="A8131" s="892" t="s">
        <v>9701</v>
      </c>
      <c r="B8131" s="565" t="s">
        <v>9700</v>
      </c>
      <c r="C8131" s="406">
        <v>999</v>
      </c>
      <c r="D8131" s="451">
        <f>100%-(E8131/C8131)</f>
        <v>0</v>
      </c>
      <c r="E8131" s="406">
        <f>C8131</f>
        <v>999</v>
      </c>
      <c r="F8131" s="274"/>
      <c r="G8131" s="566"/>
      <c r="H8131" s="901"/>
      <c r="I8131" s="1017"/>
      <c r="J8131" s="1017"/>
      <c r="K8131" s="1017"/>
      <c r="L8131" s="1017"/>
      <c r="M8131" s="1017"/>
    </row>
    <row r="8132" spans="1:13" s="551" customFormat="1">
      <c r="A8132" s="812" t="s">
        <v>9699</v>
      </c>
      <c r="B8132" s="565"/>
      <c r="C8132" s="406"/>
      <c r="D8132" s="451"/>
      <c r="E8132" s="406"/>
      <c r="F8132" s="274"/>
      <c r="G8132" s="566"/>
      <c r="H8132" s="901"/>
      <c r="I8132" s="1017"/>
      <c r="J8132" s="1017"/>
      <c r="K8132" s="1017"/>
      <c r="L8132" s="1017"/>
      <c r="M8132" s="1017"/>
    </row>
    <row r="8133" spans="1:13" s="551" customFormat="1">
      <c r="A8133" s="914" t="s">
        <v>9698</v>
      </c>
      <c r="B8133" s="565"/>
      <c r="C8133" s="406"/>
      <c r="D8133" s="451"/>
      <c r="E8133" s="406"/>
      <c r="F8133" s="274"/>
      <c r="G8133" s="566"/>
      <c r="H8133" s="901"/>
      <c r="I8133" s="1017"/>
      <c r="J8133" s="1017"/>
      <c r="K8133" s="1017"/>
      <c r="L8133" s="1017"/>
      <c r="M8133" s="1017"/>
    </row>
    <row r="8134" spans="1:13" s="551" customFormat="1">
      <c r="A8134" s="914" t="s">
        <v>9697</v>
      </c>
      <c r="B8134" s="565"/>
      <c r="C8134" s="406"/>
      <c r="D8134" s="451"/>
      <c r="E8134" s="406"/>
      <c r="F8134" s="274"/>
      <c r="G8134" s="566"/>
      <c r="H8134" s="901"/>
      <c r="I8134" s="1017"/>
      <c r="J8134" s="1017"/>
      <c r="K8134" s="1017"/>
      <c r="L8134" s="1017"/>
      <c r="M8134" s="1017"/>
    </row>
    <row r="8135" spans="1:13" s="551" customFormat="1">
      <c r="A8135" s="914" t="s">
        <v>9696</v>
      </c>
      <c r="B8135" s="565"/>
      <c r="C8135" s="406"/>
      <c r="D8135" s="451"/>
      <c r="E8135" s="406"/>
      <c r="F8135" s="274"/>
      <c r="G8135" s="566"/>
      <c r="H8135" s="901"/>
      <c r="I8135" s="1017"/>
      <c r="J8135" s="1017"/>
      <c r="K8135" s="1017"/>
      <c r="L8135" s="1017"/>
      <c r="M8135" s="1017"/>
    </row>
    <row r="8136" spans="1:13" s="551" customFormat="1">
      <c r="A8136" s="914" t="s">
        <v>9695</v>
      </c>
      <c r="B8136" s="565"/>
      <c r="C8136" s="406"/>
      <c r="D8136" s="451"/>
      <c r="E8136" s="406"/>
      <c r="F8136" s="274"/>
      <c r="G8136" s="566"/>
      <c r="H8136" s="901"/>
      <c r="I8136" s="1017"/>
      <c r="J8136" s="1017"/>
      <c r="K8136" s="1017"/>
      <c r="L8136" s="1017"/>
      <c r="M8136" s="1017"/>
    </row>
    <row r="8137" spans="1:13" s="551" customFormat="1">
      <c r="A8137" s="892" t="s">
        <v>9694</v>
      </c>
      <c r="B8137" s="565" t="s">
        <v>9693</v>
      </c>
      <c r="C8137" s="406">
        <v>2999</v>
      </c>
      <c r="D8137" s="451">
        <f t="shared" ref="D8137:D8142" si="183">100%-(E8137/C8137)</f>
        <v>0</v>
      </c>
      <c r="E8137" s="406">
        <f t="shared" ref="E8137:E8142" si="184">C8137</f>
        <v>2999</v>
      </c>
      <c r="F8137" s="274"/>
      <c r="G8137" s="566"/>
      <c r="H8137" s="901"/>
      <c r="I8137" s="1017"/>
      <c r="J8137" s="1017"/>
      <c r="K8137" s="1017"/>
      <c r="L8137" s="1017"/>
      <c r="M8137" s="1017"/>
    </row>
    <row r="8138" spans="1:13" s="551" customFormat="1">
      <c r="A8138" s="892" t="s">
        <v>9692</v>
      </c>
      <c r="B8138" s="565" t="s">
        <v>9691</v>
      </c>
      <c r="C8138" s="406">
        <v>600</v>
      </c>
      <c r="D8138" s="451">
        <f t="shared" si="183"/>
        <v>0</v>
      </c>
      <c r="E8138" s="406">
        <f t="shared" si="184"/>
        <v>600</v>
      </c>
      <c r="F8138" s="274"/>
      <c r="G8138" s="566"/>
      <c r="H8138" s="901"/>
      <c r="I8138" s="1017"/>
      <c r="J8138" s="1017"/>
      <c r="K8138" s="1017"/>
      <c r="L8138" s="1017"/>
      <c r="M8138" s="1017"/>
    </row>
    <row r="8139" spans="1:13" s="551" customFormat="1">
      <c r="A8139" s="892" t="s">
        <v>9690</v>
      </c>
      <c r="B8139" s="565" t="s">
        <v>9689</v>
      </c>
      <c r="C8139" s="406">
        <v>600</v>
      </c>
      <c r="D8139" s="451">
        <f t="shared" si="183"/>
        <v>0</v>
      </c>
      <c r="E8139" s="406">
        <f t="shared" si="184"/>
        <v>600</v>
      </c>
      <c r="F8139" s="274"/>
      <c r="G8139" s="566"/>
      <c r="H8139" s="901"/>
      <c r="I8139" s="1017"/>
      <c r="J8139" s="1017"/>
      <c r="K8139" s="1017"/>
      <c r="L8139" s="1017"/>
      <c r="M8139" s="1017"/>
    </row>
    <row r="8140" spans="1:13" s="551" customFormat="1">
      <c r="A8140" s="892" t="s">
        <v>9688</v>
      </c>
      <c r="B8140" s="565" t="s">
        <v>9687</v>
      </c>
      <c r="C8140" s="406">
        <v>2495</v>
      </c>
      <c r="D8140" s="451">
        <f t="shared" si="183"/>
        <v>0</v>
      </c>
      <c r="E8140" s="406">
        <f t="shared" si="184"/>
        <v>2495</v>
      </c>
      <c r="F8140" s="274"/>
      <c r="G8140" s="566"/>
      <c r="H8140" s="901"/>
      <c r="I8140" s="1017"/>
      <c r="J8140" s="1017"/>
      <c r="K8140" s="1017"/>
      <c r="L8140" s="1017"/>
      <c r="M8140" s="1017"/>
    </row>
    <row r="8141" spans="1:13" s="551" customFormat="1">
      <c r="A8141" s="892" t="s">
        <v>9686</v>
      </c>
      <c r="B8141" s="565" t="s">
        <v>9685</v>
      </c>
      <c r="C8141" s="406">
        <v>499</v>
      </c>
      <c r="D8141" s="451">
        <f t="shared" si="183"/>
        <v>0</v>
      </c>
      <c r="E8141" s="406">
        <f t="shared" si="184"/>
        <v>499</v>
      </c>
      <c r="F8141" s="274"/>
      <c r="G8141" s="566"/>
      <c r="H8141" s="901"/>
      <c r="I8141" s="1017"/>
      <c r="J8141" s="1017"/>
      <c r="K8141" s="1017"/>
      <c r="L8141" s="1017"/>
      <c r="M8141" s="1017"/>
    </row>
    <row r="8142" spans="1:13" s="551" customFormat="1">
      <c r="A8142" s="892" t="s">
        <v>9684</v>
      </c>
      <c r="B8142" s="565" t="s">
        <v>9683</v>
      </c>
      <c r="C8142" s="406">
        <v>499</v>
      </c>
      <c r="D8142" s="451">
        <f t="shared" si="183"/>
        <v>0</v>
      </c>
      <c r="E8142" s="406">
        <f t="shared" si="184"/>
        <v>499</v>
      </c>
      <c r="F8142" s="274"/>
      <c r="G8142" s="566"/>
      <c r="H8142" s="901"/>
      <c r="I8142" s="1017"/>
      <c r="J8142" s="1017"/>
      <c r="K8142" s="1017"/>
      <c r="L8142" s="1017"/>
      <c r="M8142" s="1017"/>
    </row>
    <row r="8143" spans="1:13" s="551" customFormat="1">
      <c r="A8143" s="812" t="s">
        <v>9677</v>
      </c>
      <c r="B8143" s="565"/>
      <c r="C8143" s="406"/>
      <c r="D8143" s="451"/>
      <c r="E8143" s="406"/>
      <c r="F8143" s="274"/>
      <c r="G8143" s="566"/>
      <c r="H8143" s="901"/>
      <c r="I8143" s="1017"/>
      <c r="J8143" s="1017"/>
      <c r="K8143" s="1017"/>
      <c r="L8143" s="1017"/>
      <c r="M8143" s="1017"/>
    </row>
    <row r="8144" spans="1:13" s="551" customFormat="1">
      <c r="A8144" s="914" t="s">
        <v>9682</v>
      </c>
      <c r="B8144" s="565"/>
      <c r="C8144" s="406"/>
      <c r="D8144" s="451"/>
      <c r="E8144" s="406"/>
      <c r="F8144" s="274"/>
      <c r="G8144" s="566"/>
      <c r="H8144" s="901"/>
      <c r="I8144" s="1017"/>
      <c r="J8144" s="1017"/>
      <c r="K8144" s="1017"/>
      <c r="L8144" s="1017"/>
      <c r="M8144" s="1017"/>
    </row>
    <row r="8145" spans="1:13" s="551" customFormat="1">
      <c r="A8145" s="914" t="s">
        <v>9650</v>
      </c>
      <c r="B8145" s="565"/>
      <c r="C8145" s="406"/>
      <c r="D8145" s="451"/>
      <c r="E8145" s="406"/>
      <c r="F8145" s="274"/>
      <c r="G8145" s="566"/>
      <c r="H8145" s="901"/>
      <c r="I8145" s="1017"/>
      <c r="J8145" s="1017"/>
      <c r="K8145" s="1017"/>
      <c r="L8145" s="1017"/>
      <c r="M8145" s="1017"/>
    </row>
    <row r="8146" spans="1:13" s="551" customFormat="1">
      <c r="A8146" s="914" t="s">
        <v>9649</v>
      </c>
      <c r="B8146" s="565"/>
      <c r="C8146" s="406"/>
      <c r="D8146" s="451"/>
      <c r="E8146" s="406"/>
      <c r="F8146" s="274"/>
      <c r="G8146" s="566"/>
      <c r="H8146" s="901"/>
      <c r="I8146" s="1017"/>
      <c r="J8146" s="1017"/>
      <c r="K8146" s="1017"/>
      <c r="L8146" s="1017"/>
      <c r="M8146" s="1017"/>
    </row>
    <row r="8147" spans="1:13" s="551" customFormat="1">
      <c r="A8147" s="914" t="s">
        <v>9648</v>
      </c>
      <c r="B8147" s="565"/>
      <c r="C8147" s="406"/>
      <c r="D8147" s="451"/>
      <c r="E8147" s="406"/>
      <c r="F8147" s="274"/>
      <c r="G8147" s="566"/>
      <c r="H8147" s="901"/>
      <c r="I8147" s="1017"/>
      <c r="J8147" s="1017"/>
      <c r="K8147" s="1017"/>
      <c r="L8147" s="1017"/>
      <c r="M8147" s="1017"/>
    </row>
    <row r="8148" spans="1:13" s="551" customFormat="1">
      <c r="A8148" s="914" t="s">
        <v>9681</v>
      </c>
      <c r="B8148" s="565"/>
      <c r="C8148" s="406"/>
      <c r="D8148" s="451"/>
      <c r="E8148" s="406"/>
      <c r="F8148" s="274"/>
      <c r="G8148" s="566"/>
      <c r="H8148" s="901"/>
      <c r="I8148" s="1017"/>
      <c r="J8148" s="1017"/>
      <c r="K8148" s="1017"/>
      <c r="L8148" s="1017"/>
      <c r="M8148" s="1017"/>
    </row>
    <row r="8149" spans="1:13" s="551" customFormat="1">
      <c r="A8149" s="914" t="s">
        <v>9680</v>
      </c>
      <c r="B8149" s="565"/>
      <c r="C8149" s="406"/>
      <c r="D8149" s="451"/>
      <c r="E8149" s="406"/>
      <c r="F8149" s="274"/>
      <c r="G8149" s="566"/>
      <c r="H8149" s="901"/>
      <c r="I8149" s="1017"/>
      <c r="J8149" s="1017"/>
      <c r="K8149" s="1017"/>
      <c r="L8149" s="1017"/>
      <c r="M8149" s="1017"/>
    </row>
    <row r="8150" spans="1:13" s="551" customFormat="1">
      <c r="A8150" s="914" t="s">
        <v>9679</v>
      </c>
      <c r="B8150" s="565"/>
      <c r="C8150" s="406"/>
      <c r="D8150" s="451"/>
      <c r="E8150" s="406"/>
      <c r="F8150" s="274"/>
      <c r="G8150" s="566"/>
      <c r="H8150" s="901"/>
      <c r="I8150" s="1017"/>
      <c r="J8150" s="1017"/>
      <c r="K8150" s="1017"/>
      <c r="L8150" s="1017"/>
      <c r="M8150" s="1017"/>
    </row>
    <row r="8151" spans="1:13" s="551" customFormat="1">
      <c r="A8151" s="914" t="s">
        <v>9646</v>
      </c>
      <c r="B8151" s="565"/>
      <c r="C8151" s="406"/>
      <c r="D8151" s="451"/>
      <c r="E8151" s="406"/>
      <c r="F8151" s="274"/>
      <c r="G8151" s="566"/>
      <c r="H8151" s="901"/>
      <c r="I8151" s="1017"/>
      <c r="J8151" s="1017"/>
      <c r="K8151" s="1017"/>
      <c r="L8151" s="1017"/>
      <c r="M8151" s="1017"/>
    </row>
    <row r="8152" spans="1:13" s="551" customFormat="1">
      <c r="A8152" s="892" t="s">
        <v>9678</v>
      </c>
      <c r="B8152" s="565" t="s">
        <v>9677</v>
      </c>
      <c r="C8152" s="406">
        <v>4995</v>
      </c>
      <c r="D8152" s="451">
        <f>100%-(E8152/C8152)</f>
        <v>0</v>
      </c>
      <c r="E8152" s="406">
        <f>C8152</f>
        <v>4995</v>
      </c>
      <c r="F8152" s="274"/>
      <c r="G8152" s="566"/>
      <c r="H8152" s="901"/>
      <c r="I8152" s="1017"/>
      <c r="J8152" s="1017"/>
      <c r="K8152" s="1017"/>
      <c r="L8152" s="1017"/>
      <c r="M8152" s="1017"/>
    </row>
    <row r="8153" spans="1:13" s="551" customFormat="1">
      <c r="A8153" s="892" t="s">
        <v>9676</v>
      </c>
      <c r="B8153" s="565" t="s">
        <v>9675</v>
      </c>
      <c r="C8153" s="406">
        <v>999</v>
      </c>
      <c r="D8153" s="451">
        <f>100%-(E8153/C8153)</f>
        <v>0</v>
      </c>
      <c r="E8153" s="406">
        <f>C8153</f>
        <v>999</v>
      </c>
      <c r="F8153" s="274"/>
      <c r="G8153" s="566"/>
      <c r="H8153" s="901"/>
      <c r="I8153" s="1017"/>
      <c r="J8153" s="1017"/>
      <c r="K8153" s="1017"/>
      <c r="L8153" s="1017"/>
      <c r="M8153" s="1017"/>
    </row>
    <row r="8154" spans="1:13" s="551" customFormat="1" ht="15.75" thickBot="1">
      <c r="A8154" s="907" t="s">
        <v>9674</v>
      </c>
      <c r="B8154" s="817" t="s">
        <v>9673</v>
      </c>
      <c r="C8154" s="587">
        <v>999</v>
      </c>
      <c r="D8154" s="586">
        <f>100%-(E8154/C8154)</f>
        <v>0</v>
      </c>
      <c r="E8154" s="587">
        <f>C8154</f>
        <v>999</v>
      </c>
      <c r="F8154" s="826"/>
      <c r="G8154" s="908"/>
      <c r="H8154" s="901"/>
      <c r="I8154" s="1017"/>
      <c r="J8154" s="1017"/>
      <c r="K8154" s="1017"/>
      <c r="L8154" s="1017"/>
      <c r="M8154" s="1017"/>
    </row>
    <row r="8155" spans="1:13" s="551" customFormat="1" ht="15.75" thickBot="1">
      <c r="A8155" s="909"/>
      <c r="B8155" s="793"/>
      <c r="C8155" s="910"/>
      <c r="D8155" s="911"/>
      <c r="E8155" s="910"/>
      <c r="F8155" s="912"/>
      <c r="G8155" s="913"/>
      <c r="H8155" s="901"/>
      <c r="I8155" s="1017"/>
      <c r="J8155" s="1017"/>
      <c r="K8155" s="1017"/>
      <c r="L8155" s="1017"/>
      <c r="M8155" s="1017"/>
    </row>
    <row r="8156" spans="1:13" s="551" customFormat="1" ht="15.75" thickBot="1">
      <c r="A8156" s="1556" t="s">
        <v>9672</v>
      </c>
      <c r="B8156" s="1557"/>
      <c r="C8156" s="1557"/>
      <c r="D8156" s="1557"/>
      <c r="E8156" s="1557"/>
      <c r="F8156" s="1557"/>
      <c r="G8156" s="1558"/>
      <c r="H8156" s="901"/>
      <c r="I8156" s="1017"/>
      <c r="J8156" s="1017"/>
      <c r="K8156" s="1017"/>
      <c r="L8156" s="1017"/>
      <c r="M8156" s="1017"/>
    </row>
    <row r="8157" spans="1:13" s="551" customFormat="1">
      <c r="A8157" s="927" t="s">
        <v>9671</v>
      </c>
      <c r="B8157" s="903"/>
      <c r="C8157" s="904"/>
      <c r="D8157" s="928"/>
      <c r="E8157" s="904"/>
      <c r="F8157" s="905"/>
      <c r="G8157" s="906"/>
      <c r="H8157" s="901"/>
      <c r="I8157" s="1017"/>
      <c r="J8157" s="1017"/>
      <c r="K8157" s="1017"/>
      <c r="L8157" s="1017"/>
      <c r="M8157" s="1017"/>
    </row>
    <row r="8158" spans="1:13" s="551" customFormat="1">
      <c r="A8158" s="914" t="s">
        <v>9460</v>
      </c>
      <c r="B8158" s="565"/>
      <c r="C8158" s="406"/>
      <c r="D8158" s="451"/>
      <c r="E8158" s="406"/>
      <c r="F8158" s="274"/>
      <c r="G8158" s="566"/>
      <c r="H8158" s="901"/>
      <c r="I8158" s="1017"/>
      <c r="J8158" s="1017"/>
      <c r="K8158" s="1017"/>
      <c r="L8158" s="1017"/>
      <c r="M8158" s="1017"/>
    </row>
    <row r="8159" spans="1:13" s="551" customFormat="1">
      <c r="A8159" s="914" t="s">
        <v>9459</v>
      </c>
      <c r="B8159" s="565"/>
      <c r="C8159" s="406"/>
      <c r="D8159" s="451"/>
      <c r="E8159" s="406"/>
      <c r="F8159" s="274"/>
      <c r="G8159" s="566"/>
      <c r="H8159" s="901"/>
      <c r="I8159" s="1017"/>
      <c r="J8159" s="1017"/>
      <c r="K8159" s="1017"/>
      <c r="L8159" s="1017"/>
      <c r="M8159" s="1017"/>
    </row>
    <row r="8160" spans="1:13" s="551" customFormat="1">
      <c r="A8160" s="914" t="s">
        <v>9458</v>
      </c>
      <c r="B8160" s="565"/>
      <c r="C8160" s="406"/>
      <c r="D8160" s="451"/>
      <c r="E8160" s="406"/>
      <c r="F8160" s="274"/>
      <c r="G8160" s="566"/>
      <c r="H8160" s="901"/>
      <c r="I8160" s="1017"/>
      <c r="J8160" s="1017"/>
      <c r="K8160" s="1017"/>
      <c r="L8160" s="1017"/>
      <c r="M8160" s="1017"/>
    </row>
    <row r="8161" spans="1:13" s="551" customFormat="1">
      <c r="A8161" s="914" t="s">
        <v>9457</v>
      </c>
      <c r="B8161" s="565"/>
      <c r="C8161" s="406"/>
      <c r="D8161" s="451"/>
      <c r="E8161" s="406"/>
      <c r="F8161" s="274"/>
      <c r="G8161" s="566"/>
      <c r="H8161" s="901"/>
      <c r="I8161" s="1017"/>
      <c r="J8161" s="1017"/>
      <c r="K8161" s="1017"/>
      <c r="L8161" s="1017"/>
      <c r="M8161" s="1017"/>
    </row>
    <row r="8162" spans="1:13" s="551" customFormat="1">
      <c r="A8162" s="914" t="s">
        <v>9456</v>
      </c>
      <c r="B8162" s="565"/>
      <c r="C8162" s="406"/>
      <c r="D8162" s="451"/>
      <c r="E8162" s="406"/>
      <c r="F8162" s="274"/>
      <c r="G8162" s="566"/>
      <c r="H8162" s="901"/>
      <c r="I8162" s="1017"/>
      <c r="J8162" s="1017"/>
      <c r="K8162" s="1017"/>
      <c r="L8162" s="1017"/>
      <c r="M8162" s="1017"/>
    </row>
    <row r="8163" spans="1:13" s="551" customFormat="1">
      <c r="A8163" s="914" t="s">
        <v>9455</v>
      </c>
      <c r="B8163" s="565"/>
      <c r="C8163" s="406"/>
      <c r="D8163" s="451"/>
      <c r="E8163" s="406"/>
      <c r="F8163" s="274"/>
      <c r="G8163" s="566"/>
      <c r="H8163" s="901"/>
      <c r="I8163" s="1017"/>
      <c r="J8163" s="1017"/>
      <c r="K8163" s="1017"/>
      <c r="L8163" s="1017"/>
      <c r="M8163" s="1017"/>
    </row>
    <row r="8164" spans="1:13" s="551" customFormat="1">
      <c r="A8164" s="914" t="s">
        <v>9670</v>
      </c>
      <c r="B8164" s="565"/>
      <c r="C8164" s="406"/>
      <c r="D8164" s="451"/>
      <c r="E8164" s="406"/>
      <c r="F8164" s="274"/>
      <c r="G8164" s="566"/>
      <c r="H8164" s="901"/>
      <c r="I8164" s="1017"/>
      <c r="J8164" s="1017"/>
      <c r="K8164" s="1017"/>
      <c r="L8164" s="1017"/>
      <c r="M8164" s="1017"/>
    </row>
    <row r="8165" spans="1:13" s="551" customFormat="1">
      <c r="A8165" s="914" t="s">
        <v>9669</v>
      </c>
      <c r="B8165" s="565"/>
      <c r="C8165" s="406"/>
      <c r="D8165" s="451"/>
      <c r="E8165" s="406"/>
      <c r="F8165" s="274"/>
      <c r="G8165" s="566"/>
      <c r="H8165" s="901"/>
      <c r="I8165" s="1017"/>
      <c r="J8165" s="1017"/>
      <c r="K8165" s="1017"/>
      <c r="L8165" s="1017"/>
      <c r="M8165" s="1017"/>
    </row>
    <row r="8166" spans="1:13" s="551" customFormat="1">
      <c r="A8166" s="892" t="s">
        <v>9668</v>
      </c>
      <c r="B8166" s="565" t="s">
        <v>9667</v>
      </c>
      <c r="C8166" s="406">
        <v>2999</v>
      </c>
      <c r="D8166" s="451">
        <f>100%-(E8166/C8166)</f>
        <v>0</v>
      </c>
      <c r="E8166" s="406">
        <f>C8166</f>
        <v>2999</v>
      </c>
      <c r="F8166" s="274"/>
      <c r="G8166" s="566"/>
      <c r="H8166" s="901"/>
      <c r="I8166" s="1017"/>
      <c r="J8166" s="1017"/>
      <c r="K8166" s="1017"/>
      <c r="L8166" s="1017"/>
      <c r="M8166" s="1017"/>
    </row>
    <row r="8167" spans="1:13" s="551" customFormat="1">
      <c r="A8167" s="892" t="s">
        <v>9666</v>
      </c>
      <c r="B8167" s="565" t="s">
        <v>9665</v>
      </c>
      <c r="C8167" s="406">
        <v>600</v>
      </c>
      <c r="D8167" s="451">
        <f>100%-(E8167/C8167)</f>
        <v>0</v>
      </c>
      <c r="E8167" s="406">
        <f>C8167</f>
        <v>600</v>
      </c>
      <c r="F8167" s="274"/>
      <c r="G8167" s="566"/>
      <c r="H8167" s="901"/>
      <c r="I8167" s="1017"/>
      <c r="J8167" s="1017"/>
      <c r="K8167" s="1017"/>
      <c r="L8167" s="1017"/>
      <c r="M8167" s="1017"/>
    </row>
    <row r="8168" spans="1:13" s="551" customFormat="1">
      <c r="A8168" s="892" t="s">
        <v>9664</v>
      </c>
      <c r="B8168" s="565" t="s">
        <v>9663</v>
      </c>
      <c r="C8168" s="406">
        <v>600</v>
      </c>
      <c r="D8168" s="451">
        <f>100%-(E8168/C8168)</f>
        <v>0</v>
      </c>
      <c r="E8168" s="406">
        <f>C8168</f>
        <v>600</v>
      </c>
      <c r="F8168" s="274"/>
      <c r="G8168" s="566"/>
      <c r="H8168" s="901"/>
      <c r="I8168" s="1017"/>
      <c r="J8168" s="1017"/>
      <c r="K8168" s="1017"/>
      <c r="L8168" s="1017"/>
      <c r="M8168" s="1017"/>
    </row>
    <row r="8169" spans="1:13" s="551" customFormat="1">
      <c r="A8169" s="812" t="s">
        <v>9658</v>
      </c>
      <c r="B8169" s="565"/>
      <c r="C8169" s="406"/>
      <c r="D8169" s="451"/>
      <c r="E8169" s="406"/>
      <c r="F8169" s="274"/>
      <c r="G8169" s="566"/>
      <c r="H8169" s="901"/>
      <c r="I8169" s="1017"/>
      <c r="J8169" s="1017"/>
      <c r="K8169" s="1017"/>
      <c r="L8169" s="1017"/>
      <c r="M8169" s="1017"/>
    </row>
    <row r="8170" spans="1:13" s="551" customFormat="1">
      <c r="A8170" s="914" t="s">
        <v>9662</v>
      </c>
      <c r="B8170" s="565"/>
      <c r="C8170" s="406"/>
      <c r="D8170" s="451"/>
      <c r="E8170" s="406"/>
      <c r="F8170" s="274"/>
      <c r="G8170" s="566"/>
      <c r="H8170" s="901"/>
      <c r="I8170" s="1017"/>
      <c r="J8170" s="1017"/>
      <c r="K8170" s="1017"/>
      <c r="L8170" s="1017"/>
      <c r="M8170" s="1017"/>
    </row>
    <row r="8171" spans="1:13" s="551" customFormat="1">
      <c r="A8171" s="914" t="s">
        <v>9661</v>
      </c>
      <c r="B8171" s="565"/>
      <c r="C8171" s="406"/>
      <c r="D8171" s="451"/>
      <c r="E8171" s="406"/>
      <c r="F8171" s="274"/>
      <c r="G8171" s="566"/>
      <c r="H8171" s="901"/>
      <c r="I8171" s="1017"/>
      <c r="J8171" s="1017"/>
      <c r="K8171" s="1017"/>
      <c r="L8171" s="1017"/>
      <c r="M8171" s="1017"/>
    </row>
    <row r="8172" spans="1:13" s="551" customFormat="1">
      <c r="A8172" s="914" t="s">
        <v>9660</v>
      </c>
      <c r="B8172" s="565"/>
      <c r="C8172" s="406"/>
      <c r="D8172" s="451"/>
      <c r="E8172" s="406"/>
      <c r="F8172" s="274"/>
      <c r="G8172" s="566"/>
      <c r="H8172" s="901"/>
      <c r="I8172" s="1017"/>
      <c r="J8172" s="1017"/>
      <c r="K8172" s="1017"/>
      <c r="L8172" s="1017"/>
      <c r="M8172" s="1017"/>
    </row>
    <row r="8173" spans="1:13" s="551" customFormat="1">
      <c r="A8173" s="892" t="s">
        <v>9659</v>
      </c>
      <c r="B8173" s="565" t="s">
        <v>9658</v>
      </c>
      <c r="C8173" s="406">
        <v>18075</v>
      </c>
      <c r="D8173" s="451">
        <f>100%-(E8173/C8173)</f>
        <v>0</v>
      </c>
      <c r="E8173" s="406">
        <f>C8173</f>
        <v>18075</v>
      </c>
      <c r="F8173" s="274"/>
      <c r="G8173" s="566"/>
      <c r="H8173" s="901"/>
      <c r="I8173" s="1017"/>
      <c r="J8173" s="1017"/>
      <c r="K8173" s="1017"/>
      <c r="L8173" s="1017"/>
      <c r="M8173" s="1017"/>
    </row>
    <row r="8174" spans="1:13" s="551" customFormat="1">
      <c r="A8174" s="892" t="s">
        <v>9657</v>
      </c>
      <c r="B8174" s="565" t="s">
        <v>9656</v>
      </c>
      <c r="C8174" s="406">
        <v>3615</v>
      </c>
      <c r="D8174" s="451">
        <f>100%-(E8174/C8174)</f>
        <v>0</v>
      </c>
      <c r="E8174" s="406">
        <f>C8174</f>
        <v>3615</v>
      </c>
      <c r="F8174" s="274"/>
      <c r="G8174" s="566"/>
      <c r="H8174" s="901"/>
      <c r="I8174" s="1017"/>
      <c r="J8174" s="1017"/>
      <c r="K8174" s="1017"/>
      <c r="L8174" s="1017"/>
      <c r="M8174" s="1017"/>
    </row>
    <row r="8175" spans="1:13" s="551" customFormat="1">
      <c r="A8175" s="892" t="s">
        <v>9655</v>
      </c>
      <c r="B8175" s="565" t="s">
        <v>9654</v>
      </c>
      <c r="C8175" s="406">
        <v>3615</v>
      </c>
      <c r="D8175" s="451">
        <f>100%-(E8175/C8175)</f>
        <v>0</v>
      </c>
      <c r="E8175" s="406">
        <f>C8175</f>
        <v>3615</v>
      </c>
      <c r="F8175" s="274"/>
      <c r="G8175" s="566"/>
      <c r="H8175" s="901"/>
      <c r="I8175" s="1017"/>
      <c r="J8175" s="1017"/>
      <c r="K8175" s="1017"/>
      <c r="L8175" s="1017"/>
      <c r="M8175" s="1017"/>
    </row>
    <row r="8176" spans="1:13" s="551" customFormat="1">
      <c r="A8176" s="812" t="s">
        <v>9643</v>
      </c>
      <c r="B8176" s="565"/>
      <c r="C8176" s="406"/>
      <c r="D8176" s="451"/>
      <c r="E8176" s="406"/>
      <c r="F8176" s="274"/>
      <c r="G8176" s="566"/>
      <c r="H8176" s="901"/>
      <c r="I8176" s="1017"/>
      <c r="J8176" s="1017"/>
      <c r="K8176" s="1017"/>
      <c r="L8176" s="1017"/>
      <c r="M8176" s="1017"/>
    </row>
    <row r="8177" spans="1:13" s="551" customFormat="1">
      <c r="A8177" s="914" t="s">
        <v>9653</v>
      </c>
      <c r="B8177" s="565"/>
      <c r="C8177" s="406"/>
      <c r="D8177" s="451"/>
      <c r="E8177" s="406"/>
      <c r="F8177" s="274"/>
      <c r="G8177" s="566"/>
      <c r="H8177" s="901"/>
      <c r="I8177" s="1017"/>
      <c r="J8177" s="1017"/>
      <c r="K8177" s="1017"/>
      <c r="L8177" s="1017"/>
      <c r="M8177" s="1017"/>
    </row>
    <row r="8178" spans="1:13" s="551" customFormat="1">
      <c r="A8178" s="914" t="s">
        <v>9652</v>
      </c>
      <c r="B8178" s="565"/>
      <c r="C8178" s="406"/>
      <c r="D8178" s="451"/>
      <c r="E8178" s="406"/>
      <c r="F8178" s="274"/>
      <c r="G8178" s="566"/>
      <c r="H8178" s="901"/>
      <c r="I8178" s="1017"/>
      <c r="J8178" s="1017"/>
      <c r="K8178" s="1017"/>
      <c r="L8178" s="1017"/>
      <c r="M8178" s="1017"/>
    </row>
    <row r="8179" spans="1:13" s="551" customFormat="1">
      <c r="A8179" s="914" t="s">
        <v>9651</v>
      </c>
      <c r="B8179" s="565"/>
      <c r="C8179" s="406"/>
      <c r="D8179" s="451"/>
      <c r="E8179" s="406"/>
      <c r="F8179" s="274"/>
      <c r="G8179" s="566"/>
      <c r="H8179" s="901"/>
      <c r="I8179" s="1017"/>
      <c r="J8179" s="1017"/>
      <c r="K8179" s="1017"/>
      <c r="L8179" s="1017"/>
      <c r="M8179" s="1017"/>
    </row>
    <row r="8180" spans="1:13" s="551" customFormat="1">
      <c r="A8180" s="914" t="s">
        <v>9650</v>
      </c>
      <c r="B8180" s="565"/>
      <c r="C8180" s="406"/>
      <c r="D8180" s="451"/>
      <c r="E8180" s="406"/>
      <c r="F8180" s="274"/>
      <c r="G8180" s="566"/>
      <c r="H8180" s="901"/>
      <c r="I8180" s="1017"/>
      <c r="J8180" s="1017"/>
      <c r="K8180" s="1017"/>
      <c r="L8180" s="1017"/>
      <c r="M8180" s="1017"/>
    </row>
    <row r="8181" spans="1:13" s="551" customFormat="1">
      <c r="A8181" s="914" t="s">
        <v>9649</v>
      </c>
      <c r="B8181" s="565"/>
      <c r="C8181" s="406"/>
      <c r="D8181" s="451"/>
      <c r="E8181" s="406"/>
      <c r="F8181" s="274"/>
      <c r="G8181" s="566"/>
      <c r="H8181" s="901"/>
      <c r="I8181" s="1017"/>
      <c r="J8181" s="1017"/>
      <c r="K8181" s="1017"/>
      <c r="L8181" s="1017"/>
      <c r="M8181" s="1017"/>
    </row>
    <row r="8182" spans="1:13" s="551" customFormat="1">
      <c r="A8182" s="914" t="s">
        <v>9648</v>
      </c>
      <c r="B8182" s="565"/>
      <c r="C8182" s="406"/>
      <c r="D8182" s="451"/>
      <c r="E8182" s="406"/>
      <c r="F8182" s="274"/>
      <c r="G8182" s="566"/>
      <c r="H8182" s="901"/>
      <c r="I8182" s="1017"/>
      <c r="J8182" s="1017"/>
      <c r="K8182" s="1017"/>
      <c r="L8182" s="1017"/>
      <c r="M8182" s="1017"/>
    </row>
    <row r="8183" spans="1:13" s="551" customFormat="1">
      <c r="A8183" s="914" t="s">
        <v>9647</v>
      </c>
      <c r="B8183" s="565"/>
      <c r="C8183" s="406"/>
      <c r="D8183" s="451"/>
      <c r="E8183" s="406"/>
      <c r="F8183" s="274"/>
      <c r="G8183" s="566"/>
      <c r="H8183" s="901"/>
      <c r="I8183" s="1017"/>
      <c r="J8183" s="1017"/>
      <c r="K8183" s="1017"/>
      <c r="L8183" s="1017"/>
      <c r="M8183" s="1017"/>
    </row>
    <row r="8184" spans="1:13" s="551" customFormat="1">
      <c r="A8184" s="914" t="s">
        <v>9646</v>
      </c>
      <c r="B8184" s="565"/>
      <c r="C8184" s="406"/>
      <c r="D8184" s="451"/>
      <c r="E8184" s="406"/>
      <c r="F8184" s="274"/>
      <c r="G8184" s="566"/>
      <c r="H8184" s="901"/>
      <c r="I8184" s="1017"/>
      <c r="J8184" s="1017"/>
      <c r="K8184" s="1017"/>
      <c r="L8184" s="1017"/>
      <c r="M8184" s="1017"/>
    </row>
    <row r="8185" spans="1:13" s="551" customFormat="1">
      <c r="A8185" s="914" t="s">
        <v>9645</v>
      </c>
      <c r="B8185" s="565"/>
      <c r="C8185" s="406"/>
      <c r="D8185" s="451"/>
      <c r="E8185" s="406"/>
      <c r="F8185" s="274"/>
      <c r="G8185" s="566"/>
      <c r="H8185" s="901"/>
      <c r="I8185" s="1017"/>
      <c r="J8185" s="1017"/>
      <c r="K8185" s="1017"/>
      <c r="L8185" s="1017"/>
      <c r="M8185" s="1017"/>
    </row>
    <row r="8186" spans="1:13" s="551" customFormat="1">
      <c r="A8186" s="892" t="s">
        <v>9644</v>
      </c>
      <c r="B8186" s="565" t="s">
        <v>9643</v>
      </c>
      <c r="C8186" s="406">
        <v>14285</v>
      </c>
      <c r="D8186" s="451">
        <f>100%-(E8186/C8186)</f>
        <v>0</v>
      </c>
      <c r="E8186" s="406">
        <f>C8186</f>
        <v>14285</v>
      </c>
      <c r="F8186" s="274"/>
      <c r="G8186" s="566"/>
      <c r="H8186" s="901"/>
      <c r="I8186" s="1017"/>
      <c r="J8186" s="1017"/>
      <c r="K8186" s="1017"/>
      <c r="L8186" s="1017"/>
      <c r="M8186" s="1017"/>
    </row>
    <row r="8187" spans="1:13" s="551" customFormat="1">
      <c r="A8187" s="892" t="s">
        <v>9642</v>
      </c>
      <c r="B8187" s="565" t="s">
        <v>9641</v>
      </c>
      <c r="C8187" s="406">
        <v>2857</v>
      </c>
      <c r="D8187" s="451">
        <f>100%-(E8187/C8187)</f>
        <v>0</v>
      </c>
      <c r="E8187" s="406">
        <f>C8187</f>
        <v>2857</v>
      </c>
      <c r="F8187" s="274"/>
      <c r="G8187" s="566"/>
      <c r="H8187" s="901"/>
      <c r="I8187" s="1017"/>
      <c r="J8187" s="1017"/>
      <c r="K8187" s="1017"/>
      <c r="L8187" s="1017"/>
      <c r="M8187" s="1017"/>
    </row>
    <row r="8188" spans="1:13" s="551" customFormat="1">
      <c r="A8188" s="892" t="s">
        <v>9640</v>
      </c>
      <c r="B8188" s="565" t="s">
        <v>9639</v>
      </c>
      <c r="C8188" s="406">
        <v>2857</v>
      </c>
      <c r="D8188" s="451">
        <f>100%-(E8188/C8188)</f>
        <v>0</v>
      </c>
      <c r="E8188" s="406">
        <f>C8188</f>
        <v>2857</v>
      </c>
      <c r="F8188" s="274"/>
      <c r="G8188" s="566"/>
      <c r="H8188" s="901"/>
      <c r="I8188" s="1017"/>
      <c r="J8188" s="1017"/>
      <c r="K8188" s="1017"/>
      <c r="L8188" s="1017"/>
      <c r="M8188" s="1017"/>
    </row>
    <row r="8189" spans="1:13" s="551" customFormat="1">
      <c r="A8189" s="812" t="s">
        <v>9638</v>
      </c>
      <c r="B8189" s="565"/>
      <c r="C8189" s="406"/>
      <c r="D8189" s="451"/>
      <c r="E8189" s="406"/>
      <c r="F8189" s="274"/>
      <c r="G8189" s="566"/>
      <c r="H8189" s="901"/>
      <c r="I8189" s="1017"/>
      <c r="J8189" s="1017"/>
      <c r="K8189" s="1017"/>
      <c r="L8189" s="1017"/>
      <c r="M8189" s="1017"/>
    </row>
    <row r="8190" spans="1:13" s="551" customFormat="1">
      <c r="A8190" s="892" t="s">
        <v>9637</v>
      </c>
      <c r="B8190" s="565" t="s">
        <v>9636</v>
      </c>
      <c r="C8190" s="406">
        <v>4995</v>
      </c>
      <c r="D8190" s="451">
        <f>100%-(E8190/C8190)</f>
        <v>0</v>
      </c>
      <c r="E8190" s="406">
        <f>C8190</f>
        <v>4995</v>
      </c>
      <c r="F8190" s="274"/>
      <c r="G8190" s="566"/>
      <c r="H8190" s="901"/>
      <c r="I8190" s="1017"/>
      <c r="J8190" s="1017"/>
      <c r="K8190" s="1017"/>
      <c r="L8190" s="1017"/>
      <c r="M8190" s="1017"/>
    </row>
    <row r="8191" spans="1:13" s="551" customFormat="1" ht="30">
      <c r="A8191" s="892" t="s">
        <v>9635</v>
      </c>
      <c r="B8191" s="565" t="s">
        <v>9634</v>
      </c>
      <c r="C8191" s="406">
        <v>999</v>
      </c>
      <c r="D8191" s="451">
        <f>100%-(E8191/C8191)</f>
        <v>0</v>
      </c>
      <c r="E8191" s="406">
        <f>C8191</f>
        <v>999</v>
      </c>
      <c r="F8191" s="274"/>
      <c r="G8191" s="566"/>
      <c r="H8191" s="901"/>
      <c r="I8191" s="1017"/>
      <c r="J8191" s="1017"/>
      <c r="K8191" s="1017"/>
      <c r="L8191" s="1017"/>
      <c r="M8191" s="1017"/>
    </row>
    <row r="8192" spans="1:13" s="551" customFormat="1" ht="30">
      <c r="A8192" s="892" t="s">
        <v>9633</v>
      </c>
      <c r="B8192" s="565" t="s">
        <v>9632</v>
      </c>
      <c r="C8192" s="406">
        <v>999</v>
      </c>
      <c r="D8192" s="451">
        <f>100%-(E8192/C8192)</f>
        <v>0</v>
      </c>
      <c r="E8192" s="406">
        <f>C8192</f>
        <v>999</v>
      </c>
      <c r="F8192" s="274"/>
      <c r="G8192" s="566"/>
      <c r="H8192" s="901"/>
      <c r="I8192" s="1017"/>
      <c r="J8192" s="1017"/>
      <c r="K8192" s="1017"/>
      <c r="L8192" s="1017"/>
      <c r="M8192" s="1017"/>
    </row>
    <row r="8193" spans="1:13" s="933" customFormat="1">
      <c r="A8193" s="564" t="s">
        <v>9630</v>
      </c>
      <c r="B8193" s="900"/>
      <c r="C8193" s="798"/>
      <c r="D8193" s="930"/>
      <c r="E8193" s="798"/>
      <c r="F8193" s="931"/>
      <c r="G8193" s="660"/>
      <c r="H8193" s="932"/>
      <c r="I8193" s="1036"/>
      <c r="J8193" s="1036"/>
      <c r="K8193" s="1036"/>
      <c r="L8193" s="1036"/>
      <c r="M8193" s="1036"/>
    </row>
    <row r="8194" spans="1:13" s="551" customFormat="1">
      <c r="A8194" s="892" t="s">
        <v>9631</v>
      </c>
      <c r="B8194" s="565" t="s">
        <v>9630</v>
      </c>
      <c r="C8194" s="406">
        <v>9995</v>
      </c>
      <c r="D8194" s="451">
        <f>100%-(E8194/C8194)</f>
        <v>0</v>
      </c>
      <c r="E8194" s="406">
        <f>C8194</f>
        <v>9995</v>
      </c>
      <c r="F8194" s="274"/>
      <c r="G8194" s="566"/>
      <c r="H8194" s="901"/>
      <c r="I8194" s="1017"/>
      <c r="J8194" s="1017"/>
      <c r="K8194" s="1017"/>
      <c r="L8194" s="1017"/>
      <c r="M8194" s="1017"/>
    </row>
    <row r="8195" spans="1:13" s="551" customFormat="1" ht="30">
      <c r="A8195" s="892" t="s">
        <v>9629</v>
      </c>
      <c r="B8195" s="565" t="s">
        <v>9628</v>
      </c>
      <c r="C8195" s="406">
        <v>1999</v>
      </c>
      <c r="D8195" s="451">
        <f>100%-(E8195/C8195)</f>
        <v>0</v>
      </c>
      <c r="E8195" s="406">
        <f>C8195</f>
        <v>1999</v>
      </c>
      <c r="F8195" s="274"/>
      <c r="G8195" s="566"/>
      <c r="H8195" s="901"/>
      <c r="I8195" s="1017"/>
      <c r="J8195" s="1017"/>
      <c r="K8195" s="1017"/>
      <c r="L8195" s="1017"/>
      <c r="M8195" s="1017"/>
    </row>
    <row r="8196" spans="1:13" s="551" customFormat="1">
      <c r="A8196" s="892" t="s">
        <v>9627</v>
      </c>
      <c r="B8196" s="565" t="s">
        <v>9626</v>
      </c>
      <c r="C8196" s="406">
        <v>1999</v>
      </c>
      <c r="D8196" s="451">
        <f>100%-(E8196/C8196)</f>
        <v>0</v>
      </c>
      <c r="E8196" s="406">
        <f>C8196</f>
        <v>1999</v>
      </c>
      <c r="F8196" s="274"/>
      <c r="G8196" s="566"/>
      <c r="H8196" s="901"/>
      <c r="I8196" s="1017"/>
      <c r="J8196" s="1017"/>
      <c r="K8196" s="1017"/>
      <c r="L8196" s="1017"/>
      <c r="M8196" s="1017"/>
    </row>
    <row r="8197" spans="1:13" s="551" customFormat="1">
      <c r="A8197" s="812" t="s">
        <v>9625</v>
      </c>
      <c r="B8197" s="565"/>
      <c r="C8197" s="406"/>
      <c r="D8197" s="451"/>
      <c r="E8197" s="406"/>
      <c r="F8197" s="274"/>
      <c r="G8197" s="566"/>
      <c r="H8197" s="901"/>
      <c r="I8197" s="1017"/>
      <c r="J8197" s="1017"/>
      <c r="K8197" s="1017"/>
      <c r="L8197" s="1017"/>
      <c r="M8197" s="1017"/>
    </row>
    <row r="8198" spans="1:13" s="551" customFormat="1">
      <c r="A8198" s="914" t="s">
        <v>9624</v>
      </c>
      <c r="B8198" s="565"/>
      <c r="C8198" s="406"/>
      <c r="D8198" s="451"/>
      <c r="E8198" s="406"/>
      <c r="F8198" s="274"/>
      <c r="G8198" s="566"/>
      <c r="H8198" s="901"/>
      <c r="I8198" s="1017"/>
      <c r="J8198" s="1017"/>
      <c r="K8198" s="1017"/>
      <c r="L8198" s="1017"/>
      <c r="M8198" s="1017"/>
    </row>
    <row r="8199" spans="1:13" s="551" customFormat="1">
      <c r="A8199" s="914" t="s">
        <v>9623</v>
      </c>
      <c r="B8199" s="565"/>
      <c r="C8199" s="406"/>
      <c r="D8199" s="451"/>
      <c r="E8199" s="406"/>
      <c r="F8199" s="274"/>
      <c r="G8199" s="566"/>
      <c r="H8199" s="901"/>
      <c r="I8199" s="1017"/>
      <c r="J8199" s="1017"/>
      <c r="K8199" s="1017"/>
      <c r="L8199" s="1017"/>
      <c r="M8199" s="1017"/>
    </row>
    <row r="8200" spans="1:13" s="551" customFormat="1">
      <c r="A8200" s="892" t="s">
        <v>9622</v>
      </c>
      <c r="B8200" s="565" t="s">
        <v>9621</v>
      </c>
      <c r="C8200" s="406">
        <v>18300</v>
      </c>
      <c r="D8200" s="451">
        <f t="shared" ref="D8200:D8219" si="185">100%-(E8200/C8200)</f>
        <v>0</v>
      </c>
      <c r="E8200" s="406">
        <f t="shared" ref="E8200:E8219" si="186">C8200</f>
        <v>18300</v>
      </c>
      <c r="F8200" s="274"/>
      <c r="G8200" s="566"/>
      <c r="H8200" s="901"/>
      <c r="I8200" s="1017"/>
      <c r="J8200" s="1017"/>
      <c r="K8200" s="1017"/>
      <c r="L8200" s="1017"/>
      <c r="M8200" s="1017"/>
    </row>
    <row r="8201" spans="1:13" s="551" customFormat="1">
      <c r="A8201" s="892" t="s">
        <v>9620</v>
      </c>
      <c r="B8201" s="565" t="s">
        <v>9619</v>
      </c>
      <c r="C8201" s="406">
        <v>12199</v>
      </c>
      <c r="D8201" s="451">
        <f t="shared" si="185"/>
        <v>0</v>
      </c>
      <c r="E8201" s="406">
        <f t="shared" si="186"/>
        <v>12199</v>
      </c>
      <c r="F8201" s="274"/>
      <c r="G8201" s="566"/>
      <c r="H8201" s="901"/>
      <c r="I8201" s="1017"/>
      <c r="J8201" s="1017"/>
      <c r="K8201" s="1017"/>
      <c r="L8201" s="1017"/>
      <c r="M8201" s="1017"/>
    </row>
    <row r="8202" spans="1:13" s="551" customFormat="1">
      <c r="A8202" s="892" t="s">
        <v>9618</v>
      </c>
      <c r="B8202" s="565" t="s">
        <v>9617</v>
      </c>
      <c r="C8202" s="406">
        <v>7150</v>
      </c>
      <c r="D8202" s="451">
        <f t="shared" si="185"/>
        <v>0</v>
      </c>
      <c r="E8202" s="406">
        <f t="shared" si="186"/>
        <v>7150</v>
      </c>
      <c r="F8202" s="274"/>
      <c r="G8202" s="566"/>
      <c r="H8202" s="901"/>
      <c r="I8202" s="1017"/>
      <c r="J8202" s="1017"/>
      <c r="K8202" s="1017"/>
      <c r="L8202" s="1017"/>
      <c r="M8202" s="1017"/>
    </row>
    <row r="8203" spans="1:13" s="551" customFormat="1">
      <c r="A8203" s="892" t="s">
        <v>9616</v>
      </c>
      <c r="B8203" s="565" t="s">
        <v>9615</v>
      </c>
      <c r="C8203" s="406">
        <v>12199</v>
      </c>
      <c r="D8203" s="451">
        <f t="shared" si="185"/>
        <v>0</v>
      </c>
      <c r="E8203" s="406">
        <f t="shared" si="186"/>
        <v>12199</v>
      </c>
      <c r="F8203" s="274"/>
      <c r="G8203" s="566"/>
      <c r="H8203" s="901"/>
      <c r="I8203" s="1017"/>
      <c r="J8203" s="1017"/>
      <c r="K8203" s="1017"/>
      <c r="L8203" s="1017"/>
      <c r="M8203" s="1017"/>
    </row>
    <row r="8204" spans="1:13" s="551" customFormat="1">
      <c r="A8204" s="892" t="s">
        <v>9614</v>
      </c>
      <c r="B8204" s="565" t="s">
        <v>9613</v>
      </c>
      <c r="C8204" s="406">
        <v>12199</v>
      </c>
      <c r="D8204" s="451">
        <f t="shared" si="185"/>
        <v>0</v>
      </c>
      <c r="E8204" s="406">
        <f t="shared" si="186"/>
        <v>12199</v>
      </c>
      <c r="F8204" s="274"/>
      <c r="G8204" s="566"/>
      <c r="H8204" s="901"/>
      <c r="I8204" s="1017"/>
      <c r="J8204" s="1017"/>
      <c r="K8204" s="1017"/>
      <c r="L8204" s="1017"/>
      <c r="M8204" s="1017"/>
    </row>
    <row r="8205" spans="1:13" s="551" customFormat="1">
      <c r="A8205" s="892" t="s">
        <v>9612</v>
      </c>
      <c r="B8205" s="565" t="s">
        <v>9611</v>
      </c>
      <c r="C8205" s="406">
        <v>12199</v>
      </c>
      <c r="D8205" s="451">
        <f t="shared" si="185"/>
        <v>0</v>
      </c>
      <c r="E8205" s="406">
        <f t="shared" si="186"/>
        <v>12199</v>
      </c>
      <c r="F8205" s="274"/>
      <c r="G8205" s="566"/>
      <c r="H8205" s="901"/>
      <c r="I8205" s="1017"/>
      <c r="J8205" s="1017"/>
      <c r="K8205" s="1017"/>
      <c r="L8205" s="1017"/>
      <c r="M8205" s="1017"/>
    </row>
    <row r="8206" spans="1:13" s="551" customFormat="1">
      <c r="A8206" s="892" t="s">
        <v>9610</v>
      </c>
      <c r="B8206" s="565" t="s">
        <v>9609</v>
      </c>
      <c r="C8206" s="406">
        <v>12199</v>
      </c>
      <c r="D8206" s="451">
        <f t="shared" si="185"/>
        <v>0</v>
      </c>
      <c r="E8206" s="406">
        <f t="shared" si="186"/>
        <v>12199</v>
      </c>
      <c r="F8206" s="274"/>
      <c r="G8206" s="566"/>
      <c r="H8206" s="901"/>
      <c r="I8206" s="1017"/>
      <c r="J8206" s="1017"/>
      <c r="K8206" s="1017"/>
      <c r="L8206" s="1017"/>
      <c r="M8206" s="1017"/>
    </row>
    <row r="8207" spans="1:13" s="551" customFormat="1">
      <c r="A8207" s="892" t="s">
        <v>9608</v>
      </c>
      <c r="B8207" s="565" t="s">
        <v>9607</v>
      </c>
      <c r="C8207" s="406">
        <v>12199</v>
      </c>
      <c r="D8207" s="451">
        <f t="shared" si="185"/>
        <v>0</v>
      </c>
      <c r="E8207" s="406">
        <f t="shared" si="186"/>
        <v>12199</v>
      </c>
      <c r="F8207" s="274"/>
      <c r="G8207" s="566"/>
      <c r="H8207" s="901"/>
      <c r="I8207" s="1017"/>
      <c r="J8207" s="1017"/>
      <c r="K8207" s="1017"/>
      <c r="L8207" s="1017"/>
      <c r="M8207" s="1017"/>
    </row>
    <row r="8208" spans="1:13" s="551" customFormat="1">
      <c r="A8208" s="892" t="s">
        <v>9606</v>
      </c>
      <c r="B8208" s="565" t="s">
        <v>9605</v>
      </c>
      <c r="C8208" s="406">
        <v>12199</v>
      </c>
      <c r="D8208" s="451">
        <f t="shared" si="185"/>
        <v>0</v>
      </c>
      <c r="E8208" s="406">
        <f t="shared" si="186"/>
        <v>12199</v>
      </c>
      <c r="F8208" s="274"/>
      <c r="G8208" s="566"/>
      <c r="H8208" s="901"/>
      <c r="I8208" s="1017"/>
      <c r="J8208" s="1017"/>
      <c r="K8208" s="1017"/>
      <c r="L8208" s="1017"/>
      <c r="M8208" s="1017"/>
    </row>
    <row r="8209" spans="1:13" s="551" customFormat="1">
      <c r="A8209" s="892" t="s">
        <v>9604</v>
      </c>
      <c r="B8209" s="565" t="s">
        <v>9603</v>
      </c>
      <c r="C8209" s="406">
        <v>12199</v>
      </c>
      <c r="D8209" s="451">
        <f t="shared" si="185"/>
        <v>0</v>
      </c>
      <c r="E8209" s="406">
        <f t="shared" si="186"/>
        <v>12199</v>
      </c>
      <c r="F8209" s="274"/>
      <c r="G8209" s="566"/>
      <c r="H8209" s="901"/>
      <c r="I8209" s="1017"/>
      <c r="J8209" s="1017"/>
      <c r="K8209" s="1017"/>
      <c r="L8209" s="1017"/>
      <c r="M8209" s="1017"/>
    </row>
    <row r="8210" spans="1:13" s="551" customFormat="1">
      <c r="A8210" s="892" t="s">
        <v>9602</v>
      </c>
      <c r="B8210" s="565" t="s">
        <v>9601</v>
      </c>
      <c r="C8210" s="406">
        <v>24398</v>
      </c>
      <c r="D8210" s="451">
        <f t="shared" si="185"/>
        <v>0</v>
      </c>
      <c r="E8210" s="406">
        <f t="shared" si="186"/>
        <v>24398</v>
      </c>
      <c r="F8210" s="274"/>
      <c r="G8210" s="566"/>
      <c r="H8210" s="901"/>
      <c r="I8210" s="1017"/>
      <c r="J8210" s="1017"/>
      <c r="K8210" s="1017"/>
      <c r="L8210" s="1017"/>
      <c r="M8210" s="1017"/>
    </row>
    <row r="8211" spans="1:13" s="551" customFormat="1">
      <c r="A8211" s="892" t="s">
        <v>9600</v>
      </c>
      <c r="B8211" s="565" t="s">
        <v>9599</v>
      </c>
      <c r="C8211" s="406">
        <v>24398</v>
      </c>
      <c r="D8211" s="451">
        <f t="shared" si="185"/>
        <v>0</v>
      </c>
      <c r="E8211" s="406">
        <f t="shared" si="186"/>
        <v>24398</v>
      </c>
      <c r="F8211" s="274"/>
      <c r="G8211" s="566"/>
      <c r="H8211" s="901"/>
      <c r="I8211" s="1017"/>
      <c r="J8211" s="1017"/>
      <c r="K8211" s="1017"/>
      <c r="L8211" s="1017"/>
      <c r="M8211" s="1017"/>
    </row>
    <row r="8212" spans="1:13" s="551" customFormat="1">
      <c r="A8212" s="892" t="s">
        <v>9598</v>
      </c>
      <c r="B8212" s="565" t="s">
        <v>9597</v>
      </c>
      <c r="C8212" s="406">
        <v>12199</v>
      </c>
      <c r="D8212" s="451">
        <f t="shared" si="185"/>
        <v>0</v>
      </c>
      <c r="E8212" s="406">
        <f t="shared" si="186"/>
        <v>12199</v>
      </c>
      <c r="F8212" s="274"/>
      <c r="G8212" s="566"/>
      <c r="H8212" s="901"/>
      <c r="I8212" s="1017"/>
      <c r="J8212" s="1017"/>
      <c r="K8212" s="1017"/>
      <c r="L8212" s="1017"/>
      <c r="M8212" s="1017"/>
    </row>
    <row r="8213" spans="1:13" s="551" customFormat="1">
      <c r="A8213" s="892" t="s">
        <v>9596</v>
      </c>
      <c r="B8213" s="565" t="s">
        <v>9595</v>
      </c>
      <c r="C8213" s="406">
        <v>7150</v>
      </c>
      <c r="D8213" s="451">
        <f t="shared" si="185"/>
        <v>0</v>
      </c>
      <c r="E8213" s="406">
        <f t="shared" si="186"/>
        <v>7150</v>
      </c>
      <c r="F8213" s="274"/>
      <c r="G8213" s="566"/>
      <c r="H8213" s="901"/>
      <c r="I8213" s="1017"/>
      <c r="J8213" s="1017"/>
      <c r="K8213" s="1017"/>
      <c r="L8213" s="1017"/>
      <c r="M8213" s="1017"/>
    </row>
    <row r="8214" spans="1:13" s="551" customFormat="1">
      <c r="A8214" s="892" t="s">
        <v>9594</v>
      </c>
      <c r="B8214" s="565" t="s">
        <v>9593</v>
      </c>
      <c r="C8214" s="406">
        <v>12199</v>
      </c>
      <c r="D8214" s="451">
        <f t="shared" si="185"/>
        <v>0</v>
      </c>
      <c r="E8214" s="406">
        <f t="shared" si="186"/>
        <v>12199</v>
      </c>
      <c r="F8214" s="274"/>
      <c r="G8214" s="566"/>
      <c r="H8214" s="901"/>
      <c r="I8214" s="1017"/>
      <c r="J8214" s="1017"/>
      <c r="K8214" s="1017"/>
      <c r="L8214" s="1017"/>
      <c r="M8214" s="1017"/>
    </row>
    <row r="8215" spans="1:13" s="551" customFormat="1">
      <c r="A8215" s="892" t="s">
        <v>9592</v>
      </c>
      <c r="B8215" s="565" t="s">
        <v>9591</v>
      </c>
      <c r="C8215" s="406">
        <v>12199</v>
      </c>
      <c r="D8215" s="451">
        <f t="shared" si="185"/>
        <v>0</v>
      </c>
      <c r="E8215" s="406">
        <f t="shared" si="186"/>
        <v>12199</v>
      </c>
      <c r="F8215" s="274"/>
      <c r="G8215" s="566"/>
      <c r="H8215" s="901"/>
      <c r="I8215" s="1017"/>
      <c r="J8215" s="1017"/>
      <c r="K8215" s="1017"/>
      <c r="L8215" s="1017"/>
      <c r="M8215" s="1017"/>
    </row>
    <row r="8216" spans="1:13" s="551" customFormat="1">
      <c r="A8216" s="892" t="s">
        <v>9590</v>
      </c>
      <c r="B8216" s="565" t="s">
        <v>9589</v>
      </c>
      <c r="C8216" s="406">
        <v>12199</v>
      </c>
      <c r="D8216" s="451">
        <f t="shared" si="185"/>
        <v>0</v>
      </c>
      <c r="E8216" s="406">
        <f t="shared" si="186"/>
        <v>12199</v>
      </c>
      <c r="F8216" s="274"/>
      <c r="G8216" s="566"/>
      <c r="H8216" s="901"/>
      <c r="I8216" s="1017"/>
      <c r="J8216" s="1017"/>
      <c r="K8216" s="1017"/>
      <c r="L8216" s="1017"/>
      <c r="M8216" s="1017"/>
    </row>
    <row r="8217" spans="1:13" s="551" customFormat="1">
      <c r="A8217" s="892" t="s">
        <v>9588</v>
      </c>
      <c r="B8217" s="565" t="s">
        <v>9587</v>
      </c>
      <c r="C8217" s="406">
        <v>12199</v>
      </c>
      <c r="D8217" s="451">
        <f t="shared" si="185"/>
        <v>0</v>
      </c>
      <c r="E8217" s="406">
        <f t="shared" si="186"/>
        <v>12199</v>
      </c>
      <c r="F8217" s="274"/>
      <c r="G8217" s="566"/>
      <c r="H8217" s="901"/>
      <c r="I8217" s="1017"/>
      <c r="J8217" s="1017"/>
      <c r="K8217" s="1017"/>
      <c r="L8217" s="1017"/>
      <c r="M8217" s="1017"/>
    </row>
    <row r="8218" spans="1:13" s="551" customFormat="1">
      <c r="A8218" s="892" t="s">
        <v>9586</v>
      </c>
      <c r="B8218" s="565" t="s">
        <v>9585</v>
      </c>
      <c r="C8218" s="406">
        <v>12199</v>
      </c>
      <c r="D8218" s="451">
        <f t="shared" si="185"/>
        <v>0</v>
      </c>
      <c r="E8218" s="406">
        <f t="shared" si="186"/>
        <v>12199</v>
      </c>
      <c r="F8218" s="274"/>
      <c r="G8218" s="566"/>
      <c r="H8218" s="901"/>
      <c r="I8218" s="1017"/>
      <c r="J8218" s="1017"/>
      <c r="K8218" s="1017"/>
      <c r="L8218" s="1017"/>
      <c r="M8218" s="1017"/>
    </row>
    <row r="8219" spans="1:13" s="551" customFormat="1">
      <c r="A8219" s="892" t="s">
        <v>9584</v>
      </c>
      <c r="B8219" s="565" t="s">
        <v>9583</v>
      </c>
      <c r="C8219" s="406">
        <v>12199</v>
      </c>
      <c r="D8219" s="451">
        <f t="shared" si="185"/>
        <v>0</v>
      </c>
      <c r="E8219" s="406">
        <f t="shared" si="186"/>
        <v>12199</v>
      </c>
      <c r="F8219" s="274"/>
      <c r="G8219" s="566"/>
      <c r="H8219" s="901"/>
      <c r="I8219" s="1017"/>
      <c r="J8219" s="1017"/>
      <c r="K8219" s="1017"/>
      <c r="L8219" s="1017"/>
      <c r="M8219" s="1017"/>
    </row>
    <row r="8220" spans="1:13" s="551" customFormat="1">
      <c r="A8220" s="812" t="s">
        <v>9582</v>
      </c>
      <c r="B8220" s="565"/>
      <c r="C8220" s="406"/>
      <c r="D8220" s="451"/>
      <c r="E8220" s="406"/>
      <c r="F8220" s="274"/>
      <c r="G8220" s="566"/>
      <c r="H8220" s="901"/>
      <c r="I8220" s="1017"/>
      <c r="J8220" s="1017"/>
      <c r="K8220" s="1017"/>
      <c r="L8220" s="1017"/>
      <c r="M8220" s="1017"/>
    </row>
    <row r="8221" spans="1:13" s="551" customFormat="1" ht="30">
      <c r="A8221" s="892" t="s">
        <v>9581</v>
      </c>
      <c r="B8221" s="565" t="s">
        <v>9580</v>
      </c>
      <c r="C8221" s="406">
        <v>3660</v>
      </c>
      <c r="D8221" s="451">
        <f t="shared" ref="D8221:D8240" si="187">100%-(E8221/C8221)</f>
        <v>0</v>
      </c>
      <c r="E8221" s="406">
        <f t="shared" ref="E8221:E8240" si="188">C8221</f>
        <v>3660</v>
      </c>
      <c r="F8221" s="274"/>
      <c r="G8221" s="566"/>
      <c r="H8221" s="901"/>
      <c r="I8221" s="1017"/>
      <c r="J8221" s="1017"/>
      <c r="K8221" s="1017"/>
      <c r="L8221" s="1017"/>
      <c r="M8221" s="1017"/>
    </row>
    <row r="8222" spans="1:13" s="551" customFormat="1">
      <c r="A8222" s="892" t="s">
        <v>9579</v>
      </c>
      <c r="B8222" s="565" t="s">
        <v>9578</v>
      </c>
      <c r="C8222" s="406">
        <v>2440</v>
      </c>
      <c r="D8222" s="451">
        <f t="shared" si="187"/>
        <v>0</v>
      </c>
      <c r="E8222" s="406">
        <f t="shared" si="188"/>
        <v>2440</v>
      </c>
      <c r="F8222" s="274"/>
      <c r="G8222" s="566"/>
      <c r="H8222" s="901"/>
      <c r="I8222" s="1017"/>
      <c r="J8222" s="1017"/>
      <c r="K8222" s="1017"/>
      <c r="L8222" s="1017"/>
      <c r="M8222" s="1017"/>
    </row>
    <row r="8223" spans="1:13" s="551" customFormat="1">
      <c r="A8223" s="892" t="s">
        <v>9577</v>
      </c>
      <c r="B8223" s="565" t="s">
        <v>9576</v>
      </c>
      <c r="C8223" s="406">
        <v>1430</v>
      </c>
      <c r="D8223" s="451">
        <f t="shared" si="187"/>
        <v>0</v>
      </c>
      <c r="E8223" s="406">
        <f t="shared" si="188"/>
        <v>1430</v>
      </c>
      <c r="F8223" s="274"/>
      <c r="G8223" s="566"/>
      <c r="H8223" s="901"/>
      <c r="I8223" s="1017"/>
      <c r="J8223" s="1017"/>
      <c r="K8223" s="1017"/>
      <c r="L8223" s="1017"/>
      <c r="M8223" s="1017"/>
    </row>
    <row r="8224" spans="1:13" s="551" customFormat="1">
      <c r="A8224" s="892" t="s">
        <v>9575</v>
      </c>
      <c r="B8224" s="565" t="s">
        <v>9574</v>
      </c>
      <c r="C8224" s="406">
        <v>2440</v>
      </c>
      <c r="D8224" s="451">
        <f t="shared" si="187"/>
        <v>0</v>
      </c>
      <c r="E8224" s="406">
        <f t="shared" si="188"/>
        <v>2440</v>
      </c>
      <c r="F8224" s="274"/>
      <c r="G8224" s="566"/>
      <c r="H8224" s="901"/>
      <c r="I8224" s="1017"/>
      <c r="J8224" s="1017"/>
      <c r="K8224" s="1017"/>
      <c r="L8224" s="1017"/>
      <c r="M8224" s="1017"/>
    </row>
    <row r="8225" spans="1:13" s="551" customFormat="1">
      <c r="A8225" s="892" t="s">
        <v>9573</v>
      </c>
      <c r="B8225" s="565" t="s">
        <v>9572</v>
      </c>
      <c r="C8225" s="406">
        <v>2440</v>
      </c>
      <c r="D8225" s="451">
        <f t="shared" si="187"/>
        <v>0</v>
      </c>
      <c r="E8225" s="406">
        <f t="shared" si="188"/>
        <v>2440</v>
      </c>
      <c r="F8225" s="274"/>
      <c r="G8225" s="566"/>
      <c r="H8225" s="901"/>
      <c r="I8225" s="1017"/>
      <c r="J8225" s="1017"/>
      <c r="K8225" s="1017"/>
      <c r="L8225" s="1017"/>
      <c r="M8225" s="1017"/>
    </row>
    <row r="8226" spans="1:13" s="551" customFormat="1">
      <c r="A8226" s="892" t="s">
        <v>9571</v>
      </c>
      <c r="B8226" s="565" t="s">
        <v>9570</v>
      </c>
      <c r="C8226" s="406">
        <v>2440</v>
      </c>
      <c r="D8226" s="451">
        <f t="shared" si="187"/>
        <v>0</v>
      </c>
      <c r="E8226" s="406">
        <f t="shared" si="188"/>
        <v>2440</v>
      </c>
      <c r="F8226" s="274"/>
      <c r="G8226" s="566"/>
      <c r="H8226" s="901"/>
      <c r="I8226" s="1017"/>
      <c r="J8226" s="1017"/>
      <c r="K8226" s="1017"/>
      <c r="L8226" s="1017"/>
      <c r="M8226" s="1017"/>
    </row>
    <row r="8227" spans="1:13" s="551" customFormat="1">
      <c r="A8227" s="892" t="s">
        <v>9569</v>
      </c>
      <c r="B8227" s="565" t="s">
        <v>9568</v>
      </c>
      <c r="C8227" s="406">
        <v>2440</v>
      </c>
      <c r="D8227" s="451">
        <f t="shared" si="187"/>
        <v>0</v>
      </c>
      <c r="E8227" s="406">
        <f t="shared" si="188"/>
        <v>2440</v>
      </c>
      <c r="F8227" s="274"/>
      <c r="G8227" s="566"/>
      <c r="H8227" s="901"/>
      <c r="I8227" s="1017"/>
      <c r="J8227" s="1017"/>
      <c r="K8227" s="1017"/>
      <c r="L8227" s="1017"/>
      <c r="M8227" s="1017"/>
    </row>
    <row r="8228" spans="1:13" s="551" customFormat="1">
      <c r="A8228" s="892" t="s">
        <v>9567</v>
      </c>
      <c r="B8228" s="565" t="s">
        <v>9566</v>
      </c>
      <c r="C8228" s="406">
        <v>2440</v>
      </c>
      <c r="D8228" s="451">
        <f t="shared" si="187"/>
        <v>0</v>
      </c>
      <c r="E8228" s="406">
        <f t="shared" si="188"/>
        <v>2440</v>
      </c>
      <c r="F8228" s="274"/>
      <c r="G8228" s="566"/>
      <c r="H8228" s="901"/>
      <c r="I8228" s="1017"/>
      <c r="J8228" s="1017"/>
      <c r="K8228" s="1017"/>
      <c r="L8228" s="1017"/>
      <c r="M8228" s="1017"/>
    </row>
    <row r="8229" spans="1:13" s="551" customFormat="1">
      <c r="A8229" s="892" t="s">
        <v>9565</v>
      </c>
      <c r="B8229" s="565" t="s">
        <v>9564</v>
      </c>
      <c r="C8229" s="406">
        <v>2440</v>
      </c>
      <c r="D8229" s="451">
        <f t="shared" si="187"/>
        <v>0</v>
      </c>
      <c r="E8229" s="406">
        <f t="shared" si="188"/>
        <v>2440</v>
      </c>
      <c r="F8229" s="274"/>
      <c r="G8229" s="566"/>
      <c r="H8229" s="901"/>
      <c r="I8229" s="1017"/>
      <c r="J8229" s="1017"/>
      <c r="K8229" s="1017"/>
      <c r="L8229" s="1017"/>
      <c r="M8229" s="1017"/>
    </row>
    <row r="8230" spans="1:13" s="551" customFormat="1">
      <c r="A8230" s="892" t="s">
        <v>9563</v>
      </c>
      <c r="B8230" s="565" t="s">
        <v>9562</v>
      </c>
      <c r="C8230" s="406">
        <v>2440</v>
      </c>
      <c r="D8230" s="451">
        <f t="shared" si="187"/>
        <v>0</v>
      </c>
      <c r="E8230" s="406">
        <f t="shared" si="188"/>
        <v>2440</v>
      </c>
      <c r="F8230" s="274"/>
      <c r="G8230" s="566"/>
      <c r="H8230" s="901"/>
      <c r="I8230" s="1017"/>
      <c r="J8230" s="1017"/>
      <c r="K8230" s="1017"/>
      <c r="L8230" s="1017"/>
      <c r="M8230" s="1017"/>
    </row>
    <row r="8231" spans="1:13" s="551" customFormat="1">
      <c r="A8231" s="892" t="s">
        <v>9561</v>
      </c>
      <c r="B8231" s="565" t="s">
        <v>9560</v>
      </c>
      <c r="C8231" s="406">
        <v>4880</v>
      </c>
      <c r="D8231" s="451">
        <f t="shared" si="187"/>
        <v>0</v>
      </c>
      <c r="E8231" s="406">
        <f t="shared" si="188"/>
        <v>4880</v>
      </c>
      <c r="F8231" s="274"/>
      <c r="G8231" s="566"/>
      <c r="H8231" s="901"/>
      <c r="I8231" s="1017"/>
      <c r="J8231" s="1017"/>
      <c r="K8231" s="1017"/>
      <c r="L8231" s="1017"/>
      <c r="M8231" s="1017"/>
    </row>
    <row r="8232" spans="1:13" s="551" customFormat="1">
      <c r="A8232" s="892" t="s">
        <v>9559</v>
      </c>
      <c r="B8232" s="565" t="s">
        <v>9558</v>
      </c>
      <c r="C8232" s="406">
        <v>4880</v>
      </c>
      <c r="D8232" s="451">
        <f t="shared" si="187"/>
        <v>0</v>
      </c>
      <c r="E8232" s="406">
        <f t="shared" si="188"/>
        <v>4880</v>
      </c>
      <c r="F8232" s="274"/>
      <c r="G8232" s="566"/>
      <c r="H8232" s="901"/>
      <c r="I8232" s="1017"/>
      <c r="J8232" s="1017"/>
      <c r="K8232" s="1017"/>
      <c r="L8232" s="1017"/>
      <c r="M8232" s="1017"/>
    </row>
    <row r="8233" spans="1:13" s="551" customFormat="1">
      <c r="A8233" s="892" t="s">
        <v>9557</v>
      </c>
      <c r="B8233" s="565" t="s">
        <v>9556</v>
      </c>
      <c r="C8233" s="406">
        <v>2440</v>
      </c>
      <c r="D8233" s="451">
        <f t="shared" si="187"/>
        <v>0</v>
      </c>
      <c r="E8233" s="406">
        <f t="shared" si="188"/>
        <v>2440</v>
      </c>
      <c r="F8233" s="274"/>
      <c r="G8233" s="566"/>
      <c r="H8233" s="901"/>
      <c r="I8233" s="1017"/>
      <c r="J8233" s="1017"/>
      <c r="K8233" s="1017"/>
      <c r="L8233" s="1017"/>
      <c r="M8233" s="1017"/>
    </row>
    <row r="8234" spans="1:13" s="551" customFormat="1">
      <c r="A8234" s="892" t="s">
        <v>9555</v>
      </c>
      <c r="B8234" s="565" t="s">
        <v>9554</v>
      </c>
      <c r="C8234" s="406">
        <v>1430</v>
      </c>
      <c r="D8234" s="451">
        <f t="shared" si="187"/>
        <v>0</v>
      </c>
      <c r="E8234" s="406">
        <f t="shared" si="188"/>
        <v>1430</v>
      </c>
      <c r="F8234" s="274"/>
      <c r="G8234" s="566"/>
      <c r="H8234" s="901"/>
      <c r="I8234" s="1017"/>
      <c r="J8234" s="1017"/>
      <c r="K8234" s="1017"/>
      <c r="L8234" s="1017"/>
      <c r="M8234" s="1017"/>
    </row>
    <row r="8235" spans="1:13" s="551" customFormat="1">
      <c r="A8235" s="892" t="s">
        <v>9553</v>
      </c>
      <c r="B8235" s="565" t="s">
        <v>9552</v>
      </c>
      <c r="C8235" s="406">
        <v>2440</v>
      </c>
      <c r="D8235" s="451">
        <f t="shared" si="187"/>
        <v>0</v>
      </c>
      <c r="E8235" s="406">
        <f t="shared" si="188"/>
        <v>2440</v>
      </c>
      <c r="F8235" s="274"/>
      <c r="G8235" s="566"/>
      <c r="H8235" s="901"/>
      <c r="I8235" s="1017"/>
      <c r="J8235" s="1017"/>
      <c r="K8235" s="1017"/>
      <c r="L8235" s="1017"/>
      <c r="M8235" s="1017"/>
    </row>
    <row r="8236" spans="1:13" s="551" customFormat="1">
      <c r="A8236" s="892" t="s">
        <v>9551</v>
      </c>
      <c r="B8236" s="565" t="s">
        <v>9550</v>
      </c>
      <c r="C8236" s="406">
        <v>2440</v>
      </c>
      <c r="D8236" s="451">
        <f t="shared" si="187"/>
        <v>0</v>
      </c>
      <c r="E8236" s="406">
        <f t="shared" si="188"/>
        <v>2440</v>
      </c>
      <c r="F8236" s="274"/>
      <c r="G8236" s="566"/>
      <c r="H8236" s="901"/>
      <c r="I8236" s="1017"/>
      <c r="J8236" s="1017"/>
      <c r="K8236" s="1017"/>
      <c r="L8236" s="1017"/>
      <c r="M8236" s="1017"/>
    </row>
    <row r="8237" spans="1:13" s="551" customFormat="1">
      <c r="A8237" s="892" t="s">
        <v>9549</v>
      </c>
      <c r="B8237" s="565" t="s">
        <v>9548</v>
      </c>
      <c r="C8237" s="406">
        <v>2440</v>
      </c>
      <c r="D8237" s="451">
        <f t="shared" si="187"/>
        <v>0</v>
      </c>
      <c r="E8237" s="406">
        <f t="shared" si="188"/>
        <v>2440</v>
      </c>
      <c r="F8237" s="274"/>
      <c r="G8237" s="566"/>
      <c r="H8237" s="901"/>
      <c r="I8237" s="1017"/>
      <c r="J8237" s="1017"/>
      <c r="K8237" s="1017"/>
      <c r="L8237" s="1017"/>
      <c r="M8237" s="1017"/>
    </row>
    <row r="8238" spans="1:13" s="551" customFormat="1">
      <c r="A8238" s="892" t="s">
        <v>9547</v>
      </c>
      <c r="B8238" s="565" t="s">
        <v>9546</v>
      </c>
      <c r="C8238" s="406">
        <v>2440</v>
      </c>
      <c r="D8238" s="451">
        <f t="shared" si="187"/>
        <v>0</v>
      </c>
      <c r="E8238" s="406">
        <f t="shared" si="188"/>
        <v>2440</v>
      </c>
      <c r="F8238" s="274"/>
      <c r="G8238" s="566"/>
      <c r="H8238" s="901"/>
      <c r="I8238" s="1017"/>
      <c r="J8238" s="1017"/>
      <c r="K8238" s="1017"/>
      <c r="L8238" s="1017"/>
      <c r="M8238" s="1017"/>
    </row>
    <row r="8239" spans="1:13" s="551" customFormat="1">
      <c r="A8239" s="892" t="s">
        <v>9545</v>
      </c>
      <c r="B8239" s="565" t="s">
        <v>9544</v>
      </c>
      <c r="C8239" s="406">
        <v>2440</v>
      </c>
      <c r="D8239" s="451">
        <f t="shared" si="187"/>
        <v>0</v>
      </c>
      <c r="E8239" s="406">
        <f t="shared" si="188"/>
        <v>2440</v>
      </c>
      <c r="F8239" s="274"/>
      <c r="G8239" s="566"/>
      <c r="H8239" s="901"/>
      <c r="I8239" s="1017"/>
      <c r="J8239" s="1017"/>
      <c r="K8239" s="1017"/>
      <c r="L8239" s="1017"/>
      <c r="M8239" s="1017"/>
    </row>
    <row r="8240" spans="1:13" s="551" customFormat="1">
      <c r="A8240" s="892" t="s">
        <v>9543</v>
      </c>
      <c r="B8240" s="565" t="s">
        <v>9542</v>
      </c>
      <c r="C8240" s="406">
        <v>2440</v>
      </c>
      <c r="D8240" s="451">
        <f t="shared" si="187"/>
        <v>0</v>
      </c>
      <c r="E8240" s="406">
        <f t="shared" si="188"/>
        <v>2440</v>
      </c>
      <c r="F8240" s="274"/>
      <c r="G8240" s="566"/>
      <c r="H8240" s="901"/>
      <c r="I8240" s="1017"/>
      <c r="J8240" s="1017"/>
      <c r="K8240" s="1017"/>
      <c r="L8240" s="1017"/>
      <c r="M8240" s="1017"/>
    </row>
    <row r="8241" spans="1:13" s="551" customFormat="1">
      <c r="A8241" s="812" t="s">
        <v>9541</v>
      </c>
      <c r="B8241" s="565"/>
      <c r="C8241" s="406"/>
      <c r="D8241" s="451"/>
      <c r="E8241" s="406"/>
      <c r="F8241" s="274"/>
      <c r="G8241" s="566"/>
      <c r="H8241" s="901"/>
      <c r="I8241" s="1017"/>
      <c r="J8241" s="1017"/>
      <c r="K8241" s="1017"/>
      <c r="L8241" s="1017"/>
      <c r="M8241" s="1017"/>
    </row>
    <row r="8242" spans="1:13" s="551" customFormat="1">
      <c r="A8242" s="892" t="s">
        <v>9540</v>
      </c>
      <c r="B8242" s="565" t="s">
        <v>9539</v>
      </c>
      <c r="C8242" s="406">
        <v>3660</v>
      </c>
      <c r="D8242" s="451">
        <f t="shared" ref="D8242:D8261" si="189">100%-(E8242/C8242)</f>
        <v>0</v>
      </c>
      <c r="E8242" s="406">
        <f t="shared" ref="E8242:E8261" si="190">C8242</f>
        <v>3660</v>
      </c>
      <c r="F8242" s="274"/>
      <c r="G8242" s="566"/>
      <c r="H8242" s="901"/>
      <c r="I8242" s="1017"/>
      <c r="J8242" s="1017"/>
      <c r="K8242" s="1017"/>
      <c r="L8242" s="1017"/>
      <c r="M8242" s="1017"/>
    </row>
    <row r="8243" spans="1:13" s="551" customFormat="1">
      <c r="A8243" s="892" t="s">
        <v>9538</v>
      </c>
      <c r="B8243" s="565" t="s">
        <v>9537</v>
      </c>
      <c r="C8243" s="406">
        <v>2440</v>
      </c>
      <c r="D8243" s="451">
        <f t="shared" si="189"/>
        <v>0</v>
      </c>
      <c r="E8243" s="406">
        <f t="shared" si="190"/>
        <v>2440</v>
      </c>
      <c r="F8243" s="274"/>
      <c r="G8243" s="566"/>
      <c r="H8243" s="901"/>
      <c r="I8243" s="1017"/>
      <c r="J8243" s="1017"/>
      <c r="K8243" s="1017"/>
      <c r="L8243" s="1017"/>
      <c r="M8243" s="1017"/>
    </row>
    <row r="8244" spans="1:13" s="551" customFormat="1">
      <c r="A8244" s="892" t="s">
        <v>9536</v>
      </c>
      <c r="B8244" s="565" t="s">
        <v>9535</v>
      </c>
      <c r="C8244" s="406">
        <v>1430</v>
      </c>
      <c r="D8244" s="451">
        <f t="shared" si="189"/>
        <v>0</v>
      </c>
      <c r="E8244" s="406">
        <f t="shared" si="190"/>
        <v>1430</v>
      </c>
      <c r="F8244" s="274"/>
      <c r="G8244" s="566"/>
      <c r="H8244" s="901"/>
      <c r="I8244" s="1017"/>
      <c r="J8244" s="1017"/>
      <c r="K8244" s="1017"/>
      <c r="L8244" s="1017"/>
      <c r="M8244" s="1017"/>
    </row>
    <row r="8245" spans="1:13" s="551" customFormat="1">
      <c r="A8245" s="892" t="s">
        <v>9534</v>
      </c>
      <c r="B8245" s="565" t="s">
        <v>9533</v>
      </c>
      <c r="C8245" s="406">
        <v>2440</v>
      </c>
      <c r="D8245" s="451">
        <f t="shared" si="189"/>
        <v>0</v>
      </c>
      <c r="E8245" s="406">
        <f t="shared" si="190"/>
        <v>2440</v>
      </c>
      <c r="F8245" s="274"/>
      <c r="G8245" s="566"/>
      <c r="H8245" s="901"/>
      <c r="I8245" s="1017"/>
      <c r="J8245" s="1017"/>
      <c r="K8245" s="1017"/>
      <c r="L8245" s="1017"/>
      <c r="M8245" s="1017"/>
    </row>
    <row r="8246" spans="1:13" s="551" customFormat="1">
      <c r="A8246" s="892" t="s">
        <v>9532</v>
      </c>
      <c r="B8246" s="565" t="s">
        <v>9531</v>
      </c>
      <c r="C8246" s="406">
        <v>2440</v>
      </c>
      <c r="D8246" s="451">
        <f t="shared" si="189"/>
        <v>0</v>
      </c>
      <c r="E8246" s="406">
        <f t="shared" si="190"/>
        <v>2440</v>
      </c>
      <c r="F8246" s="274"/>
      <c r="G8246" s="566"/>
      <c r="H8246" s="901"/>
      <c r="I8246" s="1017"/>
      <c r="J8246" s="1017"/>
      <c r="K8246" s="1017"/>
      <c r="L8246" s="1017"/>
      <c r="M8246" s="1017"/>
    </row>
    <row r="8247" spans="1:13" s="551" customFormat="1">
      <c r="A8247" s="892" t="s">
        <v>9530</v>
      </c>
      <c r="B8247" s="565" t="s">
        <v>9529</v>
      </c>
      <c r="C8247" s="406">
        <v>2440</v>
      </c>
      <c r="D8247" s="451">
        <f t="shared" si="189"/>
        <v>0</v>
      </c>
      <c r="E8247" s="406">
        <f t="shared" si="190"/>
        <v>2440</v>
      </c>
      <c r="F8247" s="274"/>
      <c r="G8247" s="566"/>
      <c r="H8247" s="901"/>
      <c r="I8247" s="1017"/>
      <c r="J8247" s="1017"/>
      <c r="K8247" s="1017"/>
      <c r="L8247" s="1017"/>
      <c r="M8247" s="1017"/>
    </row>
    <row r="8248" spans="1:13" s="551" customFormat="1">
      <c r="A8248" s="892" t="s">
        <v>9528</v>
      </c>
      <c r="B8248" s="565" t="s">
        <v>9527</v>
      </c>
      <c r="C8248" s="406">
        <v>2440</v>
      </c>
      <c r="D8248" s="451">
        <f t="shared" si="189"/>
        <v>0</v>
      </c>
      <c r="E8248" s="406">
        <f t="shared" si="190"/>
        <v>2440</v>
      </c>
      <c r="F8248" s="274"/>
      <c r="G8248" s="566"/>
      <c r="H8248" s="901"/>
      <c r="I8248" s="1017"/>
      <c r="J8248" s="1017"/>
      <c r="K8248" s="1017"/>
      <c r="L8248" s="1017"/>
      <c r="M8248" s="1017"/>
    </row>
    <row r="8249" spans="1:13" s="551" customFormat="1">
      <c r="A8249" s="892" t="s">
        <v>9526</v>
      </c>
      <c r="B8249" s="565" t="s">
        <v>9525</v>
      </c>
      <c r="C8249" s="406">
        <v>2440</v>
      </c>
      <c r="D8249" s="451">
        <f t="shared" si="189"/>
        <v>0</v>
      </c>
      <c r="E8249" s="406">
        <f t="shared" si="190"/>
        <v>2440</v>
      </c>
      <c r="F8249" s="274"/>
      <c r="G8249" s="566"/>
      <c r="H8249" s="901"/>
      <c r="I8249" s="1017"/>
      <c r="J8249" s="1017"/>
      <c r="K8249" s="1017"/>
      <c r="L8249" s="1017"/>
      <c r="M8249" s="1017"/>
    </row>
    <row r="8250" spans="1:13" s="551" customFormat="1">
      <c r="A8250" s="892" t="s">
        <v>9524</v>
      </c>
      <c r="B8250" s="565" t="s">
        <v>9523</v>
      </c>
      <c r="C8250" s="406">
        <v>2440</v>
      </c>
      <c r="D8250" s="451">
        <f t="shared" si="189"/>
        <v>0</v>
      </c>
      <c r="E8250" s="406">
        <f t="shared" si="190"/>
        <v>2440</v>
      </c>
      <c r="F8250" s="274"/>
      <c r="G8250" s="566"/>
      <c r="H8250" s="901"/>
      <c r="I8250" s="1017"/>
      <c r="J8250" s="1017"/>
      <c r="K8250" s="1017"/>
      <c r="L8250" s="1017"/>
      <c r="M8250" s="1017"/>
    </row>
    <row r="8251" spans="1:13" s="551" customFormat="1">
      <c r="A8251" s="892" t="s">
        <v>9522</v>
      </c>
      <c r="B8251" s="565" t="s">
        <v>9521</v>
      </c>
      <c r="C8251" s="406">
        <v>2440</v>
      </c>
      <c r="D8251" s="451">
        <f t="shared" si="189"/>
        <v>0</v>
      </c>
      <c r="E8251" s="406">
        <f t="shared" si="190"/>
        <v>2440</v>
      </c>
      <c r="F8251" s="274"/>
      <c r="G8251" s="566"/>
      <c r="H8251" s="901"/>
      <c r="I8251" s="1017"/>
      <c r="J8251" s="1017"/>
      <c r="K8251" s="1017"/>
      <c r="L8251" s="1017"/>
      <c r="M8251" s="1017"/>
    </row>
    <row r="8252" spans="1:13" s="551" customFormat="1">
      <c r="A8252" s="892" t="s">
        <v>9520</v>
      </c>
      <c r="B8252" s="565" t="s">
        <v>9519</v>
      </c>
      <c r="C8252" s="406">
        <v>4880</v>
      </c>
      <c r="D8252" s="451">
        <f t="shared" si="189"/>
        <v>0</v>
      </c>
      <c r="E8252" s="406">
        <f t="shared" si="190"/>
        <v>4880</v>
      </c>
      <c r="F8252" s="274"/>
      <c r="G8252" s="566"/>
      <c r="H8252" s="901"/>
      <c r="I8252" s="1017"/>
      <c r="J8252" s="1017"/>
      <c r="K8252" s="1017"/>
      <c r="L8252" s="1017"/>
      <c r="M8252" s="1017"/>
    </row>
    <row r="8253" spans="1:13" s="551" customFormat="1">
      <c r="A8253" s="892" t="s">
        <v>9518</v>
      </c>
      <c r="B8253" s="565" t="s">
        <v>9517</v>
      </c>
      <c r="C8253" s="406">
        <v>4880</v>
      </c>
      <c r="D8253" s="451">
        <f t="shared" si="189"/>
        <v>0</v>
      </c>
      <c r="E8253" s="406">
        <f t="shared" si="190"/>
        <v>4880</v>
      </c>
      <c r="F8253" s="274"/>
      <c r="G8253" s="566"/>
      <c r="H8253" s="901"/>
      <c r="I8253" s="1017"/>
      <c r="J8253" s="1017"/>
      <c r="K8253" s="1017"/>
      <c r="L8253" s="1017"/>
      <c r="M8253" s="1017"/>
    </row>
    <row r="8254" spans="1:13" s="551" customFormat="1">
      <c r="A8254" s="892" t="s">
        <v>9516</v>
      </c>
      <c r="B8254" s="565" t="s">
        <v>9515</v>
      </c>
      <c r="C8254" s="406">
        <v>2440</v>
      </c>
      <c r="D8254" s="451">
        <f t="shared" si="189"/>
        <v>0</v>
      </c>
      <c r="E8254" s="406">
        <f t="shared" si="190"/>
        <v>2440</v>
      </c>
      <c r="F8254" s="274"/>
      <c r="G8254" s="566"/>
      <c r="H8254" s="901"/>
      <c r="I8254" s="1017"/>
      <c r="J8254" s="1017"/>
      <c r="K8254" s="1017"/>
      <c r="L8254" s="1017"/>
      <c r="M8254" s="1017"/>
    </row>
    <row r="8255" spans="1:13" s="551" customFormat="1">
      <c r="A8255" s="892" t="s">
        <v>9514</v>
      </c>
      <c r="B8255" s="565" t="s">
        <v>9513</v>
      </c>
      <c r="C8255" s="406">
        <v>1430</v>
      </c>
      <c r="D8255" s="451">
        <f t="shared" si="189"/>
        <v>0</v>
      </c>
      <c r="E8255" s="406">
        <f t="shared" si="190"/>
        <v>1430</v>
      </c>
      <c r="F8255" s="274"/>
      <c r="G8255" s="566"/>
      <c r="H8255" s="901"/>
      <c r="I8255" s="1017"/>
      <c r="J8255" s="1017"/>
      <c r="K8255" s="1017"/>
      <c r="L8255" s="1017"/>
      <c r="M8255" s="1017"/>
    </row>
    <row r="8256" spans="1:13" s="551" customFormat="1">
      <c r="A8256" s="892" t="s">
        <v>9512</v>
      </c>
      <c r="B8256" s="565" t="s">
        <v>9511</v>
      </c>
      <c r="C8256" s="406">
        <v>2440</v>
      </c>
      <c r="D8256" s="451">
        <f t="shared" si="189"/>
        <v>0</v>
      </c>
      <c r="E8256" s="406">
        <f t="shared" si="190"/>
        <v>2440</v>
      </c>
      <c r="F8256" s="274"/>
      <c r="G8256" s="566"/>
      <c r="H8256" s="901"/>
      <c r="I8256" s="1017"/>
      <c r="J8256" s="1017"/>
      <c r="K8256" s="1017"/>
      <c r="L8256" s="1017"/>
      <c r="M8256" s="1017"/>
    </row>
    <row r="8257" spans="1:13" s="551" customFormat="1">
      <c r="A8257" s="892" t="s">
        <v>9510</v>
      </c>
      <c r="B8257" s="565" t="s">
        <v>9509</v>
      </c>
      <c r="C8257" s="406">
        <v>2440</v>
      </c>
      <c r="D8257" s="451">
        <f t="shared" si="189"/>
        <v>0</v>
      </c>
      <c r="E8257" s="406">
        <f t="shared" si="190"/>
        <v>2440</v>
      </c>
      <c r="F8257" s="274"/>
      <c r="G8257" s="566"/>
      <c r="H8257" s="901"/>
      <c r="I8257" s="1017"/>
      <c r="J8257" s="1017"/>
      <c r="K8257" s="1017"/>
      <c r="L8257" s="1017"/>
      <c r="M8257" s="1017"/>
    </row>
    <row r="8258" spans="1:13" s="551" customFormat="1">
      <c r="A8258" s="892" t="s">
        <v>9508</v>
      </c>
      <c r="B8258" s="565" t="s">
        <v>9507</v>
      </c>
      <c r="C8258" s="406">
        <v>2440</v>
      </c>
      <c r="D8258" s="451">
        <f t="shared" si="189"/>
        <v>0</v>
      </c>
      <c r="E8258" s="406">
        <f t="shared" si="190"/>
        <v>2440</v>
      </c>
      <c r="F8258" s="274"/>
      <c r="G8258" s="566"/>
      <c r="H8258" s="901"/>
      <c r="I8258" s="1017"/>
      <c r="J8258" s="1017"/>
      <c r="K8258" s="1017"/>
      <c r="L8258" s="1017"/>
      <c r="M8258" s="1017"/>
    </row>
    <row r="8259" spans="1:13" s="551" customFormat="1">
      <c r="A8259" s="892" t="s">
        <v>9506</v>
      </c>
      <c r="B8259" s="565" t="s">
        <v>9505</v>
      </c>
      <c r="C8259" s="406">
        <v>2440</v>
      </c>
      <c r="D8259" s="451">
        <f t="shared" si="189"/>
        <v>0</v>
      </c>
      <c r="E8259" s="406">
        <f t="shared" si="190"/>
        <v>2440</v>
      </c>
      <c r="F8259" s="274"/>
      <c r="G8259" s="566"/>
      <c r="H8259" s="901"/>
      <c r="I8259" s="1017"/>
      <c r="J8259" s="1017"/>
      <c r="K8259" s="1017"/>
      <c r="L8259" s="1017"/>
      <c r="M8259" s="1017"/>
    </row>
    <row r="8260" spans="1:13" s="551" customFormat="1">
      <c r="A8260" s="892" t="s">
        <v>9504</v>
      </c>
      <c r="B8260" s="565" t="s">
        <v>9503</v>
      </c>
      <c r="C8260" s="406">
        <v>2440</v>
      </c>
      <c r="D8260" s="451">
        <f t="shared" si="189"/>
        <v>0</v>
      </c>
      <c r="E8260" s="406">
        <f t="shared" si="190"/>
        <v>2440</v>
      </c>
      <c r="F8260" s="274"/>
      <c r="G8260" s="566"/>
      <c r="H8260" s="901"/>
      <c r="I8260" s="1017"/>
      <c r="J8260" s="1017"/>
      <c r="K8260" s="1017"/>
      <c r="L8260" s="1017"/>
      <c r="M8260" s="1017"/>
    </row>
    <row r="8261" spans="1:13" s="551" customFormat="1" ht="15.75" thickBot="1">
      <c r="A8261" s="907" t="s">
        <v>9502</v>
      </c>
      <c r="B8261" s="817" t="s">
        <v>9501</v>
      </c>
      <c r="C8261" s="587">
        <v>2440</v>
      </c>
      <c r="D8261" s="586">
        <f t="shared" si="189"/>
        <v>0</v>
      </c>
      <c r="E8261" s="587">
        <f t="shared" si="190"/>
        <v>2440</v>
      </c>
      <c r="F8261" s="826"/>
      <c r="G8261" s="908"/>
      <c r="H8261" s="901"/>
      <c r="I8261" s="1017"/>
      <c r="J8261" s="1017"/>
      <c r="K8261" s="1017"/>
      <c r="L8261" s="1017"/>
      <c r="M8261" s="1017"/>
    </row>
    <row r="8262" spans="1:13" s="551" customFormat="1" ht="15.75" thickBot="1">
      <c r="A8262" s="909"/>
      <c r="B8262" s="793"/>
      <c r="C8262" s="910"/>
      <c r="D8262" s="911"/>
      <c r="E8262" s="910"/>
      <c r="F8262" s="912"/>
      <c r="G8262" s="913"/>
      <c r="H8262" s="901"/>
      <c r="I8262" s="1017"/>
      <c r="J8262" s="1017"/>
      <c r="K8262" s="1017"/>
      <c r="L8262" s="1017"/>
      <c r="M8262" s="1017"/>
    </row>
    <row r="8263" spans="1:13" s="551" customFormat="1" ht="15.75" thickBot="1">
      <c r="A8263" s="1556" t="s">
        <v>9500</v>
      </c>
      <c r="B8263" s="1557"/>
      <c r="C8263" s="1557"/>
      <c r="D8263" s="1557"/>
      <c r="E8263" s="1557"/>
      <c r="F8263" s="1557"/>
      <c r="G8263" s="1558"/>
      <c r="H8263" s="901"/>
      <c r="I8263" s="1017"/>
      <c r="J8263" s="1017"/>
      <c r="K8263" s="1017"/>
      <c r="L8263" s="1017"/>
      <c r="M8263" s="1017"/>
    </row>
    <row r="8264" spans="1:13" s="551" customFormat="1">
      <c r="A8264" s="927" t="s">
        <v>9499</v>
      </c>
      <c r="B8264" s="903"/>
      <c r="C8264" s="904"/>
      <c r="D8264" s="928"/>
      <c r="E8264" s="904"/>
      <c r="F8264" s="905"/>
      <c r="G8264" s="906"/>
      <c r="H8264" s="901"/>
      <c r="I8264" s="1017"/>
      <c r="J8264" s="1017"/>
      <c r="K8264" s="1017"/>
      <c r="L8264" s="1017"/>
      <c r="M8264" s="1017"/>
    </row>
    <row r="8265" spans="1:13" s="551" customFormat="1">
      <c r="A8265" s="914" t="s">
        <v>9498</v>
      </c>
      <c r="B8265" s="565"/>
      <c r="C8265" s="406"/>
      <c r="D8265" s="451"/>
      <c r="E8265" s="406"/>
      <c r="F8265" s="274"/>
      <c r="G8265" s="566"/>
      <c r="H8265" s="901"/>
      <c r="I8265" s="1017"/>
      <c r="J8265" s="1017"/>
      <c r="K8265" s="1017"/>
      <c r="L8265" s="1017"/>
      <c r="M8265" s="1017"/>
    </row>
    <row r="8266" spans="1:13" s="551" customFormat="1">
      <c r="A8266" s="914" t="s">
        <v>9461</v>
      </c>
      <c r="B8266" s="565"/>
      <c r="C8266" s="406"/>
      <c r="D8266" s="451"/>
      <c r="E8266" s="406"/>
      <c r="F8266" s="274"/>
      <c r="G8266" s="566"/>
      <c r="H8266" s="901"/>
      <c r="I8266" s="1017"/>
      <c r="J8266" s="1017"/>
      <c r="K8266" s="1017"/>
      <c r="L8266" s="1017"/>
      <c r="M8266" s="1017"/>
    </row>
    <row r="8267" spans="1:13" s="551" customFormat="1">
      <c r="A8267" s="914" t="s">
        <v>9460</v>
      </c>
      <c r="B8267" s="565"/>
      <c r="C8267" s="406"/>
      <c r="D8267" s="451"/>
      <c r="E8267" s="406"/>
      <c r="F8267" s="274"/>
      <c r="G8267" s="566"/>
      <c r="H8267" s="901"/>
      <c r="I8267" s="1017"/>
      <c r="J8267" s="1017"/>
      <c r="K8267" s="1017"/>
      <c r="L8267" s="1017"/>
      <c r="M8267" s="1017"/>
    </row>
    <row r="8268" spans="1:13" s="551" customFormat="1">
      <c r="A8268" s="914" t="s">
        <v>9459</v>
      </c>
      <c r="B8268" s="565"/>
      <c r="C8268" s="406"/>
      <c r="D8268" s="451"/>
      <c r="E8268" s="406"/>
      <c r="F8268" s="274"/>
      <c r="G8268" s="566"/>
      <c r="H8268" s="901"/>
      <c r="I8268" s="1017"/>
      <c r="J8268" s="1017"/>
      <c r="K8268" s="1017"/>
      <c r="L8268" s="1017"/>
      <c r="M8268" s="1017"/>
    </row>
    <row r="8269" spans="1:13" s="551" customFormat="1">
      <c r="A8269" s="914" t="s">
        <v>9458</v>
      </c>
      <c r="B8269" s="565"/>
      <c r="C8269" s="406"/>
      <c r="D8269" s="451"/>
      <c r="E8269" s="406"/>
      <c r="F8269" s="274"/>
      <c r="G8269" s="566"/>
      <c r="H8269" s="901"/>
      <c r="I8269" s="1017"/>
      <c r="J8269" s="1017"/>
      <c r="K8269" s="1017"/>
      <c r="L8269" s="1017"/>
      <c r="M8269" s="1017"/>
    </row>
    <row r="8270" spans="1:13" s="551" customFormat="1">
      <c r="A8270" s="914" t="s">
        <v>9457</v>
      </c>
      <c r="B8270" s="565"/>
      <c r="C8270" s="406"/>
      <c r="D8270" s="451"/>
      <c r="E8270" s="406"/>
      <c r="F8270" s="274"/>
      <c r="G8270" s="566"/>
      <c r="H8270" s="901"/>
      <c r="I8270" s="1017"/>
      <c r="J8270" s="1017"/>
      <c r="K8270" s="1017"/>
      <c r="L8270" s="1017"/>
      <c r="M8270" s="1017"/>
    </row>
    <row r="8271" spans="1:13" s="551" customFormat="1">
      <c r="A8271" s="914" t="s">
        <v>9456</v>
      </c>
      <c r="B8271" s="565"/>
      <c r="C8271" s="406"/>
      <c r="D8271" s="451"/>
      <c r="E8271" s="406"/>
      <c r="F8271" s="274"/>
      <c r="G8271" s="566"/>
      <c r="H8271" s="901"/>
      <c r="I8271" s="1017"/>
      <c r="J8271" s="1017"/>
      <c r="K8271" s="1017"/>
      <c r="L8271" s="1017"/>
      <c r="M8271" s="1017"/>
    </row>
    <row r="8272" spans="1:13" s="551" customFormat="1">
      <c r="A8272" s="914" t="s">
        <v>9455</v>
      </c>
      <c r="B8272" s="565"/>
      <c r="C8272" s="406"/>
      <c r="D8272" s="451"/>
      <c r="E8272" s="406"/>
      <c r="F8272" s="274"/>
      <c r="G8272" s="566"/>
      <c r="H8272" s="901"/>
      <c r="I8272" s="1017"/>
      <c r="J8272" s="1017"/>
      <c r="K8272" s="1017"/>
      <c r="L8272" s="1017"/>
      <c r="M8272" s="1017"/>
    </row>
    <row r="8273" spans="1:13" s="551" customFormat="1">
      <c r="A8273" s="914" t="s">
        <v>9497</v>
      </c>
      <c r="B8273" s="565"/>
      <c r="C8273" s="406"/>
      <c r="D8273" s="451"/>
      <c r="E8273" s="406"/>
      <c r="F8273" s="274"/>
      <c r="G8273" s="566"/>
      <c r="H8273" s="901"/>
      <c r="I8273" s="1017"/>
      <c r="J8273" s="1017"/>
      <c r="K8273" s="1017"/>
      <c r="L8273" s="1017"/>
      <c r="M8273" s="1017"/>
    </row>
    <row r="8274" spans="1:13" s="551" customFormat="1">
      <c r="A8274" s="914" t="s">
        <v>9496</v>
      </c>
      <c r="B8274" s="565"/>
      <c r="C8274" s="406"/>
      <c r="D8274" s="451"/>
      <c r="E8274" s="406"/>
      <c r="F8274" s="274"/>
      <c r="G8274" s="566"/>
      <c r="H8274" s="901"/>
      <c r="I8274" s="1017"/>
      <c r="J8274" s="1017"/>
      <c r="K8274" s="1017"/>
      <c r="L8274" s="1017"/>
      <c r="M8274" s="1017"/>
    </row>
    <row r="8275" spans="1:13" s="551" customFormat="1">
      <c r="A8275" s="914" t="s">
        <v>9452</v>
      </c>
      <c r="B8275" s="565"/>
      <c r="C8275" s="406"/>
      <c r="D8275" s="451"/>
      <c r="E8275" s="406"/>
      <c r="F8275" s="274"/>
      <c r="G8275" s="566"/>
      <c r="H8275" s="901"/>
      <c r="I8275" s="1017"/>
      <c r="J8275" s="1017"/>
      <c r="K8275" s="1017"/>
      <c r="L8275" s="1017"/>
      <c r="M8275" s="1017"/>
    </row>
    <row r="8276" spans="1:13" s="551" customFormat="1">
      <c r="A8276" s="892" t="s">
        <v>9495</v>
      </c>
      <c r="B8276" s="565" t="s">
        <v>9494</v>
      </c>
      <c r="C8276" s="406">
        <v>1399</v>
      </c>
      <c r="D8276" s="451">
        <f>100%-(E8276/C8276)</f>
        <v>0</v>
      </c>
      <c r="E8276" s="406">
        <f>C8276</f>
        <v>1399</v>
      </c>
      <c r="F8276" s="274"/>
      <c r="G8276" s="566"/>
      <c r="H8276" s="901"/>
      <c r="I8276" s="1017"/>
      <c r="J8276" s="1017"/>
      <c r="K8276" s="1017"/>
      <c r="L8276" s="1017"/>
      <c r="M8276" s="1017"/>
    </row>
    <row r="8277" spans="1:13" s="551" customFormat="1">
      <c r="A8277" s="892" t="s">
        <v>9493</v>
      </c>
      <c r="B8277" s="565" t="s">
        <v>9492</v>
      </c>
      <c r="C8277" s="406">
        <v>13990</v>
      </c>
      <c r="D8277" s="451">
        <f>100%-(E8277/C8277)</f>
        <v>0</v>
      </c>
      <c r="E8277" s="406">
        <f>C8277</f>
        <v>13990</v>
      </c>
      <c r="F8277" s="274"/>
      <c r="G8277" s="566"/>
      <c r="H8277" s="901"/>
      <c r="I8277" s="1017"/>
      <c r="J8277" s="1017"/>
      <c r="K8277" s="1017"/>
      <c r="L8277" s="1017"/>
      <c r="M8277" s="1017"/>
    </row>
    <row r="8278" spans="1:13" s="551" customFormat="1">
      <c r="A8278" s="892" t="s">
        <v>9491</v>
      </c>
      <c r="B8278" s="565" t="s">
        <v>9490</v>
      </c>
      <c r="C8278" s="406">
        <v>31478</v>
      </c>
      <c r="D8278" s="451">
        <f>100%-(E8278/C8278)</f>
        <v>0</v>
      </c>
      <c r="E8278" s="406">
        <f>C8278</f>
        <v>31478</v>
      </c>
      <c r="F8278" s="274"/>
      <c r="G8278" s="566"/>
      <c r="H8278" s="901"/>
      <c r="I8278" s="1017"/>
      <c r="J8278" s="1017"/>
      <c r="K8278" s="1017"/>
      <c r="L8278" s="1017"/>
      <c r="M8278" s="1017"/>
    </row>
    <row r="8279" spans="1:13" s="551" customFormat="1">
      <c r="A8279" s="892" t="s">
        <v>9489</v>
      </c>
      <c r="B8279" s="565" t="s">
        <v>9488</v>
      </c>
      <c r="C8279" s="406">
        <v>59458</v>
      </c>
      <c r="D8279" s="451">
        <f>100%-(E8279/C8279)</f>
        <v>0</v>
      </c>
      <c r="E8279" s="406">
        <f>C8279</f>
        <v>59458</v>
      </c>
      <c r="F8279" s="274"/>
      <c r="G8279" s="566"/>
      <c r="H8279" s="901"/>
      <c r="I8279" s="1017"/>
      <c r="J8279" s="1017"/>
      <c r="K8279" s="1017"/>
      <c r="L8279" s="1017"/>
      <c r="M8279" s="1017"/>
    </row>
    <row r="8280" spans="1:13" s="551" customFormat="1">
      <c r="A8280" s="892" t="s">
        <v>9487</v>
      </c>
      <c r="B8280" s="565" t="s">
        <v>9486</v>
      </c>
      <c r="C8280" s="406">
        <v>111920</v>
      </c>
      <c r="D8280" s="451">
        <f>100%-(E8280/C8280)</f>
        <v>0</v>
      </c>
      <c r="E8280" s="406">
        <f>C8280</f>
        <v>111920</v>
      </c>
      <c r="F8280" s="274"/>
      <c r="G8280" s="566"/>
      <c r="H8280" s="901"/>
      <c r="I8280" s="1017"/>
      <c r="J8280" s="1017"/>
      <c r="K8280" s="1017"/>
      <c r="L8280" s="1017"/>
      <c r="M8280" s="1017"/>
    </row>
    <row r="8281" spans="1:13" s="551" customFormat="1">
      <c r="A8281" s="812" t="s">
        <v>9485</v>
      </c>
      <c r="B8281" s="565"/>
      <c r="C8281" s="406"/>
      <c r="D8281" s="451"/>
      <c r="E8281" s="406"/>
      <c r="F8281" s="274"/>
      <c r="G8281" s="566"/>
      <c r="H8281" s="901"/>
      <c r="I8281" s="1017"/>
      <c r="J8281" s="1017"/>
      <c r="K8281" s="1017"/>
      <c r="L8281" s="1017"/>
      <c r="M8281" s="1017"/>
    </row>
    <row r="8282" spans="1:13" s="551" customFormat="1">
      <c r="A8282" s="892" t="s">
        <v>9484</v>
      </c>
      <c r="B8282" s="565" t="s">
        <v>9483</v>
      </c>
      <c r="C8282" s="406">
        <v>280</v>
      </c>
      <c r="D8282" s="451">
        <f>100%-(E8282/C8282)</f>
        <v>0</v>
      </c>
      <c r="E8282" s="406">
        <f>C8282</f>
        <v>280</v>
      </c>
      <c r="F8282" s="274"/>
      <c r="G8282" s="566"/>
      <c r="H8282" s="901"/>
      <c r="I8282" s="1017"/>
      <c r="J8282" s="1017"/>
      <c r="K8282" s="1017"/>
      <c r="L8282" s="1017"/>
      <c r="M8282" s="1017"/>
    </row>
    <row r="8283" spans="1:13" s="551" customFormat="1" ht="30">
      <c r="A8283" s="892" t="s">
        <v>9482</v>
      </c>
      <c r="B8283" s="565" t="s">
        <v>9481</v>
      </c>
      <c r="C8283" s="406">
        <v>2798</v>
      </c>
      <c r="D8283" s="451">
        <f>100%-(E8283/C8283)</f>
        <v>0</v>
      </c>
      <c r="E8283" s="406">
        <f>C8283</f>
        <v>2798</v>
      </c>
      <c r="F8283" s="274"/>
      <c r="G8283" s="566"/>
      <c r="H8283" s="901"/>
      <c r="I8283" s="1017"/>
      <c r="J8283" s="1017"/>
      <c r="K8283" s="1017"/>
      <c r="L8283" s="1017"/>
      <c r="M8283" s="1017"/>
    </row>
    <row r="8284" spans="1:13" s="551" customFormat="1" ht="30">
      <c r="A8284" s="892" t="s">
        <v>9480</v>
      </c>
      <c r="B8284" s="565" t="s">
        <v>9479</v>
      </c>
      <c r="C8284" s="406">
        <v>6296</v>
      </c>
      <c r="D8284" s="451">
        <f>100%-(E8284/C8284)</f>
        <v>0</v>
      </c>
      <c r="E8284" s="406">
        <f>C8284</f>
        <v>6296</v>
      </c>
      <c r="F8284" s="274"/>
      <c r="G8284" s="566"/>
      <c r="H8284" s="901"/>
      <c r="I8284" s="1017"/>
      <c r="J8284" s="1017"/>
      <c r="K8284" s="1017"/>
      <c r="L8284" s="1017"/>
      <c r="M8284" s="1017"/>
    </row>
    <row r="8285" spans="1:13" s="551" customFormat="1" ht="30">
      <c r="A8285" s="892" t="s">
        <v>9478</v>
      </c>
      <c r="B8285" s="565" t="s">
        <v>9477</v>
      </c>
      <c r="C8285" s="406">
        <v>11892</v>
      </c>
      <c r="D8285" s="451">
        <f>100%-(E8285/C8285)</f>
        <v>0</v>
      </c>
      <c r="E8285" s="406">
        <f>C8285</f>
        <v>11892</v>
      </c>
      <c r="F8285" s="274"/>
      <c r="G8285" s="566"/>
      <c r="H8285" s="901"/>
      <c r="I8285" s="1017"/>
      <c r="J8285" s="1017"/>
      <c r="K8285" s="1017"/>
      <c r="L8285" s="1017"/>
      <c r="M8285" s="1017"/>
    </row>
    <row r="8286" spans="1:13" s="551" customFormat="1" ht="30">
      <c r="A8286" s="892" t="s">
        <v>9476</v>
      </c>
      <c r="B8286" s="565" t="s">
        <v>9475</v>
      </c>
      <c r="C8286" s="406">
        <v>22384</v>
      </c>
      <c r="D8286" s="451">
        <f>100%-(E8286/C8286)</f>
        <v>0</v>
      </c>
      <c r="E8286" s="406">
        <f>C8286</f>
        <v>22384</v>
      </c>
      <c r="F8286" s="274"/>
      <c r="G8286" s="566"/>
      <c r="H8286" s="901"/>
      <c r="I8286" s="1017"/>
      <c r="J8286" s="1017"/>
      <c r="K8286" s="1017"/>
      <c r="L8286" s="1017"/>
      <c r="M8286" s="1017"/>
    </row>
    <row r="8287" spans="1:13" s="551" customFormat="1">
      <c r="A8287" s="812" t="s">
        <v>9474</v>
      </c>
      <c r="B8287" s="565"/>
      <c r="C8287" s="406"/>
      <c r="D8287" s="451"/>
      <c r="E8287" s="406"/>
      <c r="F8287" s="274"/>
      <c r="G8287" s="566"/>
      <c r="H8287" s="901"/>
      <c r="I8287" s="1017"/>
      <c r="J8287" s="1017"/>
      <c r="K8287" s="1017"/>
      <c r="L8287" s="1017"/>
      <c r="M8287" s="1017"/>
    </row>
    <row r="8288" spans="1:13" s="551" customFormat="1">
      <c r="A8288" s="892" t="s">
        <v>9473</v>
      </c>
      <c r="B8288" s="565" t="s">
        <v>9472</v>
      </c>
      <c r="C8288" s="406">
        <v>280</v>
      </c>
      <c r="D8288" s="451">
        <f>100%-(E8288/C8288)</f>
        <v>0</v>
      </c>
      <c r="E8288" s="406">
        <f>C8288</f>
        <v>280</v>
      </c>
      <c r="F8288" s="274"/>
      <c r="G8288" s="566"/>
      <c r="H8288" s="901"/>
      <c r="I8288" s="1017"/>
      <c r="J8288" s="1017"/>
      <c r="K8288" s="1017"/>
      <c r="L8288" s="1017"/>
      <c r="M8288" s="1017"/>
    </row>
    <row r="8289" spans="1:13" s="551" customFormat="1">
      <c r="A8289" s="892" t="s">
        <v>9471</v>
      </c>
      <c r="B8289" s="565" t="s">
        <v>9470</v>
      </c>
      <c r="C8289" s="406">
        <v>2798</v>
      </c>
      <c r="D8289" s="451">
        <f>100%-(E8289/C8289)</f>
        <v>0</v>
      </c>
      <c r="E8289" s="406">
        <f>C8289</f>
        <v>2798</v>
      </c>
      <c r="F8289" s="274"/>
      <c r="G8289" s="566"/>
      <c r="H8289" s="901"/>
      <c r="I8289" s="1017"/>
      <c r="J8289" s="1017"/>
      <c r="K8289" s="1017"/>
      <c r="L8289" s="1017"/>
      <c r="M8289" s="1017"/>
    </row>
    <row r="8290" spans="1:13" s="551" customFormat="1">
      <c r="A8290" s="892" t="s">
        <v>9469</v>
      </c>
      <c r="B8290" s="565" t="s">
        <v>9468</v>
      </c>
      <c r="C8290" s="406">
        <v>6296</v>
      </c>
      <c r="D8290" s="451">
        <f>100%-(E8290/C8290)</f>
        <v>0</v>
      </c>
      <c r="E8290" s="406">
        <f>C8290</f>
        <v>6296</v>
      </c>
      <c r="F8290" s="274"/>
      <c r="G8290" s="566"/>
      <c r="H8290" s="901"/>
      <c r="I8290" s="1017"/>
      <c r="J8290" s="1017"/>
      <c r="K8290" s="1017"/>
      <c r="L8290" s="1017"/>
      <c r="M8290" s="1017"/>
    </row>
    <row r="8291" spans="1:13" s="551" customFormat="1">
      <c r="A8291" s="892" t="s">
        <v>9467</v>
      </c>
      <c r="B8291" s="565" t="s">
        <v>9466</v>
      </c>
      <c r="C8291" s="406">
        <v>11892</v>
      </c>
      <c r="D8291" s="451">
        <f>100%-(E8291/C8291)</f>
        <v>0</v>
      </c>
      <c r="E8291" s="406">
        <f>C8291</f>
        <v>11892</v>
      </c>
      <c r="F8291" s="274"/>
      <c r="G8291" s="566"/>
      <c r="H8291" s="901"/>
      <c r="I8291" s="1017"/>
      <c r="J8291" s="1017"/>
      <c r="K8291" s="1017"/>
      <c r="L8291" s="1017"/>
      <c r="M8291" s="1017"/>
    </row>
    <row r="8292" spans="1:13" s="551" customFormat="1" ht="15.75" thickBot="1">
      <c r="A8292" s="907" t="s">
        <v>9465</v>
      </c>
      <c r="B8292" s="817" t="s">
        <v>9464</v>
      </c>
      <c r="C8292" s="587">
        <v>22384</v>
      </c>
      <c r="D8292" s="586">
        <f>100%-(E8292/C8292)</f>
        <v>0</v>
      </c>
      <c r="E8292" s="587">
        <f>C8292</f>
        <v>22384</v>
      </c>
      <c r="F8292" s="826"/>
      <c r="G8292" s="908"/>
      <c r="H8292" s="901"/>
      <c r="I8292" s="1017"/>
      <c r="J8292" s="1017"/>
      <c r="K8292" s="1017"/>
      <c r="L8292" s="1017"/>
      <c r="M8292" s="1017"/>
    </row>
    <row r="8293" spans="1:13" s="551" customFormat="1" ht="15.75" thickBot="1">
      <c r="A8293" s="909"/>
      <c r="B8293" s="793"/>
      <c r="C8293" s="910"/>
      <c r="D8293" s="911"/>
      <c r="E8293" s="910"/>
      <c r="F8293" s="912"/>
      <c r="G8293" s="913"/>
      <c r="H8293" s="901"/>
      <c r="I8293" s="1017"/>
      <c r="J8293" s="1017"/>
      <c r="K8293" s="1017"/>
      <c r="L8293" s="1017"/>
      <c r="M8293" s="1017"/>
    </row>
    <row r="8294" spans="1:13" s="551" customFormat="1" ht="15.75" thickBot="1">
      <c r="A8294" s="1556" t="s">
        <v>9463</v>
      </c>
      <c r="B8294" s="1557"/>
      <c r="C8294" s="1557"/>
      <c r="D8294" s="1557"/>
      <c r="E8294" s="1557"/>
      <c r="F8294" s="1557"/>
      <c r="G8294" s="1558"/>
      <c r="H8294" s="901"/>
      <c r="I8294" s="1017"/>
      <c r="J8294" s="1017"/>
      <c r="K8294" s="1017"/>
      <c r="L8294" s="1017"/>
      <c r="M8294" s="1017"/>
    </row>
    <row r="8295" spans="1:13" s="551" customFormat="1">
      <c r="A8295" s="927" t="s">
        <v>9462</v>
      </c>
      <c r="B8295" s="903"/>
      <c r="C8295" s="904"/>
      <c r="D8295" s="928"/>
      <c r="E8295" s="904"/>
      <c r="F8295" s="905"/>
      <c r="G8295" s="906"/>
      <c r="H8295" s="901"/>
      <c r="I8295" s="1017"/>
      <c r="J8295" s="1017"/>
      <c r="K8295" s="1017"/>
      <c r="L8295" s="1017"/>
      <c r="M8295" s="1017"/>
    </row>
    <row r="8296" spans="1:13" s="551" customFormat="1">
      <c r="A8296" s="914" t="s">
        <v>9461</v>
      </c>
      <c r="B8296" s="565"/>
      <c r="C8296" s="406"/>
      <c r="D8296" s="451"/>
      <c r="E8296" s="406"/>
      <c r="F8296" s="274"/>
      <c r="G8296" s="566"/>
      <c r="H8296" s="901"/>
      <c r="I8296" s="1017"/>
      <c r="J8296" s="1017"/>
      <c r="K8296" s="1017"/>
      <c r="L8296" s="1017"/>
      <c r="M8296" s="1017"/>
    </row>
    <row r="8297" spans="1:13" s="551" customFormat="1">
      <c r="A8297" s="914" t="s">
        <v>9460</v>
      </c>
      <c r="B8297" s="565"/>
      <c r="C8297" s="406"/>
      <c r="D8297" s="451"/>
      <c r="E8297" s="406"/>
      <c r="F8297" s="274"/>
      <c r="G8297" s="566"/>
      <c r="H8297" s="901"/>
      <c r="I8297" s="1017"/>
      <c r="J8297" s="1017"/>
      <c r="K8297" s="1017"/>
      <c r="L8297" s="1017"/>
      <c r="M8297" s="1017"/>
    </row>
    <row r="8298" spans="1:13" s="551" customFormat="1">
      <c r="A8298" s="914" t="s">
        <v>9459</v>
      </c>
      <c r="B8298" s="565"/>
      <c r="C8298" s="406"/>
      <c r="D8298" s="451"/>
      <c r="E8298" s="406"/>
      <c r="F8298" s="274"/>
      <c r="G8298" s="566"/>
      <c r="H8298" s="901"/>
      <c r="I8298" s="1017"/>
      <c r="J8298" s="1017"/>
      <c r="K8298" s="1017"/>
      <c r="L8298" s="1017"/>
      <c r="M8298" s="1017"/>
    </row>
    <row r="8299" spans="1:13" s="551" customFormat="1">
      <c r="A8299" s="914" t="s">
        <v>9458</v>
      </c>
      <c r="B8299" s="565"/>
      <c r="C8299" s="406"/>
      <c r="D8299" s="451"/>
      <c r="E8299" s="406"/>
      <c r="F8299" s="274"/>
      <c r="G8299" s="566"/>
      <c r="H8299" s="901"/>
      <c r="I8299" s="1017"/>
      <c r="J8299" s="1017"/>
      <c r="K8299" s="1017"/>
      <c r="L8299" s="1017"/>
      <c r="M8299" s="1017"/>
    </row>
    <row r="8300" spans="1:13" s="551" customFormat="1">
      <c r="A8300" s="914" t="s">
        <v>9457</v>
      </c>
      <c r="B8300" s="565"/>
      <c r="C8300" s="406"/>
      <c r="D8300" s="451"/>
      <c r="E8300" s="406"/>
      <c r="F8300" s="274"/>
      <c r="G8300" s="566"/>
      <c r="H8300" s="901"/>
      <c r="I8300" s="1017"/>
      <c r="J8300" s="1017"/>
      <c r="K8300" s="1017"/>
      <c r="L8300" s="1017"/>
      <c r="M8300" s="1017"/>
    </row>
    <row r="8301" spans="1:13" s="551" customFormat="1">
      <c r="A8301" s="914" t="s">
        <v>9456</v>
      </c>
      <c r="B8301" s="565"/>
      <c r="C8301" s="406"/>
      <c r="D8301" s="451"/>
      <c r="E8301" s="406"/>
      <c r="F8301" s="274"/>
      <c r="G8301" s="566"/>
      <c r="H8301" s="901"/>
      <c r="I8301" s="1017"/>
      <c r="J8301" s="1017"/>
      <c r="K8301" s="1017"/>
      <c r="L8301" s="1017"/>
      <c r="M8301" s="1017"/>
    </row>
    <row r="8302" spans="1:13" s="551" customFormat="1">
      <c r="A8302" s="914" t="s">
        <v>9455</v>
      </c>
      <c r="B8302" s="565"/>
      <c r="C8302" s="406"/>
      <c r="D8302" s="451"/>
      <c r="E8302" s="406"/>
      <c r="F8302" s="274"/>
      <c r="G8302" s="566"/>
      <c r="H8302" s="901"/>
      <c r="I8302" s="1017"/>
      <c r="J8302" s="1017"/>
      <c r="K8302" s="1017"/>
      <c r="L8302" s="1017"/>
      <c r="M8302" s="1017"/>
    </row>
    <row r="8303" spans="1:13" s="551" customFormat="1">
      <c r="A8303" s="914" t="s">
        <v>9454</v>
      </c>
      <c r="B8303" s="565"/>
      <c r="C8303" s="406"/>
      <c r="D8303" s="451"/>
      <c r="E8303" s="406"/>
      <c r="F8303" s="274"/>
      <c r="G8303" s="566"/>
      <c r="H8303" s="901"/>
      <c r="I8303" s="1017"/>
      <c r="J8303" s="1017"/>
      <c r="K8303" s="1017"/>
      <c r="L8303" s="1017"/>
      <c r="M8303" s="1017"/>
    </row>
    <row r="8304" spans="1:13" s="551" customFormat="1">
      <c r="A8304" s="914" t="s">
        <v>9453</v>
      </c>
      <c r="B8304" s="565"/>
      <c r="C8304" s="406"/>
      <c r="D8304" s="451"/>
      <c r="E8304" s="406"/>
      <c r="F8304" s="274"/>
      <c r="G8304" s="566"/>
      <c r="H8304" s="901"/>
      <c r="I8304" s="1017"/>
      <c r="J8304" s="1017"/>
      <c r="K8304" s="1017"/>
      <c r="L8304" s="1017"/>
      <c r="M8304" s="1017"/>
    </row>
    <row r="8305" spans="1:13" s="551" customFormat="1">
      <c r="A8305" s="914" t="s">
        <v>9452</v>
      </c>
      <c r="B8305" s="565"/>
      <c r="C8305" s="406"/>
      <c r="D8305" s="451"/>
      <c r="E8305" s="406"/>
      <c r="F8305" s="274"/>
      <c r="G8305" s="566"/>
      <c r="H8305" s="901"/>
      <c r="I8305" s="1017"/>
      <c r="J8305" s="1017"/>
      <c r="K8305" s="1017"/>
      <c r="L8305" s="1017"/>
      <c r="M8305" s="1017"/>
    </row>
    <row r="8306" spans="1:13" s="551" customFormat="1">
      <c r="A8306" s="892" t="s">
        <v>9451</v>
      </c>
      <c r="B8306" s="565" t="s">
        <v>9450</v>
      </c>
      <c r="C8306" s="406">
        <v>1699</v>
      </c>
      <c r="D8306" s="451">
        <f>100%-(E8306/C8306)</f>
        <v>0</v>
      </c>
      <c r="E8306" s="406">
        <f>C8306</f>
        <v>1699</v>
      </c>
      <c r="F8306" s="274"/>
      <c r="G8306" s="566"/>
      <c r="H8306" s="901"/>
      <c r="I8306" s="1017"/>
      <c r="J8306" s="1017"/>
      <c r="K8306" s="1017"/>
      <c r="L8306" s="1017"/>
      <c r="M8306" s="1017"/>
    </row>
    <row r="8307" spans="1:13" s="551" customFormat="1">
      <c r="A8307" s="892" t="s">
        <v>9449</v>
      </c>
      <c r="B8307" s="565" t="s">
        <v>9448</v>
      </c>
      <c r="C8307" s="406">
        <v>16990</v>
      </c>
      <c r="D8307" s="451">
        <f>100%-(E8307/C8307)</f>
        <v>0</v>
      </c>
      <c r="E8307" s="406">
        <f>C8307</f>
        <v>16990</v>
      </c>
      <c r="F8307" s="274"/>
      <c r="G8307" s="566"/>
      <c r="H8307" s="901"/>
      <c r="I8307" s="1017"/>
      <c r="J8307" s="1017"/>
      <c r="K8307" s="1017"/>
      <c r="L8307" s="1017"/>
      <c r="M8307" s="1017"/>
    </row>
    <row r="8308" spans="1:13" s="551" customFormat="1">
      <c r="A8308" s="892" t="s">
        <v>9447</v>
      </c>
      <c r="B8308" s="565" t="s">
        <v>9446</v>
      </c>
      <c r="C8308" s="406">
        <v>38228</v>
      </c>
      <c r="D8308" s="451">
        <f>100%-(E8308/C8308)</f>
        <v>0</v>
      </c>
      <c r="E8308" s="406">
        <f>C8308</f>
        <v>38228</v>
      </c>
      <c r="F8308" s="274"/>
      <c r="G8308" s="566"/>
      <c r="H8308" s="901"/>
      <c r="I8308" s="1017"/>
      <c r="J8308" s="1017"/>
      <c r="K8308" s="1017"/>
      <c r="L8308" s="1017"/>
      <c r="M8308" s="1017"/>
    </row>
    <row r="8309" spans="1:13" s="551" customFormat="1">
      <c r="A8309" s="892" t="s">
        <v>9445</v>
      </c>
      <c r="B8309" s="565" t="s">
        <v>9444</v>
      </c>
      <c r="C8309" s="406">
        <v>72208</v>
      </c>
      <c r="D8309" s="451">
        <f>100%-(E8309/C8309)</f>
        <v>0</v>
      </c>
      <c r="E8309" s="406">
        <f>C8309</f>
        <v>72208</v>
      </c>
      <c r="F8309" s="274"/>
      <c r="G8309" s="566"/>
      <c r="H8309" s="901"/>
      <c r="I8309" s="1017"/>
      <c r="J8309" s="1017"/>
      <c r="K8309" s="1017"/>
      <c r="L8309" s="1017"/>
      <c r="M8309" s="1017"/>
    </row>
    <row r="8310" spans="1:13" s="551" customFormat="1">
      <c r="A8310" s="892" t="s">
        <v>9443</v>
      </c>
      <c r="B8310" s="565" t="s">
        <v>9442</v>
      </c>
      <c r="C8310" s="406">
        <v>135920</v>
      </c>
      <c r="D8310" s="451">
        <f>100%-(E8310/C8310)</f>
        <v>0</v>
      </c>
      <c r="E8310" s="406">
        <f>C8310</f>
        <v>135920</v>
      </c>
      <c r="F8310" s="274"/>
      <c r="G8310" s="566"/>
      <c r="H8310" s="901"/>
      <c r="I8310" s="1017"/>
      <c r="J8310" s="1017"/>
      <c r="K8310" s="1017"/>
      <c r="L8310" s="1017"/>
      <c r="M8310" s="1017"/>
    </row>
    <row r="8311" spans="1:13" s="551" customFormat="1">
      <c r="A8311" s="812" t="s">
        <v>9441</v>
      </c>
      <c r="B8311" s="565"/>
      <c r="C8311" s="406"/>
      <c r="D8311" s="451"/>
      <c r="E8311" s="406"/>
      <c r="F8311" s="274"/>
      <c r="G8311" s="566"/>
      <c r="H8311" s="901"/>
      <c r="I8311" s="1017"/>
      <c r="J8311" s="1017"/>
      <c r="K8311" s="1017"/>
      <c r="L8311" s="1017"/>
      <c r="M8311" s="1017"/>
    </row>
    <row r="8312" spans="1:13" s="551" customFormat="1">
      <c r="A8312" s="892" t="s">
        <v>9440</v>
      </c>
      <c r="B8312" s="565" t="s">
        <v>9439</v>
      </c>
      <c r="C8312" s="406">
        <v>340</v>
      </c>
      <c r="D8312" s="451">
        <f>100%-(E8312/C8312)</f>
        <v>0</v>
      </c>
      <c r="E8312" s="406">
        <f>C8312</f>
        <v>340</v>
      </c>
      <c r="F8312" s="274"/>
      <c r="G8312" s="566"/>
      <c r="H8312" s="901"/>
      <c r="I8312" s="1017"/>
      <c r="J8312" s="1017"/>
      <c r="K8312" s="1017"/>
      <c r="L8312" s="1017"/>
      <c r="M8312" s="1017"/>
    </row>
    <row r="8313" spans="1:13" s="551" customFormat="1" ht="30">
      <c r="A8313" s="892" t="s">
        <v>9438</v>
      </c>
      <c r="B8313" s="565" t="s">
        <v>9437</v>
      </c>
      <c r="C8313" s="406">
        <v>3398</v>
      </c>
      <c r="D8313" s="451">
        <f>100%-(E8313/C8313)</f>
        <v>0</v>
      </c>
      <c r="E8313" s="406">
        <f>C8313</f>
        <v>3398</v>
      </c>
      <c r="F8313" s="274"/>
      <c r="G8313" s="566"/>
      <c r="H8313" s="901"/>
      <c r="I8313" s="1017"/>
      <c r="J8313" s="1017"/>
      <c r="K8313" s="1017"/>
      <c r="L8313" s="1017"/>
      <c r="M8313" s="1017"/>
    </row>
    <row r="8314" spans="1:13" s="551" customFormat="1" ht="30">
      <c r="A8314" s="892" t="s">
        <v>9436</v>
      </c>
      <c r="B8314" s="565" t="s">
        <v>9435</v>
      </c>
      <c r="C8314" s="406">
        <v>7646</v>
      </c>
      <c r="D8314" s="451">
        <f>100%-(E8314/C8314)</f>
        <v>0</v>
      </c>
      <c r="E8314" s="406">
        <f>C8314</f>
        <v>7646</v>
      </c>
      <c r="F8314" s="274"/>
      <c r="G8314" s="566"/>
      <c r="H8314" s="901"/>
      <c r="I8314" s="1017"/>
      <c r="J8314" s="1017"/>
      <c r="K8314" s="1017"/>
      <c r="L8314" s="1017"/>
      <c r="M8314" s="1017"/>
    </row>
    <row r="8315" spans="1:13" s="551" customFormat="1" ht="30">
      <c r="A8315" s="892" t="s">
        <v>9434</v>
      </c>
      <c r="B8315" s="565" t="s">
        <v>9433</v>
      </c>
      <c r="C8315" s="406">
        <v>14442</v>
      </c>
      <c r="D8315" s="451">
        <f>100%-(E8315/C8315)</f>
        <v>0</v>
      </c>
      <c r="E8315" s="406">
        <f>C8315</f>
        <v>14442</v>
      </c>
      <c r="F8315" s="274"/>
      <c r="G8315" s="566"/>
      <c r="H8315" s="901"/>
      <c r="I8315" s="1017"/>
      <c r="J8315" s="1017"/>
      <c r="K8315" s="1017"/>
      <c r="L8315" s="1017"/>
      <c r="M8315" s="1017"/>
    </row>
    <row r="8316" spans="1:13" s="551" customFormat="1" ht="30">
      <c r="A8316" s="892" t="s">
        <v>9432</v>
      </c>
      <c r="B8316" s="565" t="s">
        <v>9431</v>
      </c>
      <c r="C8316" s="406">
        <v>27184</v>
      </c>
      <c r="D8316" s="451">
        <f>100%-(E8316/C8316)</f>
        <v>0</v>
      </c>
      <c r="E8316" s="406">
        <f>C8316</f>
        <v>27184</v>
      </c>
      <c r="F8316" s="274"/>
      <c r="G8316" s="566"/>
      <c r="H8316" s="901"/>
      <c r="I8316" s="1017"/>
      <c r="J8316" s="1017"/>
      <c r="K8316" s="1017"/>
      <c r="L8316" s="1017"/>
      <c r="M8316" s="1017"/>
    </row>
    <row r="8317" spans="1:13" s="551" customFormat="1">
      <c r="A8317" s="812" t="s">
        <v>9430</v>
      </c>
      <c r="B8317" s="565"/>
      <c r="C8317" s="406"/>
      <c r="D8317" s="451"/>
      <c r="E8317" s="406"/>
      <c r="F8317" s="274"/>
      <c r="G8317" s="566"/>
      <c r="H8317" s="901"/>
      <c r="I8317" s="1017"/>
      <c r="J8317" s="1017"/>
      <c r="K8317" s="1017"/>
      <c r="L8317" s="1017"/>
      <c r="M8317" s="1017"/>
    </row>
    <row r="8318" spans="1:13" s="551" customFormat="1">
      <c r="A8318" s="892" t="s">
        <v>9429</v>
      </c>
      <c r="B8318" s="565" t="s">
        <v>9428</v>
      </c>
      <c r="C8318" s="406">
        <v>340</v>
      </c>
      <c r="D8318" s="451">
        <f>100%-(E8318/C8318)</f>
        <v>0</v>
      </c>
      <c r="E8318" s="406">
        <f>C8318</f>
        <v>340</v>
      </c>
      <c r="F8318" s="274"/>
      <c r="G8318" s="566"/>
      <c r="H8318" s="901"/>
      <c r="I8318" s="1017"/>
      <c r="J8318" s="1017"/>
      <c r="K8318" s="1017"/>
      <c r="L8318" s="1017"/>
      <c r="M8318" s="1017"/>
    </row>
    <row r="8319" spans="1:13" s="551" customFormat="1">
      <c r="A8319" s="892" t="s">
        <v>9427</v>
      </c>
      <c r="B8319" s="565" t="s">
        <v>9426</v>
      </c>
      <c r="C8319" s="406">
        <v>3398</v>
      </c>
      <c r="D8319" s="451">
        <f>100%-(E8319/C8319)</f>
        <v>0</v>
      </c>
      <c r="E8319" s="406">
        <f>C8319</f>
        <v>3398</v>
      </c>
      <c r="F8319" s="274"/>
      <c r="G8319" s="566"/>
      <c r="H8319" s="901"/>
      <c r="I8319" s="1017"/>
      <c r="J8319" s="1017"/>
      <c r="K8319" s="1017"/>
      <c r="L8319" s="1017"/>
      <c r="M8319" s="1017"/>
    </row>
    <row r="8320" spans="1:13" s="551" customFormat="1">
      <c r="A8320" s="892" t="s">
        <v>9425</v>
      </c>
      <c r="B8320" s="565" t="s">
        <v>9424</v>
      </c>
      <c r="C8320" s="406">
        <v>7646</v>
      </c>
      <c r="D8320" s="451">
        <f>100%-(E8320/C8320)</f>
        <v>0</v>
      </c>
      <c r="E8320" s="406">
        <f>C8320</f>
        <v>7646</v>
      </c>
      <c r="F8320" s="274"/>
      <c r="G8320" s="566"/>
      <c r="H8320" s="901"/>
      <c r="I8320" s="1017"/>
      <c r="J8320" s="1017"/>
      <c r="K8320" s="1017"/>
      <c r="L8320" s="1017"/>
      <c r="M8320" s="1017"/>
    </row>
    <row r="8321" spans="1:13" s="551" customFormat="1">
      <c r="A8321" s="892" t="s">
        <v>9423</v>
      </c>
      <c r="B8321" s="565" t="s">
        <v>9422</v>
      </c>
      <c r="C8321" s="406">
        <v>14442</v>
      </c>
      <c r="D8321" s="451">
        <f>100%-(E8321/C8321)</f>
        <v>0</v>
      </c>
      <c r="E8321" s="406">
        <f>C8321</f>
        <v>14442</v>
      </c>
      <c r="F8321" s="274"/>
      <c r="G8321" s="566"/>
      <c r="H8321" s="901"/>
      <c r="I8321" s="1017"/>
      <c r="J8321" s="1017"/>
      <c r="K8321" s="1017"/>
      <c r="L8321" s="1017"/>
      <c r="M8321" s="1017"/>
    </row>
    <row r="8322" spans="1:13" s="551" customFormat="1" ht="15.75" thickBot="1">
      <c r="A8322" s="907" t="s">
        <v>9421</v>
      </c>
      <c r="B8322" s="817" t="s">
        <v>9420</v>
      </c>
      <c r="C8322" s="587">
        <v>27184</v>
      </c>
      <c r="D8322" s="586">
        <f>100%-(E8322/C8322)</f>
        <v>0</v>
      </c>
      <c r="E8322" s="587">
        <f>C8322</f>
        <v>27184</v>
      </c>
      <c r="F8322" s="826"/>
      <c r="G8322" s="908"/>
      <c r="H8322" s="901"/>
      <c r="I8322" s="1017"/>
      <c r="J8322" s="1017"/>
      <c r="K8322" s="1017"/>
      <c r="L8322" s="1017"/>
      <c r="M8322" s="1017"/>
    </row>
    <row r="8323" spans="1:13" ht="15.75" thickBot="1"/>
    <row r="8324" spans="1:13" ht="15.75" thickBot="1">
      <c r="A8324" s="990"/>
      <c r="B8324" s="991"/>
      <c r="C8324" s="992"/>
      <c r="D8324" s="992"/>
      <c r="E8324" s="992"/>
      <c r="F8324" s="992"/>
      <c r="G8324" s="1035"/>
    </row>
    <row r="8325" spans="1:13" s="551" customFormat="1">
      <c r="A8325" s="1625" t="s">
        <v>11468</v>
      </c>
      <c r="B8325" s="1626"/>
      <c r="C8325" s="1626"/>
      <c r="D8325" s="1626"/>
      <c r="E8325" s="1626"/>
      <c r="F8325" s="1626"/>
      <c r="G8325" s="1627"/>
      <c r="H8325" s="901"/>
      <c r="I8325" s="1017"/>
      <c r="J8325" s="1017"/>
      <c r="K8325" s="1017"/>
      <c r="L8325" s="1017"/>
      <c r="M8325" s="1017"/>
    </row>
    <row r="8326" spans="1:13" s="551" customFormat="1">
      <c r="A8326" s="1005" t="s">
        <v>10672</v>
      </c>
      <c r="B8326" s="1323"/>
      <c r="C8326" s="1323"/>
      <c r="D8326" s="1323"/>
      <c r="E8326" s="1323"/>
      <c r="F8326" s="1323"/>
      <c r="G8326" s="1324"/>
      <c r="H8326" s="901"/>
      <c r="I8326" s="1017"/>
      <c r="J8326" s="1017"/>
      <c r="K8326" s="1017"/>
      <c r="L8326" s="1017"/>
      <c r="M8326" s="1017"/>
    </row>
    <row r="8327" spans="1:13">
      <c r="A8327" s="842" t="s">
        <v>10673</v>
      </c>
      <c r="B8327" s="275"/>
      <c r="C8327" s="265"/>
      <c r="D8327" s="578"/>
      <c r="E8327" s="577"/>
      <c r="F8327" s="676"/>
      <c r="G8327" s="579"/>
    </row>
    <row r="8328" spans="1:13">
      <c r="A8328" s="843" t="s">
        <v>10674</v>
      </c>
      <c r="B8328" s="270"/>
      <c r="C8328" s="407"/>
      <c r="D8328" s="578"/>
      <c r="E8328" s="577"/>
      <c r="F8328" s="676"/>
      <c r="G8328" s="579"/>
    </row>
    <row r="8329" spans="1:13">
      <c r="A8329" s="506" t="s">
        <v>10675</v>
      </c>
      <c r="B8329" s="270" t="s">
        <v>10676</v>
      </c>
      <c r="C8329" s="407">
        <v>700</v>
      </c>
      <c r="D8329" s="451">
        <f>100%-(E8329/C8329)</f>
        <v>0</v>
      </c>
      <c r="E8329" s="406">
        <f>C8329</f>
        <v>700</v>
      </c>
      <c r="F8329" s="268"/>
      <c r="G8329" s="475"/>
    </row>
    <row r="8330" spans="1:13">
      <c r="A8330" s="506" t="s">
        <v>10677</v>
      </c>
      <c r="B8330" s="270" t="s">
        <v>10678</v>
      </c>
      <c r="C8330" s="407">
        <v>898</v>
      </c>
      <c r="D8330" s="451">
        <f t="shared" ref="D8330:D8393" si="191">100%-(E8330/C8330)</f>
        <v>0</v>
      </c>
      <c r="E8330" s="406">
        <f t="shared" ref="E8330:E8393" si="192">C8330</f>
        <v>898</v>
      </c>
      <c r="F8330" s="268"/>
      <c r="G8330" s="475"/>
    </row>
    <row r="8331" spans="1:13">
      <c r="A8331" s="506" t="s">
        <v>10679</v>
      </c>
      <c r="B8331" s="270" t="s">
        <v>10680</v>
      </c>
      <c r="C8331" s="407">
        <v>1095</v>
      </c>
      <c r="D8331" s="451">
        <f t="shared" si="191"/>
        <v>0</v>
      </c>
      <c r="E8331" s="406">
        <f t="shared" si="192"/>
        <v>1095</v>
      </c>
      <c r="F8331" s="268"/>
      <c r="G8331" s="475"/>
    </row>
    <row r="8332" spans="1:13">
      <c r="A8332" s="506" t="s">
        <v>10681</v>
      </c>
      <c r="B8332" s="270" t="s">
        <v>10682</v>
      </c>
      <c r="C8332" s="407">
        <v>1299</v>
      </c>
      <c r="D8332" s="451">
        <f t="shared" si="191"/>
        <v>0</v>
      </c>
      <c r="E8332" s="406">
        <f t="shared" si="192"/>
        <v>1299</v>
      </c>
      <c r="F8332" s="268"/>
      <c r="G8332" s="475"/>
    </row>
    <row r="8333" spans="1:13">
      <c r="A8333" s="506" t="s">
        <v>10683</v>
      </c>
      <c r="B8333" s="270" t="s">
        <v>10684</v>
      </c>
      <c r="C8333" s="407">
        <v>1496</v>
      </c>
      <c r="D8333" s="451">
        <f t="shared" si="191"/>
        <v>0</v>
      </c>
      <c r="E8333" s="406">
        <f t="shared" si="192"/>
        <v>1496</v>
      </c>
      <c r="F8333" s="268"/>
      <c r="G8333" s="475"/>
    </row>
    <row r="8334" spans="1:13">
      <c r="A8334" s="506" t="s">
        <v>10685</v>
      </c>
      <c r="B8334" s="270" t="s">
        <v>10686</v>
      </c>
      <c r="C8334" s="407">
        <v>1700</v>
      </c>
      <c r="D8334" s="451">
        <f t="shared" si="191"/>
        <v>0</v>
      </c>
      <c r="E8334" s="406">
        <f t="shared" si="192"/>
        <v>1700</v>
      </c>
      <c r="F8334" s="268"/>
      <c r="G8334" s="475"/>
    </row>
    <row r="8335" spans="1:13">
      <c r="A8335" s="506" t="s">
        <v>10687</v>
      </c>
      <c r="B8335" s="270" t="s">
        <v>10688</v>
      </c>
      <c r="C8335" s="407">
        <v>2067</v>
      </c>
      <c r="D8335" s="451">
        <f t="shared" si="191"/>
        <v>0</v>
      </c>
      <c r="E8335" s="406">
        <f t="shared" si="192"/>
        <v>2067</v>
      </c>
      <c r="F8335" s="268"/>
      <c r="G8335" s="475"/>
    </row>
    <row r="8336" spans="1:13">
      <c r="A8336" s="506" t="s">
        <v>10689</v>
      </c>
      <c r="B8336" s="270" t="s">
        <v>10690</v>
      </c>
      <c r="C8336" s="407">
        <v>2434</v>
      </c>
      <c r="D8336" s="451">
        <f t="shared" si="191"/>
        <v>0</v>
      </c>
      <c r="E8336" s="406">
        <f t="shared" si="192"/>
        <v>2434</v>
      </c>
      <c r="F8336" s="268"/>
      <c r="G8336" s="475"/>
    </row>
    <row r="8337" spans="1:7">
      <c r="A8337" s="506" t="s">
        <v>10691</v>
      </c>
      <c r="B8337" s="270" t="s">
        <v>10692</v>
      </c>
      <c r="C8337" s="407">
        <v>2802</v>
      </c>
      <c r="D8337" s="451">
        <f t="shared" si="191"/>
        <v>0</v>
      </c>
      <c r="E8337" s="406">
        <f t="shared" si="192"/>
        <v>2802</v>
      </c>
      <c r="F8337" s="268"/>
      <c r="G8337" s="475"/>
    </row>
    <row r="8338" spans="1:7">
      <c r="A8338" s="506" t="s">
        <v>10693</v>
      </c>
      <c r="B8338" s="270" t="s">
        <v>10694</v>
      </c>
      <c r="C8338" s="407">
        <v>3169</v>
      </c>
      <c r="D8338" s="451">
        <f t="shared" si="191"/>
        <v>0</v>
      </c>
      <c r="E8338" s="406">
        <f t="shared" si="192"/>
        <v>3169</v>
      </c>
      <c r="F8338" s="268"/>
      <c r="G8338" s="475"/>
    </row>
    <row r="8339" spans="1:7">
      <c r="A8339" s="506" t="s">
        <v>10695</v>
      </c>
      <c r="B8339" s="270" t="s">
        <v>10696</v>
      </c>
      <c r="C8339" s="407">
        <v>3536</v>
      </c>
      <c r="D8339" s="451">
        <f t="shared" si="191"/>
        <v>0</v>
      </c>
      <c r="E8339" s="406">
        <f t="shared" si="192"/>
        <v>3536</v>
      </c>
      <c r="F8339" s="268"/>
      <c r="G8339" s="475"/>
    </row>
    <row r="8340" spans="1:7">
      <c r="A8340" s="506" t="s">
        <v>10697</v>
      </c>
      <c r="B8340" s="270" t="s">
        <v>10698</v>
      </c>
      <c r="C8340" s="407">
        <v>3903</v>
      </c>
      <c r="D8340" s="451">
        <f t="shared" si="191"/>
        <v>0</v>
      </c>
      <c r="E8340" s="406">
        <f t="shared" si="192"/>
        <v>3903</v>
      </c>
      <c r="F8340" s="268"/>
      <c r="G8340" s="475"/>
    </row>
    <row r="8341" spans="1:7">
      <c r="A8341" s="506" t="s">
        <v>10699</v>
      </c>
      <c r="B8341" s="270" t="s">
        <v>10700</v>
      </c>
      <c r="C8341" s="407">
        <v>4270</v>
      </c>
      <c r="D8341" s="451">
        <f t="shared" si="191"/>
        <v>0</v>
      </c>
      <c r="E8341" s="406">
        <f t="shared" si="192"/>
        <v>4270</v>
      </c>
      <c r="F8341" s="268"/>
      <c r="G8341" s="475"/>
    </row>
    <row r="8342" spans="1:7">
      <c r="A8342" s="506" t="s">
        <v>10701</v>
      </c>
      <c r="B8342" s="270" t="s">
        <v>10702</v>
      </c>
      <c r="C8342" s="407">
        <v>6106</v>
      </c>
      <c r="D8342" s="451">
        <f t="shared" si="191"/>
        <v>0</v>
      </c>
      <c r="E8342" s="406">
        <f t="shared" si="192"/>
        <v>6106</v>
      </c>
      <c r="F8342" s="268"/>
      <c r="G8342" s="475"/>
    </row>
    <row r="8343" spans="1:7">
      <c r="A8343" s="506" t="s">
        <v>10703</v>
      </c>
      <c r="B8343" s="270" t="s">
        <v>10704</v>
      </c>
      <c r="C8343" s="407">
        <v>7942</v>
      </c>
      <c r="D8343" s="451">
        <f t="shared" si="191"/>
        <v>0</v>
      </c>
      <c r="E8343" s="406">
        <f t="shared" si="192"/>
        <v>7942</v>
      </c>
      <c r="F8343" s="268"/>
      <c r="G8343" s="475"/>
    </row>
    <row r="8344" spans="1:7">
      <c r="A8344" s="506" t="s">
        <v>10705</v>
      </c>
      <c r="B8344" s="270" t="s">
        <v>10706</v>
      </c>
      <c r="C8344" s="407">
        <v>9778</v>
      </c>
      <c r="D8344" s="451">
        <f t="shared" si="191"/>
        <v>0</v>
      </c>
      <c r="E8344" s="406">
        <f t="shared" si="192"/>
        <v>9778</v>
      </c>
      <c r="F8344" s="268"/>
      <c r="G8344" s="475"/>
    </row>
    <row r="8345" spans="1:7">
      <c r="A8345" s="506" t="s">
        <v>10707</v>
      </c>
      <c r="B8345" s="270" t="s">
        <v>10708</v>
      </c>
      <c r="C8345" s="407">
        <v>11614</v>
      </c>
      <c r="D8345" s="451">
        <f t="shared" si="191"/>
        <v>0</v>
      </c>
      <c r="E8345" s="406">
        <f t="shared" si="192"/>
        <v>11614</v>
      </c>
      <c r="F8345" s="268"/>
      <c r="G8345" s="475"/>
    </row>
    <row r="8346" spans="1:7">
      <c r="A8346" s="506" t="s">
        <v>10709</v>
      </c>
      <c r="B8346" s="270" t="s">
        <v>10710</v>
      </c>
      <c r="C8346" s="407">
        <v>15286</v>
      </c>
      <c r="D8346" s="451">
        <f t="shared" si="191"/>
        <v>0</v>
      </c>
      <c r="E8346" s="406">
        <f t="shared" si="192"/>
        <v>15286</v>
      </c>
      <c r="F8346" s="268"/>
      <c r="G8346" s="475"/>
    </row>
    <row r="8347" spans="1:7">
      <c r="A8347" s="506" t="s">
        <v>10711</v>
      </c>
      <c r="B8347" s="270" t="s">
        <v>10712</v>
      </c>
      <c r="C8347" s="407">
        <v>18958</v>
      </c>
      <c r="D8347" s="451">
        <f t="shared" si="191"/>
        <v>0</v>
      </c>
      <c r="E8347" s="406">
        <f t="shared" si="192"/>
        <v>18958</v>
      </c>
      <c r="F8347" s="268"/>
      <c r="G8347" s="475"/>
    </row>
    <row r="8348" spans="1:7">
      <c r="A8348" s="506" t="s">
        <v>10713</v>
      </c>
      <c r="B8348" s="270" t="s">
        <v>10714</v>
      </c>
      <c r="C8348" s="407">
        <v>22630</v>
      </c>
      <c r="D8348" s="451">
        <f t="shared" si="191"/>
        <v>0</v>
      </c>
      <c r="E8348" s="406">
        <f t="shared" si="192"/>
        <v>22630</v>
      </c>
      <c r="F8348" s="268"/>
      <c r="G8348" s="475"/>
    </row>
    <row r="8349" spans="1:7">
      <c r="A8349" s="506" t="s">
        <v>10715</v>
      </c>
      <c r="B8349" s="270" t="s">
        <v>10716</v>
      </c>
      <c r="C8349" s="407">
        <v>350</v>
      </c>
      <c r="D8349" s="451">
        <f t="shared" si="191"/>
        <v>0</v>
      </c>
      <c r="E8349" s="406">
        <f t="shared" si="192"/>
        <v>350</v>
      </c>
      <c r="F8349" s="268"/>
      <c r="G8349" s="475"/>
    </row>
    <row r="8350" spans="1:7">
      <c r="A8350" s="506" t="s">
        <v>10717</v>
      </c>
      <c r="B8350" s="270" t="s">
        <v>10718</v>
      </c>
      <c r="C8350" s="407">
        <v>449</v>
      </c>
      <c r="D8350" s="451">
        <f t="shared" si="191"/>
        <v>0</v>
      </c>
      <c r="E8350" s="406">
        <f t="shared" si="192"/>
        <v>449</v>
      </c>
      <c r="F8350" s="268"/>
      <c r="G8350" s="475"/>
    </row>
    <row r="8351" spans="1:7">
      <c r="A8351" s="506" t="s">
        <v>10719</v>
      </c>
      <c r="B8351" s="270" t="s">
        <v>10720</v>
      </c>
      <c r="C8351" s="407">
        <v>548</v>
      </c>
      <c r="D8351" s="451">
        <f t="shared" si="191"/>
        <v>0</v>
      </c>
      <c r="E8351" s="406">
        <f t="shared" si="192"/>
        <v>548</v>
      </c>
      <c r="F8351" s="268"/>
      <c r="G8351" s="475"/>
    </row>
    <row r="8352" spans="1:7">
      <c r="A8352" s="506" t="s">
        <v>10721</v>
      </c>
      <c r="B8352" s="270" t="s">
        <v>10722</v>
      </c>
      <c r="C8352" s="407">
        <v>650</v>
      </c>
      <c r="D8352" s="451">
        <f t="shared" si="191"/>
        <v>0</v>
      </c>
      <c r="E8352" s="406">
        <f t="shared" si="192"/>
        <v>650</v>
      </c>
      <c r="F8352" s="268"/>
      <c r="G8352" s="475"/>
    </row>
    <row r="8353" spans="1:7">
      <c r="A8353" s="506" t="s">
        <v>10723</v>
      </c>
      <c r="B8353" s="270" t="s">
        <v>10724</v>
      </c>
      <c r="C8353" s="407">
        <v>748</v>
      </c>
      <c r="D8353" s="451">
        <f t="shared" si="191"/>
        <v>0</v>
      </c>
      <c r="E8353" s="406">
        <f t="shared" si="192"/>
        <v>748</v>
      </c>
      <c r="F8353" s="268"/>
      <c r="G8353" s="475"/>
    </row>
    <row r="8354" spans="1:7">
      <c r="A8354" s="506" t="s">
        <v>10725</v>
      </c>
      <c r="B8354" s="270" t="s">
        <v>10726</v>
      </c>
      <c r="C8354" s="407">
        <v>850</v>
      </c>
      <c r="D8354" s="451">
        <f t="shared" si="191"/>
        <v>0</v>
      </c>
      <c r="E8354" s="406">
        <f t="shared" si="192"/>
        <v>850</v>
      </c>
      <c r="F8354" s="268"/>
      <c r="G8354" s="475"/>
    </row>
    <row r="8355" spans="1:7">
      <c r="A8355" s="506" t="s">
        <v>10727</v>
      </c>
      <c r="B8355" s="270" t="s">
        <v>10728</v>
      </c>
      <c r="C8355" s="407">
        <v>1034</v>
      </c>
      <c r="D8355" s="451">
        <f t="shared" si="191"/>
        <v>0</v>
      </c>
      <c r="E8355" s="406">
        <f t="shared" si="192"/>
        <v>1034</v>
      </c>
      <c r="F8355" s="268"/>
      <c r="G8355" s="475"/>
    </row>
    <row r="8356" spans="1:7">
      <c r="A8356" s="506" t="s">
        <v>10729</v>
      </c>
      <c r="B8356" s="270" t="s">
        <v>10730</v>
      </c>
      <c r="C8356" s="407">
        <v>1217</v>
      </c>
      <c r="D8356" s="451">
        <f t="shared" si="191"/>
        <v>0</v>
      </c>
      <c r="E8356" s="406">
        <f t="shared" si="192"/>
        <v>1217</v>
      </c>
      <c r="F8356" s="268"/>
      <c r="G8356" s="475"/>
    </row>
    <row r="8357" spans="1:7">
      <c r="A8357" s="506" t="s">
        <v>10731</v>
      </c>
      <c r="B8357" s="270" t="s">
        <v>10732</v>
      </c>
      <c r="C8357" s="407">
        <v>1401</v>
      </c>
      <c r="D8357" s="451">
        <f t="shared" si="191"/>
        <v>0</v>
      </c>
      <c r="E8357" s="406">
        <f t="shared" si="192"/>
        <v>1401</v>
      </c>
      <c r="F8357" s="268"/>
      <c r="G8357" s="475"/>
    </row>
    <row r="8358" spans="1:7">
      <c r="A8358" s="506" t="s">
        <v>10733</v>
      </c>
      <c r="B8358" s="270" t="s">
        <v>10734</v>
      </c>
      <c r="C8358" s="407">
        <v>1585</v>
      </c>
      <c r="D8358" s="451">
        <f t="shared" si="191"/>
        <v>0</v>
      </c>
      <c r="E8358" s="406">
        <f t="shared" si="192"/>
        <v>1585</v>
      </c>
      <c r="F8358" s="268"/>
      <c r="G8358" s="475"/>
    </row>
    <row r="8359" spans="1:7">
      <c r="A8359" s="506" t="s">
        <v>10735</v>
      </c>
      <c r="B8359" s="270" t="s">
        <v>10736</v>
      </c>
      <c r="C8359" s="407">
        <v>1768</v>
      </c>
      <c r="D8359" s="451">
        <f t="shared" si="191"/>
        <v>0</v>
      </c>
      <c r="E8359" s="406">
        <f t="shared" si="192"/>
        <v>1768</v>
      </c>
      <c r="F8359" s="268"/>
      <c r="G8359" s="475"/>
    </row>
    <row r="8360" spans="1:7">
      <c r="A8360" s="506" t="s">
        <v>10737</v>
      </c>
      <c r="B8360" s="270" t="s">
        <v>10738</v>
      </c>
      <c r="C8360" s="407">
        <v>1952</v>
      </c>
      <c r="D8360" s="451">
        <f t="shared" si="191"/>
        <v>0</v>
      </c>
      <c r="E8360" s="406">
        <f t="shared" si="192"/>
        <v>1952</v>
      </c>
      <c r="F8360" s="268"/>
      <c r="G8360" s="475"/>
    </row>
    <row r="8361" spans="1:7">
      <c r="A8361" s="506" t="s">
        <v>10739</v>
      </c>
      <c r="B8361" s="270" t="s">
        <v>10740</v>
      </c>
      <c r="C8361" s="407">
        <v>2135</v>
      </c>
      <c r="D8361" s="451">
        <f t="shared" si="191"/>
        <v>0</v>
      </c>
      <c r="E8361" s="406">
        <f t="shared" si="192"/>
        <v>2135</v>
      </c>
      <c r="F8361" s="268"/>
      <c r="G8361" s="475"/>
    </row>
    <row r="8362" spans="1:7">
      <c r="A8362" s="506" t="s">
        <v>10741</v>
      </c>
      <c r="B8362" s="270" t="s">
        <v>10742</v>
      </c>
      <c r="C8362" s="407">
        <v>3053</v>
      </c>
      <c r="D8362" s="451">
        <f t="shared" si="191"/>
        <v>0</v>
      </c>
      <c r="E8362" s="406">
        <f t="shared" si="192"/>
        <v>3053</v>
      </c>
      <c r="F8362" s="268"/>
      <c r="G8362" s="475"/>
    </row>
    <row r="8363" spans="1:7">
      <c r="A8363" s="506" t="s">
        <v>10743</v>
      </c>
      <c r="B8363" s="270" t="s">
        <v>10744</v>
      </c>
      <c r="C8363" s="407">
        <v>3971</v>
      </c>
      <c r="D8363" s="451">
        <f t="shared" si="191"/>
        <v>0</v>
      </c>
      <c r="E8363" s="406">
        <f t="shared" si="192"/>
        <v>3971</v>
      </c>
      <c r="F8363" s="268"/>
      <c r="G8363" s="475"/>
    </row>
    <row r="8364" spans="1:7">
      <c r="A8364" s="506" t="s">
        <v>10745</v>
      </c>
      <c r="B8364" s="270" t="s">
        <v>10746</v>
      </c>
      <c r="C8364" s="407">
        <v>4889</v>
      </c>
      <c r="D8364" s="451">
        <f t="shared" si="191"/>
        <v>0</v>
      </c>
      <c r="E8364" s="406">
        <f t="shared" si="192"/>
        <v>4889</v>
      </c>
      <c r="F8364" s="268"/>
      <c r="G8364" s="475"/>
    </row>
    <row r="8365" spans="1:7">
      <c r="A8365" s="506" t="s">
        <v>10747</v>
      </c>
      <c r="B8365" s="270" t="s">
        <v>10748</v>
      </c>
      <c r="C8365" s="407">
        <v>5807</v>
      </c>
      <c r="D8365" s="451">
        <f t="shared" si="191"/>
        <v>0</v>
      </c>
      <c r="E8365" s="406">
        <f t="shared" si="192"/>
        <v>5807</v>
      </c>
      <c r="F8365" s="268"/>
      <c r="G8365" s="475"/>
    </row>
    <row r="8366" spans="1:7">
      <c r="A8366" s="506" t="s">
        <v>10749</v>
      </c>
      <c r="B8366" s="270" t="s">
        <v>10750</v>
      </c>
      <c r="C8366" s="407">
        <v>7643</v>
      </c>
      <c r="D8366" s="451">
        <f t="shared" si="191"/>
        <v>0</v>
      </c>
      <c r="E8366" s="406">
        <f t="shared" si="192"/>
        <v>7643</v>
      </c>
      <c r="F8366" s="268"/>
      <c r="G8366" s="475"/>
    </row>
    <row r="8367" spans="1:7">
      <c r="A8367" s="506" t="s">
        <v>10751</v>
      </c>
      <c r="B8367" s="270" t="s">
        <v>10752</v>
      </c>
      <c r="C8367" s="407">
        <v>9479</v>
      </c>
      <c r="D8367" s="451">
        <f t="shared" si="191"/>
        <v>0</v>
      </c>
      <c r="E8367" s="406">
        <f t="shared" si="192"/>
        <v>9479</v>
      </c>
      <c r="F8367" s="268"/>
      <c r="G8367" s="475"/>
    </row>
    <row r="8368" spans="1:7">
      <c r="A8368" s="506" t="s">
        <v>10753</v>
      </c>
      <c r="B8368" s="270" t="s">
        <v>10754</v>
      </c>
      <c r="C8368" s="407">
        <v>11315</v>
      </c>
      <c r="D8368" s="451">
        <f t="shared" si="191"/>
        <v>0</v>
      </c>
      <c r="E8368" s="406">
        <f t="shared" si="192"/>
        <v>11315</v>
      </c>
      <c r="F8368" s="268"/>
      <c r="G8368" s="475"/>
    </row>
    <row r="8369" spans="1:7">
      <c r="A8369" s="506" t="s">
        <v>10755</v>
      </c>
      <c r="B8369" s="270" t="s">
        <v>10756</v>
      </c>
      <c r="C8369" s="407">
        <v>235</v>
      </c>
      <c r="D8369" s="451">
        <f t="shared" si="191"/>
        <v>0</v>
      </c>
      <c r="E8369" s="406">
        <f t="shared" si="192"/>
        <v>235</v>
      </c>
      <c r="F8369" s="268"/>
      <c r="G8369" s="475"/>
    </row>
    <row r="8370" spans="1:7">
      <c r="A8370" s="506" t="s">
        <v>10757</v>
      </c>
      <c r="B8370" s="270" t="s">
        <v>10758</v>
      </c>
      <c r="C8370" s="407">
        <v>422</v>
      </c>
      <c r="D8370" s="451">
        <f t="shared" si="191"/>
        <v>0</v>
      </c>
      <c r="E8370" s="406">
        <f t="shared" si="192"/>
        <v>422</v>
      </c>
      <c r="F8370" s="268"/>
      <c r="G8370" s="475"/>
    </row>
    <row r="8371" spans="1:7">
      <c r="A8371" s="506" t="s">
        <v>10759</v>
      </c>
      <c r="B8371" s="270" t="s">
        <v>10760</v>
      </c>
      <c r="C8371" s="407">
        <v>605</v>
      </c>
      <c r="D8371" s="451">
        <f t="shared" si="191"/>
        <v>0</v>
      </c>
      <c r="E8371" s="406">
        <f t="shared" si="192"/>
        <v>605</v>
      </c>
      <c r="F8371" s="268"/>
      <c r="G8371" s="475"/>
    </row>
    <row r="8372" spans="1:7">
      <c r="A8372" s="506" t="s">
        <v>10761</v>
      </c>
      <c r="B8372" s="270" t="s">
        <v>10762</v>
      </c>
      <c r="C8372" s="407">
        <v>789</v>
      </c>
      <c r="D8372" s="451">
        <f t="shared" si="191"/>
        <v>0</v>
      </c>
      <c r="E8372" s="406">
        <f t="shared" si="192"/>
        <v>789</v>
      </c>
      <c r="F8372" s="268"/>
      <c r="G8372" s="475"/>
    </row>
    <row r="8373" spans="1:7">
      <c r="A8373" s="506" t="s">
        <v>10763</v>
      </c>
      <c r="B8373" s="270" t="s">
        <v>10764</v>
      </c>
      <c r="C8373" s="407">
        <v>972</v>
      </c>
      <c r="D8373" s="451">
        <f t="shared" si="191"/>
        <v>0</v>
      </c>
      <c r="E8373" s="406">
        <f t="shared" si="192"/>
        <v>972</v>
      </c>
      <c r="F8373" s="268"/>
      <c r="G8373" s="475"/>
    </row>
    <row r="8374" spans="1:7">
      <c r="A8374" s="506" t="s">
        <v>10765</v>
      </c>
      <c r="B8374" s="270" t="s">
        <v>10766</v>
      </c>
      <c r="C8374" s="407">
        <v>1156</v>
      </c>
      <c r="D8374" s="451">
        <f t="shared" si="191"/>
        <v>0</v>
      </c>
      <c r="E8374" s="406">
        <f t="shared" si="192"/>
        <v>1156</v>
      </c>
      <c r="F8374" s="268"/>
      <c r="G8374" s="475"/>
    </row>
    <row r="8375" spans="1:7">
      <c r="A8375" s="506" t="s">
        <v>10767</v>
      </c>
      <c r="B8375" s="270" t="s">
        <v>10768</v>
      </c>
      <c r="C8375" s="407">
        <v>1340</v>
      </c>
      <c r="D8375" s="451">
        <f t="shared" si="191"/>
        <v>0</v>
      </c>
      <c r="E8375" s="406">
        <f t="shared" si="192"/>
        <v>1340</v>
      </c>
      <c r="F8375" s="268"/>
      <c r="G8375" s="475"/>
    </row>
    <row r="8376" spans="1:7">
      <c r="A8376" s="506" t="s">
        <v>10769</v>
      </c>
      <c r="B8376" s="270" t="s">
        <v>10770</v>
      </c>
      <c r="C8376" s="407">
        <v>1523</v>
      </c>
      <c r="D8376" s="451">
        <f t="shared" si="191"/>
        <v>0</v>
      </c>
      <c r="E8376" s="406">
        <f t="shared" si="192"/>
        <v>1523</v>
      </c>
      <c r="F8376" s="268"/>
      <c r="G8376" s="475"/>
    </row>
    <row r="8377" spans="1:7">
      <c r="A8377" s="506" t="s">
        <v>10771</v>
      </c>
      <c r="B8377" s="270" t="s">
        <v>10772</v>
      </c>
      <c r="C8377" s="407">
        <v>1707</v>
      </c>
      <c r="D8377" s="451">
        <f t="shared" si="191"/>
        <v>0</v>
      </c>
      <c r="E8377" s="406">
        <f t="shared" si="192"/>
        <v>1707</v>
      </c>
      <c r="F8377" s="268"/>
      <c r="G8377" s="475"/>
    </row>
    <row r="8378" spans="1:7">
      <c r="A8378" s="506" t="s">
        <v>10773</v>
      </c>
      <c r="B8378" s="270" t="s">
        <v>10774</v>
      </c>
      <c r="C8378" s="407">
        <v>1890</v>
      </c>
      <c r="D8378" s="451">
        <f t="shared" si="191"/>
        <v>0</v>
      </c>
      <c r="E8378" s="406">
        <f t="shared" si="192"/>
        <v>1890</v>
      </c>
      <c r="F8378" s="268"/>
      <c r="G8378" s="475"/>
    </row>
    <row r="8379" spans="1:7">
      <c r="A8379" s="506" t="s">
        <v>10775</v>
      </c>
      <c r="B8379" s="270" t="s">
        <v>10776</v>
      </c>
      <c r="C8379" s="407">
        <v>2074</v>
      </c>
      <c r="D8379" s="451">
        <f t="shared" si="191"/>
        <v>0</v>
      </c>
      <c r="E8379" s="406">
        <f t="shared" si="192"/>
        <v>2074</v>
      </c>
      <c r="F8379" s="268"/>
      <c r="G8379" s="475"/>
    </row>
    <row r="8380" spans="1:7">
      <c r="A8380" s="506" t="s">
        <v>10777</v>
      </c>
      <c r="B8380" s="270" t="s">
        <v>10778</v>
      </c>
      <c r="C8380" s="407">
        <v>2258</v>
      </c>
      <c r="D8380" s="451">
        <f t="shared" si="191"/>
        <v>0</v>
      </c>
      <c r="E8380" s="406">
        <f t="shared" si="192"/>
        <v>2258</v>
      </c>
      <c r="F8380" s="268"/>
      <c r="G8380" s="475"/>
    </row>
    <row r="8381" spans="1:7">
      <c r="A8381" s="506" t="s">
        <v>10779</v>
      </c>
      <c r="B8381" s="270" t="s">
        <v>10780</v>
      </c>
      <c r="C8381" s="407">
        <v>2441</v>
      </c>
      <c r="D8381" s="451">
        <f t="shared" si="191"/>
        <v>0</v>
      </c>
      <c r="E8381" s="406">
        <f t="shared" si="192"/>
        <v>2441</v>
      </c>
      <c r="F8381" s="268"/>
      <c r="G8381" s="475"/>
    </row>
    <row r="8382" spans="1:7">
      <c r="A8382" s="506" t="s">
        <v>10781</v>
      </c>
      <c r="B8382" s="270" t="s">
        <v>10782</v>
      </c>
      <c r="C8382" s="407">
        <v>2625</v>
      </c>
      <c r="D8382" s="451">
        <f t="shared" si="191"/>
        <v>0</v>
      </c>
      <c r="E8382" s="406">
        <f t="shared" si="192"/>
        <v>2625</v>
      </c>
      <c r="F8382" s="268"/>
      <c r="G8382" s="475"/>
    </row>
    <row r="8383" spans="1:7">
      <c r="A8383" s="506" t="s">
        <v>10783</v>
      </c>
      <c r="B8383" s="270" t="s">
        <v>10784</v>
      </c>
      <c r="C8383" s="407">
        <v>2808</v>
      </c>
      <c r="D8383" s="451">
        <f t="shared" si="191"/>
        <v>0</v>
      </c>
      <c r="E8383" s="406">
        <f t="shared" si="192"/>
        <v>2808</v>
      </c>
      <c r="F8383" s="268"/>
      <c r="G8383" s="475"/>
    </row>
    <row r="8384" spans="1:7">
      <c r="A8384" s="506" t="s">
        <v>10785</v>
      </c>
      <c r="B8384" s="270" t="s">
        <v>10786</v>
      </c>
      <c r="C8384" s="407">
        <v>2992</v>
      </c>
      <c r="D8384" s="451">
        <f t="shared" si="191"/>
        <v>0</v>
      </c>
      <c r="E8384" s="406">
        <f t="shared" si="192"/>
        <v>2992</v>
      </c>
      <c r="F8384" s="268"/>
      <c r="G8384" s="475"/>
    </row>
    <row r="8385" spans="1:7">
      <c r="A8385" s="506" t="s">
        <v>10787</v>
      </c>
      <c r="B8385" s="270" t="s">
        <v>10788</v>
      </c>
      <c r="C8385" s="407">
        <v>3176</v>
      </c>
      <c r="D8385" s="451">
        <f t="shared" si="191"/>
        <v>0</v>
      </c>
      <c r="E8385" s="406">
        <f t="shared" si="192"/>
        <v>3176</v>
      </c>
      <c r="F8385" s="268"/>
      <c r="G8385" s="475"/>
    </row>
    <row r="8386" spans="1:7">
      <c r="A8386" s="506" t="s">
        <v>10789</v>
      </c>
      <c r="B8386" s="270" t="s">
        <v>10790</v>
      </c>
      <c r="C8386" s="407">
        <v>3359</v>
      </c>
      <c r="D8386" s="451">
        <f t="shared" si="191"/>
        <v>0</v>
      </c>
      <c r="E8386" s="406">
        <f t="shared" si="192"/>
        <v>3359</v>
      </c>
      <c r="F8386" s="268"/>
      <c r="G8386" s="475"/>
    </row>
    <row r="8387" spans="1:7">
      <c r="A8387" s="506" t="s">
        <v>10791</v>
      </c>
      <c r="B8387" s="270" t="s">
        <v>10792</v>
      </c>
      <c r="C8387" s="407">
        <v>3543</v>
      </c>
      <c r="D8387" s="451">
        <f t="shared" si="191"/>
        <v>0</v>
      </c>
      <c r="E8387" s="406">
        <f t="shared" si="192"/>
        <v>3543</v>
      </c>
      <c r="F8387" s="268"/>
      <c r="G8387" s="475"/>
    </row>
    <row r="8388" spans="1:7">
      <c r="A8388" s="506" t="s">
        <v>10793</v>
      </c>
      <c r="B8388" s="270" t="s">
        <v>10794</v>
      </c>
      <c r="C8388" s="407">
        <v>3726</v>
      </c>
      <c r="D8388" s="451">
        <f t="shared" si="191"/>
        <v>0</v>
      </c>
      <c r="E8388" s="406">
        <f t="shared" si="192"/>
        <v>3726</v>
      </c>
      <c r="F8388" s="268"/>
      <c r="G8388" s="475"/>
    </row>
    <row r="8389" spans="1:7">
      <c r="A8389" s="506" t="s">
        <v>10795</v>
      </c>
      <c r="B8389" s="270" t="s">
        <v>10796</v>
      </c>
      <c r="C8389" s="407">
        <v>1</v>
      </c>
      <c r="D8389" s="451">
        <f t="shared" si="191"/>
        <v>0</v>
      </c>
      <c r="E8389" s="406">
        <f t="shared" si="192"/>
        <v>1</v>
      </c>
      <c r="F8389" s="268"/>
      <c r="G8389" s="475"/>
    </row>
    <row r="8390" spans="1:7">
      <c r="A8390" s="506" t="s">
        <v>10797</v>
      </c>
      <c r="B8390" s="270" t="s">
        <v>10798</v>
      </c>
      <c r="C8390" s="407">
        <v>1</v>
      </c>
      <c r="D8390" s="451">
        <f t="shared" si="191"/>
        <v>0</v>
      </c>
      <c r="E8390" s="406">
        <f t="shared" si="192"/>
        <v>1</v>
      </c>
      <c r="F8390" s="268"/>
      <c r="G8390" s="475"/>
    </row>
    <row r="8391" spans="1:7">
      <c r="A8391" s="506" t="s">
        <v>10799</v>
      </c>
      <c r="B8391" s="270" t="s">
        <v>10800</v>
      </c>
      <c r="C8391" s="407">
        <v>592</v>
      </c>
      <c r="D8391" s="451">
        <f t="shared" si="191"/>
        <v>0</v>
      </c>
      <c r="E8391" s="406">
        <f t="shared" si="192"/>
        <v>592</v>
      </c>
      <c r="F8391" s="268"/>
      <c r="G8391" s="475"/>
    </row>
    <row r="8392" spans="1:7">
      <c r="A8392" s="506" t="s">
        <v>10801</v>
      </c>
      <c r="B8392" s="270" t="s">
        <v>10802</v>
      </c>
      <c r="C8392" s="407">
        <v>714</v>
      </c>
      <c r="D8392" s="451">
        <f t="shared" si="191"/>
        <v>0</v>
      </c>
      <c r="E8392" s="406">
        <f t="shared" si="192"/>
        <v>714</v>
      </c>
      <c r="F8392" s="268"/>
      <c r="G8392" s="475"/>
    </row>
    <row r="8393" spans="1:7">
      <c r="A8393" s="506" t="s">
        <v>10803</v>
      </c>
      <c r="B8393" s="270" t="s">
        <v>10804</v>
      </c>
      <c r="C8393" s="407">
        <v>823</v>
      </c>
      <c r="D8393" s="451">
        <f t="shared" si="191"/>
        <v>0</v>
      </c>
      <c r="E8393" s="406">
        <f t="shared" si="192"/>
        <v>823</v>
      </c>
      <c r="F8393" s="268"/>
      <c r="G8393" s="475"/>
    </row>
    <row r="8394" spans="1:7">
      <c r="A8394" s="506" t="s">
        <v>10805</v>
      </c>
      <c r="B8394" s="270" t="s">
        <v>10806</v>
      </c>
      <c r="C8394" s="407">
        <v>925</v>
      </c>
      <c r="D8394" s="451">
        <f t="shared" ref="D8394:D8457" si="193">100%-(E8394/C8394)</f>
        <v>0</v>
      </c>
      <c r="E8394" s="406">
        <f t="shared" ref="E8394:E8457" si="194">C8394</f>
        <v>925</v>
      </c>
      <c r="F8394" s="268"/>
      <c r="G8394" s="475"/>
    </row>
    <row r="8395" spans="1:7">
      <c r="A8395" s="506" t="s">
        <v>10807</v>
      </c>
      <c r="B8395" s="270" t="s">
        <v>10808</v>
      </c>
      <c r="C8395" s="407">
        <v>1142</v>
      </c>
      <c r="D8395" s="451">
        <f t="shared" si="193"/>
        <v>0</v>
      </c>
      <c r="E8395" s="406">
        <f t="shared" si="194"/>
        <v>1142</v>
      </c>
      <c r="F8395" s="268"/>
      <c r="G8395" s="475"/>
    </row>
    <row r="8396" spans="1:7">
      <c r="A8396" s="506" t="s">
        <v>10809</v>
      </c>
      <c r="B8396" s="270" t="s">
        <v>10810</v>
      </c>
      <c r="C8396" s="407">
        <v>1248</v>
      </c>
      <c r="D8396" s="451">
        <f t="shared" si="193"/>
        <v>0</v>
      </c>
      <c r="E8396" s="406">
        <f t="shared" si="194"/>
        <v>1248</v>
      </c>
      <c r="F8396" s="268"/>
      <c r="G8396" s="475"/>
    </row>
    <row r="8397" spans="1:7">
      <c r="A8397" s="506" t="s">
        <v>10811</v>
      </c>
      <c r="B8397" s="270" t="s">
        <v>10812</v>
      </c>
      <c r="C8397" s="407">
        <v>1353</v>
      </c>
      <c r="D8397" s="451">
        <f t="shared" si="193"/>
        <v>0</v>
      </c>
      <c r="E8397" s="406">
        <f t="shared" si="194"/>
        <v>1353</v>
      </c>
      <c r="F8397" s="268"/>
      <c r="G8397" s="475"/>
    </row>
    <row r="8398" spans="1:7">
      <c r="A8398" s="506" t="s">
        <v>10813</v>
      </c>
      <c r="B8398" s="270" t="s">
        <v>10814</v>
      </c>
      <c r="C8398" s="407">
        <v>1459</v>
      </c>
      <c r="D8398" s="451">
        <f t="shared" si="193"/>
        <v>0</v>
      </c>
      <c r="E8398" s="406">
        <f t="shared" si="194"/>
        <v>1459</v>
      </c>
      <c r="F8398" s="268"/>
      <c r="G8398" s="475"/>
    </row>
    <row r="8399" spans="1:7">
      <c r="A8399" s="506" t="s">
        <v>10815</v>
      </c>
      <c r="B8399" s="270" t="s">
        <v>10816</v>
      </c>
      <c r="C8399" s="407">
        <v>1564</v>
      </c>
      <c r="D8399" s="451">
        <f t="shared" si="193"/>
        <v>0</v>
      </c>
      <c r="E8399" s="406">
        <f t="shared" si="194"/>
        <v>1564</v>
      </c>
      <c r="F8399" s="268"/>
      <c r="G8399" s="475"/>
    </row>
    <row r="8400" spans="1:7">
      <c r="A8400" s="506" t="s">
        <v>10817</v>
      </c>
      <c r="B8400" s="270" t="s">
        <v>10818</v>
      </c>
      <c r="C8400" s="407">
        <v>1670</v>
      </c>
      <c r="D8400" s="451">
        <f t="shared" si="193"/>
        <v>0</v>
      </c>
      <c r="E8400" s="406">
        <f t="shared" si="194"/>
        <v>1670</v>
      </c>
      <c r="F8400" s="268"/>
      <c r="G8400" s="475"/>
    </row>
    <row r="8401" spans="1:7">
      <c r="A8401" s="506" t="s">
        <v>10819</v>
      </c>
      <c r="B8401" s="270" t="s">
        <v>10820</v>
      </c>
      <c r="C8401" s="407">
        <v>1775</v>
      </c>
      <c r="D8401" s="451">
        <f t="shared" si="193"/>
        <v>0</v>
      </c>
      <c r="E8401" s="406">
        <f t="shared" si="194"/>
        <v>1775</v>
      </c>
      <c r="F8401" s="268"/>
      <c r="G8401" s="475"/>
    </row>
    <row r="8402" spans="1:7">
      <c r="A8402" s="506" t="s">
        <v>10821</v>
      </c>
      <c r="B8402" s="270" t="s">
        <v>10822</v>
      </c>
      <c r="C8402" s="407">
        <v>1881</v>
      </c>
      <c r="D8402" s="451">
        <f t="shared" si="193"/>
        <v>0</v>
      </c>
      <c r="E8402" s="406">
        <f t="shared" si="194"/>
        <v>1881</v>
      </c>
      <c r="F8402" s="268"/>
      <c r="G8402" s="475"/>
    </row>
    <row r="8403" spans="1:7">
      <c r="A8403" s="506" t="s">
        <v>10823</v>
      </c>
      <c r="B8403" s="270" t="s">
        <v>10824</v>
      </c>
      <c r="C8403" s="407">
        <v>2935</v>
      </c>
      <c r="D8403" s="451">
        <f t="shared" si="193"/>
        <v>0</v>
      </c>
      <c r="E8403" s="406">
        <f t="shared" si="194"/>
        <v>2935</v>
      </c>
      <c r="F8403" s="268"/>
      <c r="G8403" s="475"/>
    </row>
    <row r="8404" spans="1:7">
      <c r="A8404" s="506" t="s">
        <v>10825</v>
      </c>
      <c r="B8404" s="270" t="s">
        <v>10826</v>
      </c>
      <c r="C8404" s="407">
        <v>3989</v>
      </c>
      <c r="D8404" s="451">
        <f t="shared" si="193"/>
        <v>0</v>
      </c>
      <c r="E8404" s="406">
        <f t="shared" si="194"/>
        <v>3989</v>
      </c>
      <c r="F8404" s="268"/>
      <c r="G8404" s="475"/>
    </row>
    <row r="8405" spans="1:7">
      <c r="A8405" s="506" t="s">
        <v>10827</v>
      </c>
      <c r="B8405" s="270" t="s">
        <v>10828</v>
      </c>
      <c r="C8405" s="407">
        <v>5043</v>
      </c>
      <c r="D8405" s="451">
        <f t="shared" si="193"/>
        <v>0</v>
      </c>
      <c r="E8405" s="406">
        <f t="shared" si="194"/>
        <v>5043</v>
      </c>
      <c r="F8405" s="268"/>
      <c r="G8405" s="475"/>
    </row>
    <row r="8406" spans="1:7">
      <c r="A8406" s="506" t="s">
        <v>10829</v>
      </c>
      <c r="B8406" s="270" t="s">
        <v>10830</v>
      </c>
      <c r="C8406" s="407">
        <v>6097</v>
      </c>
      <c r="D8406" s="451">
        <f t="shared" si="193"/>
        <v>0</v>
      </c>
      <c r="E8406" s="406">
        <f t="shared" si="194"/>
        <v>6097</v>
      </c>
      <c r="F8406" s="268"/>
      <c r="G8406" s="475"/>
    </row>
    <row r="8407" spans="1:7">
      <c r="A8407" s="506" t="s">
        <v>10831</v>
      </c>
      <c r="B8407" s="270" t="s">
        <v>10832</v>
      </c>
      <c r="C8407" s="407">
        <v>7151</v>
      </c>
      <c r="D8407" s="451">
        <f t="shared" si="193"/>
        <v>0</v>
      </c>
      <c r="E8407" s="406">
        <f t="shared" si="194"/>
        <v>7151</v>
      </c>
      <c r="F8407" s="268"/>
      <c r="G8407" s="475"/>
    </row>
    <row r="8408" spans="1:7">
      <c r="A8408" s="506" t="s">
        <v>10833</v>
      </c>
      <c r="B8408" s="270" t="s">
        <v>10834</v>
      </c>
      <c r="C8408" s="407">
        <v>9259</v>
      </c>
      <c r="D8408" s="451">
        <f t="shared" si="193"/>
        <v>0</v>
      </c>
      <c r="E8408" s="406">
        <f t="shared" si="194"/>
        <v>9259</v>
      </c>
      <c r="F8408" s="268"/>
      <c r="G8408" s="475"/>
    </row>
    <row r="8409" spans="1:7">
      <c r="A8409" s="506" t="s">
        <v>10835</v>
      </c>
      <c r="B8409" s="270" t="s">
        <v>10836</v>
      </c>
      <c r="C8409" s="407">
        <v>11367</v>
      </c>
      <c r="D8409" s="451">
        <f t="shared" si="193"/>
        <v>0</v>
      </c>
      <c r="E8409" s="406">
        <f t="shared" si="194"/>
        <v>11367</v>
      </c>
      <c r="F8409" s="268"/>
      <c r="G8409" s="475"/>
    </row>
    <row r="8410" spans="1:7">
      <c r="A8410" s="506" t="s">
        <v>10837</v>
      </c>
      <c r="B8410" s="270" t="s">
        <v>10838</v>
      </c>
      <c r="C8410" s="407">
        <v>13475</v>
      </c>
      <c r="D8410" s="451">
        <f t="shared" si="193"/>
        <v>0</v>
      </c>
      <c r="E8410" s="406">
        <f t="shared" si="194"/>
        <v>13475</v>
      </c>
      <c r="F8410" s="268"/>
      <c r="G8410" s="475"/>
    </row>
    <row r="8411" spans="1:7">
      <c r="A8411" s="506" t="s">
        <v>10839</v>
      </c>
      <c r="B8411" s="270" t="s">
        <v>10840</v>
      </c>
      <c r="C8411" s="407">
        <v>15583</v>
      </c>
      <c r="D8411" s="451">
        <f t="shared" si="193"/>
        <v>0</v>
      </c>
      <c r="E8411" s="406">
        <f t="shared" si="194"/>
        <v>15583</v>
      </c>
      <c r="F8411" s="268"/>
      <c r="G8411" s="475"/>
    </row>
    <row r="8412" spans="1:7">
      <c r="A8412" s="506" t="s">
        <v>10841</v>
      </c>
      <c r="B8412" s="270" t="s">
        <v>10842</v>
      </c>
      <c r="C8412" s="407">
        <v>17691</v>
      </c>
      <c r="D8412" s="451">
        <f t="shared" si="193"/>
        <v>0</v>
      </c>
      <c r="E8412" s="406">
        <f t="shared" si="194"/>
        <v>17691</v>
      </c>
      <c r="F8412" s="268"/>
      <c r="G8412" s="475"/>
    </row>
    <row r="8413" spans="1:7">
      <c r="A8413" s="506" t="s">
        <v>10843</v>
      </c>
      <c r="B8413" s="270" t="s">
        <v>10844</v>
      </c>
      <c r="C8413" s="407">
        <v>19799</v>
      </c>
      <c r="D8413" s="451">
        <f t="shared" si="193"/>
        <v>0</v>
      </c>
      <c r="E8413" s="406">
        <f t="shared" si="194"/>
        <v>19799</v>
      </c>
      <c r="F8413" s="268"/>
      <c r="G8413" s="475"/>
    </row>
    <row r="8414" spans="1:7">
      <c r="A8414" s="506" t="s">
        <v>10845</v>
      </c>
      <c r="B8414" s="270" t="s">
        <v>10846</v>
      </c>
      <c r="C8414" s="407">
        <v>21907</v>
      </c>
      <c r="D8414" s="451">
        <f t="shared" si="193"/>
        <v>0</v>
      </c>
      <c r="E8414" s="406">
        <f t="shared" si="194"/>
        <v>21907</v>
      </c>
      <c r="F8414" s="268"/>
      <c r="G8414" s="475"/>
    </row>
    <row r="8415" spans="1:7">
      <c r="A8415" s="506" t="s">
        <v>10847</v>
      </c>
      <c r="B8415" s="270" t="s">
        <v>10848</v>
      </c>
      <c r="C8415" s="407">
        <v>24015</v>
      </c>
      <c r="D8415" s="451">
        <f t="shared" si="193"/>
        <v>0</v>
      </c>
      <c r="E8415" s="406">
        <f t="shared" si="194"/>
        <v>24015</v>
      </c>
      <c r="F8415" s="268"/>
      <c r="G8415" s="475"/>
    </row>
    <row r="8416" spans="1:7">
      <c r="A8416" s="506" t="s">
        <v>10849</v>
      </c>
      <c r="B8416" s="270" t="s">
        <v>10850</v>
      </c>
      <c r="C8416" s="407">
        <v>26123</v>
      </c>
      <c r="D8416" s="451">
        <f t="shared" si="193"/>
        <v>0</v>
      </c>
      <c r="E8416" s="406">
        <f t="shared" si="194"/>
        <v>26123</v>
      </c>
      <c r="F8416" s="268"/>
      <c r="G8416" s="475"/>
    </row>
    <row r="8417" spans="1:7">
      <c r="A8417" s="506" t="s">
        <v>10851</v>
      </c>
      <c r="B8417" s="270" t="s">
        <v>10852</v>
      </c>
      <c r="C8417" s="407">
        <v>23321</v>
      </c>
      <c r="D8417" s="451">
        <f t="shared" si="193"/>
        <v>0</v>
      </c>
      <c r="E8417" s="406">
        <f t="shared" si="194"/>
        <v>23321</v>
      </c>
      <c r="F8417" s="268"/>
      <c r="G8417" s="475"/>
    </row>
    <row r="8418" spans="1:7">
      <c r="A8418" s="506" t="s">
        <v>10853</v>
      </c>
      <c r="B8418" s="270" t="s">
        <v>10854</v>
      </c>
      <c r="C8418" s="407">
        <v>30339</v>
      </c>
      <c r="D8418" s="451">
        <f t="shared" si="193"/>
        <v>0</v>
      </c>
      <c r="E8418" s="406">
        <f t="shared" si="194"/>
        <v>30339</v>
      </c>
      <c r="F8418" s="268"/>
      <c r="G8418" s="475"/>
    </row>
    <row r="8419" spans="1:7">
      <c r="A8419" s="506" t="s">
        <v>10855</v>
      </c>
      <c r="B8419" s="270" t="s">
        <v>10856</v>
      </c>
      <c r="C8419" s="407">
        <v>32447</v>
      </c>
      <c r="D8419" s="451">
        <f t="shared" si="193"/>
        <v>0</v>
      </c>
      <c r="E8419" s="406">
        <f t="shared" si="194"/>
        <v>32447</v>
      </c>
      <c r="F8419" s="268"/>
      <c r="G8419" s="475"/>
    </row>
    <row r="8420" spans="1:7">
      <c r="A8420" s="506" t="s">
        <v>10857</v>
      </c>
      <c r="B8420" s="270" t="s">
        <v>10858</v>
      </c>
      <c r="C8420" s="407">
        <v>34555</v>
      </c>
      <c r="D8420" s="451">
        <f t="shared" si="193"/>
        <v>0</v>
      </c>
      <c r="E8420" s="406">
        <f t="shared" si="194"/>
        <v>34555</v>
      </c>
      <c r="F8420" s="268"/>
      <c r="G8420" s="475"/>
    </row>
    <row r="8421" spans="1:7">
      <c r="A8421" s="506" t="s">
        <v>10859</v>
      </c>
      <c r="B8421" s="270" t="s">
        <v>10860</v>
      </c>
      <c r="C8421" s="407">
        <v>36663</v>
      </c>
      <c r="D8421" s="451">
        <f t="shared" si="193"/>
        <v>0</v>
      </c>
      <c r="E8421" s="406">
        <f t="shared" si="194"/>
        <v>36663</v>
      </c>
      <c r="F8421" s="268"/>
      <c r="G8421" s="475"/>
    </row>
    <row r="8422" spans="1:7">
      <c r="A8422" s="506" t="s">
        <v>10861</v>
      </c>
      <c r="B8422" s="270" t="s">
        <v>10862</v>
      </c>
      <c r="C8422" s="407">
        <v>38771</v>
      </c>
      <c r="D8422" s="451">
        <f t="shared" si="193"/>
        <v>0</v>
      </c>
      <c r="E8422" s="406">
        <f t="shared" si="194"/>
        <v>38771</v>
      </c>
      <c r="F8422" s="268"/>
      <c r="G8422" s="475"/>
    </row>
    <row r="8423" spans="1:7">
      <c r="A8423" s="506" t="s">
        <v>10863</v>
      </c>
      <c r="B8423" s="270" t="s">
        <v>10864</v>
      </c>
      <c r="C8423" s="407">
        <v>40879</v>
      </c>
      <c r="D8423" s="451">
        <f t="shared" si="193"/>
        <v>0</v>
      </c>
      <c r="E8423" s="406">
        <f t="shared" si="194"/>
        <v>40879</v>
      </c>
      <c r="F8423" s="268"/>
      <c r="G8423" s="475"/>
    </row>
    <row r="8424" spans="1:7">
      <c r="A8424" s="506" t="s">
        <v>10865</v>
      </c>
      <c r="B8424" s="270" t="s">
        <v>10866</v>
      </c>
      <c r="C8424" s="407">
        <v>42987</v>
      </c>
      <c r="D8424" s="451">
        <f t="shared" si="193"/>
        <v>0</v>
      </c>
      <c r="E8424" s="406">
        <f t="shared" si="194"/>
        <v>42987</v>
      </c>
      <c r="F8424" s="268"/>
      <c r="G8424" s="475"/>
    </row>
    <row r="8425" spans="1:7">
      <c r="A8425" s="506" t="s">
        <v>10867</v>
      </c>
      <c r="B8425" s="270" t="s">
        <v>10868</v>
      </c>
      <c r="C8425" s="407">
        <v>296</v>
      </c>
      <c r="D8425" s="451">
        <f t="shared" si="193"/>
        <v>0</v>
      </c>
      <c r="E8425" s="406">
        <f t="shared" si="194"/>
        <v>296</v>
      </c>
      <c r="F8425" s="268"/>
      <c r="G8425" s="475"/>
    </row>
    <row r="8426" spans="1:7">
      <c r="A8426" s="506" t="s">
        <v>10869</v>
      </c>
      <c r="B8426" s="270" t="s">
        <v>10870</v>
      </c>
      <c r="C8426" s="407">
        <v>357</v>
      </c>
      <c r="D8426" s="451">
        <f t="shared" si="193"/>
        <v>0</v>
      </c>
      <c r="E8426" s="406">
        <f t="shared" si="194"/>
        <v>357</v>
      </c>
      <c r="F8426" s="268"/>
      <c r="G8426" s="475"/>
    </row>
    <row r="8427" spans="1:7">
      <c r="A8427" s="506" t="s">
        <v>10871</v>
      </c>
      <c r="B8427" s="270" t="s">
        <v>10872</v>
      </c>
      <c r="C8427" s="407">
        <v>412</v>
      </c>
      <c r="D8427" s="451">
        <f t="shared" si="193"/>
        <v>0</v>
      </c>
      <c r="E8427" s="406">
        <f t="shared" si="194"/>
        <v>412</v>
      </c>
      <c r="F8427" s="268"/>
      <c r="G8427" s="475"/>
    </row>
    <row r="8428" spans="1:7">
      <c r="A8428" s="506" t="s">
        <v>10873</v>
      </c>
      <c r="B8428" s="270" t="s">
        <v>10874</v>
      </c>
      <c r="C8428" s="407">
        <v>463</v>
      </c>
      <c r="D8428" s="451">
        <f t="shared" si="193"/>
        <v>0</v>
      </c>
      <c r="E8428" s="406">
        <f t="shared" si="194"/>
        <v>463</v>
      </c>
      <c r="F8428" s="268"/>
      <c r="G8428" s="475"/>
    </row>
    <row r="8429" spans="1:7">
      <c r="A8429" s="506" t="s">
        <v>10875</v>
      </c>
      <c r="B8429" s="270" t="s">
        <v>10876</v>
      </c>
      <c r="C8429" s="407">
        <v>571</v>
      </c>
      <c r="D8429" s="451">
        <f t="shared" si="193"/>
        <v>0</v>
      </c>
      <c r="E8429" s="406">
        <f t="shared" si="194"/>
        <v>571</v>
      </c>
      <c r="F8429" s="268"/>
      <c r="G8429" s="475"/>
    </row>
    <row r="8430" spans="1:7">
      <c r="A8430" s="506" t="s">
        <v>10877</v>
      </c>
      <c r="B8430" s="270" t="s">
        <v>10878</v>
      </c>
      <c r="C8430" s="407">
        <v>624</v>
      </c>
      <c r="D8430" s="451">
        <f t="shared" si="193"/>
        <v>0</v>
      </c>
      <c r="E8430" s="406">
        <f t="shared" si="194"/>
        <v>624</v>
      </c>
      <c r="F8430" s="268"/>
      <c r="G8430" s="475"/>
    </row>
    <row r="8431" spans="1:7">
      <c r="A8431" s="506" t="s">
        <v>10879</v>
      </c>
      <c r="B8431" s="270" t="s">
        <v>10880</v>
      </c>
      <c r="C8431" s="407">
        <v>677</v>
      </c>
      <c r="D8431" s="451">
        <f t="shared" si="193"/>
        <v>0</v>
      </c>
      <c r="E8431" s="406">
        <f t="shared" si="194"/>
        <v>677</v>
      </c>
      <c r="F8431" s="268"/>
      <c r="G8431" s="475"/>
    </row>
    <row r="8432" spans="1:7">
      <c r="A8432" s="506" t="s">
        <v>10881</v>
      </c>
      <c r="B8432" s="270" t="s">
        <v>10882</v>
      </c>
      <c r="C8432" s="407">
        <v>730</v>
      </c>
      <c r="D8432" s="451">
        <f t="shared" si="193"/>
        <v>0</v>
      </c>
      <c r="E8432" s="406">
        <f t="shared" si="194"/>
        <v>730</v>
      </c>
      <c r="F8432" s="268"/>
      <c r="G8432" s="475"/>
    </row>
    <row r="8433" spans="1:7">
      <c r="A8433" s="506" t="s">
        <v>10883</v>
      </c>
      <c r="B8433" s="270" t="s">
        <v>10884</v>
      </c>
      <c r="C8433" s="407">
        <v>782</v>
      </c>
      <c r="D8433" s="451">
        <f t="shared" si="193"/>
        <v>0</v>
      </c>
      <c r="E8433" s="406">
        <f t="shared" si="194"/>
        <v>782</v>
      </c>
      <c r="F8433" s="268"/>
      <c r="G8433" s="475"/>
    </row>
    <row r="8434" spans="1:7">
      <c r="A8434" s="506" t="s">
        <v>10885</v>
      </c>
      <c r="B8434" s="270" t="s">
        <v>10886</v>
      </c>
      <c r="C8434" s="407">
        <v>835</v>
      </c>
      <c r="D8434" s="451">
        <f t="shared" si="193"/>
        <v>0</v>
      </c>
      <c r="E8434" s="406">
        <f t="shared" si="194"/>
        <v>835</v>
      </c>
      <c r="F8434" s="268"/>
      <c r="G8434" s="475"/>
    </row>
    <row r="8435" spans="1:7">
      <c r="A8435" s="506" t="s">
        <v>10887</v>
      </c>
      <c r="B8435" s="270" t="s">
        <v>10888</v>
      </c>
      <c r="C8435" s="407">
        <v>888</v>
      </c>
      <c r="D8435" s="451">
        <f t="shared" si="193"/>
        <v>0</v>
      </c>
      <c r="E8435" s="406">
        <f t="shared" si="194"/>
        <v>888</v>
      </c>
      <c r="F8435" s="268"/>
      <c r="G8435" s="475"/>
    </row>
    <row r="8436" spans="1:7">
      <c r="A8436" s="506" t="s">
        <v>10889</v>
      </c>
      <c r="B8436" s="270" t="s">
        <v>10890</v>
      </c>
      <c r="C8436" s="407">
        <v>941</v>
      </c>
      <c r="D8436" s="451">
        <f t="shared" si="193"/>
        <v>0</v>
      </c>
      <c r="E8436" s="406">
        <f t="shared" si="194"/>
        <v>941</v>
      </c>
      <c r="F8436" s="268"/>
      <c r="G8436" s="475"/>
    </row>
    <row r="8437" spans="1:7">
      <c r="A8437" s="506" t="s">
        <v>10891</v>
      </c>
      <c r="B8437" s="270" t="s">
        <v>10892</v>
      </c>
      <c r="C8437" s="407">
        <v>1468</v>
      </c>
      <c r="D8437" s="451">
        <f t="shared" si="193"/>
        <v>0</v>
      </c>
      <c r="E8437" s="406">
        <f t="shared" si="194"/>
        <v>1468</v>
      </c>
      <c r="F8437" s="268"/>
      <c r="G8437" s="475"/>
    </row>
    <row r="8438" spans="1:7">
      <c r="A8438" s="506" t="s">
        <v>10893</v>
      </c>
      <c r="B8438" s="270" t="s">
        <v>10894</v>
      </c>
      <c r="C8438" s="407">
        <v>1995</v>
      </c>
      <c r="D8438" s="451">
        <f t="shared" si="193"/>
        <v>0</v>
      </c>
      <c r="E8438" s="406">
        <f t="shared" si="194"/>
        <v>1995</v>
      </c>
      <c r="F8438" s="268"/>
      <c r="G8438" s="475"/>
    </row>
    <row r="8439" spans="1:7">
      <c r="A8439" s="506" t="s">
        <v>10895</v>
      </c>
      <c r="B8439" s="270" t="s">
        <v>10896</v>
      </c>
      <c r="C8439" s="407">
        <v>2522</v>
      </c>
      <c r="D8439" s="451">
        <f t="shared" si="193"/>
        <v>0</v>
      </c>
      <c r="E8439" s="406">
        <f t="shared" si="194"/>
        <v>2522</v>
      </c>
      <c r="F8439" s="268"/>
      <c r="G8439" s="475"/>
    </row>
    <row r="8440" spans="1:7">
      <c r="A8440" s="506" t="s">
        <v>10897</v>
      </c>
      <c r="B8440" s="270" t="s">
        <v>10898</v>
      </c>
      <c r="C8440" s="407">
        <v>3049</v>
      </c>
      <c r="D8440" s="451">
        <f t="shared" si="193"/>
        <v>0</v>
      </c>
      <c r="E8440" s="406">
        <f t="shared" si="194"/>
        <v>3049</v>
      </c>
      <c r="F8440" s="268"/>
      <c r="G8440" s="475"/>
    </row>
    <row r="8441" spans="1:7">
      <c r="A8441" s="506" t="s">
        <v>10899</v>
      </c>
      <c r="B8441" s="270" t="s">
        <v>10900</v>
      </c>
      <c r="C8441" s="407">
        <v>3576</v>
      </c>
      <c r="D8441" s="451">
        <f t="shared" si="193"/>
        <v>0</v>
      </c>
      <c r="E8441" s="406">
        <f t="shared" si="194"/>
        <v>3576</v>
      </c>
      <c r="F8441" s="268"/>
      <c r="G8441" s="475"/>
    </row>
    <row r="8442" spans="1:7">
      <c r="A8442" s="506" t="s">
        <v>10901</v>
      </c>
      <c r="B8442" s="270" t="s">
        <v>10902</v>
      </c>
      <c r="C8442" s="407">
        <v>4630</v>
      </c>
      <c r="D8442" s="451">
        <f t="shared" si="193"/>
        <v>0</v>
      </c>
      <c r="E8442" s="406">
        <f t="shared" si="194"/>
        <v>4630</v>
      </c>
      <c r="F8442" s="268"/>
      <c r="G8442" s="475"/>
    </row>
    <row r="8443" spans="1:7">
      <c r="A8443" s="506" t="s">
        <v>10903</v>
      </c>
      <c r="B8443" s="270" t="s">
        <v>10904</v>
      </c>
      <c r="C8443" s="407">
        <v>5684</v>
      </c>
      <c r="D8443" s="451">
        <f t="shared" si="193"/>
        <v>0</v>
      </c>
      <c r="E8443" s="406">
        <f t="shared" si="194"/>
        <v>5684</v>
      </c>
      <c r="F8443" s="268"/>
      <c r="G8443" s="475"/>
    </row>
    <row r="8444" spans="1:7">
      <c r="A8444" s="506" t="s">
        <v>10905</v>
      </c>
      <c r="B8444" s="270" t="s">
        <v>10906</v>
      </c>
      <c r="C8444" s="407">
        <v>7792</v>
      </c>
      <c r="D8444" s="451">
        <f t="shared" si="193"/>
        <v>0</v>
      </c>
      <c r="E8444" s="406">
        <f t="shared" si="194"/>
        <v>7792</v>
      </c>
      <c r="F8444" s="268"/>
      <c r="G8444" s="475"/>
    </row>
    <row r="8445" spans="1:7">
      <c r="A8445" s="506" t="s">
        <v>10907</v>
      </c>
      <c r="B8445" s="270" t="s">
        <v>10908</v>
      </c>
      <c r="C8445" s="407">
        <v>8846</v>
      </c>
      <c r="D8445" s="451">
        <f t="shared" si="193"/>
        <v>0</v>
      </c>
      <c r="E8445" s="406">
        <f t="shared" si="194"/>
        <v>8846</v>
      </c>
      <c r="F8445" s="268"/>
      <c r="G8445" s="475"/>
    </row>
    <row r="8446" spans="1:7">
      <c r="A8446" s="506" t="s">
        <v>10909</v>
      </c>
      <c r="B8446" s="270" t="s">
        <v>10910</v>
      </c>
      <c r="C8446" s="407">
        <v>9900</v>
      </c>
      <c r="D8446" s="451">
        <f t="shared" si="193"/>
        <v>0</v>
      </c>
      <c r="E8446" s="406">
        <f t="shared" si="194"/>
        <v>9900</v>
      </c>
      <c r="F8446" s="268"/>
      <c r="G8446" s="475"/>
    </row>
    <row r="8447" spans="1:7">
      <c r="A8447" s="506" t="s">
        <v>10911</v>
      </c>
      <c r="B8447" s="270" t="s">
        <v>10912</v>
      </c>
      <c r="C8447" s="407">
        <v>10954</v>
      </c>
      <c r="D8447" s="451">
        <f t="shared" si="193"/>
        <v>0</v>
      </c>
      <c r="E8447" s="406">
        <f t="shared" si="194"/>
        <v>10954</v>
      </c>
      <c r="F8447" s="268"/>
      <c r="G8447" s="475"/>
    </row>
    <row r="8448" spans="1:7">
      <c r="A8448" s="506" t="s">
        <v>10913</v>
      </c>
      <c r="B8448" s="270" t="s">
        <v>10914</v>
      </c>
      <c r="C8448" s="407">
        <v>143</v>
      </c>
      <c r="D8448" s="451">
        <f t="shared" si="193"/>
        <v>0</v>
      </c>
      <c r="E8448" s="406">
        <f t="shared" si="194"/>
        <v>143</v>
      </c>
      <c r="F8448" s="268"/>
      <c r="G8448" s="475"/>
    </row>
    <row r="8449" spans="1:7">
      <c r="A8449" s="506" t="s">
        <v>10915</v>
      </c>
      <c r="B8449" s="270" t="s">
        <v>10916</v>
      </c>
      <c r="C8449" s="407">
        <v>250</v>
      </c>
      <c r="D8449" s="451">
        <f t="shared" si="193"/>
        <v>0</v>
      </c>
      <c r="E8449" s="406">
        <f t="shared" si="194"/>
        <v>250</v>
      </c>
      <c r="F8449" s="268"/>
      <c r="G8449" s="475"/>
    </row>
    <row r="8450" spans="1:7">
      <c r="A8450" s="506" t="s">
        <v>10917</v>
      </c>
      <c r="B8450" s="270" t="s">
        <v>10918</v>
      </c>
      <c r="C8450" s="407">
        <v>462</v>
      </c>
      <c r="D8450" s="451">
        <f t="shared" si="193"/>
        <v>0</v>
      </c>
      <c r="E8450" s="406">
        <f t="shared" si="194"/>
        <v>462</v>
      </c>
      <c r="F8450" s="268"/>
      <c r="G8450" s="475"/>
    </row>
    <row r="8451" spans="1:7">
      <c r="A8451" s="506" t="s">
        <v>10919</v>
      </c>
      <c r="B8451" s="270" t="s">
        <v>10920</v>
      </c>
      <c r="C8451" s="407">
        <v>568</v>
      </c>
      <c r="D8451" s="451">
        <f t="shared" si="193"/>
        <v>0</v>
      </c>
      <c r="E8451" s="406">
        <f t="shared" si="194"/>
        <v>568</v>
      </c>
      <c r="F8451" s="268"/>
      <c r="G8451" s="475"/>
    </row>
    <row r="8452" spans="1:7">
      <c r="A8452" s="506" t="s">
        <v>10921</v>
      </c>
      <c r="B8452" s="270" t="s">
        <v>10922</v>
      </c>
      <c r="C8452" s="407">
        <v>673</v>
      </c>
      <c r="D8452" s="451">
        <f t="shared" si="193"/>
        <v>0</v>
      </c>
      <c r="E8452" s="406">
        <f t="shared" si="194"/>
        <v>673</v>
      </c>
      <c r="F8452" s="268"/>
      <c r="G8452" s="475"/>
    </row>
    <row r="8453" spans="1:7">
      <c r="A8453" s="506" t="s">
        <v>10923</v>
      </c>
      <c r="B8453" s="270" t="s">
        <v>10924</v>
      </c>
      <c r="C8453" s="407">
        <v>779</v>
      </c>
      <c r="D8453" s="451">
        <f t="shared" si="193"/>
        <v>0</v>
      </c>
      <c r="E8453" s="406">
        <f t="shared" si="194"/>
        <v>779</v>
      </c>
      <c r="F8453" s="268"/>
      <c r="G8453" s="475"/>
    </row>
    <row r="8454" spans="1:7">
      <c r="A8454" s="506" t="s">
        <v>10925</v>
      </c>
      <c r="B8454" s="270" t="s">
        <v>10926</v>
      </c>
      <c r="C8454" s="407">
        <v>884</v>
      </c>
      <c r="D8454" s="451">
        <f t="shared" si="193"/>
        <v>0</v>
      </c>
      <c r="E8454" s="406">
        <f t="shared" si="194"/>
        <v>884</v>
      </c>
      <c r="F8454" s="268"/>
      <c r="G8454" s="475"/>
    </row>
    <row r="8455" spans="1:7">
      <c r="A8455" s="506" t="s">
        <v>10927</v>
      </c>
      <c r="B8455" s="270" t="s">
        <v>10928</v>
      </c>
      <c r="C8455" s="407">
        <v>990</v>
      </c>
      <c r="D8455" s="451">
        <f t="shared" si="193"/>
        <v>0</v>
      </c>
      <c r="E8455" s="406">
        <f t="shared" si="194"/>
        <v>990</v>
      </c>
      <c r="F8455" s="268"/>
      <c r="G8455" s="475"/>
    </row>
    <row r="8456" spans="1:7">
      <c r="A8456" s="506" t="s">
        <v>10929</v>
      </c>
      <c r="B8456" s="270" t="s">
        <v>10930</v>
      </c>
      <c r="C8456" s="407">
        <v>1095</v>
      </c>
      <c r="D8456" s="451">
        <f t="shared" si="193"/>
        <v>0</v>
      </c>
      <c r="E8456" s="406">
        <f t="shared" si="194"/>
        <v>1095</v>
      </c>
      <c r="F8456" s="268"/>
      <c r="G8456" s="475"/>
    </row>
    <row r="8457" spans="1:7">
      <c r="A8457" s="506" t="s">
        <v>10931</v>
      </c>
      <c r="B8457" s="270" t="s">
        <v>10932</v>
      </c>
      <c r="C8457" s="407">
        <v>1201</v>
      </c>
      <c r="D8457" s="451">
        <f t="shared" si="193"/>
        <v>0</v>
      </c>
      <c r="E8457" s="406">
        <f t="shared" si="194"/>
        <v>1201</v>
      </c>
      <c r="F8457" s="268"/>
      <c r="G8457" s="475"/>
    </row>
    <row r="8458" spans="1:7">
      <c r="A8458" s="506" t="s">
        <v>10933</v>
      </c>
      <c r="B8458" s="270" t="s">
        <v>10934</v>
      </c>
      <c r="C8458" s="407">
        <v>1306</v>
      </c>
      <c r="D8458" s="451">
        <f t="shared" ref="D8458:D8521" si="195">100%-(E8458/C8458)</f>
        <v>0</v>
      </c>
      <c r="E8458" s="406">
        <f t="shared" ref="E8458:E8521" si="196">C8458</f>
        <v>1306</v>
      </c>
      <c r="F8458" s="268"/>
      <c r="G8458" s="475"/>
    </row>
    <row r="8459" spans="1:7">
      <c r="A8459" s="506" t="s">
        <v>10935</v>
      </c>
      <c r="B8459" s="270" t="s">
        <v>10936</v>
      </c>
      <c r="C8459" s="407">
        <v>1412</v>
      </c>
      <c r="D8459" s="451">
        <f t="shared" si="195"/>
        <v>0</v>
      </c>
      <c r="E8459" s="406">
        <f t="shared" si="196"/>
        <v>1412</v>
      </c>
      <c r="F8459" s="268"/>
      <c r="G8459" s="475"/>
    </row>
    <row r="8460" spans="1:7">
      <c r="A8460" s="506" t="s">
        <v>10937</v>
      </c>
      <c r="B8460" s="270" t="s">
        <v>10938</v>
      </c>
      <c r="C8460" s="407">
        <v>1516</v>
      </c>
      <c r="D8460" s="451">
        <f t="shared" si="195"/>
        <v>0</v>
      </c>
      <c r="E8460" s="406">
        <f t="shared" si="196"/>
        <v>1516</v>
      </c>
      <c r="F8460" s="268"/>
      <c r="G8460" s="475"/>
    </row>
    <row r="8461" spans="1:7">
      <c r="A8461" s="506" t="s">
        <v>10939</v>
      </c>
      <c r="B8461" s="270" t="s">
        <v>10940</v>
      </c>
      <c r="C8461" s="407">
        <v>1622</v>
      </c>
      <c r="D8461" s="451">
        <f t="shared" si="195"/>
        <v>0</v>
      </c>
      <c r="E8461" s="406">
        <f t="shared" si="196"/>
        <v>1622</v>
      </c>
      <c r="F8461" s="268"/>
      <c r="G8461" s="475"/>
    </row>
    <row r="8462" spans="1:7">
      <c r="A8462" s="506" t="s">
        <v>10941</v>
      </c>
      <c r="B8462" s="270" t="s">
        <v>10942</v>
      </c>
      <c r="C8462" s="407">
        <v>1727</v>
      </c>
      <c r="D8462" s="451">
        <f t="shared" si="195"/>
        <v>0</v>
      </c>
      <c r="E8462" s="406">
        <f t="shared" si="196"/>
        <v>1727</v>
      </c>
      <c r="F8462" s="268"/>
      <c r="G8462" s="475"/>
    </row>
    <row r="8463" spans="1:7">
      <c r="A8463" s="506" t="s">
        <v>10943</v>
      </c>
      <c r="B8463" s="270" t="s">
        <v>10944</v>
      </c>
      <c r="C8463" s="407">
        <v>1833</v>
      </c>
      <c r="D8463" s="451">
        <f t="shared" si="195"/>
        <v>0</v>
      </c>
      <c r="E8463" s="406">
        <f t="shared" si="196"/>
        <v>1833</v>
      </c>
      <c r="F8463" s="268"/>
      <c r="G8463" s="475"/>
    </row>
    <row r="8464" spans="1:7">
      <c r="A8464" s="506" t="s">
        <v>10945</v>
      </c>
      <c r="B8464" s="270" t="s">
        <v>10946</v>
      </c>
      <c r="C8464" s="407">
        <v>1938</v>
      </c>
      <c r="D8464" s="451">
        <f t="shared" si="195"/>
        <v>0</v>
      </c>
      <c r="E8464" s="406">
        <f t="shared" si="196"/>
        <v>1938</v>
      </c>
      <c r="F8464" s="268"/>
      <c r="G8464" s="475"/>
    </row>
    <row r="8465" spans="1:7">
      <c r="A8465" s="506" t="s">
        <v>10947</v>
      </c>
      <c r="B8465" s="270" t="s">
        <v>10948</v>
      </c>
      <c r="C8465" s="407">
        <v>2044</v>
      </c>
      <c r="D8465" s="451">
        <f t="shared" si="195"/>
        <v>0</v>
      </c>
      <c r="E8465" s="406">
        <f t="shared" si="196"/>
        <v>2044</v>
      </c>
      <c r="F8465" s="268"/>
      <c r="G8465" s="475"/>
    </row>
    <row r="8466" spans="1:7">
      <c r="A8466" s="506" t="s">
        <v>10949</v>
      </c>
      <c r="B8466" s="270" t="s">
        <v>10950</v>
      </c>
      <c r="C8466" s="407">
        <v>2149</v>
      </c>
      <c r="D8466" s="451">
        <f t="shared" si="195"/>
        <v>0</v>
      </c>
      <c r="E8466" s="406">
        <f t="shared" si="196"/>
        <v>2149</v>
      </c>
      <c r="F8466" s="268"/>
      <c r="G8466" s="475"/>
    </row>
    <row r="8467" spans="1:7">
      <c r="A8467" s="506" t="s">
        <v>10951</v>
      </c>
      <c r="B8467" s="270" t="s">
        <v>10952</v>
      </c>
      <c r="C8467" s="407">
        <v>2255</v>
      </c>
      <c r="D8467" s="451">
        <f t="shared" si="195"/>
        <v>0</v>
      </c>
      <c r="E8467" s="406">
        <f t="shared" si="196"/>
        <v>2255</v>
      </c>
      <c r="F8467" s="268"/>
      <c r="G8467" s="475"/>
    </row>
    <row r="8468" spans="1:7">
      <c r="A8468" s="506" t="s">
        <v>10953</v>
      </c>
      <c r="B8468" s="270" t="s">
        <v>10954</v>
      </c>
      <c r="C8468" s="407">
        <v>2360</v>
      </c>
      <c r="D8468" s="451">
        <f t="shared" si="195"/>
        <v>0</v>
      </c>
      <c r="E8468" s="406">
        <f t="shared" si="196"/>
        <v>2360</v>
      </c>
      <c r="F8468" s="268"/>
      <c r="G8468" s="475"/>
    </row>
    <row r="8469" spans="1:7">
      <c r="A8469" s="506" t="s">
        <v>10955</v>
      </c>
      <c r="B8469" s="270" t="s">
        <v>10956</v>
      </c>
      <c r="C8469" s="407">
        <v>15008</v>
      </c>
      <c r="D8469" s="451">
        <f t="shared" si="195"/>
        <v>0</v>
      </c>
      <c r="E8469" s="406">
        <f t="shared" si="196"/>
        <v>15008</v>
      </c>
      <c r="F8469" s="268"/>
      <c r="G8469" s="475"/>
    </row>
    <row r="8470" spans="1:7">
      <c r="A8470" s="506" t="s">
        <v>10957</v>
      </c>
      <c r="B8470" s="270" t="s">
        <v>10958</v>
      </c>
      <c r="C8470" s="407">
        <v>1</v>
      </c>
      <c r="D8470" s="451">
        <f t="shared" si="195"/>
        <v>0</v>
      </c>
      <c r="E8470" s="406">
        <f t="shared" si="196"/>
        <v>1</v>
      </c>
      <c r="F8470" s="268"/>
      <c r="G8470" s="475"/>
    </row>
    <row r="8471" spans="1:7">
      <c r="A8471" s="506" t="s">
        <v>10959</v>
      </c>
      <c r="B8471" s="270" t="s">
        <v>10960</v>
      </c>
      <c r="C8471" s="407">
        <v>1</v>
      </c>
      <c r="D8471" s="451">
        <f t="shared" si="195"/>
        <v>0</v>
      </c>
      <c r="E8471" s="406">
        <f t="shared" si="196"/>
        <v>1</v>
      </c>
      <c r="F8471" s="268"/>
      <c r="G8471" s="475"/>
    </row>
    <row r="8472" spans="1:7">
      <c r="A8472" s="506" t="s">
        <v>10961</v>
      </c>
      <c r="B8472" s="270" t="s">
        <v>10962</v>
      </c>
      <c r="C8472" s="407">
        <v>515</v>
      </c>
      <c r="D8472" s="451">
        <f t="shared" si="195"/>
        <v>0</v>
      </c>
      <c r="E8472" s="406">
        <f t="shared" si="196"/>
        <v>515</v>
      </c>
      <c r="F8472" s="268"/>
      <c r="G8472" s="475"/>
    </row>
    <row r="8473" spans="1:7">
      <c r="A8473" s="506" t="s">
        <v>10963</v>
      </c>
      <c r="B8473" s="270" t="s">
        <v>10964</v>
      </c>
      <c r="C8473" s="407">
        <v>660</v>
      </c>
      <c r="D8473" s="451">
        <f t="shared" si="195"/>
        <v>0</v>
      </c>
      <c r="E8473" s="406">
        <f t="shared" si="196"/>
        <v>660</v>
      </c>
      <c r="F8473" s="268"/>
      <c r="G8473" s="475"/>
    </row>
    <row r="8474" spans="1:7">
      <c r="A8474" s="506" t="s">
        <v>10965</v>
      </c>
      <c r="B8474" s="270" t="s">
        <v>10966</v>
      </c>
      <c r="C8474" s="407">
        <v>805</v>
      </c>
      <c r="D8474" s="451">
        <f t="shared" si="195"/>
        <v>0</v>
      </c>
      <c r="E8474" s="406">
        <f t="shared" si="196"/>
        <v>805</v>
      </c>
      <c r="F8474" s="268"/>
      <c r="G8474" s="475"/>
    </row>
    <row r="8475" spans="1:7">
      <c r="A8475" s="506" t="s">
        <v>10967</v>
      </c>
      <c r="B8475" s="270" t="s">
        <v>10968</v>
      </c>
      <c r="C8475" s="407">
        <v>955</v>
      </c>
      <c r="D8475" s="451">
        <f t="shared" si="195"/>
        <v>0</v>
      </c>
      <c r="E8475" s="406">
        <f t="shared" si="196"/>
        <v>955</v>
      </c>
      <c r="F8475" s="268"/>
      <c r="G8475" s="475"/>
    </row>
    <row r="8476" spans="1:7">
      <c r="A8476" s="506" t="s">
        <v>10969</v>
      </c>
      <c r="B8476" s="270" t="s">
        <v>10970</v>
      </c>
      <c r="C8476" s="407">
        <v>1100</v>
      </c>
      <c r="D8476" s="451">
        <f t="shared" si="195"/>
        <v>0</v>
      </c>
      <c r="E8476" s="406">
        <f t="shared" si="196"/>
        <v>1100</v>
      </c>
      <c r="F8476" s="268"/>
      <c r="G8476" s="475"/>
    </row>
    <row r="8477" spans="1:7">
      <c r="A8477" s="506" t="s">
        <v>10971</v>
      </c>
      <c r="B8477" s="270" t="s">
        <v>10972</v>
      </c>
      <c r="C8477" s="407">
        <v>1250</v>
      </c>
      <c r="D8477" s="451">
        <f t="shared" si="195"/>
        <v>0</v>
      </c>
      <c r="E8477" s="406">
        <f t="shared" si="196"/>
        <v>1250</v>
      </c>
      <c r="F8477" s="268"/>
      <c r="G8477" s="475"/>
    </row>
    <row r="8478" spans="1:7">
      <c r="A8478" s="506" t="s">
        <v>10973</v>
      </c>
      <c r="B8478" s="270" t="s">
        <v>10974</v>
      </c>
      <c r="C8478" s="407">
        <v>1520</v>
      </c>
      <c r="D8478" s="451">
        <f t="shared" si="195"/>
        <v>0</v>
      </c>
      <c r="E8478" s="406">
        <f t="shared" si="196"/>
        <v>1520</v>
      </c>
      <c r="F8478" s="268"/>
      <c r="G8478" s="475"/>
    </row>
    <row r="8479" spans="1:7">
      <c r="A8479" s="506" t="s">
        <v>10975</v>
      </c>
      <c r="B8479" s="270" t="s">
        <v>10976</v>
      </c>
      <c r="C8479" s="407">
        <v>1790</v>
      </c>
      <c r="D8479" s="451">
        <f t="shared" si="195"/>
        <v>0</v>
      </c>
      <c r="E8479" s="406">
        <f t="shared" si="196"/>
        <v>1790</v>
      </c>
      <c r="F8479" s="268"/>
      <c r="G8479" s="475"/>
    </row>
    <row r="8480" spans="1:7">
      <c r="A8480" s="506" t="s">
        <v>10977</v>
      </c>
      <c r="B8480" s="270" t="s">
        <v>10978</v>
      </c>
      <c r="C8480" s="407">
        <v>2060</v>
      </c>
      <c r="D8480" s="451">
        <f t="shared" si="195"/>
        <v>0</v>
      </c>
      <c r="E8480" s="406">
        <f t="shared" si="196"/>
        <v>2060</v>
      </c>
      <c r="F8480" s="268"/>
      <c r="G8480" s="475"/>
    </row>
    <row r="8481" spans="1:7">
      <c r="A8481" s="506" t="s">
        <v>10979</v>
      </c>
      <c r="B8481" s="270" t="s">
        <v>10980</v>
      </c>
      <c r="C8481" s="407">
        <v>2330</v>
      </c>
      <c r="D8481" s="451">
        <f t="shared" si="195"/>
        <v>0</v>
      </c>
      <c r="E8481" s="406">
        <f t="shared" si="196"/>
        <v>2330</v>
      </c>
      <c r="F8481" s="268"/>
      <c r="G8481" s="475"/>
    </row>
    <row r="8482" spans="1:7">
      <c r="A8482" s="506" t="s">
        <v>10981</v>
      </c>
      <c r="B8482" s="270" t="s">
        <v>10982</v>
      </c>
      <c r="C8482" s="407">
        <v>2600</v>
      </c>
      <c r="D8482" s="451">
        <f t="shared" si="195"/>
        <v>0</v>
      </c>
      <c r="E8482" s="406">
        <f t="shared" si="196"/>
        <v>2600</v>
      </c>
      <c r="F8482" s="268"/>
      <c r="G8482" s="475"/>
    </row>
    <row r="8483" spans="1:7">
      <c r="A8483" s="506" t="s">
        <v>10983</v>
      </c>
      <c r="B8483" s="270" t="s">
        <v>10984</v>
      </c>
      <c r="C8483" s="407">
        <v>2870</v>
      </c>
      <c r="D8483" s="451">
        <f t="shared" si="195"/>
        <v>0</v>
      </c>
      <c r="E8483" s="406">
        <f t="shared" si="196"/>
        <v>2870</v>
      </c>
      <c r="F8483" s="268"/>
      <c r="G8483" s="475"/>
    </row>
    <row r="8484" spans="1:7">
      <c r="A8484" s="506" t="s">
        <v>10985</v>
      </c>
      <c r="B8484" s="270" t="s">
        <v>10986</v>
      </c>
      <c r="C8484" s="407">
        <v>3140</v>
      </c>
      <c r="D8484" s="451">
        <f t="shared" si="195"/>
        <v>0</v>
      </c>
      <c r="E8484" s="406">
        <f t="shared" si="196"/>
        <v>3140</v>
      </c>
      <c r="F8484" s="268"/>
      <c r="G8484" s="475"/>
    </row>
    <row r="8485" spans="1:7">
      <c r="A8485" s="506" t="s">
        <v>10987</v>
      </c>
      <c r="B8485" s="270" t="s">
        <v>10988</v>
      </c>
      <c r="C8485" s="407">
        <v>4490</v>
      </c>
      <c r="D8485" s="451">
        <f t="shared" si="195"/>
        <v>0</v>
      </c>
      <c r="E8485" s="406">
        <f t="shared" si="196"/>
        <v>4490</v>
      </c>
      <c r="F8485" s="268"/>
      <c r="G8485" s="475"/>
    </row>
    <row r="8486" spans="1:7">
      <c r="A8486" s="506" t="s">
        <v>10989</v>
      </c>
      <c r="B8486" s="270" t="s">
        <v>10990</v>
      </c>
      <c r="C8486" s="407">
        <v>5840</v>
      </c>
      <c r="D8486" s="451">
        <f t="shared" si="195"/>
        <v>0</v>
      </c>
      <c r="E8486" s="406">
        <f t="shared" si="196"/>
        <v>5840</v>
      </c>
      <c r="F8486" s="268"/>
      <c r="G8486" s="475"/>
    </row>
    <row r="8487" spans="1:7">
      <c r="A8487" s="506" t="s">
        <v>10991</v>
      </c>
      <c r="B8487" s="270" t="s">
        <v>10992</v>
      </c>
      <c r="C8487" s="407">
        <v>7190</v>
      </c>
      <c r="D8487" s="451">
        <f t="shared" si="195"/>
        <v>0</v>
      </c>
      <c r="E8487" s="406">
        <f t="shared" si="196"/>
        <v>7190</v>
      </c>
      <c r="F8487" s="268"/>
      <c r="G8487" s="475"/>
    </row>
    <row r="8488" spans="1:7">
      <c r="A8488" s="506" t="s">
        <v>10993</v>
      </c>
      <c r="B8488" s="270" t="s">
        <v>10994</v>
      </c>
      <c r="C8488" s="407">
        <v>8540</v>
      </c>
      <c r="D8488" s="451">
        <f t="shared" si="195"/>
        <v>0</v>
      </c>
      <c r="E8488" s="406">
        <f t="shared" si="196"/>
        <v>8540</v>
      </c>
      <c r="F8488" s="268"/>
      <c r="G8488" s="475"/>
    </row>
    <row r="8489" spans="1:7">
      <c r="A8489" s="506" t="s">
        <v>10995</v>
      </c>
      <c r="B8489" s="270" t="s">
        <v>10996</v>
      </c>
      <c r="C8489" s="407">
        <v>11240</v>
      </c>
      <c r="D8489" s="451">
        <f t="shared" si="195"/>
        <v>0</v>
      </c>
      <c r="E8489" s="406">
        <f t="shared" si="196"/>
        <v>11240</v>
      </c>
      <c r="F8489" s="268"/>
      <c r="G8489" s="475"/>
    </row>
    <row r="8490" spans="1:7">
      <c r="A8490" s="506" t="s">
        <v>10997</v>
      </c>
      <c r="B8490" s="270" t="s">
        <v>10998</v>
      </c>
      <c r="C8490" s="407">
        <v>13940</v>
      </c>
      <c r="D8490" s="451">
        <f t="shared" si="195"/>
        <v>0</v>
      </c>
      <c r="E8490" s="406">
        <f t="shared" si="196"/>
        <v>13940</v>
      </c>
      <c r="F8490" s="268"/>
      <c r="G8490" s="475"/>
    </row>
    <row r="8491" spans="1:7">
      <c r="A8491" s="506" t="s">
        <v>10999</v>
      </c>
      <c r="B8491" s="270" t="s">
        <v>11000</v>
      </c>
      <c r="C8491" s="407">
        <v>16640</v>
      </c>
      <c r="D8491" s="451">
        <f t="shared" si="195"/>
        <v>0</v>
      </c>
      <c r="E8491" s="406">
        <f t="shared" si="196"/>
        <v>16640</v>
      </c>
      <c r="F8491" s="268"/>
      <c r="G8491" s="475"/>
    </row>
    <row r="8492" spans="1:7">
      <c r="A8492" s="506" t="s">
        <v>11001</v>
      </c>
      <c r="B8492" s="270" t="s">
        <v>11002</v>
      </c>
      <c r="C8492" s="407">
        <v>1</v>
      </c>
      <c r="D8492" s="451">
        <f t="shared" si="195"/>
        <v>0</v>
      </c>
      <c r="E8492" s="406">
        <f t="shared" si="196"/>
        <v>1</v>
      </c>
      <c r="F8492" s="268"/>
      <c r="G8492" s="475"/>
    </row>
    <row r="8493" spans="1:7">
      <c r="A8493" s="506" t="s">
        <v>11003</v>
      </c>
      <c r="B8493" s="270" t="s">
        <v>11004</v>
      </c>
      <c r="C8493" s="407">
        <v>1</v>
      </c>
      <c r="D8493" s="451">
        <f t="shared" si="195"/>
        <v>0</v>
      </c>
      <c r="E8493" s="406">
        <f t="shared" si="196"/>
        <v>1</v>
      </c>
      <c r="F8493" s="268"/>
      <c r="G8493" s="475"/>
    </row>
    <row r="8494" spans="1:7">
      <c r="A8494" s="506" t="s">
        <v>11005</v>
      </c>
      <c r="B8494" s="270" t="s">
        <v>11006</v>
      </c>
      <c r="C8494" s="407">
        <v>435</v>
      </c>
      <c r="D8494" s="451">
        <f t="shared" si="195"/>
        <v>0</v>
      </c>
      <c r="E8494" s="406">
        <f t="shared" si="196"/>
        <v>435</v>
      </c>
      <c r="F8494" s="268"/>
      <c r="G8494" s="475"/>
    </row>
    <row r="8495" spans="1:7">
      <c r="A8495" s="506" t="s">
        <v>11007</v>
      </c>
      <c r="B8495" s="270" t="s">
        <v>11008</v>
      </c>
      <c r="C8495" s="407">
        <v>525</v>
      </c>
      <c r="D8495" s="451">
        <f t="shared" si="195"/>
        <v>0</v>
      </c>
      <c r="E8495" s="406">
        <f t="shared" si="196"/>
        <v>525</v>
      </c>
      <c r="F8495" s="268"/>
      <c r="G8495" s="475"/>
    </row>
    <row r="8496" spans="1:7">
      <c r="A8496" s="506" t="s">
        <v>11009</v>
      </c>
      <c r="B8496" s="270" t="s">
        <v>11010</v>
      </c>
      <c r="C8496" s="407">
        <v>605</v>
      </c>
      <c r="D8496" s="451">
        <f t="shared" si="195"/>
        <v>0</v>
      </c>
      <c r="E8496" s="406">
        <f t="shared" si="196"/>
        <v>605</v>
      </c>
      <c r="F8496" s="268"/>
      <c r="G8496" s="475"/>
    </row>
    <row r="8497" spans="1:7">
      <c r="A8497" s="506" t="s">
        <v>11011</v>
      </c>
      <c r="B8497" s="270" t="s">
        <v>11012</v>
      </c>
      <c r="C8497" s="407">
        <v>680</v>
      </c>
      <c r="D8497" s="451">
        <f t="shared" si="195"/>
        <v>0</v>
      </c>
      <c r="E8497" s="406">
        <f t="shared" si="196"/>
        <v>680</v>
      </c>
      <c r="F8497" s="268"/>
      <c r="G8497" s="475"/>
    </row>
    <row r="8498" spans="1:7">
      <c r="A8498" s="506" t="s">
        <v>11013</v>
      </c>
      <c r="B8498" s="270" t="s">
        <v>11014</v>
      </c>
      <c r="C8498" s="407">
        <v>840</v>
      </c>
      <c r="D8498" s="451">
        <f t="shared" si="195"/>
        <v>0</v>
      </c>
      <c r="E8498" s="406">
        <f t="shared" si="196"/>
        <v>840</v>
      </c>
      <c r="F8498" s="268"/>
      <c r="G8498" s="475"/>
    </row>
    <row r="8499" spans="1:7">
      <c r="A8499" s="506" t="s">
        <v>11015</v>
      </c>
      <c r="B8499" s="270" t="s">
        <v>11016</v>
      </c>
      <c r="C8499" s="407">
        <v>918</v>
      </c>
      <c r="D8499" s="451">
        <f t="shared" si="195"/>
        <v>0</v>
      </c>
      <c r="E8499" s="406">
        <f t="shared" si="196"/>
        <v>918</v>
      </c>
      <c r="F8499" s="268"/>
      <c r="G8499" s="475"/>
    </row>
    <row r="8500" spans="1:7">
      <c r="A8500" s="506" t="s">
        <v>11017</v>
      </c>
      <c r="B8500" s="270" t="s">
        <v>11018</v>
      </c>
      <c r="C8500" s="407">
        <v>995</v>
      </c>
      <c r="D8500" s="451">
        <f t="shared" si="195"/>
        <v>0</v>
      </c>
      <c r="E8500" s="406">
        <f t="shared" si="196"/>
        <v>995</v>
      </c>
      <c r="F8500" s="268"/>
      <c r="G8500" s="475"/>
    </row>
    <row r="8501" spans="1:7">
      <c r="A8501" s="506" t="s">
        <v>11019</v>
      </c>
      <c r="B8501" s="270" t="s">
        <v>11020</v>
      </c>
      <c r="C8501" s="407">
        <v>1073</v>
      </c>
      <c r="D8501" s="451">
        <f t="shared" si="195"/>
        <v>0</v>
      </c>
      <c r="E8501" s="406">
        <f t="shared" si="196"/>
        <v>1073</v>
      </c>
      <c r="F8501" s="268"/>
      <c r="G8501" s="475"/>
    </row>
    <row r="8502" spans="1:7">
      <c r="A8502" s="506" t="s">
        <v>11021</v>
      </c>
      <c r="B8502" s="270" t="s">
        <v>11022</v>
      </c>
      <c r="C8502" s="407">
        <v>1150</v>
      </c>
      <c r="D8502" s="451">
        <f t="shared" si="195"/>
        <v>0</v>
      </c>
      <c r="E8502" s="406">
        <f t="shared" si="196"/>
        <v>1150</v>
      </c>
      <c r="F8502" s="268"/>
      <c r="G8502" s="475"/>
    </row>
    <row r="8503" spans="1:7">
      <c r="A8503" s="506" t="s">
        <v>11023</v>
      </c>
      <c r="B8503" s="270" t="s">
        <v>11024</v>
      </c>
      <c r="C8503" s="407">
        <v>1228</v>
      </c>
      <c r="D8503" s="451">
        <f t="shared" si="195"/>
        <v>0</v>
      </c>
      <c r="E8503" s="406">
        <f t="shared" si="196"/>
        <v>1228</v>
      </c>
      <c r="F8503" s="268"/>
      <c r="G8503" s="475"/>
    </row>
    <row r="8504" spans="1:7">
      <c r="A8504" s="506" t="s">
        <v>11025</v>
      </c>
      <c r="B8504" s="270" t="s">
        <v>11026</v>
      </c>
      <c r="C8504" s="407">
        <v>1305</v>
      </c>
      <c r="D8504" s="451">
        <f t="shared" si="195"/>
        <v>0</v>
      </c>
      <c r="E8504" s="406">
        <f t="shared" si="196"/>
        <v>1305</v>
      </c>
      <c r="F8504" s="268"/>
      <c r="G8504" s="475"/>
    </row>
    <row r="8505" spans="1:7">
      <c r="A8505" s="506" t="s">
        <v>11027</v>
      </c>
      <c r="B8505" s="270" t="s">
        <v>11028</v>
      </c>
      <c r="C8505" s="407">
        <v>1383</v>
      </c>
      <c r="D8505" s="451">
        <f t="shared" si="195"/>
        <v>0</v>
      </c>
      <c r="E8505" s="406">
        <f t="shared" si="196"/>
        <v>1383</v>
      </c>
      <c r="F8505" s="268"/>
      <c r="G8505" s="475"/>
    </row>
    <row r="8506" spans="1:7">
      <c r="A8506" s="506" t="s">
        <v>11029</v>
      </c>
      <c r="B8506" s="270" t="s">
        <v>11030</v>
      </c>
      <c r="C8506" s="407">
        <v>2158</v>
      </c>
      <c r="D8506" s="451">
        <f t="shared" si="195"/>
        <v>0</v>
      </c>
      <c r="E8506" s="406">
        <f t="shared" si="196"/>
        <v>2158</v>
      </c>
      <c r="F8506" s="268"/>
      <c r="G8506" s="475"/>
    </row>
    <row r="8507" spans="1:7">
      <c r="A8507" s="506" t="s">
        <v>11031</v>
      </c>
      <c r="B8507" s="270" t="s">
        <v>11032</v>
      </c>
      <c r="C8507" s="407">
        <v>2933</v>
      </c>
      <c r="D8507" s="451">
        <f t="shared" si="195"/>
        <v>0</v>
      </c>
      <c r="E8507" s="406">
        <f t="shared" si="196"/>
        <v>2933</v>
      </c>
      <c r="F8507" s="268"/>
      <c r="G8507" s="475"/>
    </row>
    <row r="8508" spans="1:7">
      <c r="A8508" s="506" t="s">
        <v>11033</v>
      </c>
      <c r="B8508" s="270" t="s">
        <v>11034</v>
      </c>
      <c r="C8508" s="407">
        <v>3708</v>
      </c>
      <c r="D8508" s="451">
        <f t="shared" si="195"/>
        <v>0</v>
      </c>
      <c r="E8508" s="406">
        <f t="shared" si="196"/>
        <v>3708</v>
      </c>
      <c r="F8508" s="268"/>
      <c r="G8508" s="475"/>
    </row>
    <row r="8509" spans="1:7">
      <c r="A8509" s="506" t="s">
        <v>11035</v>
      </c>
      <c r="B8509" s="270" t="s">
        <v>11036</v>
      </c>
      <c r="C8509" s="407">
        <v>4483</v>
      </c>
      <c r="D8509" s="451">
        <f t="shared" si="195"/>
        <v>0</v>
      </c>
      <c r="E8509" s="406">
        <f t="shared" si="196"/>
        <v>4483</v>
      </c>
      <c r="F8509" s="268"/>
      <c r="G8509" s="475"/>
    </row>
    <row r="8510" spans="1:7">
      <c r="A8510" s="506" t="s">
        <v>11037</v>
      </c>
      <c r="B8510" s="270" t="s">
        <v>11038</v>
      </c>
      <c r="C8510" s="407">
        <v>5258</v>
      </c>
      <c r="D8510" s="451">
        <f t="shared" si="195"/>
        <v>0</v>
      </c>
      <c r="E8510" s="406">
        <f t="shared" si="196"/>
        <v>5258</v>
      </c>
      <c r="F8510" s="268"/>
      <c r="G8510" s="475"/>
    </row>
    <row r="8511" spans="1:7">
      <c r="A8511" s="506" t="s">
        <v>11039</v>
      </c>
      <c r="B8511" s="270" t="s">
        <v>11040</v>
      </c>
      <c r="C8511" s="407">
        <v>6808</v>
      </c>
      <c r="D8511" s="451">
        <f t="shared" si="195"/>
        <v>0</v>
      </c>
      <c r="E8511" s="406">
        <f t="shared" si="196"/>
        <v>6808</v>
      </c>
      <c r="F8511" s="268"/>
      <c r="G8511" s="475"/>
    </row>
    <row r="8512" spans="1:7">
      <c r="A8512" s="506" t="s">
        <v>11041</v>
      </c>
      <c r="B8512" s="270" t="s">
        <v>11042</v>
      </c>
      <c r="C8512" s="407">
        <v>8538</v>
      </c>
      <c r="D8512" s="451">
        <f t="shared" si="195"/>
        <v>0</v>
      </c>
      <c r="E8512" s="406">
        <f t="shared" si="196"/>
        <v>8538</v>
      </c>
      <c r="F8512" s="268"/>
      <c r="G8512" s="475"/>
    </row>
    <row r="8513" spans="1:7">
      <c r="A8513" s="506" t="s">
        <v>11043</v>
      </c>
      <c r="B8513" s="270" t="s">
        <v>11044</v>
      </c>
      <c r="C8513" s="407">
        <v>9908</v>
      </c>
      <c r="D8513" s="451">
        <f t="shared" si="195"/>
        <v>0</v>
      </c>
      <c r="E8513" s="406">
        <f t="shared" si="196"/>
        <v>9908</v>
      </c>
      <c r="F8513" s="268"/>
      <c r="G8513" s="475"/>
    </row>
    <row r="8514" spans="1:7">
      <c r="A8514" s="506" t="s">
        <v>11045</v>
      </c>
      <c r="B8514" s="270" t="s">
        <v>11046</v>
      </c>
      <c r="C8514" s="407">
        <v>11458</v>
      </c>
      <c r="D8514" s="451">
        <f t="shared" si="195"/>
        <v>0</v>
      </c>
      <c r="E8514" s="406">
        <f t="shared" si="196"/>
        <v>11458</v>
      </c>
      <c r="F8514" s="268"/>
      <c r="G8514" s="475"/>
    </row>
    <row r="8515" spans="1:7">
      <c r="A8515" s="506" t="s">
        <v>11047</v>
      </c>
      <c r="B8515" s="270" t="s">
        <v>11048</v>
      </c>
      <c r="C8515" s="407">
        <v>13008</v>
      </c>
      <c r="D8515" s="451">
        <f t="shared" si="195"/>
        <v>0</v>
      </c>
      <c r="E8515" s="406">
        <f t="shared" si="196"/>
        <v>13008</v>
      </c>
      <c r="F8515" s="268"/>
      <c r="G8515" s="475"/>
    </row>
    <row r="8516" spans="1:7">
      <c r="A8516" s="506" t="s">
        <v>11049</v>
      </c>
      <c r="B8516" s="270" t="s">
        <v>11050</v>
      </c>
      <c r="C8516" s="407">
        <v>14558</v>
      </c>
      <c r="D8516" s="451">
        <f t="shared" si="195"/>
        <v>0</v>
      </c>
      <c r="E8516" s="406">
        <f t="shared" si="196"/>
        <v>14558</v>
      </c>
      <c r="F8516" s="268"/>
      <c r="G8516" s="475"/>
    </row>
    <row r="8517" spans="1:7">
      <c r="A8517" s="506" t="s">
        <v>11051</v>
      </c>
      <c r="B8517" s="270" t="s">
        <v>11052</v>
      </c>
      <c r="C8517" s="407">
        <v>16108</v>
      </c>
      <c r="D8517" s="451">
        <f t="shared" si="195"/>
        <v>0</v>
      </c>
      <c r="E8517" s="406">
        <f t="shared" si="196"/>
        <v>16108</v>
      </c>
      <c r="F8517" s="268"/>
      <c r="G8517" s="475"/>
    </row>
    <row r="8518" spans="1:7">
      <c r="A8518" s="506" t="s">
        <v>11053</v>
      </c>
      <c r="B8518" s="270" t="s">
        <v>11054</v>
      </c>
      <c r="C8518" s="407">
        <v>1</v>
      </c>
      <c r="D8518" s="451">
        <f t="shared" si="195"/>
        <v>0</v>
      </c>
      <c r="E8518" s="406">
        <f t="shared" si="196"/>
        <v>1</v>
      </c>
      <c r="F8518" s="268"/>
      <c r="G8518" s="475"/>
    </row>
    <row r="8519" spans="1:7">
      <c r="A8519" s="506" t="s">
        <v>11055</v>
      </c>
      <c r="B8519" s="270" t="s">
        <v>11056</v>
      </c>
      <c r="C8519" s="407">
        <v>1</v>
      </c>
      <c r="D8519" s="451">
        <f t="shared" si="195"/>
        <v>0</v>
      </c>
      <c r="E8519" s="406">
        <f t="shared" si="196"/>
        <v>1</v>
      </c>
      <c r="F8519" s="268"/>
      <c r="G8519" s="475"/>
    </row>
    <row r="8520" spans="1:7">
      <c r="A8520" s="506" t="s">
        <v>11057</v>
      </c>
      <c r="B8520" s="270" t="s">
        <v>11058</v>
      </c>
      <c r="C8520" s="407">
        <v>850</v>
      </c>
      <c r="D8520" s="451">
        <f t="shared" si="195"/>
        <v>0</v>
      </c>
      <c r="E8520" s="406">
        <f t="shared" si="196"/>
        <v>850</v>
      </c>
      <c r="F8520" s="268"/>
      <c r="G8520" s="475"/>
    </row>
    <row r="8521" spans="1:7">
      <c r="A8521" s="506" t="s">
        <v>11059</v>
      </c>
      <c r="B8521" s="270" t="s">
        <v>11060</v>
      </c>
      <c r="C8521" s="407">
        <v>1102</v>
      </c>
      <c r="D8521" s="451">
        <f t="shared" si="195"/>
        <v>0</v>
      </c>
      <c r="E8521" s="406">
        <f t="shared" si="196"/>
        <v>1102</v>
      </c>
      <c r="F8521" s="268"/>
      <c r="G8521" s="475"/>
    </row>
    <row r="8522" spans="1:7">
      <c r="A8522" s="506" t="s">
        <v>11061</v>
      </c>
      <c r="B8522" s="270" t="s">
        <v>11062</v>
      </c>
      <c r="C8522" s="407">
        <v>1346</v>
      </c>
      <c r="D8522" s="451">
        <f t="shared" ref="D8522:D8585" si="197">100%-(E8522/C8522)</f>
        <v>0</v>
      </c>
      <c r="E8522" s="406">
        <f t="shared" ref="E8522:E8585" si="198">C8522</f>
        <v>1346</v>
      </c>
      <c r="F8522" s="268"/>
      <c r="G8522" s="475"/>
    </row>
    <row r="8523" spans="1:7">
      <c r="A8523" s="506" t="s">
        <v>11063</v>
      </c>
      <c r="B8523" s="270" t="s">
        <v>11064</v>
      </c>
      <c r="C8523" s="407">
        <v>1598</v>
      </c>
      <c r="D8523" s="451">
        <f t="shared" si="197"/>
        <v>0</v>
      </c>
      <c r="E8523" s="406">
        <f t="shared" si="198"/>
        <v>1598</v>
      </c>
      <c r="F8523" s="268"/>
      <c r="G8523" s="475"/>
    </row>
    <row r="8524" spans="1:7">
      <c r="A8524" s="506" t="s">
        <v>11065</v>
      </c>
      <c r="B8524" s="270" t="s">
        <v>11066</v>
      </c>
      <c r="C8524" s="407">
        <v>2101</v>
      </c>
      <c r="D8524" s="451">
        <f t="shared" si="197"/>
        <v>0</v>
      </c>
      <c r="E8524" s="406">
        <f t="shared" si="198"/>
        <v>2101</v>
      </c>
      <c r="F8524" s="268"/>
      <c r="G8524" s="475"/>
    </row>
    <row r="8525" spans="1:7">
      <c r="A8525" s="506" t="s">
        <v>11067</v>
      </c>
      <c r="B8525" s="270" t="s">
        <v>11068</v>
      </c>
      <c r="C8525" s="407">
        <v>2373</v>
      </c>
      <c r="D8525" s="451">
        <f t="shared" si="197"/>
        <v>0</v>
      </c>
      <c r="E8525" s="406">
        <f t="shared" si="198"/>
        <v>2373</v>
      </c>
      <c r="F8525" s="268"/>
      <c r="G8525" s="475"/>
    </row>
    <row r="8526" spans="1:7">
      <c r="A8526" s="506" t="s">
        <v>11069</v>
      </c>
      <c r="B8526" s="270" t="s">
        <v>11070</v>
      </c>
      <c r="C8526" s="407">
        <v>2645</v>
      </c>
      <c r="D8526" s="451">
        <f t="shared" si="197"/>
        <v>0</v>
      </c>
      <c r="E8526" s="406">
        <f t="shared" si="198"/>
        <v>2645</v>
      </c>
      <c r="F8526" s="268"/>
      <c r="G8526" s="475"/>
    </row>
    <row r="8527" spans="1:7">
      <c r="A8527" s="506" t="s">
        <v>11071</v>
      </c>
      <c r="B8527" s="270" t="s">
        <v>11072</v>
      </c>
      <c r="C8527" s="407">
        <v>2917</v>
      </c>
      <c r="D8527" s="451">
        <f t="shared" si="197"/>
        <v>0</v>
      </c>
      <c r="E8527" s="406">
        <f t="shared" si="198"/>
        <v>2917</v>
      </c>
      <c r="F8527" s="268"/>
      <c r="G8527" s="475"/>
    </row>
    <row r="8528" spans="1:7">
      <c r="A8528" s="506" t="s">
        <v>11073</v>
      </c>
      <c r="B8528" s="270" t="s">
        <v>11074</v>
      </c>
      <c r="C8528" s="407">
        <v>3189</v>
      </c>
      <c r="D8528" s="451">
        <f t="shared" si="197"/>
        <v>0</v>
      </c>
      <c r="E8528" s="406">
        <f t="shared" si="198"/>
        <v>3189</v>
      </c>
      <c r="F8528" s="268"/>
      <c r="G8528" s="475"/>
    </row>
    <row r="8529" spans="1:7">
      <c r="A8529" s="506" t="s">
        <v>11075</v>
      </c>
      <c r="B8529" s="270" t="s">
        <v>11076</v>
      </c>
      <c r="C8529" s="407">
        <v>3461</v>
      </c>
      <c r="D8529" s="451">
        <f t="shared" si="197"/>
        <v>0</v>
      </c>
      <c r="E8529" s="406">
        <f t="shared" si="198"/>
        <v>3461</v>
      </c>
      <c r="F8529" s="268"/>
      <c r="G8529" s="475"/>
    </row>
    <row r="8530" spans="1:7">
      <c r="A8530" s="506" t="s">
        <v>11077</v>
      </c>
      <c r="B8530" s="270" t="s">
        <v>11078</v>
      </c>
      <c r="C8530" s="407">
        <v>3733</v>
      </c>
      <c r="D8530" s="451">
        <f t="shared" si="197"/>
        <v>0</v>
      </c>
      <c r="E8530" s="406">
        <f t="shared" si="198"/>
        <v>3733</v>
      </c>
      <c r="F8530" s="268"/>
      <c r="G8530" s="475"/>
    </row>
    <row r="8531" spans="1:7">
      <c r="A8531" s="506" t="s">
        <v>11079</v>
      </c>
      <c r="B8531" s="270" t="s">
        <v>11080</v>
      </c>
      <c r="C8531" s="407">
        <v>4005</v>
      </c>
      <c r="D8531" s="451">
        <f t="shared" si="197"/>
        <v>0</v>
      </c>
      <c r="E8531" s="406">
        <f t="shared" si="198"/>
        <v>4005</v>
      </c>
      <c r="F8531" s="268"/>
      <c r="G8531" s="475"/>
    </row>
    <row r="8532" spans="1:7">
      <c r="A8532" s="506" t="s">
        <v>11081</v>
      </c>
      <c r="B8532" s="270" t="s">
        <v>11082</v>
      </c>
      <c r="C8532" s="407">
        <v>6725</v>
      </c>
      <c r="D8532" s="451">
        <f t="shared" si="197"/>
        <v>0</v>
      </c>
      <c r="E8532" s="406">
        <f t="shared" si="198"/>
        <v>6725</v>
      </c>
      <c r="F8532" s="268"/>
      <c r="G8532" s="475"/>
    </row>
    <row r="8533" spans="1:7">
      <c r="A8533" s="506" t="s">
        <v>11083</v>
      </c>
      <c r="B8533" s="270" t="s">
        <v>11084</v>
      </c>
      <c r="C8533" s="407">
        <v>9445</v>
      </c>
      <c r="D8533" s="451">
        <f t="shared" si="197"/>
        <v>0</v>
      </c>
      <c r="E8533" s="406">
        <f t="shared" si="198"/>
        <v>9445</v>
      </c>
      <c r="F8533" s="268"/>
      <c r="G8533" s="475"/>
    </row>
    <row r="8534" spans="1:7">
      <c r="A8534" s="506" t="s">
        <v>11085</v>
      </c>
      <c r="B8534" s="270" t="s">
        <v>11086</v>
      </c>
      <c r="C8534" s="407">
        <v>12165</v>
      </c>
      <c r="D8534" s="451">
        <f t="shared" si="197"/>
        <v>0</v>
      </c>
      <c r="E8534" s="406">
        <f t="shared" si="198"/>
        <v>12165</v>
      </c>
      <c r="F8534" s="268"/>
      <c r="G8534" s="475"/>
    </row>
    <row r="8535" spans="1:7">
      <c r="A8535" s="506" t="s">
        <v>11087</v>
      </c>
      <c r="B8535" s="270" t="s">
        <v>11088</v>
      </c>
      <c r="C8535" s="407">
        <v>14885</v>
      </c>
      <c r="D8535" s="451">
        <f t="shared" si="197"/>
        <v>0</v>
      </c>
      <c r="E8535" s="406">
        <f t="shared" si="198"/>
        <v>14885</v>
      </c>
      <c r="F8535" s="268"/>
      <c r="G8535" s="475"/>
    </row>
    <row r="8536" spans="1:7">
      <c r="A8536" s="506" t="s">
        <v>11089</v>
      </c>
      <c r="B8536" s="270" t="s">
        <v>11090</v>
      </c>
      <c r="C8536" s="407">
        <v>425</v>
      </c>
      <c r="D8536" s="451">
        <f t="shared" si="197"/>
        <v>0</v>
      </c>
      <c r="E8536" s="406">
        <f t="shared" si="198"/>
        <v>425</v>
      </c>
      <c r="F8536" s="268"/>
      <c r="G8536" s="475"/>
    </row>
    <row r="8537" spans="1:7">
      <c r="A8537" s="506" t="s">
        <v>11091</v>
      </c>
      <c r="B8537" s="270" t="s">
        <v>11092</v>
      </c>
      <c r="C8537" s="407">
        <v>551</v>
      </c>
      <c r="D8537" s="451">
        <f t="shared" si="197"/>
        <v>0</v>
      </c>
      <c r="E8537" s="406">
        <f t="shared" si="198"/>
        <v>551</v>
      </c>
      <c r="F8537" s="268"/>
      <c r="G8537" s="475"/>
    </row>
    <row r="8538" spans="1:7">
      <c r="A8538" s="506" t="s">
        <v>11093</v>
      </c>
      <c r="B8538" s="270" t="s">
        <v>11094</v>
      </c>
      <c r="C8538" s="407">
        <v>673</v>
      </c>
      <c r="D8538" s="451">
        <f t="shared" si="197"/>
        <v>0</v>
      </c>
      <c r="E8538" s="406">
        <f t="shared" si="198"/>
        <v>673</v>
      </c>
      <c r="F8538" s="268"/>
      <c r="G8538" s="475"/>
    </row>
    <row r="8539" spans="1:7">
      <c r="A8539" s="506" t="s">
        <v>11095</v>
      </c>
      <c r="B8539" s="270" t="s">
        <v>11096</v>
      </c>
      <c r="C8539" s="407">
        <v>799</v>
      </c>
      <c r="D8539" s="451">
        <f t="shared" si="197"/>
        <v>0</v>
      </c>
      <c r="E8539" s="406">
        <f t="shared" si="198"/>
        <v>799</v>
      </c>
      <c r="F8539" s="268"/>
      <c r="G8539" s="475"/>
    </row>
    <row r="8540" spans="1:7">
      <c r="A8540" s="506" t="s">
        <v>11097</v>
      </c>
      <c r="B8540" s="270" t="s">
        <v>11098</v>
      </c>
      <c r="C8540" s="407">
        <v>1051</v>
      </c>
      <c r="D8540" s="451">
        <f t="shared" si="197"/>
        <v>0</v>
      </c>
      <c r="E8540" s="406">
        <f t="shared" si="198"/>
        <v>1051</v>
      </c>
      <c r="F8540" s="268"/>
      <c r="G8540" s="475"/>
    </row>
    <row r="8541" spans="1:7">
      <c r="A8541" s="506" t="s">
        <v>11099</v>
      </c>
      <c r="B8541" s="270" t="s">
        <v>11100</v>
      </c>
      <c r="C8541" s="407">
        <v>1187</v>
      </c>
      <c r="D8541" s="451">
        <f t="shared" si="197"/>
        <v>0</v>
      </c>
      <c r="E8541" s="406">
        <f t="shared" si="198"/>
        <v>1187</v>
      </c>
      <c r="F8541" s="268"/>
      <c r="G8541" s="475"/>
    </row>
    <row r="8542" spans="1:7">
      <c r="A8542" s="506" t="s">
        <v>11101</v>
      </c>
      <c r="B8542" s="270" t="s">
        <v>11102</v>
      </c>
      <c r="C8542" s="407">
        <v>1323</v>
      </c>
      <c r="D8542" s="451">
        <f t="shared" si="197"/>
        <v>0</v>
      </c>
      <c r="E8542" s="406">
        <f t="shared" si="198"/>
        <v>1323</v>
      </c>
      <c r="F8542" s="268"/>
      <c r="G8542" s="475"/>
    </row>
    <row r="8543" spans="1:7">
      <c r="A8543" s="506" t="s">
        <v>11103</v>
      </c>
      <c r="B8543" s="270" t="s">
        <v>11104</v>
      </c>
      <c r="C8543" s="407">
        <v>1459</v>
      </c>
      <c r="D8543" s="451">
        <f t="shared" si="197"/>
        <v>0</v>
      </c>
      <c r="E8543" s="406">
        <f t="shared" si="198"/>
        <v>1459</v>
      </c>
      <c r="F8543" s="268"/>
      <c r="G8543" s="475"/>
    </row>
    <row r="8544" spans="1:7">
      <c r="A8544" s="506" t="s">
        <v>11105</v>
      </c>
      <c r="B8544" s="270" t="s">
        <v>11106</v>
      </c>
      <c r="C8544" s="407">
        <v>1595</v>
      </c>
      <c r="D8544" s="451">
        <f t="shared" si="197"/>
        <v>0</v>
      </c>
      <c r="E8544" s="406">
        <f t="shared" si="198"/>
        <v>1595</v>
      </c>
      <c r="F8544" s="268"/>
      <c r="G8544" s="475"/>
    </row>
    <row r="8545" spans="1:7">
      <c r="A8545" s="506" t="s">
        <v>11107</v>
      </c>
      <c r="B8545" s="270" t="s">
        <v>11108</v>
      </c>
      <c r="C8545" s="407">
        <v>1731</v>
      </c>
      <c r="D8545" s="451">
        <f t="shared" si="197"/>
        <v>0</v>
      </c>
      <c r="E8545" s="406">
        <f t="shared" si="198"/>
        <v>1731</v>
      </c>
      <c r="F8545" s="268"/>
      <c r="G8545" s="475"/>
    </row>
    <row r="8546" spans="1:7">
      <c r="A8546" s="506" t="s">
        <v>11109</v>
      </c>
      <c r="B8546" s="270" t="s">
        <v>11110</v>
      </c>
      <c r="C8546" s="407">
        <v>1867</v>
      </c>
      <c r="D8546" s="451">
        <f t="shared" si="197"/>
        <v>0</v>
      </c>
      <c r="E8546" s="406">
        <f t="shared" si="198"/>
        <v>1867</v>
      </c>
      <c r="F8546" s="268"/>
      <c r="G8546" s="475"/>
    </row>
    <row r="8547" spans="1:7">
      <c r="A8547" s="506" t="s">
        <v>11111</v>
      </c>
      <c r="B8547" s="270" t="s">
        <v>11112</v>
      </c>
      <c r="C8547" s="407">
        <v>2003</v>
      </c>
      <c r="D8547" s="451">
        <f t="shared" si="197"/>
        <v>0</v>
      </c>
      <c r="E8547" s="406">
        <f t="shared" si="198"/>
        <v>2003</v>
      </c>
      <c r="F8547" s="268"/>
      <c r="G8547" s="475"/>
    </row>
    <row r="8548" spans="1:7">
      <c r="A8548" s="506" t="s">
        <v>11113</v>
      </c>
      <c r="B8548" s="270" t="s">
        <v>11114</v>
      </c>
      <c r="C8548" s="407">
        <v>3363</v>
      </c>
      <c r="D8548" s="451">
        <f t="shared" si="197"/>
        <v>0</v>
      </c>
      <c r="E8548" s="406">
        <f t="shared" si="198"/>
        <v>3363</v>
      </c>
      <c r="F8548" s="268"/>
      <c r="G8548" s="475"/>
    </row>
    <row r="8549" spans="1:7">
      <c r="A8549" s="506" t="s">
        <v>11115</v>
      </c>
      <c r="B8549" s="270" t="s">
        <v>11116</v>
      </c>
      <c r="C8549" s="407">
        <v>4723</v>
      </c>
      <c r="D8549" s="451">
        <f t="shared" si="197"/>
        <v>0</v>
      </c>
      <c r="E8549" s="406">
        <f t="shared" si="198"/>
        <v>4723</v>
      </c>
      <c r="F8549" s="268"/>
      <c r="G8549" s="475"/>
    </row>
    <row r="8550" spans="1:7">
      <c r="A8550" s="506" t="s">
        <v>11117</v>
      </c>
      <c r="B8550" s="270" t="s">
        <v>11118</v>
      </c>
      <c r="C8550" s="407">
        <v>6083</v>
      </c>
      <c r="D8550" s="451">
        <f t="shared" si="197"/>
        <v>0</v>
      </c>
      <c r="E8550" s="406">
        <f t="shared" si="198"/>
        <v>6083</v>
      </c>
      <c r="F8550" s="268"/>
      <c r="G8550" s="475"/>
    </row>
    <row r="8551" spans="1:7">
      <c r="A8551" s="506" t="s">
        <v>11119</v>
      </c>
      <c r="B8551" s="270" t="s">
        <v>11120</v>
      </c>
      <c r="C8551" s="407">
        <v>7443</v>
      </c>
      <c r="D8551" s="451">
        <f t="shared" si="197"/>
        <v>0</v>
      </c>
      <c r="E8551" s="406">
        <f t="shared" si="198"/>
        <v>7443</v>
      </c>
      <c r="F8551" s="268"/>
      <c r="G8551" s="475"/>
    </row>
    <row r="8552" spans="1:7">
      <c r="A8552" s="506" t="s">
        <v>11121</v>
      </c>
      <c r="B8552" s="270" t="s">
        <v>11122</v>
      </c>
      <c r="C8552" s="407">
        <v>286</v>
      </c>
      <c r="D8552" s="451">
        <f t="shared" si="197"/>
        <v>0</v>
      </c>
      <c r="E8552" s="406">
        <f t="shared" si="198"/>
        <v>286</v>
      </c>
      <c r="F8552" s="268"/>
      <c r="G8552" s="475"/>
    </row>
    <row r="8553" spans="1:7">
      <c r="A8553" s="506" t="s">
        <v>11123</v>
      </c>
      <c r="B8553" s="270" t="s">
        <v>11124</v>
      </c>
      <c r="C8553" s="407">
        <v>536</v>
      </c>
      <c r="D8553" s="451">
        <f t="shared" si="197"/>
        <v>0</v>
      </c>
      <c r="E8553" s="406">
        <f t="shared" si="198"/>
        <v>536</v>
      </c>
      <c r="F8553" s="268"/>
      <c r="G8553" s="475"/>
    </row>
    <row r="8554" spans="1:7">
      <c r="A8554" s="506" t="s">
        <v>11125</v>
      </c>
      <c r="B8554" s="270" t="s">
        <v>11126</v>
      </c>
      <c r="C8554" s="407">
        <v>808</v>
      </c>
      <c r="D8554" s="451">
        <f t="shared" si="197"/>
        <v>0</v>
      </c>
      <c r="E8554" s="406">
        <f t="shared" si="198"/>
        <v>808</v>
      </c>
      <c r="F8554" s="268"/>
      <c r="G8554" s="475"/>
    </row>
    <row r="8555" spans="1:7">
      <c r="A8555" s="506" t="s">
        <v>11127</v>
      </c>
      <c r="B8555" s="270" t="s">
        <v>11128</v>
      </c>
      <c r="C8555" s="407">
        <v>1080</v>
      </c>
      <c r="D8555" s="451">
        <f t="shared" si="197"/>
        <v>0</v>
      </c>
      <c r="E8555" s="406">
        <f t="shared" si="198"/>
        <v>1080</v>
      </c>
      <c r="F8555" s="268"/>
      <c r="G8555" s="475"/>
    </row>
    <row r="8556" spans="1:7">
      <c r="A8556" s="506" t="s">
        <v>11129</v>
      </c>
      <c r="B8556" s="270" t="s">
        <v>11130</v>
      </c>
      <c r="C8556" s="407">
        <v>1352</v>
      </c>
      <c r="D8556" s="451">
        <f t="shared" si="197"/>
        <v>0</v>
      </c>
      <c r="E8556" s="406">
        <f t="shared" si="198"/>
        <v>1352</v>
      </c>
      <c r="F8556" s="268"/>
      <c r="G8556" s="475"/>
    </row>
    <row r="8557" spans="1:7">
      <c r="A8557" s="506" t="s">
        <v>11131</v>
      </c>
      <c r="B8557" s="270" t="s">
        <v>11132</v>
      </c>
      <c r="C8557" s="407">
        <v>1624</v>
      </c>
      <c r="D8557" s="451">
        <f t="shared" si="197"/>
        <v>0</v>
      </c>
      <c r="E8557" s="406">
        <f t="shared" si="198"/>
        <v>1624</v>
      </c>
      <c r="F8557" s="268"/>
      <c r="G8557" s="475"/>
    </row>
    <row r="8558" spans="1:7">
      <c r="A8558" s="506" t="s">
        <v>11133</v>
      </c>
      <c r="B8558" s="270" t="s">
        <v>11134</v>
      </c>
      <c r="C8558" s="407">
        <v>1896</v>
      </c>
      <c r="D8558" s="451">
        <f t="shared" si="197"/>
        <v>0</v>
      </c>
      <c r="E8558" s="406">
        <f t="shared" si="198"/>
        <v>1896</v>
      </c>
      <c r="F8558" s="268"/>
      <c r="G8558" s="475"/>
    </row>
    <row r="8559" spans="1:7">
      <c r="A8559" s="506" t="s">
        <v>11135</v>
      </c>
      <c r="B8559" s="270" t="s">
        <v>11136</v>
      </c>
      <c r="C8559" s="407">
        <v>2168</v>
      </c>
      <c r="D8559" s="451">
        <f t="shared" si="197"/>
        <v>0</v>
      </c>
      <c r="E8559" s="406">
        <f t="shared" si="198"/>
        <v>2168</v>
      </c>
      <c r="F8559" s="268"/>
      <c r="G8559" s="475"/>
    </row>
    <row r="8560" spans="1:7">
      <c r="A8560" s="506" t="s">
        <v>11137</v>
      </c>
      <c r="B8560" s="270" t="s">
        <v>11138</v>
      </c>
      <c r="C8560" s="407">
        <v>2440</v>
      </c>
      <c r="D8560" s="451">
        <f t="shared" si="197"/>
        <v>0</v>
      </c>
      <c r="E8560" s="406">
        <f t="shared" si="198"/>
        <v>2440</v>
      </c>
      <c r="F8560" s="268"/>
      <c r="G8560" s="475"/>
    </row>
    <row r="8561" spans="1:7">
      <c r="A8561" s="506" t="s">
        <v>11139</v>
      </c>
      <c r="B8561" s="270" t="s">
        <v>11140</v>
      </c>
      <c r="C8561" s="407">
        <v>2712</v>
      </c>
      <c r="D8561" s="451">
        <f t="shared" si="197"/>
        <v>0</v>
      </c>
      <c r="E8561" s="406">
        <f t="shared" si="198"/>
        <v>2712</v>
      </c>
      <c r="F8561" s="268"/>
      <c r="G8561" s="475"/>
    </row>
    <row r="8562" spans="1:7">
      <c r="A8562" s="506" t="s">
        <v>11141</v>
      </c>
      <c r="B8562" s="270" t="s">
        <v>11142</v>
      </c>
      <c r="C8562" s="407">
        <v>2984</v>
      </c>
      <c r="D8562" s="451">
        <f t="shared" si="197"/>
        <v>0</v>
      </c>
      <c r="E8562" s="406">
        <f t="shared" si="198"/>
        <v>2984</v>
      </c>
      <c r="F8562" s="268"/>
      <c r="G8562" s="475"/>
    </row>
    <row r="8563" spans="1:7">
      <c r="A8563" s="506" t="s">
        <v>11143</v>
      </c>
      <c r="B8563" s="270" t="s">
        <v>11144</v>
      </c>
      <c r="C8563" s="407">
        <v>1</v>
      </c>
      <c r="D8563" s="451">
        <f t="shared" si="197"/>
        <v>0</v>
      </c>
      <c r="E8563" s="406">
        <f t="shared" si="198"/>
        <v>1</v>
      </c>
      <c r="F8563" s="268"/>
      <c r="G8563" s="475"/>
    </row>
    <row r="8564" spans="1:7">
      <c r="A8564" s="506" t="s">
        <v>11145</v>
      </c>
      <c r="B8564" s="270" t="s">
        <v>11146</v>
      </c>
      <c r="C8564" s="407">
        <v>1</v>
      </c>
      <c r="D8564" s="451">
        <f t="shared" si="197"/>
        <v>0</v>
      </c>
      <c r="E8564" s="406">
        <f t="shared" si="198"/>
        <v>1</v>
      </c>
      <c r="F8564" s="268"/>
      <c r="G8564" s="475"/>
    </row>
    <row r="8565" spans="1:7">
      <c r="A8565" s="1338" t="s">
        <v>11147</v>
      </c>
      <c r="B8565" s="270"/>
      <c r="C8565" s="407"/>
      <c r="D8565" s="451"/>
      <c r="E8565" s="406"/>
      <c r="F8565" s="268"/>
      <c r="G8565" s="475"/>
    </row>
    <row r="8566" spans="1:7">
      <c r="A8566" s="843" t="s">
        <v>11148</v>
      </c>
      <c r="B8566" s="270"/>
      <c r="C8566" s="407"/>
      <c r="D8566" s="451"/>
      <c r="E8566" s="406"/>
      <c r="F8566" s="268"/>
      <c r="G8566" s="475"/>
    </row>
    <row r="8567" spans="1:7">
      <c r="A8567" s="843" t="s">
        <v>11149</v>
      </c>
      <c r="B8567" s="270"/>
      <c r="C8567" s="407"/>
      <c r="D8567" s="451"/>
      <c r="E8567" s="406"/>
      <c r="F8567" s="268"/>
      <c r="G8567" s="475"/>
    </row>
    <row r="8568" spans="1:7">
      <c r="A8568" s="843" t="s">
        <v>11150</v>
      </c>
      <c r="B8568" s="270"/>
      <c r="C8568" s="407"/>
      <c r="D8568" s="451"/>
      <c r="E8568" s="406"/>
      <c r="F8568" s="268"/>
      <c r="G8568" s="475"/>
    </row>
    <row r="8569" spans="1:7">
      <c r="A8569" s="506" t="s">
        <v>11151</v>
      </c>
      <c r="B8569" s="270" t="s">
        <v>11152</v>
      </c>
      <c r="C8569" s="407">
        <v>370</v>
      </c>
      <c r="D8569" s="451">
        <f t="shared" si="197"/>
        <v>0</v>
      </c>
      <c r="E8569" s="406">
        <f t="shared" si="198"/>
        <v>370</v>
      </c>
      <c r="F8569" s="268"/>
      <c r="G8569" s="475"/>
    </row>
    <row r="8570" spans="1:7">
      <c r="A8570" s="506" t="s">
        <v>11153</v>
      </c>
      <c r="B8570" s="270" t="s">
        <v>11154</v>
      </c>
      <c r="C8570" s="407">
        <v>315</v>
      </c>
      <c r="D8570" s="451">
        <f t="shared" si="197"/>
        <v>0</v>
      </c>
      <c r="E8570" s="406">
        <f t="shared" si="198"/>
        <v>315</v>
      </c>
      <c r="F8570" s="268"/>
      <c r="G8570" s="475"/>
    </row>
    <row r="8571" spans="1:7">
      <c r="A8571" s="506" t="s">
        <v>11155</v>
      </c>
      <c r="B8571" s="270" t="s">
        <v>11156</v>
      </c>
      <c r="C8571" s="407">
        <v>278</v>
      </c>
      <c r="D8571" s="451">
        <f t="shared" si="197"/>
        <v>0</v>
      </c>
      <c r="E8571" s="406">
        <f t="shared" si="198"/>
        <v>278</v>
      </c>
      <c r="F8571" s="268"/>
      <c r="G8571" s="475"/>
    </row>
    <row r="8572" spans="1:7">
      <c r="A8572" s="506" t="s">
        <v>11157</v>
      </c>
      <c r="B8572" s="270" t="s">
        <v>11158</v>
      </c>
      <c r="C8572" s="407">
        <v>241</v>
      </c>
      <c r="D8572" s="451">
        <f t="shared" si="197"/>
        <v>0</v>
      </c>
      <c r="E8572" s="406">
        <f t="shared" si="198"/>
        <v>241</v>
      </c>
      <c r="F8572" s="268"/>
      <c r="G8572" s="475"/>
    </row>
    <row r="8573" spans="1:7">
      <c r="A8573" s="506" t="s">
        <v>11159</v>
      </c>
      <c r="B8573" s="270" t="s">
        <v>11160</v>
      </c>
      <c r="C8573" s="407">
        <v>204</v>
      </c>
      <c r="D8573" s="451">
        <f t="shared" si="197"/>
        <v>0</v>
      </c>
      <c r="E8573" s="406">
        <f t="shared" si="198"/>
        <v>204</v>
      </c>
      <c r="F8573" s="268"/>
      <c r="G8573" s="475"/>
    </row>
    <row r="8574" spans="1:7">
      <c r="A8574" s="698" t="s">
        <v>2758</v>
      </c>
      <c r="B8574" s="270"/>
      <c r="C8574" s="407"/>
      <c r="D8574" s="451"/>
      <c r="E8574" s="406"/>
      <c r="F8574" s="268"/>
      <c r="G8574" s="475"/>
    </row>
    <row r="8575" spans="1:7">
      <c r="A8575" s="506" t="s">
        <v>11161</v>
      </c>
      <c r="B8575" s="270" t="s">
        <v>11162</v>
      </c>
      <c r="C8575" s="407">
        <v>495</v>
      </c>
      <c r="D8575" s="451">
        <f t="shared" si="197"/>
        <v>0</v>
      </c>
      <c r="E8575" s="406">
        <f t="shared" si="198"/>
        <v>495</v>
      </c>
      <c r="F8575" s="268"/>
      <c r="G8575" s="475"/>
    </row>
    <row r="8576" spans="1:7" ht="30">
      <c r="A8576" s="506" t="s">
        <v>11163</v>
      </c>
      <c r="B8576" s="270" t="s">
        <v>11164</v>
      </c>
      <c r="C8576" s="407">
        <v>248</v>
      </c>
      <c r="D8576" s="451">
        <f t="shared" si="197"/>
        <v>0</v>
      </c>
      <c r="E8576" s="406">
        <f t="shared" si="198"/>
        <v>248</v>
      </c>
      <c r="F8576" s="268"/>
      <c r="G8576" s="475"/>
    </row>
    <row r="8577" spans="1:7">
      <c r="A8577" s="506" t="s">
        <v>11165</v>
      </c>
      <c r="B8577" s="270" t="s">
        <v>11166</v>
      </c>
      <c r="C8577" s="407">
        <v>495</v>
      </c>
      <c r="D8577" s="451">
        <f t="shared" si="197"/>
        <v>0</v>
      </c>
      <c r="E8577" s="406">
        <f t="shared" si="198"/>
        <v>495</v>
      </c>
      <c r="F8577" s="268"/>
      <c r="G8577" s="475"/>
    </row>
    <row r="8578" spans="1:7" ht="30">
      <c r="A8578" s="506" t="s">
        <v>11167</v>
      </c>
      <c r="B8578" s="270" t="s">
        <v>11168</v>
      </c>
      <c r="C8578" s="407">
        <v>248</v>
      </c>
      <c r="D8578" s="451">
        <f t="shared" si="197"/>
        <v>0</v>
      </c>
      <c r="E8578" s="406">
        <f t="shared" si="198"/>
        <v>248</v>
      </c>
      <c r="F8578" s="268"/>
      <c r="G8578" s="475"/>
    </row>
    <row r="8579" spans="1:7">
      <c r="A8579" s="506" t="s">
        <v>11169</v>
      </c>
      <c r="B8579" s="270" t="s">
        <v>11170</v>
      </c>
      <c r="C8579" s="407">
        <v>495</v>
      </c>
      <c r="D8579" s="451">
        <f t="shared" si="197"/>
        <v>0</v>
      </c>
      <c r="E8579" s="406">
        <f t="shared" si="198"/>
        <v>495</v>
      </c>
      <c r="F8579" s="268"/>
      <c r="G8579" s="475"/>
    </row>
    <row r="8580" spans="1:7" ht="30">
      <c r="A8580" s="506" t="s">
        <v>11171</v>
      </c>
      <c r="B8580" s="270" t="s">
        <v>11172</v>
      </c>
      <c r="C8580" s="407">
        <v>248</v>
      </c>
      <c r="D8580" s="451">
        <f t="shared" si="197"/>
        <v>0</v>
      </c>
      <c r="E8580" s="406">
        <f t="shared" si="198"/>
        <v>248</v>
      </c>
      <c r="F8580" s="268"/>
      <c r="G8580" s="475"/>
    </row>
    <row r="8581" spans="1:7">
      <c r="A8581" s="506" t="s">
        <v>11173</v>
      </c>
      <c r="B8581" s="270" t="s">
        <v>11174</v>
      </c>
      <c r="C8581" s="407">
        <v>495</v>
      </c>
      <c r="D8581" s="451">
        <f t="shared" si="197"/>
        <v>0</v>
      </c>
      <c r="E8581" s="406">
        <f t="shared" si="198"/>
        <v>495</v>
      </c>
      <c r="F8581" s="268"/>
      <c r="G8581" s="475"/>
    </row>
    <row r="8582" spans="1:7" ht="30">
      <c r="A8582" s="506" t="s">
        <v>11175</v>
      </c>
      <c r="B8582" s="270" t="s">
        <v>11176</v>
      </c>
      <c r="C8582" s="407">
        <v>248</v>
      </c>
      <c r="D8582" s="451">
        <f t="shared" si="197"/>
        <v>0</v>
      </c>
      <c r="E8582" s="406">
        <f t="shared" si="198"/>
        <v>248</v>
      </c>
      <c r="F8582" s="268"/>
      <c r="G8582" s="475"/>
    </row>
    <row r="8583" spans="1:7">
      <c r="A8583" s="506" t="s">
        <v>11177</v>
      </c>
      <c r="B8583" s="270" t="s">
        <v>11178</v>
      </c>
      <c r="C8583" s="407">
        <v>495</v>
      </c>
      <c r="D8583" s="451">
        <f t="shared" si="197"/>
        <v>0</v>
      </c>
      <c r="E8583" s="406">
        <f t="shared" si="198"/>
        <v>495</v>
      </c>
      <c r="F8583" s="268"/>
      <c r="G8583" s="475"/>
    </row>
    <row r="8584" spans="1:7">
      <c r="A8584" s="506" t="s">
        <v>11179</v>
      </c>
      <c r="B8584" s="270" t="s">
        <v>11180</v>
      </c>
      <c r="C8584" s="407">
        <v>247</v>
      </c>
      <c r="D8584" s="451">
        <f t="shared" si="197"/>
        <v>0</v>
      </c>
      <c r="E8584" s="406">
        <f t="shared" si="198"/>
        <v>247</v>
      </c>
      <c r="F8584" s="268"/>
      <c r="G8584" s="475"/>
    </row>
    <row r="8585" spans="1:7">
      <c r="A8585" s="506" t="s">
        <v>11181</v>
      </c>
      <c r="B8585" s="270" t="s">
        <v>11182</v>
      </c>
      <c r="C8585" s="407">
        <v>495</v>
      </c>
      <c r="D8585" s="451">
        <f t="shared" si="197"/>
        <v>0</v>
      </c>
      <c r="E8585" s="406">
        <f t="shared" si="198"/>
        <v>495</v>
      </c>
      <c r="F8585" s="268"/>
      <c r="G8585" s="475"/>
    </row>
    <row r="8586" spans="1:7">
      <c r="A8586" s="506" t="s">
        <v>11183</v>
      </c>
      <c r="B8586" s="270" t="s">
        <v>11184</v>
      </c>
      <c r="C8586" s="407">
        <v>495</v>
      </c>
      <c r="D8586" s="451">
        <f t="shared" ref="D8586:D8649" si="199">100%-(E8586/C8586)</f>
        <v>0</v>
      </c>
      <c r="E8586" s="406">
        <f t="shared" ref="E8586:E8649" si="200">C8586</f>
        <v>495</v>
      </c>
      <c r="F8586" s="268"/>
      <c r="G8586" s="475"/>
    </row>
    <row r="8587" spans="1:7">
      <c r="A8587" s="506" t="s">
        <v>11185</v>
      </c>
      <c r="B8587" s="270" t="s">
        <v>11186</v>
      </c>
      <c r="C8587" s="407">
        <v>495</v>
      </c>
      <c r="D8587" s="451">
        <f t="shared" si="199"/>
        <v>0</v>
      </c>
      <c r="E8587" s="406">
        <f t="shared" si="200"/>
        <v>495</v>
      </c>
      <c r="F8587" s="268"/>
      <c r="G8587" s="475"/>
    </row>
    <row r="8588" spans="1:7">
      <c r="A8588" s="506" t="s">
        <v>11187</v>
      </c>
      <c r="B8588" s="270" t="s">
        <v>11188</v>
      </c>
      <c r="C8588" s="407">
        <v>750</v>
      </c>
      <c r="D8588" s="451">
        <f t="shared" si="199"/>
        <v>0</v>
      </c>
      <c r="E8588" s="406">
        <f t="shared" si="200"/>
        <v>750</v>
      </c>
      <c r="F8588" s="268"/>
      <c r="G8588" s="475"/>
    </row>
    <row r="8589" spans="1:7">
      <c r="A8589" s="506" t="s">
        <v>11189</v>
      </c>
      <c r="B8589" s="270" t="s">
        <v>11190</v>
      </c>
      <c r="C8589" s="407">
        <v>5000</v>
      </c>
      <c r="D8589" s="451">
        <f t="shared" si="199"/>
        <v>0</v>
      </c>
      <c r="E8589" s="406">
        <f t="shared" si="200"/>
        <v>5000</v>
      </c>
      <c r="F8589" s="268"/>
      <c r="G8589" s="475"/>
    </row>
    <row r="8590" spans="1:7">
      <c r="A8590" s="506" t="s">
        <v>11191</v>
      </c>
      <c r="B8590" s="270" t="s">
        <v>11192</v>
      </c>
      <c r="C8590" s="407">
        <v>3000</v>
      </c>
      <c r="D8590" s="451">
        <f t="shared" si="199"/>
        <v>0</v>
      </c>
      <c r="E8590" s="406">
        <f t="shared" si="200"/>
        <v>3000</v>
      </c>
      <c r="F8590" s="268"/>
      <c r="G8590" s="475"/>
    </row>
    <row r="8591" spans="1:7">
      <c r="A8591" s="506" t="s">
        <v>11193</v>
      </c>
      <c r="B8591" s="270" t="s">
        <v>11194</v>
      </c>
      <c r="C8591" s="407">
        <v>1000</v>
      </c>
      <c r="D8591" s="451">
        <f t="shared" si="199"/>
        <v>0</v>
      </c>
      <c r="E8591" s="406">
        <f t="shared" si="200"/>
        <v>1000</v>
      </c>
      <c r="F8591" s="268"/>
      <c r="G8591" s="475"/>
    </row>
    <row r="8592" spans="1:7">
      <c r="A8592" s="506" t="s">
        <v>11195</v>
      </c>
      <c r="B8592" s="270" t="s">
        <v>11196</v>
      </c>
      <c r="C8592" s="407">
        <v>5000</v>
      </c>
      <c r="D8592" s="451">
        <f t="shared" si="199"/>
        <v>0</v>
      </c>
      <c r="E8592" s="406">
        <f t="shared" si="200"/>
        <v>5000</v>
      </c>
      <c r="F8592" s="268"/>
      <c r="G8592" s="475"/>
    </row>
    <row r="8593" spans="1:7">
      <c r="A8593" s="506" t="s">
        <v>11197</v>
      </c>
      <c r="B8593" s="270" t="s">
        <v>11198</v>
      </c>
      <c r="C8593" s="407">
        <v>5000</v>
      </c>
      <c r="D8593" s="451">
        <f t="shared" si="199"/>
        <v>0</v>
      </c>
      <c r="E8593" s="406">
        <f t="shared" si="200"/>
        <v>5000</v>
      </c>
      <c r="F8593" s="268"/>
      <c r="G8593" s="475"/>
    </row>
    <row r="8594" spans="1:7">
      <c r="A8594" s="506" t="s">
        <v>11199</v>
      </c>
      <c r="B8594" s="270" t="s">
        <v>11200</v>
      </c>
      <c r="C8594" s="407">
        <v>750</v>
      </c>
      <c r="D8594" s="451">
        <f t="shared" si="199"/>
        <v>0</v>
      </c>
      <c r="E8594" s="406">
        <f t="shared" si="200"/>
        <v>750</v>
      </c>
      <c r="F8594" s="268"/>
      <c r="G8594" s="475"/>
    </row>
    <row r="8595" spans="1:7">
      <c r="A8595" s="506" t="s">
        <v>11201</v>
      </c>
      <c r="B8595" s="270" t="s">
        <v>11202</v>
      </c>
      <c r="C8595" s="407">
        <v>750</v>
      </c>
      <c r="D8595" s="451">
        <f t="shared" si="199"/>
        <v>0</v>
      </c>
      <c r="E8595" s="406">
        <f t="shared" si="200"/>
        <v>750</v>
      </c>
      <c r="F8595" s="268"/>
      <c r="G8595" s="475"/>
    </row>
    <row r="8596" spans="1:7">
      <c r="A8596" s="506" t="s">
        <v>11203</v>
      </c>
      <c r="B8596" s="270" t="s">
        <v>11204</v>
      </c>
      <c r="C8596" s="407">
        <v>3000</v>
      </c>
      <c r="D8596" s="451">
        <f t="shared" si="199"/>
        <v>0</v>
      </c>
      <c r="E8596" s="406">
        <f t="shared" si="200"/>
        <v>3000</v>
      </c>
      <c r="F8596" s="268"/>
      <c r="G8596" s="475"/>
    </row>
    <row r="8597" spans="1:7">
      <c r="A8597" s="506" t="s">
        <v>11205</v>
      </c>
      <c r="B8597" s="270" t="s">
        <v>11206</v>
      </c>
      <c r="C8597" s="407">
        <v>750</v>
      </c>
      <c r="D8597" s="451">
        <f t="shared" si="199"/>
        <v>0</v>
      </c>
      <c r="E8597" s="406">
        <f t="shared" si="200"/>
        <v>750</v>
      </c>
      <c r="F8597" s="268"/>
      <c r="G8597" s="475"/>
    </row>
    <row r="8598" spans="1:7">
      <c r="A8598" s="506" t="s">
        <v>11207</v>
      </c>
      <c r="B8598" s="270" t="s">
        <v>11208</v>
      </c>
      <c r="C8598" s="407">
        <v>495</v>
      </c>
      <c r="D8598" s="451">
        <f t="shared" si="199"/>
        <v>0</v>
      </c>
      <c r="E8598" s="406">
        <f t="shared" si="200"/>
        <v>495</v>
      </c>
      <c r="F8598" s="268"/>
      <c r="G8598" s="475"/>
    </row>
    <row r="8599" spans="1:7">
      <c r="A8599" s="506" t="s">
        <v>11209</v>
      </c>
      <c r="B8599" s="270" t="s">
        <v>11210</v>
      </c>
      <c r="C8599" s="407">
        <v>750</v>
      </c>
      <c r="D8599" s="451">
        <f t="shared" si="199"/>
        <v>0</v>
      </c>
      <c r="E8599" s="406">
        <f t="shared" si="200"/>
        <v>750</v>
      </c>
      <c r="F8599" s="268"/>
      <c r="G8599" s="475"/>
    </row>
    <row r="8600" spans="1:7">
      <c r="A8600" s="506" t="s">
        <v>11211</v>
      </c>
      <c r="B8600" s="270" t="s">
        <v>11212</v>
      </c>
      <c r="C8600" s="407">
        <v>1000</v>
      </c>
      <c r="D8600" s="451">
        <f t="shared" si="199"/>
        <v>0</v>
      </c>
      <c r="E8600" s="406">
        <f t="shared" si="200"/>
        <v>1000</v>
      </c>
      <c r="F8600" s="268"/>
      <c r="G8600" s="475"/>
    </row>
    <row r="8601" spans="1:7">
      <c r="A8601" s="506" t="s">
        <v>11213</v>
      </c>
      <c r="B8601" s="270" t="s">
        <v>11214</v>
      </c>
      <c r="C8601" s="407">
        <v>750</v>
      </c>
      <c r="D8601" s="451">
        <f t="shared" si="199"/>
        <v>0</v>
      </c>
      <c r="E8601" s="406">
        <f t="shared" si="200"/>
        <v>750</v>
      </c>
      <c r="F8601" s="268"/>
      <c r="G8601" s="475"/>
    </row>
    <row r="8602" spans="1:7">
      <c r="A8602" s="506" t="s">
        <v>11215</v>
      </c>
      <c r="B8602" s="270" t="s">
        <v>11216</v>
      </c>
      <c r="C8602" s="407">
        <v>3000</v>
      </c>
      <c r="D8602" s="451">
        <f t="shared" si="199"/>
        <v>0</v>
      </c>
      <c r="E8602" s="406">
        <f t="shared" si="200"/>
        <v>3000</v>
      </c>
      <c r="F8602" s="268"/>
      <c r="G8602" s="475"/>
    </row>
    <row r="8603" spans="1:7">
      <c r="A8603" s="506" t="s">
        <v>11217</v>
      </c>
      <c r="B8603" s="270" t="s">
        <v>11218</v>
      </c>
      <c r="C8603" s="407">
        <v>495</v>
      </c>
      <c r="D8603" s="451">
        <f t="shared" si="199"/>
        <v>0</v>
      </c>
      <c r="E8603" s="406">
        <f t="shared" si="200"/>
        <v>495</v>
      </c>
      <c r="F8603" s="268"/>
      <c r="G8603" s="475"/>
    </row>
    <row r="8604" spans="1:7">
      <c r="A8604" s="506" t="s">
        <v>11219</v>
      </c>
      <c r="B8604" s="270" t="s">
        <v>11220</v>
      </c>
      <c r="C8604" s="407">
        <v>750</v>
      </c>
      <c r="D8604" s="451">
        <f t="shared" si="199"/>
        <v>0</v>
      </c>
      <c r="E8604" s="406">
        <f t="shared" si="200"/>
        <v>750</v>
      </c>
      <c r="F8604" s="268"/>
      <c r="G8604" s="475"/>
    </row>
    <row r="8605" spans="1:7">
      <c r="A8605" s="506" t="s">
        <v>11221</v>
      </c>
      <c r="B8605" s="270" t="s">
        <v>11222</v>
      </c>
      <c r="C8605" s="407">
        <v>1000</v>
      </c>
      <c r="D8605" s="451">
        <f t="shared" si="199"/>
        <v>0</v>
      </c>
      <c r="E8605" s="406">
        <f t="shared" si="200"/>
        <v>1000</v>
      </c>
      <c r="F8605" s="268"/>
      <c r="G8605" s="475"/>
    </row>
    <row r="8606" spans="1:7">
      <c r="A8606" s="506" t="s">
        <v>11223</v>
      </c>
      <c r="B8606" s="270" t="s">
        <v>11224</v>
      </c>
      <c r="C8606" s="407">
        <v>495</v>
      </c>
      <c r="D8606" s="451">
        <f t="shared" si="199"/>
        <v>0</v>
      </c>
      <c r="E8606" s="406">
        <f t="shared" si="200"/>
        <v>495</v>
      </c>
      <c r="F8606" s="268"/>
      <c r="G8606" s="475"/>
    </row>
    <row r="8607" spans="1:7">
      <c r="A8607" s="506" t="s">
        <v>11225</v>
      </c>
      <c r="B8607" s="270" t="s">
        <v>11226</v>
      </c>
      <c r="C8607" s="407">
        <v>495</v>
      </c>
      <c r="D8607" s="451">
        <f t="shared" si="199"/>
        <v>0</v>
      </c>
      <c r="E8607" s="406">
        <f t="shared" si="200"/>
        <v>495</v>
      </c>
      <c r="F8607" s="268"/>
      <c r="G8607" s="475"/>
    </row>
    <row r="8608" spans="1:7">
      <c r="A8608" s="506" t="s">
        <v>11227</v>
      </c>
      <c r="B8608" s="270" t="s">
        <v>11228</v>
      </c>
      <c r="C8608" s="407">
        <v>2500</v>
      </c>
      <c r="D8608" s="451">
        <f t="shared" si="199"/>
        <v>0</v>
      </c>
      <c r="E8608" s="406">
        <f t="shared" si="200"/>
        <v>2500</v>
      </c>
      <c r="F8608" s="268"/>
      <c r="G8608" s="475"/>
    </row>
    <row r="8609" spans="1:7">
      <c r="A8609" s="506" t="s">
        <v>11229</v>
      </c>
      <c r="B8609" s="270" t="s">
        <v>11230</v>
      </c>
      <c r="C8609" s="407">
        <v>5625</v>
      </c>
      <c r="D8609" s="451">
        <f t="shared" si="199"/>
        <v>0</v>
      </c>
      <c r="E8609" s="406">
        <f t="shared" si="200"/>
        <v>5625</v>
      </c>
      <c r="F8609" s="268"/>
      <c r="G8609" s="475"/>
    </row>
    <row r="8610" spans="1:7">
      <c r="A8610" s="506" t="s">
        <v>11231</v>
      </c>
      <c r="B8610" s="270" t="s">
        <v>11232</v>
      </c>
      <c r="C8610" s="407">
        <v>5000</v>
      </c>
      <c r="D8610" s="451">
        <f t="shared" si="199"/>
        <v>0</v>
      </c>
      <c r="E8610" s="406">
        <f t="shared" si="200"/>
        <v>5000</v>
      </c>
      <c r="F8610" s="268"/>
      <c r="G8610" s="475"/>
    </row>
    <row r="8611" spans="1:7">
      <c r="A8611" s="506" t="s">
        <v>11233</v>
      </c>
      <c r="B8611" s="270" t="s">
        <v>11234</v>
      </c>
      <c r="C8611" s="407">
        <v>4375</v>
      </c>
      <c r="D8611" s="451">
        <f t="shared" si="199"/>
        <v>0</v>
      </c>
      <c r="E8611" s="406">
        <f t="shared" si="200"/>
        <v>4375</v>
      </c>
      <c r="F8611" s="268"/>
      <c r="G8611" s="475"/>
    </row>
    <row r="8612" spans="1:7">
      <c r="A8612" s="506" t="s">
        <v>11235</v>
      </c>
      <c r="B8612" s="270" t="s">
        <v>11236</v>
      </c>
      <c r="C8612" s="407">
        <v>4000</v>
      </c>
      <c r="D8612" s="451">
        <f t="shared" si="199"/>
        <v>0</v>
      </c>
      <c r="E8612" s="406">
        <f t="shared" si="200"/>
        <v>4000</v>
      </c>
      <c r="F8612" s="268"/>
      <c r="G8612" s="475"/>
    </row>
    <row r="8613" spans="1:7">
      <c r="A8613" s="506" t="s">
        <v>11237</v>
      </c>
      <c r="B8613" s="270" t="s">
        <v>11238</v>
      </c>
      <c r="C8613" s="407">
        <v>3125</v>
      </c>
      <c r="D8613" s="451">
        <f t="shared" si="199"/>
        <v>0</v>
      </c>
      <c r="E8613" s="406">
        <f t="shared" si="200"/>
        <v>3125</v>
      </c>
      <c r="F8613" s="268"/>
      <c r="G8613" s="475"/>
    </row>
    <row r="8614" spans="1:7">
      <c r="A8614" s="506" t="s">
        <v>11239</v>
      </c>
      <c r="B8614" s="270" t="s">
        <v>11240</v>
      </c>
      <c r="C8614" s="407">
        <v>4375</v>
      </c>
      <c r="D8614" s="451">
        <f t="shared" si="199"/>
        <v>0</v>
      </c>
      <c r="E8614" s="406">
        <f t="shared" si="200"/>
        <v>4375</v>
      </c>
      <c r="F8614" s="268"/>
      <c r="G8614" s="475"/>
    </row>
    <row r="8615" spans="1:7">
      <c r="A8615" s="506" t="s">
        <v>11241</v>
      </c>
      <c r="B8615" s="270" t="s">
        <v>11242</v>
      </c>
      <c r="C8615" s="407">
        <v>5625</v>
      </c>
      <c r="D8615" s="451">
        <f t="shared" si="199"/>
        <v>0</v>
      </c>
      <c r="E8615" s="406">
        <f t="shared" si="200"/>
        <v>5625</v>
      </c>
      <c r="F8615" s="268"/>
      <c r="G8615" s="475"/>
    </row>
    <row r="8616" spans="1:7">
      <c r="A8616" s="506" t="s">
        <v>11243</v>
      </c>
      <c r="B8616" s="270" t="s">
        <v>11244</v>
      </c>
      <c r="C8616" s="407">
        <v>4375</v>
      </c>
      <c r="D8616" s="451">
        <f t="shared" si="199"/>
        <v>0</v>
      </c>
      <c r="E8616" s="406">
        <f t="shared" si="200"/>
        <v>4375</v>
      </c>
      <c r="F8616" s="268"/>
      <c r="G8616" s="475"/>
    </row>
    <row r="8617" spans="1:7">
      <c r="A8617" s="506" t="s">
        <v>11245</v>
      </c>
      <c r="B8617" s="270" t="s">
        <v>11246</v>
      </c>
      <c r="C8617" s="407">
        <v>5000</v>
      </c>
      <c r="D8617" s="451">
        <f t="shared" si="199"/>
        <v>0</v>
      </c>
      <c r="E8617" s="406">
        <f t="shared" si="200"/>
        <v>5000</v>
      </c>
      <c r="F8617" s="268"/>
      <c r="G8617" s="475"/>
    </row>
    <row r="8618" spans="1:7">
      <c r="A8618" s="506" t="s">
        <v>11247</v>
      </c>
      <c r="B8618" s="270" t="s">
        <v>11248</v>
      </c>
      <c r="C8618" s="407">
        <v>5625</v>
      </c>
      <c r="D8618" s="451">
        <f t="shared" si="199"/>
        <v>0</v>
      </c>
      <c r="E8618" s="406">
        <f t="shared" si="200"/>
        <v>5625</v>
      </c>
      <c r="F8618" s="268"/>
      <c r="G8618" s="475"/>
    </row>
    <row r="8619" spans="1:7">
      <c r="A8619" s="506" t="s">
        <v>11249</v>
      </c>
      <c r="B8619" s="270" t="s">
        <v>11250</v>
      </c>
      <c r="C8619" s="407">
        <v>5000</v>
      </c>
      <c r="D8619" s="451">
        <f t="shared" si="199"/>
        <v>0</v>
      </c>
      <c r="E8619" s="406">
        <f t="shared" si="200"/>
        <v>5000</v>
      </c>
      <c r="F8619" s="268"/>
      <c r="G8619" s="475"/>
    </row>
    <row r="8620" spans="1:7">
      <c r="A8620" s="506" t="s">
        <v>11251</v>
      </c>
      <c r="B8620" s="270" t="s">
        <v>11252</v>
      </c>
      <c r="C8620" s="407">
        <v>5625</v>
      </c>
      <c r="D8620" s="451">
        <f t="shared" si="199"/>
        <v>0</v>
      </c>
      <c r="E8620" s="406">
        <f t="shared" si="200"/>
        <v>5625</v>
      </c>
      <c r="F8620" s="268"/>
      <c r="G8620" s="475"/>
    </row>
    <row r="8621" spans="1:7">
      <c r="A8621" s="506" t="s">
        <v>11253</v>
      </c>
      <c r="B8621" s="270" t="s">
        <v>11254</v>
      </c>
      <c r="C8621" s="407">
        <v>4375</v>
      </c>
      <c r="D8621" s="451">
        <f t="shared" si="199"/>
        <v>0</v>
      </c>
      <c r="E8621" s="406">
        <f t="shared" si="200"/>
        <v>4375</v>
      </c>
      <c r="F8621" s="268"/>
      <c r="G8621" s="475"/>
    </row>
    <row r="8622" spans="1:7">
      <c r="A8622" s="506" t="s">
        <v>11255</v>
      </c>
      <c r="B8622" s="270" t="s">
        <v>11256</v>
      </c>
      <c r="C8622" s="407">
        <v>4375</v>
      </c>
      <c r="D8622" s="451">
        <f t="shared" si="199"/>
        <v>0</v>
      </c>
      <c r="E8622" s="406">
        <f t="shared" si="200"/>
        <v>4375</v>
      </c>
      <c r="F8622" s="268"/>
      <c r="G8622" s="475"/>
    </row>
    <row r="8623" spans="1:7">
      <c r="A8623" s="506" t="s">
        <v>11257</v>
      </c>
      <c r="B8623" s="270" t="s">
        <v>11258</v>
      </c>
      <c r="C8623" s="407">
        <v>5625</v>
      </c>
      <c r="D8623" s="451">
        <f t="shared" si="199"/>
        <v>0</v>
      </c>
      <c r="E8623" s="406">
        <f t="shared" si="200"/>
        <v>5625</v>
      </c>
      <c r="F8623" s="268"/>
      <c r="G8623" s="475"/>
    </row>
    <row r="8624" spans="1:7">
      <c r="A8624" s="506" t="s">
        <v>11259</v>
      </c>
      <c r="B8624" s="270" t="s">
        <v>11260</v>
      </c>
      <c r="C8624" s="407">
        <v>4375</v>
      </c>
      <c r="D8624" s="451">
        <f t="shared" si="199"/>
        <v>0</v>
      </c>
      <c r="E8624" s="406">
        <f t="shared" si="200"/>
        <v>4375</v>
      </c>
      <c r="F8624" s="268"/>
      <c r="G8624" s="475"/>
    </row>
    <row r="8625" spans="1:7">
      <c r="A8625" s="506" t="s">
        <v>11261</v>
      </c>
      <c r="B8625" s="270" t="s">
        <v>11262</v>
      </c>
      <c r="C8625" s="407">
        <v>2813</v>
      </c>
      <c r="D8625" s="451">
        <f t="shared" si="199"/>
        <v>0</v>
      </c>
      <c r="E8625" s="406">
        <f t="shared" si="200"/>
        <v>2813</v>
      </c>
      <c r="F8625" s="268"/>
      <c r="G8625" s="475"/>
    </row>
    <row r="8626" spans="1:7">
      <c r="A8626" s="506" t="s">
        <v>11263</v>
      </c>
      <c r="B8626" s="270" t="s">
        <v>11264</v>
      </c>
      <c r="C8626" s="407">
        <v>4375</v>
      </c>
      <c r="D8626" s="451">
        <f t="shared" si="199"/>
        <v>0</v>
      </c>
      <c r="E8626" s="406">
        <f t="shared" si="200"/>
        <v>4375</v>
      </c>
      <c r="F8626" s="268"/>
      <c r="G8626" s="475"/>
    </row>
    <row r="8627" spans="1:7">
      <c r="A8627" s="506" t="s">
        <v>11265</v>
      </c>
      <c r="B8627" s="270" t="s">
        <v>11266</v>
      </c>
      <c r="C8627" s="407">
        <v>5625</v>
      </c>
      <c r="D8627" s="451">
        <f t="shared" si="199"/>
        <v>0</v>
      </c>
      <c r="E8627" s="406">
        <f t="shared" si="200"/>
        <v>5625</v>
      </c>
      <c r="F8627" s="268"/>
      <c r="G8627" s="475"/>
    </row>
    <row r="8628" spans="1:7">
      <c r="A8628" s="506" t="s">
        <v>11267</v>
      </c>
      <c r="B8628" s="270" t="s">
        <v>11268</v>
      </c>
      <c r="C8628" s="407">
        <v>5000</v>
      </c>
      <c r="D8628" s="451">
        <f t="shared" si="199"/>
        <v>0</v>
      </c>
      <c r="E8628" s="406">
        <f t="shared" si="200"/>
        <v>5000</v>
      </c>
      <c r="F8628" s="268"/>
      <c r="G8628" s="475"/>
    </row>
    <row r="8629" spans="1:7">
      <c r="A8629" s="506" t="s">
        <v>11269</v>
      </c>
      <c r="B8629" s="270" t="s">
        <v>11270</v>
      </c>
      <c r="C8629" s="407">
        <v>6875</v>
      </c>
      <c r="D8629" s="451">
        <f t="shared" si="199"/>
        <v>0</v>
      </c>
      <c r="E8629" s="406">
        <f t="shared" si="200"/>
        <v>6875</v>
      </c>
      <c r="F8629" s="268"/>
      <c r="G8629" s="475"/>
    </row>
    <row r="8630" spans="1:7">
      <c r="A8630" s="506" t="s">
        <v>11271</v>
      </c>
      <c r="B8630" s="270" t="s">
        <v>11272</v>
      </c>
      <c r="C8630" s="407">
        <v>4000</v>
      </c>
      <c r="D8630" s="451">
        <f t="shared" si="199"/>
        <v>0</v>
      </c>
      <c r="E8630" s="406">
        <f t="shared" si="200"/>
        <v>4000</v>
      </c>
      <c r="F8630" s="268"/>
      <c r="G8630" s="475"/>
    </row>
    <row r="8631" spans="1:7">
      <c r="A8631" s="506" t="s">
        <v>11273</v>
      </c>
      <c r="B8631" s="270" t="s">
        <v>11274</v>
      </c>
      <c r="C8631" s="407">
        <v>4375</v>
      </c>
      <c r="D8631" s="451">
        <f t="shared" si="199"/>
        <v>0</v>
      </c>
      <c r="E8631" s="406">
        <f t="shared" si="200"/>
        <v>4375</v>
      </c>
      <c r="F8631" s="268"/>
      <c r="G8631" s="475"/>
    </row>
    <row r="8632" spans="1:7">
      <c r="A8632" s="506" t="s">
        <v>11275</v>
      </c>
      <c r="B8632" s="270" t="s">
        <v>11276</v>
      </c>
      <c r="C8632" s="407">
        <v>5625</v>
      </c>
      <c r="D8632" s="451">
        <f t="shared" si="199"/>
        <v>0</v>
      </c>
      <c r="E8632" s="406">
        <f t="shared" si="200"/>
        <v>5625</v>
      </c>
      <c r="F8632" s="268"/>
      <c r="G8632" s="475"/>
    </row>
    <row r="8633" spans="1:7">
      <c r="A8633" s="506" t="s">
        <v>11277</v>
      </c>
      <c r="B8633" s="270" t="s">
        <v>11278</v>
      </c>
      <c r="C8633" s="407">
        <v>5625</v>
      </c>
      <c r="D8633" s="451">
        <f t="shared" si="199"/>
        <v>0</v>
      </c>
      <c r="E8633" s="406">
        <f t="shared" si="200"/>
        <v>5625</v>
      </c>
      <c r="F8633" s="268"/>
      <c r="G8633" s="475"/>
    </row>
    <row r="8634" spans="1:7">
      <c r="A8634" s="506" t="s">
        <v>11279</v>
      </c>
      <c r="B8634" s="270" t="s">
        <v>11280</v>
      </c>
      <c r="C8634" s="407">
        <v>3625</v>
      </c>
      <c r="D8634" s="451">
        <f t="shared" si="199"/>
        <v>0</v>
      </c>
      <c r="E8634" s="406">
        <f t="shared" si="200"/>
        <v>3625</v>
      </c>
      <c r="F8634" s="268"/>
      <c r="G8634" s="475"/>
    </row>
    <row r="8635" spans="1:7">
      <c r="A8635" s="506" t="s">
        <v>11281</v>
      </c>
      <c r="B8635" s="270" t="s">
        <v>11282</v>
      </c>
      <c r="C8635" s="407">
        <v>5000</v>
      </c>
      <c r="D8635" s="451">
        <f t="shared" si="199"/>
        <v>0</v>
      </c>
      <c r="E8635" s="406">
        <f t="shared" si="200"/>
        <v>5000</v>
      </c>
      <c r="F8635" s="268"/>
      <c r="G8635" s="475"/>
    </row>
    <row r="8636" spans="1:7">
      <c r="A8636" s="506" t="s">
        <v>11283</v>
      </c>
      <c r="B8636" s="270" t="s">
        <v>11284</v>
      </c>
      <c r="C8636" s="407">
        <v>4375</v>
      </c>
      <c r="D8636" s="451">
        <f t="shared" si="199"/>
        <v>0</v>
      </c>
      <c r="E8636" s="406">
        <f t="shared" si="200"/>
        <v>4375</v>
      </c>
      <c r="F8636" s="268"/>
      <c r="G8636" s="475"/>
    </row>
    <row r="8637" spans="1:7">
      <c r="A8637" s="506" t="s">
        <v>11285</v>
      </c>
      <c r="B8637" s="270" t="s">
        <v>11286</v>
      </c>
      <c r="C8637" s="407">
        <v>4375</v>
      </c>
      <c r="D8637" s="451">
        <f t="shared" si="199"/>
        <v>0</v>
      </c>
      <c r="E8637" s="406">
        <f t="shared" si="200"/>
        <v>4375</v>
      </c>
      <c r="F8637" s="268"/>
      <c r="G8637" s="475"/>
    </row>
    <row r="8638" spans="1:7">
      <c r="A8638" s="506" t="s">
        <v>11287</v>
      </c>
      <c r="B8638" s="270" t="s">
        <v>11288</v>
      </c>
      <c r="C8638" s="407">
        <v>4750</v>
      </c>
      <c r="D8638" s="451">
        <f t="shared" si="199"/>
        <v>0</v>
      </c>
      <c r="E8638" s="406">
        <f t="shared" si="200"/>
        <v>4750</v>
      </c>
      <c r="F8638" s="268"/>
      <c r="G8638" s="475"/>
    </row>
    <row r="8639" spans="1:7">
      <c r="A8639" s="506" t="s">
        <v>11289</v>
      </c>
      <c r="B8639" s="270" t="s">
        <v>11290</v>
      </c>
      <c r="C8639" s="407">
        <v>3625</v>
      </c>
      <c r="D8639" s="451">
        <f t="shared" si="199"/>
        <v>0</v>
      </c>
      <c r="E8639" s="406">
        <f t="shared" si="200"/>
        <v>3625</v>
      </c>
      <c r="F8639" s="268"/>
      <c r="G8639" s="475"/>
    </row>
    <row r="8640" spans="1:7">
      <c r="A8640" s="506" t="s">
        <v>11291</v>
      </c>
      <c r="B8640" s="270" t="s">
        <v>11292</v>
      </c>
      <c r="C8640" s="407">
        <v>6125</v>
      </c>
      <c r="D8640" s="451">
        <f t="shared" si="199"/>
        <v>0</v>
      </c>
      <c r="E8640" s="406">
        <f t="shared" si="200"/>
        <v>6125</v>
      </c>
      <c r="F8640" s="268"/>
      <c r="G8640" s="475"/>
    </row>
    <row r="8641" spans="1:7">
      <c r="A8641" s="506" t="s">
        <v>11293</v>
      </c>
      <c r="B8641" s="270" t="s">
        <v>11294</v>
      </c>
      <c r="C8641" s="407">
        <v>5625</v>
      </c>
      <c r="D8641" s="451">
        <f t="shared" si="199"/>
        <v>0</v>
      </c>
      <c r="E8641" s="406">
        <f t="shared" si="200"/>
        <v>5625</v>
      </c>
      <c r="F8641" s="268"/>
      <c r="G8641" s="475"/>
    </row>
    <row r="8642" spans="1:7">
      <c r="A8642" s="506" t="s">
        <v>11295</v>
      </c>
      <c r="B8642" s="270" t="s">
        <v>11296</v>
      </c>
      <c r="C8642" s="407">
        <v>5000</v>
      </c>
      <c r="D8642" s="451">
        <f t="shared" si="199"/>
        <v>0</v>
      </c>
      <c r="E8642" s="406">
        <f t="shared" si="200"/>
        <v>5000</v>
      </c>
      <c r="F8642" s="268"/>
      <c r="G8642" s="475"/>
    </row>
    <row r="8643" spans="1:7">
      <c r="A8643" s="506" t="s">
        <v>11297</v>
      </c>
      <c r="B8643" s="270" t="s">
        <v>11298</v>
      </c>
      <c r="C8643" s="407">
        <v>5000</v>
      </c>
      <c r="D8643" s="451">
        <f t="shared" si="199"/>
        <v>0</v>
      </c>
      <c r="E8643" s="406">
        <f t="shared" si="200"/>
        <v>5000</v>
      </c>
      <c r="F8643" s="268"/>
      <c r="G8643" s="475"/>
    </row>
    <row r="8644" spans="1:7">
      <c r="A8644" s="506" t="s">
        <v>11299</v>
      </c>
      <c r="B8644" s="270" t="s">
        <v>11300</v>
      </c>
      <c r="C8644" s="407">
        <v>185</v>
      </c>
      <c r="D8644" s="451">
        <f t="shared" si="199"/>
        <v>0</v>
      </c>
      <c r="E8644" s="406">
        <f t="shared" si="200"/>
        <v>185</v>
      </c>
      <c r="F8644" s="268"/>
      <c r="G8644" s="475"/>
    </row>
    <row r="8645" spans="1:7" ht="30">
      <c r="A8645" s="506" t="s">
        <v>11301</v>
      </c>
      <c r="B8645" s="270" t="s">
        <v>11302</v>
      </c>
      <c r="C8645" s="407">
        <v>93</v>
      </c>
      <c r="D8645" s="451">
        <f t="shared" si="199"/>
        <v>0</v>
      </c>
      <c r="E8645" s="406">
        <f t="shared" si="200"/>
        <v>93</v>
      </c>
      <c r="F8645" s="268"/>
      <c r="G8645" s="475"/>
    </row>
    <row r="8646" spans="1:7">
      <c r="A8646" s="506" t="s">
        <v>11303</v>
      </c>
      <c r="B8646" s="270" t="s">
        <v>11304</v>
      </c>
      <c r="C8646" s="407">
        <v>10</v>
      </c>
      <c r="D8646" s="451">
        <f t="shared" si="199"/>
        <v>0</v>
      </c>
      <c r="E8646" s="406">
        <f t="shared" si="200"/>
        <v>10</v>
      </c>
      <c r="F8646" s="268"/>
      <c r="G8646" s="475"/>
    </row>
    <row r="8647" spans="1:7">
      <c r="A8647" s="506" t="s">
        <v>11305</v>
      </c>
      <c r="B8647" s="270" t="s">
        <v>11306</v>
      </c>
      <c r="C8647" s="407">
        <v>5</v>
      </c>
      <c r="D8647" s="451">
        <f t="shared" si="199"/>
        <v>0</v>
      </c>
      <c r="E8647" s="406">
        <f t="shared" si="200"/>
        <v>5</v>
      </c>
      <c r="F8647" s="268"/>
      <c r="G8647" s="475"/>
    </row>
    <row r="8648" spans="1:7">
      <c r="A8648" s="506" t="s">
        <v>11307</v>
      </c>
      <c r="B8648" s="270" t="s">
        <v>11308</v>
      </c>
      <c r="C8648" s="407">
        <v>150</v>
      </c>
      <c r="D8648" s="451">
        <f t="shared" si="199"/>
        <v>0</v>
      </c>
      <c r="E8648" s="406">
        <f t="shared" si="200"/>
        <v>150</v>
      </c>
      <c r="F8648" s="268"/>
      <c r="G8648" s="475"/>
    </row>
    <row r="8649" spans="1:7" ht="30">
      <c r="A8649" s="506" t="s">
        <v>11309</v>
      </c>
      <c r="B8649" s="270" t="s">
        <v>11310</v>
      </c>
      <c r="C8649" s="407">
        <v>0.99</v>
      </c>
      <c r="D8649" s="451">
        <f t="shared" si="199"/>
        <v>0</v>
      </c>
      <c r="E8649" s="406">
        <f t="shared" si="200"/>
        <v>0.99</v>
      </c>
      <c r="F8649" s="268"/>
      <c r="G8649" s="475"/>
    </row>
    <row r="8650" spans="1:7" ht="30">
      <c r="A8650" s="506" t="s">
        <v>11311</v>
      </c>
      <c r="B8650" s="270" t="s">
        <v>11312</v>
      </c>
      <c r="C8650" s="407">
        <v>0.2</v>
      </c>
      <c r="D8650" s="451">
        <f t="shared" ref="D8650:D8711" si="201">100%-(E8650/C8650)</f>
        <v>0</v>
      </c>
      <c r="E8650" s="406">
        <f t="shared" ref="E8650:E8711" si="202">C8650</f>
        <v>0.2</v>
      </c>
      <c r="F8650" s="268"/>
      <c r="G8650" s="475"/>
    </row>
    <row r="8651" spans="1:7" ht="30">
      <c r="A8651" s="506" t="s">
        <v>11313</v>
      </c>
      <c r="B8651" s="270" t="s">
        <v>11314</v>
      </c>
      <c r="C8651" s="407">
        <v>0.99</v>
      </c>
      <c r="D8651" s="451">
        <f t="shared" si="201"/>
        <v>0</v>
      </c>
      <c r="E8651" s="406">
        <f t="shared" si="202"/>
        <v>0.99</v>
      </c>
      <c r="F8651" s="268"/>
      <c r="G8651" s="475"/>
    </row>
    <row r="8652" spans="1:7">
      <c r="A8652" s="506" t="s">
        <v>11315</v>
      </c>
      <c r="B8652" s="270" t="s">
        <v>11316</v>
      </c>
      <c r="C8652" s="407">
        <v>295</v>
      </c>
      <c r="D8652" s="451">
        <f t="shared" si="201"/>
        <v>0</v>
      </c>
      <c r="E8652" s="406">
        <f t="shared" si="202"/>
        <v>295</v>
      </c>
      <c r="F8652" s="268"/>
      <c r="G8652" s="475"/>
    </row>
    <row r="8653" spans="1:7" ht="30">
      <c r="A8653" s="506" t="s">
        <v>11317</v>
      </c>
      <c r="B8653" s="270" t="s">
        <v>11318</v>
      </c>
      <c r="C8653" s="407">
        <v>148</v>
      </c>
      <c r="D8653" s="451">
        <f t="shared" si="201"/>
        <v>0</v>
      </c>
      <c r="E8653" s="406">
        <f t="shared" si="202"/>
        <v>148</v>
      </c>
      <c r="F8653" s="268"/>
      <c r="G8653" s="475"/>
    </row>
    <row r="8654" spans="1:7">
      <c r="A8654" s="506" t="s">
        <v>11319</v>
      </c>
      <c r="B8654" s="270" t="s">
        <v>11320</v>
      </c>
      <c r="C8654" s="407">
        <v>295</v>
      </c>
      <c r="D8654" s="451">
        <f t="shared" si="201"/>
        <v>0</v>
      </c>
      <c r="E8654" s="406">
        <f t="shared" si="202"/>
        <v>295</v>
      </c>
      <c r="F8654" s="268"/>
      <c r="G8654" s="475"/>
    </row>
    <row r="8655" spans="1:7" ht="30">
      <c r="A8655" s="506" t="s">
        <v>11321</v>
      </c>
      <c r="B8655" s="270" t="s">
        <v>11322</v>
      </c>
      <c r="C8655" s="407">
        <v>148</v>
      </c>
      <c r="D8655" s="451">
        <f t="shared" si="201"/>
        <v>0</v>
      </c>
      <c r="E8655" s="406">
        <f t="shared" si="202"/>
        <v>148</v>
      </c>
      <c r="F8655" s="268"/>
      <c r="G8655" s="475"/>
    </row>
    <row r="8656" spans="1:7">
      <c r="A8656" s="506" t="s">
        <v>11323</v>
      </c>
      <c r="B8656" s="270" t="s">
        <v>11324</v>
      </c>
      <c r="C8656" s="407">
        <v>295</v>
      </c>
      <c r="D8656" s="451">
        <f t="shared" si="201"/>
        <v>0</v>
      </c>
      <c r="E8656" s="406">
        <f t="shared" si="202"/>
        <v>295</v>
      </c>
      <c r="F8656" s="268"/>
      <c r="G8656" s="475"/>
    </row>
    <row r="8657" spans="1:7" ht="30">
      <c r="A8657" s="506" t="s">
        <v>11325</v>
      </c>
      <c r="B8657" s="270" t="s">
        <v>11326</v>
      </c>
      <c r="C8657" s="407">
        <v>148</v>
      </c>
      <c r="D8657" s="451">
        <f t="shared" si="201"/>
        <v>0</v>
      </c>
      <c r="E8657" s="406">
        <f t="shared" si="202"/>
        <v>148</v>
      </c>
      <c r="F8657" s="268"/>
      <c r="G8657" s="475"/>
    </row>
    <row r="8658" spans="1:7">
      <c r="A8658" s="506" t="s">
        <v>11327</v>
      </c>
      <c r="B8658" s="270" t="s">
        <v>11328</v>
      </c>
      <c r="C8658" s="407">
        <v>148</v>
      </c>
      <c r="D8658" s="451">
        <f t="shared" si="201"/>
        <v>0</v>
      </c>
      <c r="E8658" s="406">
        <f t="shared" si="202"/>
        <v>148</v>
      </c>
      <c r="F8658" s="268"/>
      <c r="G8658" s="475"/>
    </row>
    <row r="8659" spans="1:7" ht="30">
      <c r="A8659" s="506" t="s">
        <v>11329</v>
      </c>
      <c r="B8659" s="270" t="s">
        <v>11330</v>
      </c>
      <c r="C8659" s="407">
        <v>74</v>
      </c>
      <c r="D8659" s="451">
        <f t="shared" si="201"/>
        <v>0</v>
      </c>
      <c r="E8659" s="406">
        <f t="shared" si="202"/>
        <v>74</v>
      </c>
      <c r="F8659" s="268"/>
      <c r="G8659" s="475"/>
    </row>
    <row r="8660" spans="1:7">
      <c r="A8660" s="506" t="s">
        <v>11331</v>
      </c>
      <c r="B8660" s="270" t="s">
        <v>11332</v>
      </c>
      <c r="C8660" s="407">
        <v>295</v>
      </c>
      <c r="D8660" s="451">
        <f t="shared" si="201"/>
        <v>0</v>
      </c>
      <c r="E8660" s="406">
        <f t="shared" si="202"/>
        <v>295</v>
      </c>
      <c r="F8660" s="268"/>
      <c r="G8660" s="475"/>
    </row>
    <row r="8661" spans="1:7" ht="30">
      <c r="A8661" s="506" t="s">
        <v>11333</v>
      </c>
      <c r="B8661" s="270" t="s">
        <v>11334</v>
      </c>
      <c r="C8661" s="407">
        <v>148</v>
      </c>
      <c r="D8661" s="451">
        <f t="shared" si="201"/>
        <v>0</v>
      </c>
      <c r="E8661" s="406">
        <f t="shared" si="202"/>
        <v>148</v>
      </c>
      <c r="F8661" s="268"/>
      <c r="G8661" s="475"/>
    </row>
    <row r="8662" spans="1:7">
      <c r="A8662" s="698" t="s">
        <v>1843</v>
      </c>
      <c r="B8662" s="270"/>
      <c r="C8662" s="407"/>
      <c r="D8662" s="451"/>
      <c r="E8662" s="406"/>
      <c r="F8662" s="268"/>
      <c r="G8662" s="475"/>
    </row>
    <row r="8663" spans="1:7">
      <c r="A8663" s="843" t="s">
        <v>11335</v>
      </c>
      <c r="B8663" s="270"/>
      <c r="C8663" s="407"/>
      <c r="D8663" s="451"/>
      <c r="E8663" s="406"/>
      <c r="F8663" s="268"/>
      <c r="G8663" s="475"/>
    </row>
    <row r="8664" spans="1:7">
      <c r="A8664" s="843" t="s">
        <v>11336</v>
      </c>
      <c r="B8664" s="270"/>
      <c r="C8664" s="407"/>
      <c r="D8664" s="451"/>
      <c r="E8664" s="406"/>
      <c r="F8664" s="268"/>
      <c r="G8664" s="475"/>
    </row>
    <row r="8665" spans="1:7">
      <c r="A8665" s="843" t="s">
        <v>11337</v>
      </c>
      <c r="B8665" s="270"/>
      <c r="C8665" s="407"/>
      <c r="D8665" s="451"/>
      <c r="E8665" s="406"/>
      <c r="F8665" s="268"/>
      <c r="G8665" s="475"/>
    </row>
    <row r="8666" spans="1:7">
      <c r="A8666" s="843" t="s">
        <v>11338</v>
      </c>
      <c r="B8666" s="270"/>
      <c r="C8666" s="407"/>
      <c r="D8666" s="451"/>
      <c r="E8666" s="406"/>
      <c r="F8666" s="268"/>
      <c r="G8666" s="475"/>
    </row>
    <row r="8667" spans="1:7">
      <c r="A8667" s="506" t="s">
        <v>5639</v>
      </c>
      <c r="B8667" s="270" t="s">
        <v>11339</v>
      </c>
      <c r="C8667" s="407">
        <v>399</v>
      </c>
      <c r="D8667" s="451">
        <f t="shared" si="201"/>
        <v>0</v>
      </c>
      <c r="E8667" s="406">
        <f t="shared" si="202"/>
        <v>399</v>
      </c>
      <c r="F8667" s="268" t="s">
        <v>11469</v>
      </c>
      <c r="G8667" s="475" t="s">
        <v>11469</v>
      </c>
    </row>
    <row r="8668" spans="1:7">
      <c r="A8668" s="506" t="s">
        <v>773</v>
      </c>
      <c r="B8668" s="270" t="s">
        <v>774</v>
      </c>
      <c r="C8668" s="407">
        <v>129</v>
      </c>
      <c r="D8668" s="451">
        <f t="shared" si="201"/>
        <v>0</v>
      </c>
      <c r="E8668" s="406">
        <f t="shared" si="202"/>
        <v>129</v>
      </c>
      <c r="F8668" s="268" t="s">
        <v>1625</v>
      </c>
      <c r="G8668" s="475" t="s">
        <v>1625</v>
      </c>
    </row>
    <row r="8669" spans="1:7" ht="30">
      <c r="A8669" s="506" t="s">
        <v>11340</v>
      </c>
      <c r="B8669" s="270" t="s">
        <v>11341</v>
      </c>
      <c r="C8669" s="407">
        <v>1550</v>
      </c>
      <c r="D8669" s="451">
        <f t="shared" si="201"/>
        <v>0</v>
      </c>
      <c r="E8669" s="406">
        <f t="shared" si="202"/>
        <v>1550</v>
      </c>
      <c r="F8669" s="268" t="s">
        <v>1625</v>
      </c>
      <c r="G8669" s="475" t="s">
        <v>1625</v>
      </c>
    </row>
    <row r="8670" spans="1:7">
      <c r="A8670" s="506" t="s">
        <v>11342</v>
      </c>
      <c r="B8670" s="270" t="s">
        <v>11343</v>
      </c>
      <c r="C8670" s="407">
        <v>2250</v>
      </c>
      <c r="D8670" s="451">
        <f t="shared" si="201"/>
        <v>0</v>
      </c>
      <c r="E8670" s="406">
        <f t="shared" si="202"/>
        <v>2250</v>
      </c>
      <c r="F8670" s="268" t="s">
        <v>1625</v>
      </c>
      <c r="G8670" s="475" t="s">
        <v>1625</v>
      </c>
    </row>
    <row r="8671" spans="1:7">
      <c r="A8671" s="506" t="s">
        <v>11344</v>
      </c>
      <c r="B8671" s="270" t="s">
        <v>11345</v>
      </c>
      <c r="C8671" s="407">
        <v>3159</v>
      </c>
      <c r="D8671" s="451">
        <f t="shared" si="201"/>
        <v>0</v>
      </c>
      <c r="E8671" s="406">
        <f t="shared" si="202"/>
        <v>3159</v>
      </c>
      <c r="F8671" s="268" t="s">
        <v>1625</v>
      </c>
      <c r="G8671" s="475" t="s">
        <v>1625</v>
      </c>
    </row>
    <row r="8672" spans="1:7">
      <c r="A8672" s="506" t="s">
        <v>11346</v>
      </c>
      <c r="B8672" s="270" t="s">
        <v>11347</v>
      </c>
      <c r="C8672" s="407">
        <v>3213</v>
      </c>
      <c r="D8672" s="451">
        <f t="shared" si="201"/>
        <v>0</v>
      </c>
      <c r="E8672" s="406">
        <f t="shared" si="202"/>
        <v>3213</v>
      </c>
      <c r="F8672" s="268" t="s">
        <v>1625</v>
      </c>
      <c r="G8672" s="475" t="s">
        <v>1625</v>
      </c>
    </row>
    <row r="8673" spans="1:7">
      <c r="A8673" s="506" t="s">
        <v>11348</v>
      </c>
      <c r="B8673" s="270" t="s">
        <v>11349</v>
      </c>
      <c r="C8673" s="407">
        <v>1247</v>
      </c>
      <c r="D8673" s="451">
        <f t="shared" si="201"/>
        <v>0</v>
      </c>
      <c r="E8673" s="406">
        <f t="shared" si="202"/>
        <v>1247</v>
      </c>
      <c r="F8673" s="268" t="s">
        <v>1625</v>
      </c>
      <c r="G8673" s="475" t="s">
        <v>1625</v>
      </c>
    </row>
    <row r="8674" spans="1:7">
      <c r="A8674" s="506" t="s">
        <v>11350</v>
      </c>
      <c r="B8674" s="270" t="s">
        <v>11351</v>
      </c>
      <c r="C8674" s="407">
        <v>1825</v>
      </c>
      <c r="D8674" s="451">
        <f t="shared" si="201"/>
        <v>0</v>
      </c>
      <c r="E8674" s="406">
        <f t="shared" si="202"/>
        <v>1825</v>
      </c>
      <c r="F8674" s="268" t="s">
        <v>1625</v>
      </c>
      <c r="G8674" s="475" t="s">
        <v>1625</v>
      </c>
    </row>
    <row r="8675" spans="1:7">
      <c r="A8675" s="506" t="s">
        <v>11352</v>
      </c>
      <c r="B8675" s="270" t="s">
        <v>11353</v>
      </c>
      <c r="C8675" s="407">
        <v>3369</v>
      </c>
      <c r="D8675" s="451">
        <f t="shared" si="201"/>
        <v>0</v>
      </c>
      <c r="E8675" s="406">
        <f t="shared" si="202"/>
        <v>3369</v>
      </c>
      <c r="F8675" s="268" t="s">
        <v>1625</v>
      </c>
      <c r="G8675" s="475" t="s">
        <v>1625</v>
      </c>
    </row>
    <row r="8676" spans="1:7">
      <c r="A8676" s="506" t="s">
        <v>11354</v>
      </c>
      <c r="B8676" s="270" t="s">
        <v>11355</v>
      </c>
      <c r="C8676" s="407">
        <v>3642</v>
      </c>
      <c r="D8676" s="451">
        <f t="shared" si="201"/>
        <v>0</v>
      </c>
      <c r="E8676" s="406">
        <f t="shared" si="202"/>
        <v>3642</v>
      </c>
      <c r="F8676" s="268" t="s">
        <v>1625</v>
      </c>
      <c r="G8676" s="475" t="s">
        <v>1625</v>
      </c>
    </row>
    <row r="8677" spans="1:7">
      <c r="A8677" s="506" t="s">
        <v>11356</v>
      </c>
      <c r="B8677" s="270" t="s">
        <v>11357</v>
      </c>
      <c r="C8677" s="407">
        <v>4325</v>
      </c>
      <c r="D8677" s="451">
        <f t="shared" si="201"/>
        <v>0</v>
      </c>
      <c r="E8677" s="406">
        <f t="shared" si="202"/>
        <v>4325</v>
      </c>
      <c r="F8677" s="268" t="s">
        <v>1625</v>
      </c>
      <c r="G8677" s="475" t="s">
        <v>1625</v>
      </c>
    </row>
    <row r="8678" spans="1:7">
      <c r="A8678" s="506" t="s">
        <v>11358</v>
      </c>
      <c r="B8678" s="270" t="s">
        <v>11359</v>
      </c>
      <c r="C8678" s="407">
        <v>4650</v>
      </c>
      <c r="D8678" s="451">
        <f t="shared" si="201"/>
        <v>0</v>
      </c>
      <c r="E8678" s="406">
        <f t="shared" si="202"/>
        <v>4650</v>
      </c>
      <c r="F8678" s="268" t="s">
        <v>1625</v>
      </c>
      <c r="G8678" s="475" t="s">
        <v>1625</v>
      </c>
    </row>
    <row r="8679" spans="1:7">
      <c r="A8679" s="506" t="s">
        <v>11360</v>
      </c>
      <c r="B8679" s="270" t="s">
        <v>11361</v>
      </c>
      <c r="C8679" s="407">
        <v>4484</v>
      </c>
      <c r="D8679" s="451">
        <f t="shared" si="201"/>
        <v>0</v>
      </c>
      <c r="E8679" s="406">
        <f t="shared" si="202"/>
        <v>4484</v>
      </c>
      <c r="F8679" s="268" t="s">
        <v>1625</v>
      </c>
      <c r="G8679" s="475" t="s">
        <v>1625</v>
      </c>
    </row>
    <row r="8680" spans="1:7">
      <c r="A8680" s="506" t="s">
        <v>11362</v>
      </c>
      <c r="B8680" s="270" t="s">
        <v>11363</v>
      </c>
      <c r="C8680" s="407">
        <v>4725</v>
      </c>
      <c r="D8680" s="451">
        <f t="shared" si="201"/>
        <v>0</v>
      </c>
      <c r="E8680" s="406">
        <f t="shared" si="202"/>
        <v>4725</v>
      </c>
      <c r="F8680" s="268" t="s">
        <v>1625</v>
      </c>
      <c r="G8680" s="475" t="s">
        <v>1625</v>
      </c>
    </row>
    <row r="8681" spans="1:7">
      <c r="A8681" s="506" t="s">
        <v>11364</v>
      </c>
      <c r="B8681" s="270" t="s">
        <v>11365</v>
      </c>
      <c r="C8681" s="407">
        <v>6100</v>
      </c>
      <c r="D8681" s="451">
        <f t="shared" si="201"/>
        <v>0</v>
      </c>
      <c r="E8681" s="406">
        <f t="shared" si="202"/>
        <v>6100</v>
      </c>
      <c r="F8681" s="268" t="s">
        <v>1625</v>
      </c>
      <c r="G8681" s="475" t="s">
        <v>1625</v>
      </c>
    </row>
    <row r="8682" spans="1:7">
      <c r="A8682" s="506" t="s">
        <v>11366</v>
      </c>
      <c r="B8682" s="270" t="s">
        <v>11367</v>
      </c>
      <c r="C8682" s="407">
        <v>4089</v>
      </c>
      <c r="D8682" s="451">
        <f t="shared" si="201"/>
        <v>0</v>
      </c>
      <c r="E8682" s="406">
        <f t="shared" si="202"/>
        <v>4089</v>
      </c>
      <c r="F8682" s="268" t="s">
        <v>1625</v>
      </c>
      <c r="G8682" s="475" t="s">
        <v>1625</v>
      </c>
    </row>
    <row r="8683" spans="1:7">
      <c r="A8683" s="506" t="s">
        <v>11368</v>
      </c>
      <c r="B8683" s="270" t="s">
        <v>11369</v>
      </c>
      <c r="C8683" s="407">
        <v>1325</v>
      </c>
      <c r="D8683" s="451">
        <f t="shared" si="201"/>
        <v>0</v>
      </c>
      <c r="E8683" s="406">
        <f t="shared" si="202"/>
        <v>1325</v>
      </c>
      <c r="F8683" s="268" t="s">
        <v>1625</v>
      </c>
      <c r="G8683" s="475" t="s">
        <v>1625</v>
      </c>
    </row>
    <row r="8684" spans="1:7">
      <c r="A8684" s="506" t="s">
        <v>11370</v>
      </c>
      <c r="B8684" s="270" t="s">
        <v>11371</v>
      </c>
      <c r="C8684" s="407">
        <v>1576</v>
      </c>
      <c r="D8684" s="451">
        <f t="shared" si="201"/>
        <v>0</v>
      </c>
      <c r="E8684" s="406">
        <f t="shared" si="202"/>
        <v>1576</v>
      </c>
      <c r="F8684" s="268" t="s">
        <v>1625</v>
      </c>
      <c r="G8684" s="475" t="s">
        <v>1625</v>
      </c>
    </row>
    <row r="8685" spans="1:7">
      <c r="A8685" s="506" t="s">
        <v>11372</v>
      </c>
      <c r="B8685" s="270" t="s">
        <v>11373</v>
      </c>
      <c r="C8685" s="407">
        <v>4160</v>
      </c>
      <c r="D8685" s="451">
        <f t="shared" si="201"/>
        <v>0</v>
      </c>
      <c r="E8685" s="406">
        <f t="shared" si="202"/>
        <v>4160</v>
      </c>
      <c r="F8685" s="268" t="s">
        <v>1625</v>
      </c>
      <c r="G8685" s="475" t="s">
        <v>1625</v>
      </c>
    </row>
    <row r="8686" spans="1:7">
      <c r="A8686" s="506" t="s">
        <v>11374</v>
      </c>
      <c r="B8686" s="270" t="s">
        <v>11375</v>
      </c>
      <c r="C8686" s="407">
        <v>2367</v>
      </c>
      <c r="D8686" s="451">
        <f t="shared" si="201"/>
        <v>0</v>
      </c>
      <c r="E8686" s="406">
        <f t="shared" si="202"/>
        <v>2367</v>
      </c>
      <c r="F8686" s="268" t="s">
        <v>1625</v>
      </c>
      <c r="G8686" s="475" t="s">
        <v>1625</v>
      </c>
    </row>
    <row r="8687" spans="1:7">
      <c r="A8687" s="506" t="s">
        <v>11376</v>
      </c>
      <c r="B8687" s="270" t="s">
        <v>11377</v>
      </c>
      <c r="C8687" s="407">
        <v>6160</v>
      </c>
      <c r="D8687" s="451">
        <f t="shared" si="201"/>
        <v>0</v>
      </c>
      <c r="E8687" s="406">
        <f t="shared" si="202"/>
        <v>6160</v>
      </c>
      <c r="F8687" s="268" t="s">
        <v>1625</v>
      </c>
      <c r="G8687" s="475" t="s">
        <v>1625</v>
      </c>
    </row>
    <row r="8688" spans="1:7">
      <c r="A8688" s="506" t="s">
        <v>11378</v>
      </c>
      <c r="B8688" s="270" t="s">
        <v>11379</v>
      </c>
      <c r="C8688" s="407">
        <v>6984</v>
      </c>
      <c r="D8688" s="451">
        <f t="shared" si="201"/>
        <v>0</v>
      </c>
      <c r="E8688" s="406">
        <f t="shared" si="202"/>
        <v>6984</v>
      </c>
      <c r="F8688" s="268" t="s">
        <v>1625</v>
      </c>
      <c r="G8688" s="475" t="s">
        <v>1625</v>
      </c>
    </row>
    <row r="8689" spans="1:7">
      <c r="A8689" s="506" t="s">
        <v>11380</v>
      </c>
      <c r="B8689" s="270" t="s">
        <v>11381</v>
      </c>
      <c r="C8689" s="407">
        <v>1997</v>
      </c>
      <c r="D8689" s="451">
        <f t="shared" si="201"/>
        <v>0</v>
      </c>
      <c r="E8689" s="406">
        <f t="shared" si="202"/>
        <v>1997</v>
      </c>
      <c r="F8689" s="268" t="s">
        <v>1625</v>
      </c>
      <c r="G8689" s="475" t="s">
        <v>1625</v>
      </c>
    </row>
    <row r="8690" spans="1:7">
      <c r="A8690" s="506" t="s">
        <v>11382</v>
      </c>
      <c r="B8690" s="270" t="s">
        <v>11383</v>
      </c>
      <c r="C8690" s="407">
        <v>0.7</v>
      </c>
      <c r="D8690" s="451">
        <f t="shared" si="201"/>
        <v>0</v>
      </c>
      <c r="E8690" s="406">
        <f t="shared" si="202"/>
        <v>0.7</v>
      </c>
      <c r="F8690" s="268" t="s">
        <v>1625</v>
      </c>
      <c r="G8690" s="475" t="s">
        <v>1625</v>
      </c>
    </row>
    <row r="8691" spans="1:7">
      <c r="A8691" s="506" t="s">
        <v>11384</v>
      </c>
      <c r="B8691" s="270" t="s">
        <v>11385</v>
      </c>
      <c r="C8691" s="407">
        <v>1567</v>
      </c>
      <c r="D8691" s="451">
        <f t="shared" si="201"/>
        <v>0</v>
      </c>
      <c r="E8691" s="406">
        <f t="shared" si="202"/>
        <v>1567</v>
      </c>
      <c r="F8691" s="268" t="s">
        <v>1625</v>
      </c>
      <c r="G8691" s="475" t="s">
        <v>1625</v>
      </c>
    </row>
    <row r="8692" spans="1:7">
      <c r="A8692" s="506" t="s">
        <v>11386</v>
      </c>
      <c r="B8692" s="270" t="s">
        <v>11387</v>
      </c>
      <c r="C8692" s="407">
        <v>293</v>
      </c>
      <c r="D8692" s="451">
        <f t="shared" si="201"/>
        <v>0</v>
      </c>
      <c r="E8692" s="406">
        <f t="shared" si="202"/>
        <v>293</v>
      </c>
      <c r="F8692" s="268" t="s">
        <v>1625</v>
      </c>
      <c r="G8692" s="475" t="s">
        <v>1625</v>
      </c>
    </row>
    <row r="8693" spans="1:7">
      <c r="A8693" s="506" t="s">
        <v>11388</v>
      </c>
      <c r="B8693" s="270" t="s">
        <v>11389</v>
      </c>
      <c r="C8693" s="407">
        <v>455</v>
      </c>
      <c r="D8693" s="451">
        <f t="shared" si="201"/>
        <v>0</v>
      </c>
      <c r="E8693" s="406">
        <f t="shared" si="202"/>
        <v>455</v>
      </c>
      <c r="F8693" s="268" t="s">
        <v>1625</v>
      </c>
      <c r="G8693" s="475" t="s">
        <v>1625</v>
      </c>
    </row>
    <row r="8694" spans="1:7">
      <c r="A8694" s="506" t="s">
        <v>11390</v>
      </c>
      <c r="B8694" s="270" t="s">
        <v>11391</v>
      </c>
      <c r="C8694" s="407">
        <v>320</v>
      </c>
      <c r="D8694" s="451">
        <f t="shared" si="201"/>
        <v>0</v>
      </c>
      <c r="E8694" s="406">
        <f t="shared" si="202"/>
        <v>320</v>
      </c>
      <c r="F8694" s="268" t="s">
        <v>1625</v>
      </c>
      <c r="G8694" s="475" t="s">
        <v>1625</v>
      </c>
    </row>
    <row r="8695" spans="1:7">
      <c r="A8695" s="506" t="s">
        <v>11392</v>
      </c>
      <c r="B8695" s="270" t="s">
        <v>11393</v>
      </c>
      <c r="C8695" s="407">
        <v>292</v>
      </c>
      <c r="D8695" s="451">
        <f t="shared" si="201"/>
        <v>0</v>
      </c>
      <c r="E8695" s="406">
        <f t="shared" si="202"/>
        <v>292</v>
      </c>
      <c r="F8695" s="268" t="s">
        <v>1625</v>
      </c>
      <c r="G8695" s="475" t="s">
        <v>1625</v>
      </c>
    </row>
    <row r="8696" spans="1:7">
      <c r="A8696" s="506" t="s">
        <v>11394</v>
      </c>
      <c r="B8696" s="270" t="s">
        <v>11395</v>
      </c>
      <c r="C8696" s="407">
        <v>92</v>
      </c>
      <c r="D8696" s="451">
        <f t="shared" si="201"/>
        <v>0</v>
      </c>
      <c r="E8696" s="406">
        <f t="shared" si="202"/>
        <v>92</v>
      </c>
      <c r="F8696" s="268" t="s">
        <v>1625</v>
      </c>
      <c r="G8696" s="475" t="s">
        <v>1625</v>
      </c>
    </row>
    <row r="8697" spans="1:7">
      <c r="A8697" s="506" t="s">
        <v>11396</v>
      </c>
      <c r="B8697" s="270" t="s">
        <v>11397</v>
      </c>
      <c r="C8697" s="407">
        <v>109</v>
      </c>
      <c r="D8697" s="451">
        <f t="shared" si="201"/>
        <v>0</v>
      </c>
      <c r="E8697" s="406">
        <f t="shared" si="202"/>
        <v>109</v>
      </c>
      <c r="F8697" s="268" t="s">
        <v>1625</v>
      </c>
      <c r="G8697" s="475" t="s">
        <v>1625</v>
      </c>
    </row>
    <row r="8698" spans="1:7">
      <c r="A8698" s="506" t="s">
        <v>11398</v>
      </c>
      <c r="B8698" s="270" t="s">
        <v>11399</v>
      </c>
      <c r="C8698" s="407">
        <v>434</v>
      </c>
      <c r="D8698" s="451">
        <f t="shared" si="201"/>
        <v>0</v>
      </c>
      <c r="E8698" s="406">
        <f t="shared" si="202"/>
        <v>434</v>
      </c>
      <c r="F8698" s="268" t="s">
        <v>1625</v>
      </c>
      <c r="G8698" s="475" t="s">
        <v>1625</v>
      </c>
    </row>
    <row r="8699" spans="1:7">
      <c r="A8699" s="506" t="s">
        <v>11400</v>
      </c>
      <c r="B8699" s="270" t="s">
        <v>11401</v>
      </c>
      <c r="C8699" s="407">
        <v>84</v>
      </c>
      <c r="D8699" s="451">
        <f t="shared" si="201"/>
        <v>0</v>
      </c>
      <c r="E8699" s="406">
        <f t="shared" si="202"/>
        <v>84</v>
      </c>
      <c r="F8699" s="268" t="s">
        <v>1625</v>
      </c>
      <c r="G8699" s="475" t="s">
        <v>1625</v>
      </c>
    </row>
    <row r="8700" spans="1:7">
      <c r="A8700" s="506" t="s">
        <v>11402</v>
      </c>
      <c r="B8700" s="270" t="s">
        <v>11403</v>
      </c>
      <c r="C8700" s="407">
        <v>226</v>
      </c>
      <c r="D8700" s="451">
        <f t="shared" si="201"/>
        <v>0</v>
      </c>
      <c r="E8700" s="406">
        <f t="shared" si="202"/>
        <v>226</v>
      </c>
      <c r="F8700" s="268" t="s">
        <v>1625</v>
      </c>
      <c r="G8700" s="475" t="s">
        <v>1625</v>
      </c>
    </row>
    <row r="8701" spans="1:7">
      <c r="A8701" s="506" t="s">
        <v>11404</v>
      </c>
      <c r="B8701" s="270" t="s">
        <v>11405</v>
      </c>
      <c r="C8701" s="407">
        <v>226</v>
      </c>
      <c r="D8701" s="451">
        <f t="shared" si="201"/>
        <v>0</v>
      </c>
      <c r="E8701" s="406">
        <f t="shared" si="202"/>
        <v>226</v>
      </c>
      <c r="F8701" s="268" t="s">
        <v>1625</v>
      </c>
      <c r="G8701" s="475" t="s">
        <v>1625</v>
      </c>
    </row>
    <row r="8702" spans="1:7">
      <c r="A8702" s="506" t="s">
        <v>11406</v>
      </c>
      <c r="B8702" s="270" t="s">
        <v>11407</v>
      </c>
      <c r="C8702" s="407">
        <v>80</v>
      </c>
      <c r="D8702" s="451">
        <f t="shared" si="201"/>
        <v>0</v>
      </c>
      <c r="E8702" s="406">
        <f t="shared" si="202"/>
        <v>80</v>
      </c>
      <c r="F8702" s="268" t="s">
        <v>1625</v>
      </c>
      <c r="G8702" s="475" t="s">
        <v>1625</v>
      </c>
    </row>
    <row r="8703" spans="1:7">
      <c r="A8703" s="506" t="s">
        <v>11408</v>
      </c>
      <c r="B8703" s="270" t="s">
        <v>11409</v>
      </c>
      <c r="C8703" s="407">
        <v>334</v>
      </c>
      <c r="D8703" s="451">
        <f t="shared" si="201"/>
        <v>0</v>
      </c>
      <c r="E8703" s="406">
        <f t="shared" si="202"/>
        <v>334</v>
      </c>
      <c r="F8703" s="268" t="s">
        <v>1625</v>
      </c>
      <c r="G8703" s="475" t="s">
        <v>1625</v>
      </c>
    </row>
    <row r="8704" spans="1:7">
      <c r="A8704" s="506" t="s">
        <v>11410</v>
      </c>
      <c r="B8704" s="270" t="s">
        <v>11411</v>
      </c>
      <c r="C8704" s="407">
        <v>160</v>
      </c>
      <c r="D8704" s="451">
        <f t="shared" si="201"/>
        <v>0</v>
      </c>
      <c r="E8704" s="406">
        <f t="shared" si="202"/>
        <v>160</v>
      </c>
      <c r="F8704" s="268" t="s">
        <v>1625</v>
      </c>
      <c r="G8704" s="475" t="s">
        <v>1625</v>
      </c>
    </row>
    <row r="8705" spans="1:7">
      <c r="A8705" s="506" t="s">
        <v>11412</v>
      </c>
      <c r="B8705" s="270" t="s">
        <v>11413</v>
      </c>
      <c r="C8705" s="407">
        <v>360</v>
      </c>
      <c r="D8705" s="451">
        <f t="shared" si="201"/>
        <v>0</v>
      </c>
      <c r="E8705" s="406">
        <f t="shared" si="202"/>
        <v>360</v>
      </c>
      <c r="F8705" s="268" t="s">
        <v>1625</v>
      </c>
      <c r="G8705" s="475" t="s">
        <v>1625</v>
      </c>
    </row>
    <row r="8706" spans="1:7">
      <c r="A8706" s="506" t="s">
        <v>11414</v>
      </c>
      <c r="B8706" s="270" t="s">
        <v>11415</v>
      </c>
      <c r="C8706" s="407">
        <v>284</v>
      </c>
      <c r="D8706" s="451">
        <f t="shared" si="201"/>
        <v>0</v>
      </c>
      <c r="E8706" s="406">
        <f t="shared" si="202"/>
        <v>284</v>
      </c>
      <c r="F8706" s="268" t="s">
        <v>1625</v>
      </c>
      <c r="G8706" s="475" t="s">
        <v>1625</v>
      </c>
    </row>
    <row r="8707" spans="1:7">
      <c r="A8707" s="506" t="s">
        <v>11416</v>
      </c>
      <c r="B8707" s="270" t="s">
        <v>11417</v>
      </c>
      <c r="C8707" s="407">
        <v>659</v>
      </c>
      <c r="D8707" s="451">
        <f t="shared" si="201"/>
        <v>0</v>
      </c>
      <c r="E8707" s="406">
        <f t="shared" si="202"/>
        <v>659</v>
      </c>
      <c r="F8707" s="268" t="s">
        <v>1625</v>
      </c>
      <c r="G8707" s="475" t="s">
        <v>1625</v>
      </c>
    </row>
    <row r="8708" spans="1:7">
      <c r="A8708" s="506" t="s">
        <v>11418</v>
      </c>
      <c r="B8708" s="270" t="s">
        <v>11419</v>
      </c>
      <c r="C8708" s="407">
        <v>1092</v>
      </c>
      <c r="D8708" s="451">
        <f t="shared" si="201"/>
        <v>0</v>
      </c>
      <c r="E8708" s="406">
        <f t="shared" si="202"/>
        <v>1092</v>
      </c>
      <c r="F8708" s="268" t="s">
        <v>1625</v>
      </c>
      <c r="G8708" s="475" t="s">
        <v>1625</v>
      </c>
    </row>
    <row r="8709" spans="1:7">
      <c r="A8709" s="506" t="s">
        <v>11420</v>
      </c>
      <c r="B8709" s="270" t="s">
        <v>11421</v>
      </c>
      <c r="C8709" s="407">
        <v>1915</v>
      </c>
      <c r="D8709" s="451">
        <f t="shared" si="201"/>
        <v>0</v>
      </c>
      <c r="E8709" s="406">
        <f t="shared" si="202"/>
        <v>1915</v>
      </c>
      <c r="F8709" s="268" t="s">
        <v>1625</v>
      </c>
      <c r="G8709" s="475" t="s">
        <v>1625</v>
      </c>
    </row>
    <row r="8710" spans="1:7">
      <c r="A8710" s="506" t="s">
        <v>11422</v>
      </c>
      <c r="B8710" s="270" t="s">
        <v>11423</v>
      </c>
      <c r="C8710" s="407">
        <v>30</v>
      </c>
      <c r="D8710" s="451">
        <f t="shared" si="201"/>
        <v>0</v>
      </c>
      <c r="E8710" s="406">
        <f t="shared" si="202"/>
        <v>30</v>
      </c>
      <c r="F8710" s="268" t="s">
        <v>1625</v>
      </c>
      <c r="G8710" s="475" t="s">
        <v>1625</v>
      </c>
    </row>
    <row r="8711" spans="1:7">
      <c r="A8711" s="506" t="s">
        <v>11424</v>
      </c>
      <c r="B8711" s="270" t="s">
        <v>11425</v>
      </c>
      <c r="C8711" s="407">
        <v>65</v>
      </c>
      <c r="D8711" s="451">
        <f t="shared" si="201"/>
        <v>0</v>
      </c>
      <c r="E8711" s="406">
        <f t="shared" si="202"/>
        <v>65</v>
      </c>
      <c r="F8711" s="268" t="s">
        <v>1625</v>
      </c>
      <c r="G8711" s="475" t="s">
        <v>1625</v>
      </c>
    </row>
    <row r="8712" spans="1:7">
      <c r="A8712" s="1338" t="s">
        <v>892</v>
      </c>
      <c r="B8712" s="270"/>
      <c r="C8712" s="407"/>
      <c r="D8712" s="451"/>
      <c r="E8712" s="406"/>
      <c r="F8712" s="268"/>
      <c r="G8712" s="475"/>
    </row>
    <row r="8713" spans="1:7">
      <c r="A8713" s="843" t="s">
        <v>11426</v>
      </c>
      <c r="B8713" s="270"/>
      <c r="C8713" s="407"/>
      <c r="D8713" s="451"/>
      <c r="E8713" s="406"/>
      <c r="F8713" s="268"/>
      <c r="G8713" s="475"/>
    </row>
    <row r="8714" spans="1:7">
      <c r="A8714" s="506" t="s">
        <v>1621</v>
      </c>
      <c r="B8714" s="270" t="s">
        <v>1622</v>
      </c>
      <c r="C8714" s="407">
        <v>18</v>
      </c>
      <c r="D8714" s="451">
        <f t="shared" ref="D8714:D8743" si="203">100%-(E8714/C8714)</f>
        <v>0</v>
      </c>
      <c r="E8714" s="406">
        <f t="shared" ref="E8714:E8743" si="204">C8714</f>
        <v>18</v>
      </c>
      <c r="F8714" s="268"/>
      <c r="G8714" s="475"/>
    </row>
    <row r="8715" spans="1:7">
      <c r="A8715" s="506" t="s">
        <v>893</v>
      </c>
      <c r="B8715" s="270" t="s">
        <v>894</v>
      </c>
      <c r="C8715" s="407">
        <v>29</v>
      </c>
      <c r="D8715" s="451">
        <f t="shared" si="203"/>
        <v>0</v>
      </c>
      <c r="E8715" s="406">
        <f t="shared" si="204"/>
        <v>29</v>
      </c>
      <c r="F8715" s="268"/>
      <c r="G8715" s="475"/>
    </row>
    <row r="8716" spans="1:7">
      <c r="A8716" s="506" t="s">
        <v>763</v>
      </c>
      <c r="B8716" s="270" t="s">
        <v>764</v>
      </c>
      <c r="C8716" s="407">
        <v>41</v>
      </c>
      <c r="D8716" s="451">
        <f t="shared" si="203"/>
        <v>0</v>
      </c>
      <c r="E8716" s="406">
        <f t="shared" si="204"/>
        <v>41</v>
      </c>
      <c r="F8716" s="268"/>
      <c r="G8716" s="475"/>
    </row>
    <row r="8717" spans="1:7">
      <c r="A8717" s="506" t="s">
        <v>895</v>
      </c>
      <c r="B8717" s="270" t="s">
        <v>896</v>
      </c>
      <c r="C8717" s="407">
        <v>58</v>
      </c>
      <c r="D8717" s="451">
        <f t="shared" si="203"/>
        <v>0</v>
      </c>
      <c r="E8717" s="406">
        <f t="shared" si="204"/>
        <v>58</v>
      </c>
      <c r="F8717" s="268"/>
      <c r="G8717" s="475"/>
    </row>
    <row r="8718" spans="1:7">
      <c r="A8718" s="506" t="s">
        <v>765</v>
      </c>
      <c r="B8718" s="270" t="s">
        <v>766</v>
      </c>
      <c r="C8718" s="407">
        <v>87</v>
      </c>
      <c r="D8718" s="451">
        <f t="shared" si="203"/>
        <v>0</v>
      </c>
      <c r="E8718" s="406">
        <f t="shared" si="204"/>
        <v>87</v>
      </c>
      <c r="F8718" s="268"/>
      <c r="G8718" s="475"/>
    </row>
    <row r="8719" spans="1:7">
      <c r="A8719" s="506" t="s">
        <v>767</v>
      </c>
      <c r="B8719" s="270" t="s">
        <v>768</v>
      </c>
      <c r="C8719" s="407">
        <v>173</v>
      </c>
      <c r="D8719" s="451">
        <f t="shared" si="203"/>
        <v>0</v>
      </c>
      <c r="E8719" s="406">
        <f t="shared" si="204"/>
        <v>173</v>
      </c>
      <c r="F8719" s="268"/>
      <c r="G8719" s="475"/>
    </row>
    <row r="8720" spans="1:7">
      <c r="A8720" s="506" t="s">
        <v>6939</v>
      </c>
      <c r="B8720" s="270" t="s">
        <v>6940</v>
      </c>
      <c r="C8720" s="407">
        <v>288</v>
      </c>
      <c r="D8720" s="451">
        <f t="shared" si="203"/>
        <v>0</v>
      </c>
      <c r="E8720" s="406">
        <f t="shared" si="204"/>
        <v>288</v>
      </c>
      <c r="F8720" s="268"/>
      <c r="G8720" s="475"/>
    </row>
    <row r="8721" spans="1:7">
      <c r="A8721" s="1338" t="s">
        <v>11427</v>
      </c>
      <c r="B8721" s="270"/>
      <c r="C8721" s="407"/>
      <c r="D8721" s="451"/>
      <c r="E8721" s="406"/>
      <c r="F8721" s="268"/>
      <c r="G8721" s="475"/>
    </row>
    <row r="8722" spans="1:7">
      <c r="A8722" s="843" t="s">
        <v>11428</v>
      </c>
      <c r="B8722" s="270"/>
      <c r="C8722" s="407"/>
      <c r="D8722" s="451"/>
      <c r="E8722" s="406"/>
      <c r="F8722" s="268"/>
      <c r="G8722" s="475"/>
    </row>
    <row r="8723" spans="1:7">
      <c r="A8723" s="843" t="s">
        <v>11429</v>
      </c>
      <c r="B8723" s="270"/>
      <c r="C8723" s="407"/>
      <c r="D8723" s="451"/>
      <c r="E8723" s="406"/>
      <c r="F8723" s="268"/>
      <c r="G8723" s="475"/>
    </row>
    <row r="8724" spans="1:7">
      <c r="A8724" s="843" t="s">
        <v>11430</v>
      </c>
      <c r="B8724" s="270"/>
      <c r="C8724" s="407"/>
      <c r="D8724" s="451"/>
      <c r="E8724" s="406"/>
      <c r="F8724" s="268"/>
      <c r="G8724" s="475"/>
    </row>
    <row r="8725" spans="1:7">
      <c r="A8725" s="506" t="s">
        <v>11431</v>
      </c>
      <c r="B8725" s="270" t="s">
        <v>6097</v>
      </c>
      <c r="C8725" s="407">
        <v>1</v>
      </c>
      <c r="D8725" s="451">
        <f t="shared" si="203"/>
        <v>0</v>
      </c>
      <c r="E8725" s="406">
        <f t="shared" si="204"/>
        <v>1</v>
      </c>
      <c r="F8725" s="268"/>
      <c r="G8725" s="475"/>
    </row>
    <row r="8726" spans="1:7">
      <c r="A8726" s="506" t="s">
        <v>11432</v>
      </c>
      <c r="B8726" s="270" t="s">
        <v>11433</v>
      </c>
      <c r="C8726" s="407">
        <v>438</v>
      </c>
      <c r="D8726" s="451">
        <f t="shared" si="203"/>
        <v>0</v>
      </c>
      <c r="E8726" s="406">
        <f t="shared" si="204"/>
        <v>438</v>
      </c>
      <c r="F8726" s="268"/>
      <c r="G8726" s="475"/>
    </row>
    <row r="8727" spans="1:7">
      <c r="A8727" s="506" t="s">
        <v>11434</v>
      </c>
      <c r="B8727" s="270" t="s">
        <v>11435</v>
      </c>
      <c r="C8727" s="407">
        <v>1</v>
      </c>
      <c r="D8727" s="451">
        <f t="shared" si="203"/>
        <v>0</v>
      </c>
      <c r="E8727" s="406">
        <f t="shared" si="204"/>
        <v>1</v>
      </c>
      <c r="F8727" s="268"/>
      <c r="G8727" s="475"/>
    </row>
    <row r="8728" spans="1:7">
      <c r="A8728" s="506" t="s">
        <v>11436</v>
      </c>
      <c r="B8728" s="270" t="s">
        <v>11437</v>
      </c>
      <c r="C8728" s="407">
        <v>1</v>
      </c>
      <c r="D8728" s="451">
        <f t="shared" si="203"/>
        <v>0</v>
      </c>
      <c r="E8728" s="406">
        <f t="shared" si="204"/>
        <v>1</v>
      </c>
      <c r="F8728" s="268"/>
      <c r="G8728" s="475"/>
    </row>
    <row r="8729" spans="1:7">
      <c r="A8729" s="506" t="s">
        <v>11438</v>
      </c>
      <c r="B8729" s="270" t="s">
        <v>11439</v>
      </c>
      <c r="C8729" s="407">
        <v>1</v>
      </c>
      <c r="D8729" s="451">
        <f t="shared" si="203"/>
        <v>0</v>
      </c>
      <c r="E8729" s="406">
        <f t="shared" si="204"/>
        <v>1</v>
      </c>
      <c r="F8729" s="268"/>
      <c r="G8729" s="475"/>
    </row>
    <row r="8730" spans="1:7">
      <c r="A8730" s="506" t="s">
        <v>11440</v>
      </c>
      <c r="B8730" s="270" t="s">
        <v>11441</v>
      </c>
      <c r="C8730" s="407">
        <v>1</v>
      </c>
      <c r="D8730" s="451">
        <f t="shared" si="203"/>
        <v>0</v>
      </c>
      <c r="E8730" s="406">
        <f t="shared" si="204"/>
        <v>1</v>
      </c>
      <c r="F8730" s="268"/>
      <c r="G8730" s="475"/>
    </row>
    <row r="8731" spans="1:7">
      <c r="A8731" s="506" t="s">
        <v>11442</v>
      </c>
      <c r="B8731" s="270" t="s">
        <v>11443</v>
      </c>
      <c r="C8731" s="407">
        <v>1</v>
      </c>
      <c r="D8731" s="451">
        <f t="shared" si="203"/>
        <v>0</v>
      </c>
      <c r="E8731" s="406">
        <f t="shared" si="204"/>
        <v>1</v>
      </c>
      <c r="F8731" s="268"/>
      <c r="G8731" s="475"/>
    </row>
    <row r="8732" spans="1:7">
      <c r="A8732" s="506" t="s">
        <v>11444</v>
      </c>
      <c r="B8732" s="270" t="s">
        <v>11445</v>
      </c>
      <c r="C8732" s="407">
        <v>250</v>
      </c>
      <c r="D8732" s="451">
        <f t="shared" si="203"/>
        <v>0</v>
      </c>
      <c r="E8732" s="406">
        <f t="shared" si="204"/>
        <v>250</v>
      </c>
      <c r="F8732" s="268"/>
      <c r="G8732" s="475"/>
    </row>
    <row r="8733" spans="1:7">
      <c r="A8733" s="506" t="s">
        <v>11446</v>
      </c>
      <c r="B8733" s="270" t="s">
        <v>11447</v>
      </c>
      <c r="C8733" s="407">
        <v>1</v>
      </c>
      <c r="D8733" s="451">
        <f t="shared" si="203"/>
        <v>0</v>
      </c>
      <c r="E8733" s="406">
        <f t="shared" si="204"/>
        <v>1</v>
      </c>
      <c r="F8733" s="268"/>
      <c r="G8733" s="475"/>
    </row>
    <row r="8734" spans="1:7">
      <c r="A8734" s="506" t="s">
        <v>11448</v>
      </c>
      <c r="B8734" s="270" t="s">
        <v>11449</v>
      </c>
      <c r="C8734" s="407">
        <v>1</v>
      </c>
      <c r="D8734" s="451">
        <f t="shared" si="203"/>
        <v>0</v>
      </c>
      <c r="E8734" s="406">
        <f t="shared" si="204"/>
        <v>1</v>
      </c>
      <c r="F8734" s="268"/>
      <c r="G8734" s="475"/>
    </row>
    <row r="8735" spans="1:7">
      <c r="A8735" s="506" t="s">
        <v>11450</v>
      </c>
      <c r="B8735" s="270" t="s">
        <v>11451</v>
      </c>
      <c r="C8735" s="407">
        <v>1</v>
      </c>
      <c r="D8735" s="451">
        <f t="shared" si="203"/>
        <v>0</v>
      </c>
      <c r="E8735" s="406">
        <f t="shared" si="204"/>
        <v>1</v>
      </c>
      <c r="F8735" s="268"/>
      <c r="G8735" s="475"/>
    </row>
    <row r="8736" spans="1:7">
      <c r="A8736" s="506" t="s">
        <v>11452</v>
      </c>
      <c r="B8736" s="270" t="s">
        <v>11453</v>
      </c>
      <c r="C8736" s="407">
        <v>1</v>
      </c>
      <c r="D8736" s="451">
        <f t="shared" si="203"/>
        <v>0</v>
      </c>
      <c r="E8736" s="406">
        <f t="shared" si="204"/>
        <v>1</v>
      </c>
      <c r="F8736" s="268"/>
      <c r="G8736" s="475"/>
    </row>
    <row r="8737" spans="1:8">
      <c r="A8737" s="506" t="s">
        <v>11454</v>
      </c>
      <c r="B8737" s="270" t="s">
        <v>11455</v>
      </c>
      <c r="C8737" s="407">
        <v>1</v>
      </c>
      <c r="D8737" s="451">
        <f t="shared" si="203"/>
        <v>0</v>
      </c>
      <c r="E8737" s="406">
        <f t="shared" si="204"/>
        <v>1</v>
      </c>
      <c r="F8737" s="268"/>
      <c r="G8737" s="475"/>
    </row>
    <row r="8738" spans="1:8">
      <c r="A8738" s="506" t="s">
        <v>11456</v>
      </c>
      <c r="B8738" s="270" t="s">
        <v>11457</v>
      </c>
      <c r="C8738" s="407">
        <v>494</v>
      </c>
      <c r="D8738" s="451">
        <f t="shared" si="203"/>
        <v>0</v>
      </c>
      <c r="E8738" s="406">
        <f t="shared" si="204"/>
        <v>494</v>
      </c>
      <c r="F8738" s="268"/>
      <c r="G8738" s="475"/>
    </row>
    <row r="8739" spans="1:8">
      <c r="A8739" s="506" t="s">
        <v>11458</v>
      </c>
      <c r="B8739" s="270" t="s">
        <v>11459</v>
      </c>
      <c r="C8739" s="407">
        <v>137</v>
      </c>
      <c r="D8739" s="451">
        <f t="shared" si="203"/>
        <v>0</v>
      </c>
      <c r="E8739" s="406">
        <f t="shared" si="204"/>
        <v>137</v>
      </c>
      <c r="F8739" s="268"/>
      <c r="G8739" s="475"/>
    </row>
    <row r="8740" spans="1:8">
      <c r="A8740" s="506" t="s">
        <v>11460</v>
      </c>
      <c r="B8740" s="270" t="s">
        <v>11461</v>
      </c>
      <c r="C8740" s="407">
        <v>272</v>
      </c>
      <c r="D8740" s="451">
        <f t="shared" si="203"/>
        <v>0</v>
      </c>
      <c r="E8740" s="406">
        <f t="shared" si="204"/>
        <v>272</v>
      </c>
      <c r="F8740" s="268"/>
      <c r="G8740" s="475"/>
    </row>
    <row r="8741" spans="1:8">
      <c r="A8741" s="506" t="s">
        <v>11462</v>
      </c>
      <c r="B8741" s="270" t="s">
        <v>11463</v>
      </c>
      <c r="C8741" s="407">
        <v>3463</v>
      </c>
      <c r="D8741" s="451">
        <f t="shared" si="203"/>
        <v>0</v>
      </c>
      <c r="E8741" s="406">
        <f t="shared" si="204"/>
        <v>3463</v>
      </c>
      <c r="F8741" s="268"/>
      <c r="G8741" s="475"/>
    </row>
    <row r="8742" spans="1:8">
      <c r="A8742" s="506" t="s">
        <v>11464</v>
      </c>
      <c r="B8742" s="270" t="s">
        <v>11465</v>
      </c>
      <c r="C8742" s="407">
        <v>499</v>
      </c>
      <c r="D8742" s="451">
        <f t="shared" si="203"/>
        <v>0</v>
      </c>
      <c r="E8742" s="406">
        <f t="shared" si="204"/>
        <v>499</v>
      </c>
      <c r="F8742" s="268"/>
      <c r="G8742" s="475"/>
    </row>
    <row r="8743" spans="1:8" ht="15.75" thickBot="1">
      <c r="A8743" s="528" t="s">
        <v>11466</v>
      </c>
      <c r="B8743" s="529" t="s">
        <v>11467</v>
      </c>
      <c r="C8743" s="513">
        <v>623.75</v>
      </c>
      <c r="D8743" s="586">
        <f t="shared" si="203"/>
        <v>0</v>
      </c>
      <c r="E8743" s="587">
        <f t="shared" si="204"/>
        <v>623.75</v>
      </c>
      <c r="F8743" s="289"/>
      <c r="G8743" s="483"/>
    </row>
    <row r="8744" spans="1:8" ht="16.5" customHeight="1" thickBot="1">
      <c r="A8744" s="1383"/>
      <c r="B8744" s="1384"/>
      <c r="C8744" s="1384"/>
      <c r="D8744" s="1384"/>
      <c r="E8744" s="1384"/>
      <c r="F8744" s="1384"/>
      <c r="G8744" s="1385"/>
      <c r="H8744" s="1007"/>
    </row>
    <row r="8745" spans="1:8">
      <c r="A8745" s="1524" t="s">
        <v>11787</v>
      </c>
      <c r="B8745" s="1508"/>
      <c r="C8745" s="1508"/>
      <c r="D8745" s="1508"/>
      <c r="E8745" s="1508"/>
      <c r="F8745" s="1508"/>
      <c r="G8745" s="1525"/>
    </row>
    <row r="8746" spans="1:8" ht="15" customHeight="1">
      <c r="A8746" s="1368" t="s">
        <v>11814</v>
      </c>
      <c r="B8746" s="1369"/>
      <c r="C8746" s="1369"/>
      <c r="D8746" s="1369"/>
      <c r="E8746" s="1369"/>
      <c r="F8746" s="1369"/>
      <c r="G8746" s="1370"/>
      <c r="H8746" s="1040"/>
    </row>
    <row r="8747" spans="1:8">
      <c r="A8747" s="1052" t="s">
        <v>11788</v>
      </c>
      <c r="B8747" s="1053" t="s">
        <v>11789</v>
      </c>
      <c r="C8747" s="1071">
        <v>0</v>
      </c>
      <c r="D8747" s="1054">
        <v>0</v>
      </c>
      <c r="E8747" s="1046">
        <v>0</v>
      </c>
      <c r="F8747" s="1047"/>
      <c r="G8747" s="1048"/>
      <c r="H8747" s="1040"/>
    </row>
    <row r="8748" spans="1:8" ht="15" customHeight="1">
      <c r="A8748" s="1368" t="s">
        <v>11815</v>
      </c>
      <c r="B8748" s="1369"/>
      <c r="C8748" s="1369"/>
      <c r="D8748" s="1369"/>
      <c r="E8748" s="1369"/>
      <c r="F8748" s="1369"/>
      <c r="G8748" s="1370"/>
      <c r="H8748" s="1040"/>
    </row>
    <row r="8749" spans="1:8">
      <c r="A8749" s="1052" t="s">
        <v>11790</v>
      </c>
      <c r="B8749" s="1053" t="s">
        <v>11791</v>
      </c>
      <c r="C8749" s="1071">
        <v>1500</v>
      </c>
      <c r="D8749" s="1054">
        <v>0</v>
      </c>
      <c r="E8749" s="1046">
        <v>1500</v>
      </c>
      <c r="F8749" s="1047"/>
      <c r="G8749" s="1048"/>
      <c r="H8749" s="1040"/>
    </row>
    <row r="8750" spans="1:8" ht="15" customHeight="1">
      <c r="A8750" s="1371" t="s">
        <v>11816</v>
      </c>
      <c r="B8750" s="1372"/>
      <c r="C8750" s="1372"/>
      <c r="D8750" s="1372"/>
      <c r="E8750" s="1372"/>
      <c r="F8750" s="1372"/>
      <c r="G8750" s="1373"/>
    </row>
    <row r="8751" spans="1:8">
      <c r="A8751" s="1042" t="s">
        <v>11812</v>
      </c>
      <c r="B8751" s="1043"/>
      <c r="C8751" s="1072"/>
      <c r="D8751" s="1062"/>
      <c r="E8751" s="1056"/>
      <c r="F8751" s="1057"/>
      <c r="G8751" s="1058"/>
    </row>
    <row r="8752" spans="1:8" ht="45">
      <c r="A8752" s="1041" t="s">
        <v>11792</v>
      </c>
      <c r="B8752" s="1053" t="s">
        <v>11793</v>
      </c>
      <c r="C8752" s="1071">
        <v>605</v>
      </c>
      <c r="D8752" s="1054">
        <v>0</v>
      </c>
      <c r="E8752" s="1046">
        <v>605</v>
      </c>
      <c r="F8752" s="1047" t="s">
        <v>1623</v>
      </c>
      <c r="G8752" s="1048" t="s">
        <v>1624</v>
      </c>
    </row>
    <row r="8753" spans="1:7">
      <c r="A8753" s="1059" t="s">
        <v>11794</v>
      </c>
      <c r="B8753" s="1053" t="s">
        <v>11795</v>
      </c>
      <c r="C8753" s="1071">
        <v>415</v>
      </c>
      <c r="D8753" s="1054">
        <v>0</v>
      </c>
      <c r="E8753" s="1046">
        <v>415</v>
      </c>
      <c r="F8753" s="1047" t="s">
        <v>1625</v>
      </c>
      <c r="G8753" s="1048" t="s">
        <v>1625</v>
      </c>
    </row>
    <row r="8754" spans="1:7">
      <c r="A8754" s="1059" t="s">
        <v>11796</v>
      </c>
      <c r="B8754" s="1053" t="s">
        <v>11797</v>
      </c>
      <c r="C8754" s="1071">
        <v>1625</v>
      </c>
      <c r="D8754" s="1054">
        <v>0</v>
      </c>
      <c r="E8754" s="1046">
        <v>1625</v>
      </c>
      <c r="F8754" s="1047" t="s">
        <v>1625</v>
      </c>
      <c r="G8754" s="1048" t="s">
        <v>1625</v>
      </c>
    </row>
    <row r="8755" spans="1:7">
      <c r="A8755" s="1059" t="s">
        <v>11798</v>
      </c>
      <c r="B8755" s="1053" t="s">
        <v>11799</v>
      </c>
      <c r="C8755" s="1071">
        <v>6350</v>
      </c>
      <c r="D8755" s="1054">
        <v>0</v>
      </c>
      <c r="E8755" s="1046">
        <v>6350</v>
      </c>
      <c r="F8755" s="1047" t="s">
        <v>1625</v>
      </c>
      <c r="G8755" s="1048" t="s">
        <v>1625</v>
      </c>
    </row>
    <row r="8756" spans="1:7">
      <c r="A8756" s="1059" t="s">
        <v>11800</v>
      </c>
      <c r="B8756" s="1053" t="s">
        <v>11801</v>
      </c>
      <c r="C8756" s="1071">
        <v>28550</v>
      </c>
      <c r="D8756" s="1054">
        <v>0</v>
      </c>
      <c r="E8756" s="1046">
        <v>28550</v>
      </c>
      <c r="F8756" s="1047" t="s">
        <v>1625</v>
      </c>
      <c r="G8756" s="1048" t="s">
        <v>1625</v>
      </c>
    </row>
    <row r="8757" spans="1:7">
      <c r="A8757" s="1042" t="s">
        <v>11813</v>
      </c>
      <c r="B8757" s="1043"/>
      <c r="C8757" s="1072"/>
      <c r="D8757" s="1062"/>
      <c r="E8757" s="1056"/>
      <c r="F8757" s="1057"/>
      <c r="G8757" s="1058"/>
    </row>
    <row r="8758" spans="1:7" ht="30">
      <c r="A8758" s="1041" t="s">
        <v>11802</v>
      </c>
      <c r="B8758" s="1053" t="s">
        <v>11803</v>
      </c>
      <c r="C8758" s="1071">
        <v>1482</v>
      </c>
      <c r="D8758" s="1054">
        <v>0</v>
      </c>
      <c r="E8758" s="1046">
        <v>1482</v>
      </c>
      <c r="F8758" s="1047" t="s">
        <v>1625</v>
      </c>
      <c r="G8758" s="1048" t="s">
        <v>1625</v>
      </c>
    </row>
    <row r="8759" spans="1:7">
      <c r="A8759" s="1059" t="s">
        <v>11804</v>
      </c>
      <c r="B8759" s="1053" t="s">
        <v>11805</v>
      </c>
      <c r="C8759" s="1071">
        <v>415</v>
      </c>
      <c r="D8759" s="1054">
        <v>0</v>
      </c>
      <c r="E8759" s="1046">
        <v>415</v>
      </c>
      <c r="F8759" s="1047" t="s">
        <v>1625</v>
      </c>
      <c r="G8759" s="1048" t="s">
        <v>1625</v>
      </c>
    </row>
    <row r="8760" spans="1:7">
      <c r="A8760" s="1059" t="s">
        <v>11806</v>
      </c>
      <c r="B8760" s="1053" t="s">
        <v>11807</v>
      </c>
      <c r="C8760" s="1071">
        <v>1625</v>
      </c>
      <c r="D8760" s="1054">
        <v>0</v>
      </c>
      <c r="E8760" s="1046">
        <v>1625</v>
      </c>
      <c r="F8760" s="1047" t="s">
        <v>1625</v>
      </c>
      <c r="G8760" s="1048" t="s">
        <v>1625</v>
      </c>
    </row>
    <row r="8761" spans="1:7">
      <c r="A8761" s="1059" t="s">
        <v>11808</v>
      </c>
      <c r="B8761" s="1053" t="s">
        <v>11809</v>
      </c>
      <c r="C8761" s="1071">
        <v>6350</v>
      </c>
      <c r="D8761" s="1054">
        <v>0</v>
      </c>
      <c r="E8761" s="1046">
        <v>6350</v>
      </c>
      <c r="F8761" s="1047" t="s">
        <v>1625</v>
      </c>
      <c r="G8761" s="1048" t="s">
        <v>1625</v>
      </c>
    </row>
    <row r="8762" spans="1:7">
      <c r="A8762" s="1059" t="s">
        <v>11810</v>
      </c>
      <c r="B8762" s="1053" t="s">
        <v>11811</v>
      </c>
      <c r="C8762" s="1071">
        <v>28550</v>
      </c>
      <c r="D8762" s="1054">
        <v>0</v>
      </c>
      <c r="E8762" s="1046">
        <v>28550</v>
      </c>
      <c r="F8762" s="1047" t="s">
        <v>1625</v>
      </c>
      <c r="G8762" s="1048" t="s">
        <v>1625</v>
      </c>
    </row>
    <row r="8763" spans="1:7">
      <c r="A8763" s="1042" t="s">
        <v>11817</v>
      </c>
      <c r="B8763" s="1043"/>
      <c r="C8763" s="1072"/>
      <c r="D8763" s="1062"/>
      <c r="E8763" s="1056"/>
      <c r="F8763" s="1057"/>
      <c r="G8763" s="1058"/>
    </row>
    <row r="8764" spans="1:7" ht="30">
      <c r="A8764" s="1041" t="s">
        <v>11818</v>
      </c>
      <c r="B8764" s="1053" t="s">
        <v>11819</v>
      </c>
      <c r="C8764" s="1071">
        <v>605</v>
      </c>
      <c r="D8764" s="1054">
        <v>0</v>
      </c>
      <c r="E8764" s="1046">
        <v>605</v>
      </c>
      <c r="F8764" s="1047" t="s">
        <v>1625</v>
      </c>
      <c r="G8764" s="1048" t="s">
        <v>1625</v>
      </c>
    </row>
    <row r="8765" spans="1:7">
      <c r="A8765" s="1059" t="s">
        <v>11820</v>
      </c>
      <c r="B8765" s="1053" t="s">
        <v>11821</v>
      </c>
      <c r="C8765" s="1071">
        <v>415</v>
      </c>
      <c r="D8765" s="1054">
        <v>0</v>
      </c>
      <c r="E8765" s="1046">
        <v>415</v>
      </c>
      <c r="F8765" s="1047" t="s">
        <v>1625</v>
      </c>
      <c r="G8765" s="1048" t="s">
        <v>1625</v>
      </c>
    </row>
    <row r="8766" spans="1:7">
      <c r="A8766" s="1059" t="s">
        <v>11822</v>
      </c>
      <c r="B8766" s="1053" t="s">
        <v>11823</v>
      </c>
      <c r="C8766" s="1071">
        <v>1625</v>
      </c>
      <c r="D8766" s="1054">
        <v>0</v>
      </c>
      <c r="E8766" s="1046">
        <v>1625</v>
      </c>
      <c r="F8766" s="1047" t="s">
        <v>1625</v>
      </c>
      <c r="G8766" s="1048" t="s">
        <v>1625</v>
      </c>
    </row>
    <row r="8767" spans="1:7">
      <c r="A8767" s="1059" t="s">
        <v>11824</v>
      </c>
      <c r="B8767" s="1053" t="s">
        <v>11825</v>
      </c>
      <c r="C8767" s="1071">
        <v>6350</v>
      </c>
      <c r="D8767" s="1054">
        <v>0</v>
      </c>
      <c r="E8767" s="1046">
        <v>6350</v>
      </c>
      <c r="F8767" s="1047" t="s">
        <v>1625</v>
      </c>
      <c r="G8767" s="1048" t="s">
        <v>1625</v>
      </c>
    </row>
    <row r="8768" spans="1:7">
      <c r="A8768" s="1059" t="s">
        <v>11826</v>
      </c>
      <c r="B8768" s="1053" t="s">
        <v>11827</v>
      </c>
      <c r="C8768" s="1071">
        <v>28550</v>
      </c>
      <c r="D8768" s="1054">
        <v>0</v>
      </c>
      <c r="E8768" s="1046">
        <v>28550</v>
      </c>
      <c r="F8768" s="1047" t="s">
        <v>1625</v>
      </c>
      <c r="G8768" s="1048" t="s">
        <v>1625</v>
      </c>
    </row>
    <row r="8769" spans="1:7">
      <c r="A8769" s="1060" t="s">
        <v>11828</v>
      </c>
      <c r="B8769" s="1061"/>
      <c r="C8769" s="1072"/>
      <c r="D8769" s="1062"/>
      <c r="E8769" s="1056"/>
      <c r="F8769" s="1057"/>
      <c r="G8769" s="1058"/>
    </row>
    <row r="8770" spans="1:7" ht="30">
      <c r="A8770" s="1059" t="s">
        <v>11829</v>
      </c>
      <c r="B8770" s="1053" t="s">
        <v>11830</v>
      </c>
      <c r="C8770" s="1071">
        <v>508</v>
      </c>
      <c r="D8770" s="1054">
        <v>0</v>
      </c>
      <c r="E8770" s="1046">
        <v>508</v>
      </c>
      <c r="F8770" s="1047" t="s">
        <v>1625</v>
      </c>
      <c r="G8770" s="1048" t="s">
        <v>1625</v>
      </c>
    </row>
    <row r="8771" spans="1:7">
      <c r="A8771" s="1059" t="s">
        <v>11831</v>
      </c>
      <c r="B8771" s="1053" t="s">
        <v>11832</v>
      </c>
      <c r="C8771" s="1071">
        <v>430</v>
      </c>
      <c r="D8771" s="1054">
        <v>0</v>
      </c>
      <c r="E8771" s="1046">
        <v>430</v>
      </c>
      <c r="F8771" s="1047" t="s">
        <v>1625</v>
      </c>
      <c r="G8771" s="1048" t="s">
        <v>1625</v>
      </c>
    </row>
    <row r="8772" spans="1:7">
      <c r="A8772" s="1059" t="s">
        <v>11833</v>
      </c>
      <c r="B8772" s="1053" t="s">
        <v>11834</v>
      </c>
      <c r="C8772" s="1071">
        <v>1673</v>
      </c>
      <c r="D8772" s="1054">
        <v>0</v>
      </c>
      <c r="E8772" s="1046">
        <v>1673</v>
      </c>
      <c r="F8772" s="1047" t="s">
        <v>1625</v>
      </c>
      <c r="G8772" s="1048" t="s">
        <v>1625</v>
      </c>
    </row>
    <row r="8773" spans="1:7">
      <c r="A8773" s="1059" t="s">
        <v>11835</v>
      </c>
      <c r="B8773" s="1053" t="s">
        <v>11836</v>
      </c>
      <c r="C8773" s="1071">
        <v>6525</v>
      </c>
      <c r="D8773" s="1054">
        <v>0</v>
      </c>
      <c r="E8773" s="1046">
        <v>6525</v>
      </c>
      <c r="F8773" s="1047" t="s">
        <v>1625</v>
      </c>
      <c r="G8773" s="1048" t="s">
        <v>1625</v>
      </c>
    </row>
    <row r="8774" spans="1:7">
      <c r="A8774" s="1059" t="s">
        <v>11837</v>
      </c>
      <c r="B8774" s="1053" t="s">
        <v>11838</v>
      </c>
      <c r="C8774" s="1071">
        <v>29375</v>
      </c>
      <c r="D8774" s="1054">
        <v>0</v>
      </c>
      <c r="E8774" s="1046">
        <v>29375</v>
      </c>
      <c r="F8774" s="1047" t="s">
        <v>1625</v>
      </c>
      <c r="G8774" s="1048" t="s">
        <v>1625</v>
      </c>
    </row>
    <row r="8775" spans="1:7" ht="15.75" thickBot="1">
      <c r="A8775" s="1074" t="s">
        <v>11839</v>
      </c>
      <c r="B8775" s="1075"/>
      <c r="C8775" s="1076"/>
      <c r="D8775" s="1077"/>
      <c r="E8775" s="1067"/>
      <c r="F8775" s="1068"/>
      <c r="G8775" s="1086"/>
    </row>
    <row r="8776" spans="1:7" ht="30">
      <c r="A8776" s="1078" t="s">
        <v>11840</v>
      </c>
      <c r="B8776" s="1079" t="s">
        <v>11841</v>
      </c>
      <c r="C8776" s="1080">
        <v>1850</v>
      </c>
      <c r="D8776" s="1081">
        <v>0</v>
      </c>
      <c r="E8776" s="1087">
        <v>1850</v>
      </c>
      <c r="F8776" s="1066" t="s">
        <v>1625</v>
      </c>
      <c r="G8776" s="1069" t="s">
        <v>1625</v>
      </c>
    </row>
    <row r="8777" spans="1:7" ht="15.75" thickBot="1">
      <c r="A8777" s="1082" t="s">
        <v>11842</v>
      </c>
      <c r="B8777" s="1083" t="s">
        <v>11843</v>
      </c>
      <c r="C8777" s="1084">
        <v>1300</v>
      </c>
      <c r="D8777" s="1085">
        <v>0</v>
      </c>
      <c r="E8777" s="1088">
        <v>1300</v>
      </c>
      <c r="F8777" s="1050" t="s">
        <v>1625</v>
      </c>
      <c r="G8777" s="1051" t="s">
        <v>1625</v>
      </c>
    </row>
    <row r="8778" spans="1:7">
      <c r="A8778" s="1655" t="s">
        <v>962</v>
      </c>
      <c r="B8778" s="1656"/>
      <c r="C8778" s="1656"/>
      <c r="D8778" s="1656"/>
      <c r="E8778" s="1656"/>
      <c r="F8778" s="1656"/>
      <c r="G8778" s="1657"/>
    </row>
    <row r="8779" spans="1:7">
      <c r="A8779" s="1380" t="s">
        <v>11844</v>
      </c>
      <c r="B8779" s="1381"/>
      <c r="C8779" s="1381"/>
      <c r="D8779" s="1381"/>
      <c r="E8779" s="1381"/>
      <c r="F8779" s="1381"/>
      <c r="G8779" s="1382"/>
    </row>
    <row r="8780" spans="1:7">
      <c r="A8780" s="1055" t="s">
        <v>11845</v>
      </c>
      <c r="B8780" s="1053" t="s">
        <v>11846</v>
      </c>
      <c r="C8780" s="1071">
        <v>210</v>
      </c>
      <c r="D8780" s="1054">
        <v>0</v>
      </c>
      <c r="E8780" s="1046">
        <v>210</v>
      </c>
      <c r="F8780" s="1047" t="s">
        <v>1625</v>
      </c>
      <c r="G8780" s="1048" t="s">
        <v>1625</v>
      </c>
    </row>
    <row r="8781" spans="1:7">
      <c r="A8781" s="1055" t="s">
        <v>11847</v>
      </c>
      <c r="B8781" s="1053" t="s">
        <v>11848</v>
      </c>
      <c r="C8781" s="1071">
        <v>82.2</v>
      </c>
      <c r="D8781" s="1054">
        <v>0</v>
      </c>
      <c r="E8781" s="1046">
        <v>82.2</v>
      </c>
      <c r="F8781" s="1047" t="s">
        <v>1625</v>
      </c>
      <c r="G8781" s="1048" t="s">
        <v>1625</v>
      </c>
    </row>
    <row r="8782" spans="1:7">
      <c r="A8782" s="1055" t="s">
        <v>11849</v>
      </c>
      <c r="B8782" s="1053" t="s">
        <v>11850</v>
      </c>
      <c r="C8782" s="1071">
        <v>6.85</v>
      </c>
      <c r="D8782" s="1054">
        <v>0</v>
      </c>
      <c r="E8782" s="1046">
        <v>6.85</v>
      </c>
      <c r="F8782" s="1047" t="s">
        <v>1625</v>
      </c>
      <c r="G8782" s="1048" t="s">
        <v>1625</v>
      </c>
    </row>
    <row r="8783" spans="1:7">
      <c r="A8783" s="1055" t="s">
        <v>11851</v>
      </c>
      <c r="B8783" s="1053" t="s">
        <v>11852</v>
      </c>
      <c r="C8783" s="1071">
        <v>24</v>
      </c>
      <c r="D8783" s="1054">
        <v>0</v>
      </c>
      <c r="E8783" s="1046">
        <v>24</v>
      </c>
      <c r="F8783" s="1047" t="s">
        <v>1625</v>
      </c>
      <c r="G8783" s="1048" t="s">
        <v>1625</v>
      </c>
    </row>
    <row r="8784" spans="1:7">
      <c r="A8784" s="1055" t="s">
        <v>11853</v>
      </c>
      <c r="B8784" s="1053" t="s">
        <v>11854</v>
      </c>
      <c r="C8784" s="1071">
        <v>389</v>
      </c>
      <c r="D8784" s="1054">
        <v>0</v>
      </c>
      <c r="E8784" s="1046">
        <v>389</v>
      </c>
      <c r="F8784" s="1047" t="s">
        <v>1625</v>
      </c>
      <c r="G8784" s="1048" t="s">
        <v>1625</v>
      </c>
    </row>
    <row r="8785" spans="1:8">
      <c r="A8785" s="1055" t="s">
        <v>11855</v>
      </c>
      <c r="B8785" s="1053" t="s">
        <v>11856</v>
      </c>
      <c r="C8785" s="1071">
        <v>152.4</v>
      </c>
      <c r="D8785" s="1054">
        <v>0</v>
      </c>
      <c r="E8785" s="1046">
        <v>152.4</v>
      </c>
      <c r="F8785" s="1047" t="s">
        <v>1625</v>
      </c>
      <c r="G8785" s="1048" t="s">
        <v>1625</v>
      </c>
    </row>
    <row r="8786" spans="1:8">
      <c r="A8786" s="1055" t="s">
        <v>11857</v>
      </c>
      <c r="B8786" s="1053" t="s">
        <v>11858</v>
      </c>
      <c r="C8786" s="1071">
        <v>12.7</v>
      </c>
      <c r="D8786" s="1054">
        <v>0</v>
      </c>
      <c r="E8786" s="1046">
        <v>12.7</v>
      </c>
      <c r="F8786" s="1047" t="s">
        <v>1625</v>
      </c>
      <c r="G8786" s="1048" t="s">
        <v>1625</v>
      </c>
    </row>
    <row r="8787" spans="1:8">
      <c r="A8787" s="1055" t="s">
        <v>11859</v>
      </c>
      <c r="B8787" s="1053" t="s">
        <v>11860</v>
      </c>
      <c r="C8787" s="1071">
        <v>24</v>
      </c>
      <c r="D8787" s="1054">
        <v>0</v>
      </c>
      <c r="E8787" s="1046">
        <v>24</v>
      </c>
      <c r="F8787" s="1047" t="s">
        <v>1625</v>
      </c>
      <c r="G8787" s="1048" t="s">
        <v>1625</v>
      </c>
    </row>
    <row r="8788" spans="1:8">
      <c r="A8788" s="1055" t="s">
        <v>11861</v>
      </c>
      <c r="B8788" s="1053" t="s">
        <v>11862</v>
      </c>
      <c r="C8788" s="1071">
        <v>210</v>
      </c>
      <c r="D8788" s="1054">
        <v>0</v>
      </c>
      <c r="E8788" s="1046">
        <v>210</v>
      </c>
      <c r="F8788" s="1047" t="s">
        <v>1625</v>
      </c>
      <c r="G8788" s="1048" t="s">
        <v>1625</v>
      </c>
    </row>
    <row r="8789" spans="1:8">
      <c r="A8789" s="1055" t="s">
        <v>11863</v>
      </c>
      <c r="B8789" s="1053" t="s">
        <v>11864</v>
      </c>
      <c r="C8789" s="1071">
        <v>82.2</v>
      </c>
      <c r="D8789" s="1054">
        <v>0</v>
      </c>
      <c r="E8789" s="1046">
        <v>82.2</v>
      </c>
      <c r="F8789" s="1047" t="s">
        <v>1625</v>
      </c>
      <c r="G8789" s="1048" t="s">
        <v>1625</v>
      </c>
    </row>
    <row r="8790" spans="1:8">
      <c r="A8790" s="1055" t="s">
        <v>11865</v>
      </c>
      <c r="B8790" s="1053" t="s">
        <v>11866</v>
      </c>
      <c r="C8790" s="1071">
        <v>6.85</v>
      </c>
      <c r="D8790" s="1054">
        <v>0</v>
      </c>
      <c r="E8790" s="1046">
        <v>6.85</v>
      </c>
      <c r="F8790" s="1047" t="s">
        <v>1625</v>
      </c>
      <c r="G8790" s="1048" t="s">
        <v>1625</v>
      </c>
    </row>
    <row r="8791" spans="1:8">
      <c r="A8791" s="1055" t="s">
        <v>11867</v>
      </c>
      <c r="B8791" s="1053" t="s">
        <v>11868</v>
      </c>
      <c r="C8791" s="1071">
        <v>24</v>
      </c>
      <c r="D8791" s="1054">
        <v>0</v>
      </c>
      <c r="E8791" s="1046">
        <v>24</v>
      </c>
      <c r="F8791" s="1047" t="s">
        <v>1625</v>
      </c>
      <c r="G8791" s="1048" t="s">
        <v>1625</v>
      </c>
    </row>
    <row r="8792" spans="1:8">
      <c r="A8792" s="1055" t="s">
        <v>11869</v>
      </c>
      <c r="B8792" s="1053" t="s">
        <v>11870</v>
      </c>
      <c r="C8792" s="1071">
        <v>31</v>
      </c>
      <c r="D8792" s="1054">
        <v>0</v>
      </c>
      <c r="E8792" s="1046">
        <v>31</v>
      </c>
      <c r="F8792" s="1047" t="s">
        <v>1625</v>
      </c>
      <c r="G8792" s="1048" t="s">
        <v>1625</v>
      </c>
    </row>
    <row r="8793" spans="1:8">
      <c r="A8793" s="1055" t="s">
        <v>11871</v>
      </c>
      <c r="B8793" s="1053" t="s">
        <v>11872</v>
      </c>
      <c r="C8793" s="1071">
        <v>75</v>
      </c>
      <c r="D8793" s="1054">
        <v>0</v>
      </c>
      <c r="E8793" s="1046">
        <v>75</v>
      </c>
      <c r="F8793" s="1047" t="s">
        <v>1625</v>
      </c>
      <c r="G8793" s="1048" t="s">
        <v>1625</v>
      </c>
    </row>
    <row r="8794" spans="1:8">
      <c r="A8794" s="1055" t="s">
        <v>11873</v>
      </c>
      <c r="B8794" s="1053" t="s">
        <v>11874</v>
      </c>
      <c r="C8794" s="1071">
        <v>191</v>
      </c>
      <c r="D8794" s="1054">
        <v>0</v>
      </c>
      <c r="E8794" s="1046">
        <v>191</v>
      </c>
      <c r="F8794" s="1047" t="s">
        <v>1625</v>
      </c>
      <c r="G8794" s="1048" t="s">
        <v>1625</v>
      </c>
    </row>
    <row r="8795" spans="1:8">
      <c r="A8795" s="1055" t="s">
        <v>11875</v>
      </c>
      <c r="B8795" s="1053" t="s">
        <v>11876</v>
      </c>
      <c r="C8795" s="1071">
        <v>6.25</v>
      </c>
      <c r="D8795" s="1054">
        <v>0</v>
      </c>
      <c r="E8795" s="1046">
        <v>6.25</v>
      </c>
      <c r="F8795" s="1047" t="s">
        <v>1625</v>
      </c>
      <c r="G8795" s="1048" t="s">
        <v>1625</v>
      </c>
    </row>
    <row r="8796" spans="1:8">
      <c r="A8796" s="1055" t="s">
        <v>11877</v>
      </c>
      <c r="B8796" s="1053" t="s">
        <v>11878</v>
      </c>
      <c r="C8796" s="1071">
        <v>24</v>
      </c>
      <c r="D8796" s="1054">
        <v>0</v>
      </c>
      <c r="E8796" s="1046">
        <v>24</v>
      </c>
      <c r="F8796" s="1047" t="s">
        <v>1625</v>
      </c>
      <c r="G8796" s="1048" t="s">
        <v>1625</v>
      </c>
    </row>
    <row r="8797" spans="1:8">
      <c r="A8797" s="1342" t="s">
        <v>963</v>
      </c>
      <c r="B8797" s="1341"/>
      <c r="C8797" s="1073"/>
      <c r="D8797" s="1063"/>
      <c r="E8797" s="1073"/>
      <c r="F8797" s="1063"/>
      <c r="G8797" s="1064"/>
    </row>
    <row r="8798" spans="1:8" ht="30">
      <c r="A8798" s="1052" t="s">
        <v>11879</v>
      </c>
      <c r="B8798" s="1053" t="s">
        <v>11880</v>
      </c>
      <c r="C8798" s="1071">
        <v>1750</v>
      </c>
      <c r="D8798" s="1054">
        <v>0</v>
      </c>
      <c r="E8798" s="1046">
        <v>1750</v>
      </c>
      <c r="F8798" s="1047"/>
      <c r="G8798" s="1048"/>
      <c r="H8798" s="1045"/>
    </row>
    <row r="8799" spans="1:8" ht="30">
      <c r="A8799" s="1052" t="s">
        <v>11881</v>
      </c>
      <c r="B8799" s="1053" t="s">
        <v>11882</v>
      </c>
      <c r="C8799" s="1071">
        <v>950</v>
      </c>
      <c r="D8799" s="1054">
        <v>0</v>
      </c>
      <c r="E8799" s="1046">
        <v>950</v>
      </c>
      <c r="F8799" s="1047"/>
      <c r="G8799" s="1048"/>
      <c r="H8799" s="1045"/>
    </row>
    <row r="8800" spans="1:8" ht="15" customHeight="1">
      <c r="A8800" s="1377" t="s">
        <v>11883</v>
      </c>
      <c r="B8800" s="1378"/>
      <c r="C8800" s="1378"/>
      <c r="D8800" s="1378"/>
      <c r="E8800" s="1378"/>
      <c r="F8800" s="1378"/>
      <c r="G8800" s="1379"/>
      <c r="H8800" s="1045"/>
    </row>
    <row r="8801" spans="1:8">
      <c r="A8801" s="1052" t="s">
        <v>11884</v>
      </c>
      <c r="B8801" s="1053" t="s">
        <v>11885</v>
      </c>
      <c r="C8801" s="1071">
        <v>150</v>
      </c>
      <c r="D8801" s="1054">
        <v>0</v>
      </c>
      <c r="E8801" s="1046">
        <v>150</v>
      </c>
      <c r="F8801" s="1047"/>
      <c r="G8801" s="1048"/>
      <c r="H8801" s="1045"/>
    </row>
    <row r="8802" spans="1:8">
      <c r="A8802" s="1374" t="s">
        <v>892</v>
      </c>
      <c r="B8802" s="1375"/>
      <c r="C8802" s="1375"/>
      <c r="D8802" s="1375"/>
      <c r="E8802" s="1375"/>
      <c r="F8802" s="1375"/>
      <c r="G8802" s="1376"/>
      <c r="H8802" s="1045"/>
    </row>
    <row r="8803" spans="1:8" ht="15.75" thickBot="1">
      <c r="A8803" s="1070" t="s">
        <v>1621</v>
      </c>
      <c r="B8803" s="1065" t="s">
        <v>1622</v>
      </c>
      <c r="C8803" s="1044">
        <v>18</v>
      </c>
      <c r="D8803" s="1085">
        <v>0</v>
      </c>
      <c r="E8803" s="1049">
        <v>18</v>
      </c>
      <c r="F8803" s="1050"/>
      <c r="G8803" s="1051"/>
      <c r="H8803" s="1045"/>
    </row>
    <row r="8804" spans="1:8">
      <c r="A8804" s="1524" t="s">
        <v>12149</v>
      </c>
      <c r="B8804" s="1508"/>
      <c r="C8804" s="1508"/>
      <c r="D8804" s="1508"/>
      <c r="E8804" s="1508"/>
      <c r="F8804" s="1508"/>
      <c r="G8804" s="1525"/>
    </row>
    <row r="8805" spans="1:8">
      <c r="A8805" s="1042"/>
      <c r="B8805" s="1043"/>
      <c r="C8805" s="1072" t="s">
        <v>12166</v>
      </c>
      <c r="D8805" s="1062"/>
      <c r="E8805" s="1056" t="s">
        <v>12166</v>
      </c>
      <c r="F8805" s="1057"/>
      <c r="G8805" s="1058"/>
    </row>
    <row r="8806" spans="1:8" ht="30">
      <c r="A8806" s="1041" t="s">
        <v>12150</v>
      </c>
      <c r="B8806" s="1053" t="s">
        <v>12151</v>
      </c>
      <c r="C8806" s="1071">
        <v>2.82</v>
      </c>
      <c r="D8806" s="1054">
        <v>0</v>
      </c>
      <c r="E8806" s="1046">
        <f t="shared" ref="E8806:E8813" si="205">C8806</f>
        <v>2.82</v>
      </c>
      <c r="F8806" s="1047"/>
      <c r="G8806" s="1048"/>
    </row>
    <row r="8807" spans="1:8">
      <c r="A8807" s="1041" t="s">
        <v>12152</v>
      </c>
      <c r="B8807" s="1053" t="s">
        <v>12153</v>
      </c>
      <c r="C8807" s="1071">
        <v>2.82</v>
      </c>
      <c r="D8807" s="1054">
        <v>0</v>
      </c>
      <c r="E8807" s="1046">
        <f t="shared" si="205"/>
        <v>2.82</v>
      </c>
      <c r="F8807" s="1047"/>
      <c r="G8807" s="1048"/>
    </row>
    <row r="8808" spans="1:8">
      <c r="A8808" s="1041" t="s">
        <v>12154</v>
      </c>
      <c r="B8808" s="1053" t="s">
        <v>12155</v>
      </c>
      <c r="C8808" s="1071">
        <v>2.82</v>
      </c>
      <c r="D8808" s="1054">
        <v>0</v>
      </c>
      <c r="E8808" s="1046">
        <f t="shared" si="205"/>
        <v>2.82</v>
      </c>
      <c r="F8808" s="1047"/>
      <c r="G8808" s="1048"/>
    </row>
    <row r="8809" spans="1:8">
      <c r="A8809" s="1041" t="s">
        <v>12156</v>
      </c>
      <c r="B8809" s="1053" t="s">
        <v>12157</v>
      </c>
      <c r="C8809" s="1071">
        <v>4.22</v>
      </c>
      <c r="D8809" s="1054">
        <v>0</v>
      </c>
      <c r="E8809" s="1046">
        <f t="shared" si="205"/>
        <v>4.22</v>
      </c>
      <c r="F8809" s="1047"/>
      <c r="G8809" s="1048"/>
    </row>
    <row r="8810" spans="1:8">
      <c r="A8810" s="1041" t="s">
        <v>12158</v>
      </c>
      <c r="B8810" s="1053" t="s">
        <v>12159</v>
      </c>
      <c r="C8810" s="1071">
        <v>4.22</v>
      </c>
      <c r="D8810" s="1054">
        <v>0</v>
      </c>
      <c r="E8810" s="1046">
        <f t="shared" si="205"/>
        <v>4.22</v>
      </c>
      <c r="F8810" s="1047"/>
      <c r="G8810" s="1048"/>
    </row>
    <row r="8811" spans="1:8">
      <c r="A8811" s="1041" t="s">
        <v>12160</v>
      </c>
      <c r="B8811" s="1053" t="s">
        <v>12161</v>
      </c>
      <c r="C8811" s="1071">
        <v>4.22</v>
      </c>
      <c r="D8811" s="1054">
        <v>0</v>
      </c>
      <c r="E8811" s="1046">
        <f t="shared" si="205"/>
        <v>4.22</v>
      </c>
      <c r="F8811" s="1047"/>
      <c r="G8811" s="1048"/>
    </row>
    <row r="8812" spans="1:8">
      <c r="A8812" s="1059" t="s">
        <v>12162</v>
      </c>
      <c r="B8812" s="1053" t="s">
        <v>12163</v>
      </c>
      <c r="C8812" s="1071">
        <v>4.22</v>
      </c>
      <c r="D8812" s="1054">
        <v>0</v>
      </c>
      <c r="E8812" s="1046">
        <f t="shared" si="205"/>
        <v>4.22</v>
      </c>
      <c r="F8812" s="1047"/>
      <c r="G8812" s="1048"/>
    </row>
    <row r="8813" spans="1:8">
      <c r="A8813" s="1059" t="s">
        <v>12164</v>
      </c>
      <c r="B8813" s="1053" t="s">
        <v>12165</v>
      </c>
      <c r="C8813" s="1071">
        <v>14.06</v>
      </c>
      <c r="D8813" s="1054">
        <v>0</v>
      </c>
      <c r="E8813" s="1046">
        <f t="shared" si="205"/>
        <v>14.06</v>
      </c>
      <c r="F8813" s="1047"/>
      <c r="G8813" s="1048"/>
    </row>
    <row r="8814" spans="1:8">
      <c r="A8814" s="1319" t="s">
        <v>12167</v>
      </c>
      <c r="B8814" s="1320"/>
      <c r="C8814" s="1071"/>
      <c r="D8814" s="1054"/>
      <c r="E8814" s="1046"/>
      <c r="F8814" s="1047"/>
      <c r="G8814" s="1048"/>
    </row>
    <row r="8815" spans="1:8">
      <c r="A8815" s="1042"/>
      <c r="B8815" s="1043"/>
      <c r="C8815" s="1072"/>
      <c r="D8815" s="1062"/>
      <c r="E8815" s="1056"/>
      <c r="F8815" s="1057"/>
      <c r="G8815" s="1058"/>
    </row>
    <row r="8816" spans="1:8">
      <c r="A8816" s="1041" t="s">
        <v>12168</v>
      </c>
      <c r="B8816" s="1053" t="s">
        <v>12169</v>
      </c>
      <c r="C8816" s="1071">
        <v>30</v>
      </c>
      <c r="D8816" s="1054">
        <v>0</v>
      </c>
      <c r="E8816" s="1046">
        <f>C8816</f>
        <v>30</v>
      </c>
      <c r="F8816" s="1047"/>
      <c r="G8816" s="1048"/>
    </row>
    <row r="8817" spans="1:7">
      <c r="A8817" s="1059" t="s">
        <v>12170</v>
      </c>
      <c r="B8817" s="1053" t="s">
        <v>12171</v>
      </c>
      <c r="C8817" s="1071">
        <v>26.67</v>
      </c>
      <c r="D8817" s="1054">
        <v>0</v>
      </c>
      <c r="E8817" s="1046">
        <f>C8817</f>
        <v>26.67</v>
      </c>
      <c r="F8817" s="1047"/>
      <c r="G8817" s="1048"/>
    </row>
    <row r="8818" spans="1:7">
      <c r="A8818" s="1042"/>
      <c r="B8818" s="1043"/>
      <c r="C8818" s="1072"/>
      <c r="D8818" s="1062"/>
      <c r="E8818" s="1056"/>
      <c r="F8818" s="1057"/>
      <c r="G8818" s="1058"/>
    </row>
  </sheetData>
  <mergeCells count="437">
    <mergeCell ref="A424:G424"/>
    <mergeCell ref="A697:G697"/>
    <mergeCell ref="A838:G838"/>
    <mergeCell ref="A860:G860"/>
    <mergeCell ref="A8114:G8114"/>
    <mergeCell ref="A8156:G8156"/>
    <mergeCell ref="A8263:G8263"/>
    <mergeCell ref="A7692:G7692"/>
    <mergeCell ref="A7693:G7693"/>
    <mergeCell ref="A7732:G7732"/>
    <mergeCell ref="A7735:G7735"/>
    <mergeCell ref="A7733:G7733"/>
    <mergeCell ref="A7734:G7734"/>
    <mergeCell ref="A7739:G7739"/>
    <mergeCell ref="A7789:G7789"/>
    <mergeCell ref="A7790:G7790"/>
    <mergeCell ref="A7791:G7791"/>
    <mergeCell ref="A7792:G7792"/>
    <mergeCell ref="A7793:G7793"/>
    <mergeCell ref="A7951:G7951"/>
    <mergeCell ref="A7952:G7952"/>
    <mergeCell ref="A7953:G7953"/>
    <mergeCell ref="A7954:G7954"/>
    <mergeCell ref="A7955:G7955"/>
    <mergeCell ref="A7956:G7956"/>
    <mergeCell ref="A8043:G8043"/>
    <mergeCell ref="A8044:G8044"/>
    <mergeCell ref="A8294:G8294"/>
    <mergeCell ref="A7945:G7945"/>
    <mergeCell ref="A7946:G7946"/>
    <mergeCell ref="A7797:G7797"/>
    <mergeCell ref="A7799:G7799"/>
    <mergeCell ref="A7801:G7801"/>
    <mergeCell ref="A7800:G7800"/>
    <mergeCell ref="A7939:G7939"/>
    <mergeCell ref="A7932:G7932"/>
    <mergeCell ref="A7933:G7933"/>
    <mergeCell ref="A7935:G7935"/>
    <mergeCell ref="A8046:G8046"/>
    <mergeCell ref="A8047:G8047"/>
    <mergeCell ref="A7934:G7934"/>
    <mergeCell ref="A7837:G7837"/>
    <mergeCell ref="A7838:G7838"/>
    <mergeCell ref="A7839:G7839"/>
    <mergeCell ref="A7840:G7840"/>
    <mergeCell ref="A7844:G7844"/>
    <mergeCell ref="A7947:G7947"/>
    <mergeCell ref="A7948:G7948"/>
    <mergeCell ref="A7949:G7949"/>
    <mergeCell ref="A7950:G7950"/>
    <mergeCell ref="A8045:G8045"/>
    <mergeCell ref="A4802:G4802"/>
    <mergeCell ref="A4887:G4887"/>
    <mergeCell ref="A5444:G5444"/>
    <mergeCell ref="A5487:G5487"/>
    <mergeCell ref="A5867:G5867"/>
    <mergeCell ref="A5913:G5913"/>
    <mergeCell ref="A7691:G7691"/>
    <mergeCell ref="A7475:G7475"/>
    <mergeCell ref="A7476:G7476"/>
    <mergeCell ref="A7494:G7494"/>
    <mergeCell ref="A7525:G7525"/>
    <mergeCell ref="A7659:G7659"/>
    <mergeCell ref="A5443:G5443"/>
    <mergeCell ref="A7457:G7457"/>
    <mergeCell ref="A7470:G7470"/>
    <mergeCell ref="A7456:G7456"/>
    <mergeCell ref="A5223:G5223"/>
    <mergeCell ref="A5224:G5224"/>
    <mergeCell ref="A5926:G5926"/>
    <mergeCell ref="A6168:G6168"/>
    <mergeCell ref="A6368:G6368"/>
    <mergeCell ref="A5486:G5486"/>
    <mergeCell ref="A5866:G5866"/>
    <mergeCell ref="A5912:G5912"/>
    <mergeCell ref="A5925:G5925"/>
    <mergeCell ref="A6167:G6167"/>
    <mergeCell ref="A3709:G3709"/>
    <mergeCell ref="A3707:G3707"/>
    <mergeCell ref="A3713:G3713"/>
    <mergeCell ref="A3547:G3547"/>
    <mergeCell ref="A3550:G3550"/>
    <mergeCell ref="A5081:G5081"/>
    <mergeCell ref="A5128:G5128"/>
    <mergeCell ref="A5127:G5127"/>
    <mergeCell ref="A5080:G5080"/>
    <mergeCell ref="A4981:G4981"/>
    <mergeCell ref="A5074:G5074"/>
    <mergeCell ref="A4349:G4349"/>
    <mergeCell ref="A4395:G4395"/>
    <mergeCell ref="A4462:G4462"/>
    <mergeCell ref="A4703:G4703"/>
    <mergeCell ref="A3792:G3792"/>
    <mergeCell ref="A3748:G3748"/>
    <mergeCell ref="A3749:G3749"/>
    <mergeCell ref="A4487:G4487"/>
    <mergeCell ref="A4489:G4489"/>
    <mergeCell ref="A4609:G4609"/>
    <mergeCell ref="A3791:G3791"/>
    <mergeCell ref="A3925:G3925"/>
    <mergeCell ref="A4236:G4236"/>
    <mergeCell ref="A116:G116"/>
    <mergeCell ref="A117:G117"/>
    <mergeCell ref="A152:G152"/>
    <mergeCell ref="A384:G384"/>
    <mergeCell ref="A412:G412"/>
    <mergeCell ref="A524:G524"/>
    <mergeCell ref="A601:G601"/>
    <mergeCell ref="A651:G651"/>
    <mergeCell ref="A442:G442"/>
    <mergeCell ref="A469:G469"/>
    <mergeCell ref="A134:G134"/>
    <mergeCell ref="A188:G188"/>
    <mergeCell ref="A356:G356"/>
    <mergeCell ref="A169:G169"/>
    <mergeCell ref="A176:G176"/>
    <mergeCell ref="A177:G177"/>
    <mergeCell ref="A185:G185"/>
    <mergeCell ref="A186:G186"/>
    <mergeCell ref="A153:G153"/>
    <mergeCell ref="A165:G165"/>
    <mergeCell ref="A166:G166"/>
    <mergeCell ref="A143:G143"/>
    <mergeCell ref="A144:G144"/>
    <mergeCell ref="A145:G145"/>
    <mergeCell ref="A122:G122"/>
    <mergeCell ref="A124:G124"/>
    <mergeCell ref="A125:G125"/>
    <mergeCell ref="A126:G126"/>
    <mergeCell ref="A123:G123"/>
    <mergeCell ref="A128:G128"/>
    <mergeCell ref="A127:G127"/>
    <mergeCell ref="A132:G132"/>
    <mergeCell ref="A133:G133"/>
    <mergeCell ref="A10:G10"/>
    <mergeCell ref="A12:G12"/>
    <mergeCell ref="A15:G15"/>
    <mergeCell ref="A16:G16"/>
    <mergeCell ref="A17:G17"/>
    <mergeCell ref="A40:G40"/>
    <mergeCell ref="A41:G41"/>
    <mergeCell ref="A39:G39"/>
    <mergeCell ref="A26:G26"/>
    <mergeCell ref="A27:G27"/>
    <mergeCell ref="A18:G18"/>
    <mergeCell ref="A22:G22"/>
    <mergeCell ref="A23:G23"/>
    <mergeCell ref="A24:G24"/>
    <mergeCell ref="A25:G25"/>
    <mergeCell ref="A118:G118"/>
    <mergeCell ref="A46:G46"/>
    <mergeCell ref="A31:G31"/>
    <mergeCell ref="A32:G32"/>
    <mergeCell ref="A167:G167"/>
    <mergeCell ref="A168:G168"/>
    <mergeCell ref="A146:G146"/>
    <mergeCell ref="A150:G150"/>
    <mergeCell ref="A151:G151"/>
    <mergeCell ref="A155:G155"/>
    <mergeCell ref="A135:G135"/>
    <mergeCell ref="A136:G136"/>
    <mergeCell ref="A137:G137"/>
    <mergeCell ref="A141:G141"/>
    <mergeCell ref="A142:G142"/>
    <mergeCell ref="A58:G58"/>
    <mergeCell ref="A61:G61"/>
    <mergeCell ref="A62:G62"/>
    <mergeCell ref="A63:G63"/>
    <mergeCell ref="A60:G60"/>
    <mergeCell ref="A77:G77"/>
    <mergeCell ref="A48:G48"/>
    <mergeCell ref="A47:G47"/>
    <mergeCell ref="A110:G110"/>
    <mergeCell ref="A1580:G1580"/>
    <mergeCell ref="A1581:G1581"/>
    <mergeCell ref="A370:G370"/>
    <mergeCell ref="A371:G371"/>
    <mergeCell ref="A372:G372"/>
    <mergeCell ref="A373:G373"/>
    <mergeCell ref="A423:G423"/>
    <mergeCell ref="A526:G526"/>
    <mergeCell ref="A525:G525"/>
    <mergeCell ref="A544:G544"/>
    <mergeCell ref="A565:G565"/>
    <mergeCell ref="A566:G566"/>
    <mergeCell ref="A567:G567"/>
    <mergeCell ref="A568:G568"/>
    <mergeCell ref="A569:G569"/>
    <mergeCell ref="A735:G735"/>
    <mergeCell ref="A598:G598"/>
    <mergeCell ref="B1470:G1470"/>
    <mergeCell ref="A937:G937"/>
    <mergeCell ref="A898:G898"/>
    <mergeCell ref="A738:G738"/>
    <mergeCell ref="A739:G739"/>
    <mergeCell ref="A737:G737"/>
    <mergeCell ref="A811:G811"/>
    <mergeCell ref="A2147:G2147"/>
    <mergeCell ref="A2016:G2016"/>
    <mergeCell ref="A2027:G2027"/>
    <mergeCell ref="A2034:G2034"/>
    <mergeCell ref="A2035:G2035"/>
    <mergeCell ref="A2036:G2036"/>
    <mergeCell ref="A2037:G2037"/>
    <mergeCell ref="A2052:G2052"/>
    <mergeCell ref="A1524:G1524"/>
    <mergeCell ref="A1579:G1579"/>
    <mergeCell ref="A1911:G1911"/>
    <mergeCell ref="A1928:G1928"/>
    <mergeCell ref="A1929:G1929"/>
    <mergeCell ref="A2053:G2053"/>
    <mergeCell ref="A2069:G2069"/>
    <mergeCell ref="A1933:G1933"/>
    <mergeCell ref="A1942:G1942"/>
    <mergeCell ref="A1949:G1949"/>
    <mergeCell ref="A1976:G1976"/>
    <mergeCell ref="A1981:G1981"/>
    <mergeCell ref="A1583:G1583"/>
    <mergeCell ref="A1895:G1895"/>
    <mergeCell ref="A1582:G1582"/>
    <mergeCell ref="A2094:G2094"/>
    <mergeCell ref="A1231:G1231"/>
    <mergeCell ref="A996:G996"/>
    <mergeCell ref="A1056:G1056"/>
    <mergeCell ref="A1101:G1101"/>
    <mergeCell ref="A1102:G1102"/>
    <mergeCell ref="A1103:G1103"/>
    <mergeCell ref="A1104:G1104"/>
    <mergeCell ref="A1207:G1207"/>
    <mergeCell ref="A1208:G1208"/>
    <mergeCell ref="A899:G899"/>
    <mergeCell ref="A900:G900"/>
    <mergeCell ref="A930:G930"/>
    <mergeCell ref="A931:G931"/>
    <mergeCell ref="A932:G932"/>
    <mergeCell ref="A933:G933"/>
    <mergeCell ref="A934:G934"/>
    <mergeCell ref="A935:G935"/>
    <mergeCell ref="A936:G936"/>
    <mergeCell ref="A1516:G1516"/>
    <mergeCell ref="A1522:G1522"/>
    <mergeCell ref="A1523:G1523"/>
    <mergeCell ref="A1505:G1505"/>
    <mergeCell ref="A1232:G1232"/>
    <mergeCell ref="A1291:G1291"/>
    <mergeCell ref="A1407:G1407"/>
    <mergeCell ref="A1408:G1408"/>
    <mergeCell ref="A1409:G1409"/>
    <mergeCell ref="A1426:G1426"/>
    <mergeCell ref="A1427:G1427"/>
    <mergeCell ref="A1431:G1431"/>
    <mergeCell ref="A1438:G1438"/>
    <mergeCell ref="A1453:G1453"/>
    <mergeCell ref="A1458:G1458"/>
    <mergeCell ref="A1479:G1479"/>
    <mergeCell ref="A1492:G1492"/>
    <mergeCell ref="A1465:G1465"/>
    <mergeCell ref="A2134:G2134"/>
    <mergeCell ref="A2145:G2145"/>
    <mergeCell ref="A2146:G2146"/>
    <mergeCell ref="A2003:G2003"/>
    <mergeCell ref="A1584:G1584"/>
    <mergeCell ref="A1585:G1585"/>
    <mergeCell ref="A1586:G1586"/>
    <mergeCell ref="A1630:G1630"/>
    <mergeCell ref="A1663:G1663"/>
    <mergeCell ref="A1802:G1802"/>
    <mergeCell ref="A1803:G1803"/>
    <mergeCell ref="A1836:G1836"/>
    <mergeCell ref="A1835:G1835"/>
    <mergeCell ref="A1964:G1964"/>
    <mergeCell ref="A1969:G1969"/>
    <mergeCell ref="A1990:G1990"/>
    <mergeCell ref="A1909:G1909"/>
    <mergeCell ref="A1910:G1910"/>
    <mergeCell ref="A2070:G2070"/>
    <mergeCell ref="A2073:G2073"/>
    <mergeCell ref="A2074:G2074"/>
    <mergeCell ref="A2093:G2093"/>
    <mergeCell ref="A2163:G2163"/>
    <mergeCell ref="A2164:G2164"/>
    <mergeCell ref="A2176:G2176"/>
    <mergeCell ref="A2177:G2177"/>
    <mergeCell ref="A2215:G2215"/>
    <mergeCell ref="A2216:G2216"/>
    <mergeCell ref="A2217:G2217"/>
    <mergeCell ref="A2571:G2571"/>
    <mergeCell ref="A2841:G2841"/>
    <mergeCell ref="A2521:G2521"/>
    <mergeCell ref="A2531:G2531"/>
    <mergeCell ref="A2537:G2537"/>
    <mergeCell ref="A2543:G2543"/>
    <mergeCell ref="A2549:G2549"/>
    <mergeCell ref="A2256:G2256"/>
    <mergeCell ref="A2376:G2376"/>
    <mergeCell ref="A2413:G2413"/>
    <mergeCell ref="A2654:G2654"/>
    <mergeCell ref="A2705:G2705"/>
    <mergeCell ref="A2585:G2585"/>
    <mergeCell ref="A2591:G2591"/>
    <mergeCell ref="A2597:G2597"/>
    <mergeCell ref="A2619:G2619"/>
    <mergeCell ref="A2621:G2621"/>
    <mergeCell ref="A3687:G3687"/>
    <mergeCell ref="A3501:G3501"/>
    <mergeCell ref="A3517:G3517"/>
    <mergeCell ref="A3546:G3546"/>
    <mergeCell ref="A3487:G3487"/>
    <mergeCell ref="A3488:G3488"/>
    <mergeCell ref="A3496:G3496"/>
    <mergeCell ref="A3451:G3451"/>
    <mergeCell ref="A3452:G3452"/>
    <mergeCell ref="A3469:G3469"/>
    <mergeCell ref="A3470:G3470"/>
    <mergeCell ref="A3459:G3459"/>
    <mergeCell ref="A3499:G3499"/>
    <mergeCell ref="A8325:G8325"/>
    <mergeCell ref="A3318:G3318"/>
    <mergeCell ref="A2885:G2885"/>
    <mergeCell ref="A2581:G2581"/>
    <mergeCell ref="A2971:G2971"/>
    <mergeCell ref="A2973:G2973"/>
    <mergeCell ref="A3158:G3158"/>
    <mergeCell ref="A2945:G2945"/>
    <mergeCell ref="A2960:G2960"/>
    <mergeCell ref="A3450:G3450"/>
    <mergeCell ref="A2636:G2636"/>
    <mergeCell ref="A3382:G3382"/>
    <mergeCell ref="A3339:G3339"/>
    <mergeCell ref="A3431:G3431"/>
    <mergeCell ref="A3383:G3383"/>
    <mergeCell ref="A3424:G3424"/>
    <mergeCell ref="A3425:G3425"/>
    <mergeCell ref="A3432:G3432"/>
    <mergeCell ref="A2843:G2843"/>
    <mergeCell ref="A2844:G2844"/>
    <mergeCell ref="A2849:G2849"/>
    <mergeCell ref="A2853:G2853"/>
    <mergeCell ref="A2873:G2873"/>
    <mergeCell ref="A2875:G2875"/>
    <mergeCell ref="A191:G191"/>
    <mergeCell ref="A192:G192"/>
    <mergeCell ref="A193:G193"/>
    <mergeCell ref="A194:G194"/>
    <mergeCell ref="A195:G195"/>
    <mergeCell ref="A196:G196"/>
    <mergeCell ref="A197:G197"/>
    <mergeCell ref="A198:G198"/>
    <mergeCell ref="A199:G199"/>
    <mergeCell ref="A203:G203"/>
    <mergeCell ref="A204:G204"/>
    <mergeCell ref="A205:G205"/>
    <mergeCell ref="A206:G206"/>
    <mergeCell ref="A207:G207"/>
    <mergeCell ref="A208:G208"/>
    <mergeCell ref="A209:G209"/>
    <mergeCell ref="A210:G210"/>
    <mergeCell ref="A211:G211"/>
    <mergeCell ref="A212:G212"/>
    <mergeCell ref="A213:G213"/>
    <mergeCell ref="A217:G217"/>
    <mergeCell ref="A218:G218"/>
    <mergeCell ref="A223:G223"/>
    <mergeCell ref="A224:G224"/>
    <mergeCell ref="A225:G225"/>
    <mergeCell ref="A226:G226"/>
    <mergeCell ref="A227:G227"/>
    <mergeCell ref="A228:G228"/>
    <mergeCell ref="A229:G229"/>
    <mergeCell ref="A236:G236"/>
    <mergeCell ref="A237:G237"/>
    <mergeCell ref="A238:G238"/>
    <mergeCell ref="A244:G244"/>
    <mergeCell ref="A245:G245"/>
    <mergeCell ref="A246:G246"/>
    <mergeCell ref="A247:G247"/>
    <mergeCell ref="A249:G249"/>
    <mergeCell ref="A251:G251"/>
    <mergeCell ref="A252:G252"/>
    <mergeCell ref="A253:G253"/>
    <mergeCell ref="A254:G254"/>
    <mergeCell ref="A255:G255"/>
    <mergeCell ref="A256:G256"/>
    <mergeCell ref="A257:G257"/>
    <mergeCell ref="A258:G258"/>
    <mergeCell ref="A259:G259"/>
    <mergeCell ref="A260:G260"/>
    <mergeCell ref="A284:G284"/>
    <mergeCell ref="A285:G285"/>
    <mergeCell ref="A286:G286"/>
    <mergeCell ref="A287:G287"/>
    <mergeCell ref="A288:G288"/>
    <mergeCell ref="A289:G289"/>
    <mergeCell ref="A290:G290"/>
    <mergeCell ref="A291:G291"/>
    <mergeCell ref="A292:G292"/>
    <mergeCell ref="A293:G293"/>
    <mergeCell ref="A294:G294"/>
    <mergeCell ref="A295:G295"/>
    <mergeCell ref="A296:G296"/>
    <mergeCell ref="A317:G317"/>
    <mergeCell ref="A321:G321"/>
    <mergeCell ref="A322:G322"/>
    <mergeCell ref="A6378:G6378"/>
    <mergeCell ref="A6369:G6369"/>
    <mergeCell ref="A6370:G6370"/>
    <mergeCell ref="A6371:G6371"/>
    <mergeCell ref="A6372:G6372"/>
    <mergeCell ref="A6377:G6377"/>
    <mergeCell ref="A323:G323"/>
    <mergeCell ref="A330:G330"/>
    <mergeCell ref="A331:G331"/>
    <mergeCell ref="A332:G332"/>
    <mergeCell ref="A333:G333"/>
    <mergeCell ref="A334:G334"/>
    <mergeCell ref="A335:G335"/>
    <mergeCell ref="A337:G337"/>
    <mergeCell ref="A340:G340"/>
    <mergeCell ref="A3159:G3159"/>
    <mergeCell ref="A3475:G3475"/>
    <mergeCell ref="A3481:G3481"/>
    <mergeCell ref="A3482:G3482"/>
    <mergeCell ref="A3474:G3474"/>
    <mergeCell ref="A3460:G3460"/>
    <mergeCell ref="A3433:G3433"/>
    <mergeCell ref="A3434:G3434"/>
    <mergeCell ref="A3688:G3688"/>
    <mergeCell ref="A8804:G8804"/>
    <mergeCell ref="A8746:G8746"/>
    <mergeCell ref="A8748:G8748"/>
    <mergeCell ref="A8750:G8750"/>
    <mergeCell ref="A8802:G8802"/>
    <mergeCell ref="A8800:G8800"/>
    <mergeCell ref="A8778:G8778"/>
    <mergeCell ref="A8779:G8779"/>
    <mergeCell ref="A8744:G8744"/>
    <mergeCell ref="A8745:G8745"/>
  </mergeCells>
  <phoneticPr fontId="11" type="noConversion"/>
  <conditionalFormatting sqref="A6182:A6184 A6186:A6188">
    <cfRule type="duplicateValues" dxfId="658" priority="675" stopIfTrue="1"/>
  </conditionalFormatting>
  <conditionalFormatting sqref="A6292:A6301">
    <cfRule type="duplicateValues" dxfId="657" priority="674" stopIfTrue="1"/>
  </conditionalFormatting>
  <conditionalFormatting sqref="A6303:A6305">
    <cfRule type="duplicateValues" dxfId="656" priority="673" stopIfTrue="1"/>
  </conditionalFormatting>
  <conditionalFormatting sqref="A6359:A6360">
    <cfRule type="duplicateValues" dxfId="655" priority="672" stopIfTrue="1"/>
  </conditionalFormatting>
  <conditionalFormatting sqref="A6307:A6309">
    <cfRule type="duplicateValues" dxfId="654" priority="670" stopIfTrue="1"/>
  </conditionalFormatting>
  <conditionalFormatting sqref="A6311:A6313">
    <cfRule type="duplicateValues" dxfId="653" priority="669" stopIfTrue="1"/>
  </conditionalFormatting>
  <conditionalFormatting sqref="A6401:A6404">
    <cfRule type="duplicateValues" dxfId="652" priority="667"/>
  </conditionalFormatting>
  <conditionalFormatting sqref="A6401:A6404">
    <cfRule type="duplicateValues" dxfId="651" priority="666"/>
    <cfRule type="duplicateValues" dxfId="650" priority="668"/>
  </conditionalFormatting>
  <conditionalFormatting sqref="A6408:A6427">
    <cfRule type="duplicateValues" dxfId="649" priority="664"/>
  </conditionalFormatting>
  <conditionalFormatting sqref="A6408:A6427">
    <cfRule type="duplicateValues" dxfId="648" priority="663"/>
    <cfRule type="duplicateValues" dxfId="647" priority="665"/>
  </conditionalFormatting>
  <conditionalFormatting sqref="A6430:A6436">
    <cfRule type="duplicateValues" dxfId="646" priority="661"/>
  </conditionalFormatting>
  <conditionalFormatting sqref="A6430:A6436">
    <cfRule type="duplicateValues" dxfId="645" priority="660"/>
    <cfRule type="duplicateValues" dxfId="644" priority="662"/>
  </conditionalFormatting>
  <conditionalFormatting sqref="A6439:A6440">
    <cfRule type="duplicateValues" dxfId="643" priority="653"/>
  </conditionalFormatting>
  <conditionalFormatting sqref="A6441">
    <cfRule type="duplicateValues" dxfId="642" priority="654"/>
  </conditionalFormatting>
  <conditionalFormatting sqref="A6441">
    <cfRule type="duplicateValues" dxfId="641" priority="655"/>
    <cfRule type="duplicateValues" dxfId="640" priority="656"/>
  </conditionalFormatting>
  <conditionalFormatting sqref="A6442 A6439:A6440">
    <cfRule type="duplicateValues" dxfId="639" priority="657"/>
    <cfRule type="duplicateValues" dxfId="638" priority="658"/>
  </conditionalFormatting>
  <conditionalFormatting sqref="A6442">
    <cfRule type="duplicateValues" dxfId="637" priority="659"/>
  </conditionalFormatting>
  <conditionalFormatting sqref="A6446:A6447 A6450:A6451 A6454:A6455 A6458:A6459 A6462:A6463">
    <cfRule type="duplicateValues" dxfId="636" priority="646"/>
  </conditionalFormatting>
  <conditionalFormatting sqref="A6448 A6452 A6456 A6460 A6464">
    <cfRule type="duplicateValues" dxfId="635" priority="647"/>
  </conditionalFormatting>
  <conditionalFormatting sqref="A6448 A6452 A6456 A6460 A6464">
    <cfRule type="duplicateValues" dxfId="634" priority="648"/>
    <cfRule type="duplicateValues" dxfId="633" priority="649"/>
  </conditionalFormatting>
  <conditionalFormatting sqref="A6465 A6446:A6447 A6449:A6451 A6453:A6455 A6457:A6459 A6461:A6463">
    <cfRule type="duplicateValues" dxfId="632" priority="650"/>
    <cfRule type="duplicateValues" dxfId="631" priority="651"/>
  </conditionalFormatting>
  <conditionalFormatting sqref="A6449 A6453 A6457 A6461 A6465">
    <cfRule type="duplicateValues" dxfId="630" priority="652"/>
  </conditionalFormatting>
  <conditionalFormatting sqref="A6468">
    <cfRule type="duplicateValues" dxfId="629" priority="643"/>
  </conditionalFormatting>
  <conditionalFormatting sqref="A6468">
    <cfRule type="duplicateValues" dxfId="628" priority="644"/>
    <cfRule type="duplicateValues" dxfId="627" priority="645"/>
  </conditionalFormatting>
  <conditionalFormatting sqref="A6471:A6472 A6475:A6476">
    <cfRule type="duplicateValues" dxfId="626" priority="636"/>
  </conditionalFormatting>
  <conditionalFormatting sqref="A6473 A6477">
    <cfRule type="duplicateValues" dxfId="625" priority="637"/>
  </conditionalFormatting>
  <conditionalFormatting sqref="A6473 A6477">
    <cfRule type="duplicateValues" dxfId="624" priority="638"/>
    <cfRule type="duplicateValues" dxfId="623" priority="639"/>
  </conditionalFormatting>
  <conditionalFormatting sqref="A6471:A6472 A6474:A6476 A6478">
    <cfRule type="duplicateValues" dxfId="622" priority="640"/>
    <cfRule type="duplicateValues" dxfId="621" priority="641"/>
  </conditionalFormatting>
  <conditionalFormatting sqref="A6474 A6478">
    <cfRule type="duplicateValues" dxfId="620" priority="642"/>
  </conditionalFormatting>
  <conditionalFormatting sqref="A6481:A6482">
    <cfRule type="duplicateValues" dxfId="619" priority="633"/>
  </conditionalFormatting>
  <conditionalFormatting sqref="A6481:A6482">
    <cfRule type="duplicateValues" dxfId="618" priority="634"/>
    <cfRule type="duplicateValues" dxfId="617" priority="635"/>
  </conditionalFormatting>
  <conditionalFormatting sqref="A6486:A6495">
    <cfRule type="duplicateValues" dxfId="616" priority="630"/>
  </conditionalFormatting>
  <conditionalFormatting sqref="A6486:A6495">
    <cfRule type="duplicateValues" dxfId="615" priority="631"/>
    <cfRule type="duplicateValues" dxfId="614" priority="632"/>
  </conditionalFormatting>
  <conditionalFormatting sqref="A6498:A6499">
    <cfRule type="duplicateValues" dxfId="613" priority="627"/>
  </conditionalFormatting>
  <conditionalFormatting sqref="A6498:A6499">
    <cfRule type="duplicateValues" dxfId="612" priority="628"/>
    <cfRule type="duplicateValues" dxfId="611" priority="629"/>
  </conditionalFormatting>
  <conditionalFormatting sqref="A6503:A6512">
    <cfRule type="duplicateValues" dxfId="610" priority="624"/>
  </conditionalFormatting>
  <conditionalFormatting sqref="A6503:A6512">
    <cfRule type="duplicateValues" dxfId="609" priority="625"/>
    <cfRule type="duplicateValues" dxfId="608" priority="626"/>
  </conditionalFormatting>
  <conditionalFormatting sqref="A6515:A6516">
    <cfRule type="duplicateValues" dxfId="607" priority="621"/>
  </conditionalFormatting>
  <conditionalFormatting sqref="A6515:A6516">
    <cfRule type="duplicateValues" dxfId="606" priority="622"/>
    <cfRule type="duplicateValues" dxfId="605" priority="623"/>
  </conditionalFormatting>
  <conditionalFormatting sqref="A6520:A6529">
    <cfRule type="duplicateValues" dxfId="604" priority="618"/>
  </conditionalFormatting>
  <conditionalFormatting sqref="A6520:A6529">
    <cfRule type="duplicateValues" dxfId="603" priority="619"/>
    <cfRule type="duplicateValues" dxfId="602" priority="620"/>
  </conditionalFormatting>
  <conditionalFormatting sqref="A6532:A6533">
    <cfRule type="duplicateValues" dxfId="601" priority="615"/>
  </conditionalFormatting>
  <conditionalFormatting sqref="A6532:A6533">
    <cfRule type="duplicateValues" dxfId="600" priority="616"/>
    <cfRule type="duplicateValues" dxfId="599" priority="617"/>
  </conditionalFormatting>
  <conditionalFormatting sqref="A6537:A6546">
    <cfRule type="duplicateValues" dxfId="598" priority="612"/>
  </conditionalFormatting>
  <conditionalFormatting sqref="A6537:A6546">
    <cfRule type="duplicateValues" dxfId="597" priority="613"/>
    <cfRule type="duplicateValues" dxfId="596" priority="614"/>
  </conditionalFormatting>
  <conditionalFormatting sqref="A6549:A6550">
    <cfRule type="duplicateValues" dxfId="595" priority="609"/>
  </conditionalFormatting>
  <conditionalFormatting sqref="A6549:A6550">
    <cfRule type="duplicateValues" dxfId="594" priority="610"/>
    <cfRule type="duplicateValues" dxfId="593" priority="611"/>
  </conditionalFormatting>
  <conditionalFormatting sqref="A6554:A6563">
    <cfRule type="duplicateValues" dxfId="592" priority="606"/>
  </conditionalFormatting>
  <conditionalFormatting sqref="A6554:A6563">
    <cfRule type="duplicateValues" dxfId="591" priority="607"/>
    <cfRule type="duplicateValues" dxfId="590" priority="608"/>
  </conditionalFormatting>
  <conditionalFormatting sqref="A6571:A6580">
    <cfRule type="duplicateValues" dxfId="589" priority="600"/>
  </conditionalFormatting>
  <conditionalFormatting sqref="A6571:A6580">
    <cfRule type="duplicateValues" dxfId="588" priority="601"/>
    <cfRule type="duplicateValues" dxfId="587" priority="602"/>
  </conditionalFormatting>
  <conditionalFormatting sqref="A6566:A6567">
    <cfRule type="duplicateValues" dxfId="586" priority="603"/>
  </conditionalFormatting>
  <conditionalFormatting sqref="A6566:A6567">
    <cfRule type="duplicateValues" dxfId="585" priority="604"/>
    <cfRule type="duplicateValues" dxfId="584" priority="605"/>
  </conditionalFormatting>
  <conditionalFormatting sqref="A6583:A6590">
    <cfRule type="duplicateValues" dxfId="583" priority="597"/>
  </conditionalFormatting>
  <conditionalFormatting sqref="A6583:A6590">
    <cfRule type="duplicateValues" dxfId="582" priority="598"/>
    <cfRule type="duplicateValues" dxfId="581" priority="599"/>
  </conditionalFormatting>
  <conditionalFormatting sqref="A6695:A6702">
    <cfRule type="duplicateValues" dxfId="580" priority="594"/>
  </conditionalFormatting>
  <conditionalFormatting sqref="A6695:A6702">
    <cfRule type="duplicateValues" dxfId="579" priority="595"/>
    <cfRule type="duplicateValues" dxfId="578" priority="596"/>
  </conditionalFormatting>
  <conditionalFormatting sqref="A6592">
    <cfRule type="containsText" dxfId="577" priority="591" operator="containsText" text="Changed">
      <formula>NOT(ISERROR(SEARCH("Changed",A6592)))</formula>
    </cfRule>
    <cfRule type="containsText" dxfId="576" priority="592" operator="containsText" text="New">
      <formula>NOT(ISERROR(SEARCH("New",A6592)))</formula>
    </cfRule>
    <cfRule type="containsText" dxfId="575" priority="593" operator="containsText" text="Current">
      <formula>NOT(ISERROR(SEARCH("Current",A6592)))</formula>
    </cfRule>
  </conditionalFormatting>
  <conditionalFormatting sqref="A6592">
    <cfRule type="cellIs" dxfId="574" priority="590" operator="equal">
      <formula>"obsolete"</formula>
    </cfRule>
  </conditionalFormatting>
  <conditionalFormatting sqref="A6592">
    <cfRule type="cellIs" dxfId="573" priority="589" operator="equal">
      <formula>"Obsolete"</formula>
    </cfRule>
  </conditionalFormatting>
  <conditionalFormatting sqref="A6592">
    <cfRule type="cellIs" dxfId="572" priority="587" operator="equal">
      <formula>"Change (Description)"</formula>
    </cfRule>
    <cfRule type="cellIs" dxfId="571" priority="588" operator="equal">
      <formula>"Change (Price)"</formula>
    </cfRule>
  </conditionalFormatting>
  <conditionalFormatting sqref="A6592">
    <cfRule type="cellIs" dxfId="570" priority="583" operator="equal">
      <formula>"Change (Item Code)"</formula>
    </cfRule>
    <cfRule type="cellIs" dxfId="569" priority="584" operator="equal">
      <formula>"Changed (Item Code)"</formula>
    </cfRule>
    <cfRule type="cellIs" dxfId="568" priority="585" operator="equal">
      <formula>"Changed (Item Code)"</formula>
    </cfRule>
    <cfRule type="cellIs" priority="586" operator="equal">
      <formula>"Change (Item Code)"</formula>
    </cfRule>
  </conditionalFormatting>
  <conditionalFormatting sqref="A6593:A6594">
    <cfRule type="duplicateValues" dxfId="567" priority="580"/>
  </conditionalFormatting>
  <conditionalFormatting sqref="A6593:A6594">
    <cfRule type="duplicateValues" dxfId="566" priority="581"/>
    <cfRule type="duplicateValues" dxfId="565" priority="582"/>
  </conditionalFormatting>
  <conditionalFormatting sqref="A6598:A6607">
    <cfRule type="duplicateValues" dxfId="564" priority="577"/>
  </conditionalFormatting>
  <conditionalFormatting sqref="A6598:A6607">
    <cfRule type="duplicateValues" dxfId="563" priority="578"/>
    <cfRule type="duplicateValues" dxfId="562" priority="579"/>
  </conditionalFormatting>
  <conditionalFormatting sqref="A6610:A6611">
    <cfRule type="duplicateValues" dxfId="561" priority="574"/>
  </conditionalFormatting>
  <conditionalFormatting sqref="A6610:A6611">
    <cfRule type="duplicateValues" dxfId="560" priority="575"/>
    <cfRule type="duplicateValues" dxfId="559" priority="576"/>
  </conditionalFormatting>
  <conditionalFormatting sqref="A6663">
    <cfRule type="duplicateValues" dxfId="558" priority="571"/>
    <cfRule type="duplicateValues" dxfId="557" priority="572"/>
  </conditionalFormatting>
  <conditionalFormatting sqref="A6663">
    <cfRule type="duplicateValues" dxfId="556" priority="573"/>
  </conditionalFormatting>
  <conditionalFormatting sqref="A6680">
    <cfRule type="duplicateValues" dxfId="555" priority="568"/>
    <cfRule type="duplicateValues" dxfId="554" priority="569"/>
  </conditionalFormatting>
  <conditionalFormatting sqref="A6680">
    <cfRule type="duplicateValues" dxfId="553" priority="570"/>
  </conditionalFormatting>
  <conditionalFormatting sqref="A6683:A6692">
    <cfRule type="duplicateValues" dxfId="552" priority="565"/>
  </conditionalFormatting>
  <conditionalFormatting sqref="A6683:A6692">
    <cfRule type="duplicateValues" dxfId="551" priority="566"/>
    <cfRule type="duplicateValues" dxfId="550" priority="567"/>
  </conditionalFormatting>
  <conditionalFormatting sqref="A6615:A6624">
    <cfRule type="duplicateValues" dxfId="549" priority="562"/>
  </conditionalFormatting>
  <conditionalFormatting sqref="A6615:A6624">
    <cfRule type="duplicateValues" dxfId="548" priority="563"/>
    <cfRule type="duplicateValues" dxfId="547" priority="564"/>
  </conditionalFormatting>
  <conditionalFormatting sqref="A6627:A6628">
    <cfRule type="duplicateValues" dxfId="546" priority="559"/>
  </conditionalFormatting>
  <conditionalFormatting sqref="A6627:A6628">
    <cfRule type="duplicateValues" dxfId="545" priority="560"/>
    <cfRule type="duplicateValues" dxfId="544" priority="561"/>
  </conditionalFormatting>
  <conditionalFormatting sqref="A6632:A6641">
    <cfRule type="duplicateValues" dxfId="543" priority="556"/>
  </conditionalFormatting>
  <conditionalFormatting sqref="A6632:A6641">
    <cfRule type="duplicateValues" dxfId="542" priority="557"/>
    <cfRule type="duplicateValues" dxfId="541" priority="558"/>
  </conditionalFormatting>
  <conditionalFormatting sqref="A6644:A6645">
    <cfRule type="duplicateValues" dxfId="540" priority="553"/>
  </conditionalFormatting>
  <conditionalFormatting sqref="A6644:A6645">
    <cfRule type="duplicateValues" dxfId="539" priority="554"/>
    <cfRule type="duplicateValues" dxfId="538" priority="555"/>
  </conditionalFormatting>
  <conditionalFormatting sqref="A6649:A6658">
    <cfRule type="duplicateValues" dxfId="537" priority="550"/>
  </conditionalFormatting>
  <conditionalFormatting sqref="A6649:A6658">
    <cfRule type="duplicateValues" dxfId="536" priority="551"/>
    <cfRule type="duplicateValues" dxfId="535" priority="552"/>
  </conditionalFormatting>
  <conditionalFormatting sqref="A6661:A6662">
    <cfRule type="duplicateValues" dxfId="534" priority="547"/>
  </conditionalFormatting>
  <conditionalFormatting sqref="A6661:A6662">
    <cfRule type="duplicateValues" dxfId="533" priority="548"/>
    <cfRule type="duplicateValues" dxfId="532" priority="549"/>
  </conditionalFormatting>
  <conditionalFormatting sqref="A6666:A6675">
    <cfRule type="duplicateValues" dxfId="531" priority="544"/>
  </conditionalFormatting>
  <conditionalFormatting sqref="A6666:A6675">
    <cfRule type="duplicateValues" dxfId="530" priority="545"/>
    <cfRule type="duplicateValues" dxfId="529" priority="546"/>
  </conditionalFormatting>
  <conditionalFormatting sqref="A6678:A6679">
    <cfRule type="duplicateValues" dxfId="528" priority="541"/>
  </conditionalFormatting>
  <conditionalFormatting sqref="A6678:A6679">
    <cfRule type="duplicateValues" dxfId="527" priority="542"/>
    <cfRule type="duplicateValues" dxfId="526" priority="543"/>
  </conditionalFormatting>
  <conditionalFormatting sqref="A6798">
    <cfRule type="duplicateValues" dxfId="525" priority="535"/>
    <cfRule type="duplicateValues" dxfId="524" priority="536"/>
  </conditionalFormatting>
  <conditionalFormatting sqref="A6798">
    <cfRule type="duplicateValues" dxfId="523" priority="537"/>
  </conditionalFormatting>
  <conditionalFormatting sqref="A6809">
    <cfRule type="duplicateValues" dxfId="522" priority="532"/>
    <cfRule type="duplicateValues" dxfId="521" priority="533"/>
  </conditionalFormatting>
  <conditionalFormatting sqref="A6809">
    <cfRule type="duplicateValues" dxfId="520" priority="534"/>
  </conditionalFormatting>
  <conditionalFormatting sqref="A6705">
    <cfRule type="duplicateValues" dxfId="519" priority="529"/>
  </conditionalFormatting>
  <conditionalFormatting sqref="A6705">
    <cfRule type="duplicateValues" dxfId="518" priority="530"/>
    <cfRule type="duplicateValues" dxfId="517" priority="531"/>
  </conditionalFormatting>
  <conditionalFormatting sqref="A6709:A6713">
    <cfRule type="duplicateValues" dxfId="516" priority="526"/>
  </conditionalFormatting>
  <conditionalFormatting sqref="A6709:A6713">
    <cfRule type="duplicateValues" dxfId="515" priority="527"/>
    <cfRule type="duplicateValues" dxfId="514" priority="528"/>
  </conditionalFormatting>
  <conditionalFormatting sqref="A6716">
    <cfRule type="duplicateValues" dxfId="513" priority="523"/>
  </conditionalFormatting>
  <conditionalFormatting sqref="A6716">
    <cfRule type="duplicateValues" dxfId="512" priority="524"/>
    <cfRule type="duplicateValues" dxfId="511" priority="525"/>
  </conditionalFormatting>
  <conditionalFormatting sqref="A6720:A6724">
    <cfRule type="duplicateValues" dxfId="510" priority="520"/>
  </conditionalFormatting>
  <conditionalFormatting sqref="A6720:A6724">
    <cfRule type="duplicateValues" dxfId="509" priority="521"/>
    <cfRule type="duplicateValues" dxfId="508" priority="522"/>
  </conditionalFormatting>
  <conditionalFormatting sqref="A6727:A6730">
    <cfRule type="duplicateValues" dxfId="507" priority="517"/>
  </conditionalFormatting>
  <conditionalFormatting sqref="A6727:A6730">
    <cfRule type="duplicateValues" dxfId="506" priority="518"/>
    <cfRule type="duplicateValues" dxfId="505" priority="519"/>
  </conditionalFormatting>
  <conditionalFormatting sqref="A6734:A6743">
    <cfRule type="duplicateValues" dxfId="504" priority="511"/>
  </conditionalFormatting>
  <conditionalFormatting sqref="A6734:A6743">
    <cfRule type="duplicateValues" dxfId="503" priority="512"/>
    <cfRule type="duplicateValues" dxfId="502" priority="513"/>
  </conditionalFormatting>
  <conditionalFormatting sqref="A6744:A6753">
    <cfRule type="duplicateValues" dxfId="501" priority="514"/>
  </conditionalFormatting>
  <conditionalFormatting sqref="A6744:A6753">
    <cfRule type="duplicateValues" dxfId="500" priority="515"/>
    <cfRule type="duplicateValues" dxfId="499" priority="516"/>
  </conditionalFormatting>
  <conditionalFormatting sqref="A6756:A6757">
    <cfRule type="duplicateValues" dxfId="498" priority="508"/>
  </conditionalFormatting>
  <conditionalFormatting sqref="A6756:A6757">
    <cfRule type="duplicateValues" dxfId="497" priority="509"/>
    <cfRule type="duplicateValues" dxfId="496" priority="510"/>
  </conditionalFormatting>
  <conditionalFormatting sqref="A6758:A6761">
    <cfRule type="duplicateValues" dxfId="495" priority="505"/>
  </conditionalFormatting>
  <conditionalFormatting sqref="A6758:A6761">
    <cfRule type="duplicateValues" dxfId="494" priority="506"/>
    <cfRule type="duplicateValues" dxfId="493" priority="507"/>
  </conditionalFormatting>
  <conditionalFormatting sqref="A6765:A6774">
    <cfRule type="duplicateValues" dxfId="492" priority="502"/>
  </conditionalFormatting>
  <conditionalFormatting sqref="A6765:A6774">
    <cfRule type="duplicateValues" dxfId="491" priority="503"/>
    <cfRule type="duplicateValues" dxfId="490" priority="504"/>
  </conditionalFormatting>
  <conditionalFormatting sqref="A6775:A6794">
    <cfRule type="duplicateValues" dxfId="489" priority="499"/>
  </conditionalFormatting>
  <conditionalFormatting sqref="A6775:A6794">
    <cfRule type="duplicateValues" dxfId="488" priority="500"/>
    <cfRule type="duplicateValues" dxfId="487" priority="501"/>
  </conditionalFormatting>
  <conditionalFormatting sqref="A6797">
    <cfRule type="duplicateValues" dxfId="486" priority="496"/>
  </conditionalFormatting>
  <conditionalFormatting sqref="A6797">
    <cfRule type="duplicateValues" dxfId="485" priority="497"/>
    <cfRule type="duplicateValues" dxfId="484" priority="498"/>
  </conditionalFormatting>
  <conditionalFormatting sqref="A6801:A6805">
    <cfRule type="duplicateValues" dxfId="483" priority="493"/>
  </conditionalFormatting>
  <conditionalFormatting sqref="A6801:A6805">
    <cfRule type="duplicateValues" dxfId="482" priority="494"/>
    <cfRule type="duplicateValues" dxfId="481" priority="495"/>
  </conditionalFormatting>
  <conditionalFormatting sqref="A6808">
    <cfRule type="duplicateValues" dxfId="480" priority="538"/>
  </conditionalFormatting>
  <conditionalFormatting sqref="A6808">
    <cfRule type="duplicateValues" dxfId="479" priority="539"/>
    <cfRule type="duplicateValues" dxfId="478" priority="540"/>
  </conditionalFormatting>
  <conditionalFormatting sqref="A6812:A6816">
    <cfRule type="duplicateValues" dxfId="477" priority="490"/>
  </conditionalFormatting>
  <conditionalFormatting sqref="A6812:A6816">
    <cfRule type="duplicateValues" dxfId="476" priority="491"/>
    <cfRule type="duplicateValues" dxfId="475" priority="492"/>
  </conditionalFormatting>
  <conditionalFormatting sqref="A6817">
    <cfRule type="duplicateValues" dxfId="474" priority="487"/>
    <cfRule type="duplicateValues" dxfId="473" priority="488"/>
  </conditionalFormatting>
  <conditionalFormatting sqref="A6817">
    <cfRule type="duplicateValues" dxfId="472" priority="489"/>
  </conditionalFormatting>
  <conditionalFormatting sqref="A6819:A6822">
    <cfRule type="duplicateValues" dxfId="471" priority="484"/>
  </conditionalFormatting>
  <conditionalFormatting sqref="A6819:A6822">
    <cfRule type="duplicateValues" dxfId="470" priority="485"/>
    <cfRule type="duplicateValues" dxfId="469" priority="486"/>
  </conditionalFormatting>
  <conditionalFormatting sqref="A6823">
    <cfRule type="duplicateValues" dxfId="468" priority="481"/>
    <cfRule type="duplicateValues" dxfId="467" priority="482"/>
  </conditionalFormatting>
  <conditionalFormatting sqref="A6823">
    <cfRule type="duplicateValues" dxfId="466" priority="483"/>
  </conditionalFormatting>
  <conditionalFormatting sqref="A6842:A6845">
    <cfRule type="duplicateValues" dxfId="465" priority="478"/>
  </conditionalFormatting>
  <conditionalFormatting sqref="A6842:A6845">
    <cfRule type="duplicateValues" dxfId="464" priority="479"/>
    <cfRule type="duplicateValues" dxfId="463" priority="480"/>
  </conditionalFormatting>
  <conditionalFormatting sqref="A6834:A6837">
    <cfRule type="duplicateValues" dxfId="462" priority="475"/>
  </conditionalFormatting>
  <conditionalFormatting sqref="A6834:A6837">
    <cfRule type="duplicateValues" dxfId="461" priority="476"/>
    <cfRule type="duplicateValues" dxfId="460" priority="477"/>
  </conditionalFormatting>
  <conditionalFormatting sqref="A6830:A6833">
    <cfRule type="duplicateValues" dxfId="459" priority="472"/>
  </conditionalFormatting>
  <conditionalFormatting sqref="A6830:A6833">
    <cfRule type="duplicateValues" dxfId="458" priority="473"/>
    <cfRule type="duplicateValues" dxfId="457" priority="474"/>
  </conditionalFormatting>
  <conditionalFormatting sqref="A6826:A6829">
    <cfRule type="duplicateValues" dxfId="456" priority="469"/>
  </conditionalFormatting>
  <conditionalFormatting sqref="A6826:A6829">
    <cfRule type="duplicateValues" dxfId="455" priority="470"/>
    <cfRule type="duplicateValues" dxfId="454" priority="471"/>
  </conditionalFormatting>
  <conditionalFormatting sqref="A6838:A6841">
    <cfRule type="duplicateValues" dxfId="453" priority="466"/>
  </conditionalFormatting>
  <conditionalFormatting sqref="A6838:A6841">
    <cfRule type="duplicateValues" dxfId="452" priority="467"/>
    <cfRule type="duplicateValues" dxfId="451" priority="468"/>
  </conditionalFormatting>
  <conditionalFormatting sqref="A6846">
    <cfRule type="duplicateValues" dxfId="450" priority="463"/>
    <cfRule type="duplicateValues" dxfId="449" priority="464"/>
  </conditionalFormatting>
  <conditionalFormatting sqref="A6846">
    <cfRule type="duplicateValues" dxfId="448" priority="465"/>
  </conditionalFormatting>
  <conditionalFormatting sqref="A6849">
    <cfRule type="duplicateValues" dxfId="447" priority="460"/>
  </conditionalFormatting>
  <conditionalFormatting sqref="A6849">
    <cfRule type="duplicateValues" dxfId="446" priority="461"/>
    <cfRule type="duplicateValues" dxfId="445" priority="462"/>
  </conditionalFormatting>
  <conditionalFormatting sqref="A6852:A6857">
    <cfRule type="duplicateValues" dxfId="444" priority="457"/>
  </conditionalFormatting>
  <conditionalFormatting sqref="A6852:A6857">
    <cfRule type="duplicateValues" dxfId="443" priority="458"/>
    <cfRule type="duplicateValues" dxfId="442" priority="459"/>
  </conditionalFormatting>
  <conditionalFormatting sqref="A6858">
    <cfRule type="duplicateValues" dxfId="441" priority="454"/>
    <cfRule type="duplicateValues" dxfId="440" priority="455"/>
  </conditionalFormatting>
  <conditionalFormatting sqref="A6858">
    <cfRule type="duplicateValues" dxfId="439" priority="456"/>
  </conditionalFormatting>
  <conditionalFormatting sqref="A6882:A6885">
    <cfRule type="duplicateValues" dxfId="438" priority="451"/>
  </conditionalFormatting>
  <conditionalFormatting sqref="A6882:A6885">
    <cfRule type="duplicateValues" dxfId="437" priority="452"/>
    <cfRule type="duplicateValues" dxfId="436" priority="453"/>
  </conditionalFormatting>
  <conditionalFormatting sqref="A6869:A6872">
    <cfRule type="duplicateValues" dxfId="435" priority="448"/>
  </conditionalFormatting>
  <conditionalFormatting sqref="A6869:A6872">
    <cfRule type="duplicateValues" dxfId="434" priority="449"/>
    <cfRule type="duplicateValues" dxfId="433" priority="450"/>
  </conditionalFormatting>
  <conditionalFormatting sqref="A6865:A6868">
    <cfRule type="duplicateValues" dxfId="432" priority="445"/>
  </conditionalFormatting>
  <conditionalFormatting sqref="A6865:A6868">
    <cfRule type="duplicateValues" dxfId="431" priority="446"/>
    <cfRule type="duplicateValues" dxfId="430" priority="447"/>
  </conditionalFormatting>
  <conditionalFormatting sqref="A6861:A6864">
    <cfRule type="duplicateValues" dxfId="429" priority="442"/>
  </conditionalFormatting>
  <conditionalFormatting sqref="A6861:A6864">
    <cfRule type="duplicateValues" dxfId="428" priority="443"/>
    <cfRule type="duplicateValues" dxfId="427" priority="444"/>
  </conditionalFormatting>
  <conditionalFormatting sqref="A6873:A6875 A6881">
    <cfRule type="duplicateValues" dxfId="426" priority="439"/>
  </conditionalFormatting>
  <conditionalFormatting sqref="A6873:A6875 A6881">
    <cfRule type="duplicateValues" dxfId="425" priority="440"/>
    <cfRule type="duplicateValues" dxfId="424" priority="441"/>
  </conditionalFormatting>
  <conditionalFormatting sqref="A6877:A6880">
    <cfRule type="duplicateValues" dxfId="423" priority="436"/>
  </conditionalFormatting>
  <conditionalFormatting sqref="A6877:A6880">
    <cfRule type="duplicateValues" dxfId="422" priority="437"/>
    <cfRule type="duplicateValues" dxfId="421" priority="438"/>
  </conditionalFormatting>
  <conditionalFormatting sqref="A6876">
    <cfRule type="duplicateValues" dxfId="420" priority="433"/>
  </conditionalFormatting>
  <conditionalFormatting sqref="A6876">
    <cfRule type="duplicateValues" dxfId="419" priority="434"/>
    <cfRule type="duplicateValues" dxfId="418" priority="435"/>
  </conditionalFormatting>
  <conditionalFormatting sqref="A6886">
    <cfRule type="duplicateValues" dxfId="417" priority="430"/>
    <cfRule type="duplicateValues" dxfId="416" priority="431"/>
  </conditionalFormatting>
  <conditionalFormatting sqref="A6886">
    <cfRule type="duplicateValues" dxfId="415" priority="432"/>
  </conditionalFormatting>
  <conditionalFormatting sqref="A6888">
    <cfRule type="duplicateValues" dxfId="414" priority="427"/>
  </conditionalFormatting>
  <conditionalFormatting sqref="A6888">
    <cfRule type="duplicateValues" dxfId="413" priority="428"/>
    <cfRule type="duplicateValues" dxfId="412" priority="429"/>
  </conditionalFormatting>
  <conditionalFormatting sqref="A6889">
    <cfRule type="duplicateValues" dxfId="411" priority="424"/>
    <cfRule type="duplicateValues" dxfId="410" priority="425"/>
  </conditionalFormatting>
  <conditionalFormatting sqref="A6889">
    <cfRule type="duplicateValues" dxfId="409" priority="426"/>
  </conditionalFormatting>
  <conditionalFormatting sqref="A6894:A6896">
    <cfRule type="duplicateValues" dxfId="408" priority="421"/>
  </conditionalFormatting>
  <conditionalFormatting sqref="A6894:A6896">
    <cfRule type="duplicateValues" dxfId="407" priority="422"/>
    <cfRule type="duplicateValues" dxfId="406" priority="423"/>
  </conditionalFormatting>
  <conditionalFormatting sqref="A6892:A6893">
    <cfRule type="duplicateValues" dxfId="405" priority="418"/>
  </conditionalFormatting>
  <conditionalFormatting sqref="A6892:A6893">
    <cfRule type="duplicateValues" dxfId="404" priority="419"/>
    <cfRule type="duplicateValues" dxfId="403" priority="420"/>
  </conditionalFormatting>
  <conditionalFormatting sqref="A6899:A6905">
    <cfRule type="duplicateValues" dxfId="402" priority="415"/>
  </conditionalFormatting>
  <conditionalFormatting sqref="A6899:A6905">
    <cfRule type="duplicateValues" dxfId="401" priority="416"/>
    <cfRule type="duplicateValues" dxfId="400" priority="417"/>
  </conditionalFormatting>
  <conditionalFormatting sqref="A6908:A6911">
    <cfRule type="duplicateValues" dxfId="399" priority="413"/>
  </conditionalFormatting>
  <conditionalFormatting sqref="A6908:A6911">
    <cfRule type="duplicateValues" dxfId="398" priority="412"/>
    <cfRule type="duplicateValues" dxfId="397" priority="414"/>
  </conditionalFormatting>
  <conditionalFormatting sqref="A6915:A6934">
    <cfRule type="duplicateValues" dxfId="396" priority="410"/>
  </conditionalFormatting>
  <conditionalFormatting sqref="A6915:A6934">
    <cfRule type="duplicateValues" dxfId="395" priority="409"/>
    <cfRule type="duplicateValues" dxfId="394" priority="411"/>
  </conditionalFormatting>
  <conditionalFormatting sqref="A6938:A6940">
    <cfRule type="duplicateValues" dxfId="393" priority="407"/>
  </conditionalFormatting>
  <conditionalFormatting sqref="A6938:A6940">
    <cfRule type="duplicateValues" dxfId="392" priority="406"/>
    <cfRule type="duplicateValues" dxfId="391" priority="408"/>
  </conditionalFormatting>
  <conditionalFormatting sqref="A6937">
    <cfRule type="duplicateValues" dxfId="390" priority="404"/>
  </conditionalFormatting>
  <conditionalFormatting sqref="A6937">
    <cfRule type="duplicateValues" dxfId="389" priority="403"/>
    <cfRule type="duplicateValues" dxfId="388" priority="405"/>
  </conditionalFormatting>
  <conditionalFormatting sqref="A6944:A6963">
    <cfRule type="duplicateValues" dxfId="387" priority="401"/>
  </conditionalFormatting>
  <conditionalFormatting sqref="A6944:A6963">
    <cfRule type="duplicateValues" dxfId="386" priority="400"/>
    <cfRule type="duplicateValues" dxfId="385" priority="402"/>
  </conditionalFormatting>
  <conditionalFormatting sqref="A6966:A6976">
    <cfRule type="duplicateValues" dxfId="384" priority="398"/>
  </conditionalFormatting>
  <conditionalFormatting sqref="A6966:A6976">
    <cfRule type="duplicateValues" dxfId="383" priority="397"/>
    <cfRule type="duplicateValues" dxfId="382" priority="399"/>
  </conditionalFormatting>
  <conditionalFormatting sqref="A6979:A6984">
    <cfRule type="duplicateValues" dxfId="381" priority="395"/>
  </conditionalFormatting>
  <conditionalFormatting sqref="A6979:A6984">
    <cfRule type="duplicateValues" dxfId="380" priority="394"/>
    <cfRule type="duplicateValues" dxfId="379" priority="396"/>
  </conditionalFormatting>
  <conditionalFormatting sqref="A6988:A7017">
    <cfRule type="duplicateValues" dxfId="378" priority="392"/>
  </conditionalFormatting>
  <conditionalFormatting sqref="A6988:A7017">
    <cfRule type="duplicateValues" dxfId="377" priority="391"/>
    <cfRule type="duplicateValues" dxfId="376" priority="393"/>
  </conditionalFormatting>
  <conditionalFormatting sqref="A7020">
    <cfRule type="duplicateValues" dxfId="375" priority="389"/>
  </conditionalFormatting>
  <conditionalFormatting sqref="A7020">
    <cfRule type="duplicateValues" dxfId="374" priority="388"/>
    <cfRule type="duplicateValues" dxfId="373" priority="390"/>
  </conditionalFormatting>
  <conditionalFormatting sqref="A7023:A7027">
    <cfRule type="duplicateValues" dxfId="372" priority="386"/>
  </conditionalFormatting>
  <conditionalFormatting sqref="A7023:A7027">
    <cfRule type="duplicateValues" dxfId="371" priority="385"/>
    <cfRule type="duplicateValues" dxfId="370" priority="387"/>
  </conditionalFormatting>
  <conditionalFormatting sqref="A7030:A7035">
    <cfRule type="duplicateValues" dxfId="369" priority="383"/>
  </conditionalFormatting>
  <conditionalFormatting sqref="A7030:A7035">
    <cfRule type="duplicateValues" dxfId="368" priority="382"/>
    <cfRule type="duplicateValues" dxfId="367" priority="384"/>
  </conditionalFormatting>
  <conditionalFormatting sqref="A7038:A7043">
    <cfRule type="duplicateValues" dxfId="366" priority="380"/>
  </conditionalFormatting>
  <conditionalFormatting sqref="A7038:A7043">
    <cfRule type="duplicateValues" dxfId="365" priority="379"/>
    <cfRule type="duplicateValues" dxfId="364" priority="381"/>
  </conditionalFormatting>
  <conditionalFormatting sqref="A7047:A7076">
    <cfRule type="duplicateValues" dxfId="363" priority="377"/>
  </conditionalFormatting>
  <conditionalFormatting sqref="A7047:A7076">
    <cfRule type="duplicateValues" dxfId="362" priority="376"/>
    <cfRule type="duplicateValues" dxfId="361" priority="378"/>
  </conditionalFormatting>
  <conditionalFormatting sqref="A7079">
    <cfRule type="duplicateValues" dxfId="360" priority="374"/>
  </conditionalFormatting>
  <conditionalFormatting sqref="A7079">
    <cfRule type="duplicateValues" dxfId="359" priority="373"/>
    <cfRule type="duplicateValues" dxfId="358" priority="375"/>
  </conditionalFormatting>
  <conditionalFormatting sqref="A7082:A7088">
    <cfRule type="duplicateValues" dxfId="357" priority="371"/>
  </conditionalFormatting>
  <conditionalFormatting sqref="A7082:A7088">
    <cfRule type="duplicateValues" dxfId="356" priority="370"/>
    <cfRule type="duplicateValues" dxfId="355" priority="372"/>
  </conditionalFormatting>
  <conditionalFormatting sqref="A7091:A7094">
    <cfRule type="duplicateValues" dxfId="354" priority="368"/>
  </conditionalFormatting>
  <conditionalFormatting sqref="A7091:A7094">
    <cfRule type="duplicateValues" dxfId="353" priority="367"/>
    <cfRule type="duplicateValues" dxfId="352" priority="369"/>
  </conditionalFormatting>
  <conditionalFormatting sqref="A7098:A7117">
    <cfRule type="duplicateValues" dxfId="351" priority="365"/>
  </conditionalFormatting>
  <conditionalFormatting sqref="A7098:A7117">
    <cfRule type="duplicateValues" dxfId="350" priority="364"/>
    <cfRule type="duplicateValues" dxfId="349" priority="366"/>
  </conditionalFormatting>
  <conditionalFormatting sqref="A7120:A7123">
    <cfRule type="duplicateValues" dxfId="348" priority="362"/>
  </conditionalFormatting>
  <conditionalFormatting sqref="A7120:A7123">
    <cfRule type="duplicateValues" dxfId="347" priority="361"/>
    <cfRule type="duplicateValues" dxfId="346" priority="363"/>
  </conditionalFormatting>
  <conditionalFormatting sqref="A7126:A7145">
    <cfRule type="duplicateValues" dxfId="345" priority="359"/>
  </conditionalFormatting>
  <conditionalFormatting sqref="A7126:A7145">
    <cfRule type="duplicateValues" dxfId="344" priority="358"/>
    <cfRule type="duplicateValues" dxfId="343" priority="360"/>
  </conditionalFormatting>
  <conditionalFormatting sqref="A7148">
    <cfRule type="duplicateValues" dxfId="342" priority="356"/>
  </conditionalFormatting>
  <conditionalFormatting sqref="A7148">
    <cfRule type="duplicateValues" dxfId="341" priority="355"/>
    <cfRule type="duplicateValues" dxfId="340" priority="357"/>
  </conditionalFormatting>
  <conditionalFormatting sqref="A7151:A7155">
    <cfRule type="duplicateValues" dxfId="339" priority="353"/>
  </conditionalFormatting>
  <conditionalFormatting sqref="A7151:A7155">
    <cfRule type="duplicateValues" dxfId="338" priority="352"/>
    <cfRule type="duplicateValues" dxfId="337" priority="354"/>
  </conditionalFormatting>
  <conditionalFormatting sqref="A7159">
    <cfRule type="duplicateValues" dxfId="336" priority="350"/>
  </conditionalFormatting>
  <conditionalFormatting sqref="A7159">
    <cfRule type="duplicateValues" dxfId="335" priority="349"/>
    <cfRule type="duplicateValues" dxfId="334" priority="351"/>
  </conditionalFormatting>
  <conditionalFormatting sqref="A7162:A7166">
    <cfRule type="duplicateValues" dxfId="333" priority="347"/>
  </conditionalFormatting>
  <conditionalFormatting sqref="A7162:A7166">
    <cfRule type="duplicateValues" dxfId="332" priority="346"/>
    <cfRule type="duplicateValues" dxfId="331" priority="348"/>
  </conditionalFormatting>
  <conditionalFormatting sqref="A7170">
    <cfRule type="duplicateValues" dxfId="330" priority="344"/>
  </conditionalFormatting>
  <conditionalFormatting sqref="A7170">
    <cfRule type="duplicateValues" dxfId="329" priority="343"/>
    <cfRule type="duplicateValues" dxfId="328" priority="345"/>
  </conditionalFormatting>
  <conditionalFormatting sqref="A7173:A7177">
    <cfRule type="duplicateValues" dxfId="327" priority="341"/>
  </conditionalFormatting>
  <conditionalFormatting sqref="A7173:A7177">
    <cfRule type="duplicateValues" dxfId="326" priority="340"/>
    <cfRule type="duplicateValues" dxfId="325" priority="342"/>
  </conditionalFormatting>
  <conditionalFormatting sqref="A7181">
    <cfRule type="duplicateValues" dxfId="324" priority="338"/>
  </conditionalFormatting>
  <conditionalFormatting sqref="A7181">
    <cfRule type="duplicateValues" dxfId="323" priority="337"/>
    <cfRule type="duplicateValues" dxfId="322" priority="339"/>
  </conditionalFormatting>
  <conditionalFormatting sqref="A7184:A7188">
    <cfRule type="duplicateValues" dxfId="321" priority="335"/>
  </conditionalFormatting>
  <conditionalFormatting sqref="A7184:A7188">
    <cfRule type="duplicateValues" dxfId="320" priority="334"/>
    <cfRule type="duplicateValues" dxfId="319" priority="336"/>
  </conditionalFormatting>
  <conditionalFormatting sqref="A7192">
    <cfRule type="duplicateValues" dxfId="318" priority="332"/>
  </conditionalFormatting>
  <conditionalFormatting sqref="A7192">
    <cfRule type="duplicateValues" dxfId="317" priority="331"/>
    <cfRule type="duplicateValues" dxfId="316" priority="333"/>
  </conditionalFormatting>
  <conditionalFormatting sqref="A7205">
    <cfRule type="duplicateValues" dxfId="315" priority="328"/>
  </conditionalFormatting>
  <conditionalFormatting sqref="A7205">
    <cfRule type="duplicateValues" dxfId="314" priority="329"/>
    <cfRule type="duplicateValues" dxfId="313" priority="330"/>
  </conditionalFormatting>
  <conditionalFormatting sqref="A7204">
    <cfRule type="duplicateValues" dxfId="312" priority="326"/>
  </conditionalFormatting>
  <conditionalFormatting sqref="A7204">
    <cfRule type="duplicateValues" dxfId="311" priority="325"/>
    <cfRule type="duplicateValues" dxfId="310" priority="327"/>
  </conditionalFormatting>
  <conditionalFormatting sqref="A7195:A7198">
    <cfRule type="duplicateValues" dxfId="309" priority="323"/>
  </conditionalFormatting>
  <conditionalFormatting sqref="A7195:A7198">
    <cfRule type="duplicateValues" dxfId="308" priority="322"/>
    <cfRule type="duplicateValues" dxfId="307" priority="324"/>
  </conditionalFormatting>
  <conditionalFormatting sqref="A7199">
    <cfRule type="duplicateValues" dxfId="306" priority="320"/>
  </conditionalFormatting>
  <conditionalFormatting sqref="A7199">
    <cfRule type="duplicateValues" dxfId="305" priority="319"/>
    <cfRule type="duplicateValues" dxfId="304" priority="321"/>
  </conditionalFormatting>
  <conditionalFormatting sqref="A7200">
    <cfRule type="duplicateValues" dxfId="303" priority="316"/>
  </conditionalFormatting>
  <conditionalFormatting sqref="A7200">
    <cfRule type="duplicateValues" dxfId="302" priority="317"/>
    <cfRule type="duplicateValues" dxfId="301" priority="318"/>
  </conditionalFormatting>
  <conditionalFormatting sqref="A7189">
    <cfRule type="duplicateValues" dxfId="300" priority="313"/>
  </conditionalFormatting>
  <conditionalFormatting sqref="A7189">
    <cfRule type="duplicateValues" dxfId="299" priority="314"/>
    <cfRule type="duplicateValues" dxfId="298" priority="315"/>
  </conditionalFormatting>
  <conditionalFormatting sqref="A7193">
    <cfRule type="duplicateValues" dxfId="297" priority="310"/>
  </conditionalFormatting>
  <conditionalFormatting sqref="A7193">
    <cfRule type="duplicateValues" dxfId="296" priority="311"/>
    <cfRule type="duplicateValues" dxfId="295" priority="312"/>
  </conditionalFormatting>
  <conditionalFormatting sqref="A7178">
    <cfRule type="duplicateValues" dxfId="294" priority="307"/>
  </conditionalFormatting>
  <conditionalFormatting sqref="A7178">
    <cfRule type="duplicateValues" dxfId="293" priority="308"/>
    <cfRule type="duplicateValues" dxfId="292" priority="309"/>
  </conditionalFormatting>
  <conditionalFormatting sqref="A7182">
    <cfRule type="duplicateValues" dxfId="291" priority="304"/>
  </conditionalFormatting>
  <conditionalFormatting sqref="A7182">
    <cfRule type="duplicateValues" dxfId="290" priority="305"/>
    <cfRule type="duplicateValues" dxfId="289" priority="306"/>
  </conditionalFormatting>
  <conditionalFormatting sqref="A7216">
    <cfRule type="duplicateValues" dxfId="288" priority="301"/>
  </conditionalFormatting>
  <conditionalFormatting sqref="A7216">
    <cfRule type="duplicateValues" dxfId="287" priority="302"/>
    <cfRule type="duplicateValues" dxfId="286" priority="303"/>
  </conditionalFormatting>
  <conditionalFormatting sqref="A7227">
    <cfRule type="duplicateValues" dxfId="285" priority="298"/>
  </conditionalFormatting>
  <conditionalFormatting sqref="A7227">
    <cfRule type="duplicateValues" dxfId="284" priority="299"/>
    <cfRule type="duplicateValues" dxfId="283" priority="300"/>
  </conditionalFormatting>
  <conditionalFormatting sqref="A7238">
    <cfRule type="duplicateValues" dxfId="282" priority="295"/>
  </conditionalFormatting>
  <conditionalFormatting sqref="A7238">
    <cfRule type="duplicateValues" dxfId="281" priority="296"/>
    <cfRule type="duplicateValues" dxfId="280" priority="297"/>
  </conditionalFormatting>
  <conditionalFormatting sqref="A7207:A7211">
    <cfRule type="duplicateValues" dxfId="279" priority="293"/>
  </conditionalFormatting>
  <conditionalFormatting sqref="A7207:A7211">
    <cfRule type="duplicateValues" dxfId="278" priority="292"/>
    <cfRule type="duplicateValues" dxfId="277" priority="294"/>
  </conditionalFormatting>
  <conditionalFormatting sqref="A7215">
    <cfRule type="duplicateValues" dxfId="276" priority="290"/>
  </conditionalFormatting>
  <conditionalFormatting sqref="A7215">
    <cfRule type="duplicateValues" dxfId="275" priority="289"/>
    <cfRule type="duplicateValues" dxfId="274" priority="291"/>
  </conditionalFormatting>
  <conditionalFormatting sqref="A7212">
    <cfRule type="duplicateValues" dxfId="273" priority="286"/>
  </conditionalFormatting>
  <conditionalFormatting sqref="A7212">
    <cfRule type="duplicateValues" dxfId="272" priority="287"/>
    <cfRule type="duplicateValues" dxfId="271" priority="288"/>
  </conditionalFormatting>
  <conditionalFormatting sqref="A7218:A7222">
    <cfRule type="duplicateValues" dxfId="270" priority="284"/>
  </conditionalFormatting>
  <conditionalFormatting sqref="A7218:A7222">
    <cfRule type="duplicateValues" dxfId="269" priority="283"/>
    <cfRule type="duplicateValues" dxfId="268" priority="285"/>
  </conditionalFormatting>
  <conditionalFormatting sqref="A7226">
    <cfRule type="duplicateValues" dxfId="267" priority="281"/>
  </conditionalFormatting>
  <conditionalFormatting sqref="A7226">
    <cfRule type="duplicateValues" dxfId="266" priority="280"/>
    <cfRule type="duplicateValues" dxfId="265" priority="282"/>
  </conditionalFormatting>
  <conditionalFormatting sqref="A7223">
    <cfRule type="duplicateValues" dxfId="264" priority="277"/>
  </conditionalFormatting>
  <conditionalFormatting sqref="A7223">
    <cfRule type="duplicateValues" dxfId="263" priority="278"/>
    <cfRule type="duplicateValues" dxfId="262" priority="279"/>
  </conditionalFormatting>
  <conditionalFormatting sqref="A7249">
    <cfRule type="duplicateValues" dxfId="261" priority="274"/>
  </conditionalFormatting>
  <conditionalFormatting sqref="A7249">
    <cfRule type="duplicateValues" dxfId="260" priority="275"/>
    <cfRule type="duplicateValues" dxfId="259" priority="276"/>
  </conditionalFormatting>
  <conditionalFormatting sqref="A7260">
    <cfRule type="duplicateValues" dxfId="258" priority="271"/>
  </conditionalFormatting>
  <conditionalFormatting sqref="A7260">
    <cfRule type="duplicateValues" dxfId="257" priority="272"/>
    <cfRule type="duplicateValues" dxfId="256" priority="273"/>
  </conditionalFormatting>
  <conditionalFormatting sqref="A7271">
    <cfRule type="duplicateValues" dxfId="255" priority="268"/>
  </conditionalFormatting>
  <conditionalFormatting sqref="A7271">
    <cfRule type="duplicateValues" dxfId="254" priority="269"/>
    <cfRule type="duplicateValues" dxfId="253" priority="270"/>
  </conditionalFormatting>
  <conditionalFormatting sqref="A7282">
    <cfRule type="duplicateValues" dxfId="252" priority="265"/>
  </conditionalFormatting>
  <conditionalFormatting sqref="A7282">
    <cfRule type="duplicateValues" dxfId="251" priority="266"/>
    <cfRule type="duplicateValues" dxfId="250" priority="267"/>
  </conditionalFormatting>
  <conditionalFormatting sqref="A7293">
    <cfRule type="duplicateValues" dxfId="249" priority="262"/>
  </conditionalFormatting>
  <conditionalFormatting sqref="A7293">
    <cfRule type="duplicateValues" dxfId="248" priority="263"/>
    <cfRule type="duplicateValues" dxfId="247" priority="264"/>
  </conditionalFormatting>
  <conditionalFormatting sqref="A7229:A7233">
    <cfRule type="duplicateValues" dxfId="246" priority="260"/>
  </conditionalFormatting>
  <conditionalFormatting sqref="A7229:A7233">
    <cfRule type="duplicateValues" dxfId="245" priority="259"/>
    <cfRule type="duplicateValues" dxfId="244" priority="261"/>
  </conditionalFormatting>
  <conditionalFormatting sqref="A7237">
    <cfRule type="duplicateValues" dxfId="243" priority="257"/>
  </conditionalFormatting>
  <conditionalFormatting sqref="A7237">
    <cfRule type="duplicateValues" dxfId="242" priority="256"/>
    <cfRule type="duplicateValues" dxfId="241" priority="258"/>
  </conditionalFormatting>
  <conditionalFormatting sqref="A7234">
    <cfRule type="duplicateValues" dxfId="240" priority="253"/>
  </conditionalFormatting>
  <conditionalFormatting sqref="A7234">
    <cfRule type="duplicateValues" dxfId="239" priority="254"/>
    <cfRule type="duplicateValues" dxfId="238" priority="255"/>
  </conditionalFormatting>
  <conditionalFormatting sqref="A7240:A7244">
    <cfRule type="duplicateValues" dxfId="237" priority="251"/>
  </conditionalFormatting>
  <conditionalFormatting sqref="A7240:A7244">
    <cfRule type="duplicateValues" dxfId="236" priority="250"/>
    <cfRule type="duplicateValues" dxfId="235" priority="252"/>
  </conditionalFormatting>
  <conditionalFormatting sqref="A7248">
    <cfRule type="duplicateValues" dxfId="234" priority="248"/>
  </conditionalFormatting>
  <conditionalFormatting sqref="A7248">
    <cfRule type="duplicateValues" dxfId="233" priority="247"/>
    <cfRule type="duplicateValues" dxfId="232" priority="249"/>
  </conditionalFormatting>
  <conditionalFormatting sqref="A7245">
    <cfRule type="duplicateValues" dxfId="231" priority="244"/>
  </conditionalFormatting>
  <conditionalFormatting sqref="A7245">
    <cfRule type="duplicateValues" dxfId="230" priority="245"/>
    <cfRule type="duplicateValues" dxfId="229" priority="246"/>
  </conditionalFormatting>
  <conditionalFormatting sqref="A7251:A7255">
    <cfRule type="duplicateValues" dxfId="228" priority="242"/>
  </conditionalFormatting>
  <conditionalFormatting sqref="A7251:A7255">
    <cfRule type="duplicateValues" dxfId="227" priority="241"/>
    <cfRule type="duplicateValues" dxfId="226" priority="243"/>
  </conditionalFormatting>
  <conditionalFormatting sqref="A7259">
    <cfRule type="duplicateValues" dxfId="225" priority="239"/>
  </conditionalFormatting>
  <conditionalFormatting sqref="A7259">
    <cfRule type="duplicateValues" dxfId="224" priority="238"/>
    <cfRule type="duplicateValues" dxfId="223" priority="240"/>
  </conditionalFormatting>
  <conditionalFormatting sqref="A7256">
    <cfRule type="duplicateValues" dxfId="222" priority="235"/>
  </conditionalFormatting>
  <conditionalFormatting sqref="A7256">
    <cfRule type="duplicateValues" dxfId="221" priority="236"/>
    <cfRule type="duplicateValues" dxfId="220" priority="237"/>
  </conditionalFormatting>
  <conditionalFormatting sqref="A7262:A7266">
    <cfRule type="duplicateValues" dxfId="219" priority="233"/>
  </conditionalFormatting>
  <conditionalFormatting sqref="A7262:A7266">
    <cfRule type="duplicateValues" dxfId="218" priority="232"/>
    <cfRule type="duplicateValues" dxfId="217" priority="234"/>
  </conditionalFormatting>
  <conditionalFormatting sqref="A7270">
    <cfRule type="duplicateValues" dxfId="216" priority="230"/>
  </conditionalFormatting>
  <conditionalFormatting sqref="A7270">
    <cfRule type="duplicateValues" dxfId="215" priority="229"/>
    <cfRule type="duplicateValues" dxfId="214" priority="231"/>
  </conditionalFormatting>
  <conditionalFormatting sqref="A7267">
    <cfRule type="duplicateValues" dxfId="213" priority="226"/>
  </conditionalFormatting>
  <conditionalFormatting sqref="A7267">
    <cfRule type="duplicateValues" dxfId="212" priority="227"/>
    <cfRule type="duplicateValues" dxfId="211" priority="228"/>
  </conditionalFormatting>
  <conditionalFormatting sqref="A7273:A7277">
    <cfRule type="duplicateValues" dxfId="210" priority="224"/>
  </conditionalFormatting>
  <conditionalFormatting sqref="A7273:A7277">
    <cfRule type="duplicateValues" dxfId="209" priority="223"/>
    <cfRule type="duplicateValues" dxfId="208" priority="225"/>
  </conditionalFormatting>
  <conditionalFormatting sqref="A7281">
    <cfRule type="duplicateValues" dxfId="207" priority="221"/>
  </conditionalFormatting>
  <conditionalFormatting sqref="A7281">
    <cfRule type="duplicateValues" dxfId="206" priority="220"/>
    <cfRule type="duplicateValues" dxfId="205" priority="222"/>
  </conditionalFormatting>
  <conditionalFormatting sqref="A7278">
    <cfRule type="duplicateValues" dxfId="204" priority="217"/>
  </conditionalFormatting>
  <conditionalFormatting sqref="A7278">
    <cfRule type="duplicateValues" dxfId="203" priority="218"/>
    <cfRule type="duplicateValues" dxfId="202" priority="219"/>
  </conditionalFormatting>
  <conditionalFormatting sqref="A7284:A7288">
    <cfRule type="duplicateValues" dxfId="201" priority="215"/>
  </conditionalFormatting>
  <conditionalFormatting sqref="A7284:A7288">
    <cfRule type="duplicateValues" dxfId="200" priority="214"/>
    <cfRule type="duplicateValues" dxfId="199" priority="216"/>
  </conditionalFormatting>
  <conditionalFormatting sqref="A7292">
    <cfRule type="duplicateValues" dxfId="198" priority="212"/>
  </conditionalFormatting>
  <conditionalFormatting sqref="A7292">
    <cfRule type="duplicateValues" dxfId="197" priority="211"/>
    <cfRule type="duplicateValues" dxfId="196" priority="213"/>
  </conditionalFormatting>
  <conditionalFormatting sqref="A7289">
    <cfRule type="duplicateValues" dxfId="195" priority="208"/>
  </conditionalFormatting>
  <conditionalFormatting sqref="A7289">
    <cfRule type="duplicateValues" dxfId="194" priority="209"/>
    <cfRule type="duplicateValues" dxfId="193" priority="210"/>
  </conditionalFormatting>
  <conditionalFormatting sqref="A7326">
    <cfRule type="duplicateValues" dxfId="192" priority="205"/>
  </conditionalFormatting>
  <conditionalFormatting sqref="A7326">
    <cfRule type="duplicateValues" dxfId="191" priority="206"/>
    <cfRule type="duplicateValues" dxfId="190" priority="207"/>
  </conditionalFormatting>
  <conditionalFormatting sqref="A7370">
    <cfRule type="duplicateValues" dxfId="189" priority="202"/>
  </conditionalFormatting>
  <conditionalFormatting sqref="A7370">
    <cfRule type="duplicateValues" dxfId="188" priority="203"/>
    <cfRule type="duplicateValues" dxfId="187" priority="204"/>
  </conditionalFormatting>
  <conditionalFormatting sqref="A7304">
    <cfRule type="duplicateValues" dxfId="186" priority="199"/>
    <cfRule type="duplicateValues" dxfId="185" priority="200"/>
  </conditionalFormatting>
  <conditionalFormatting sqref="A7304">
    <cfRule type="duplicateValues" dxfId="184" priority="201"/>
  </conditionalFormatting>
  <conditionalFormatting sqref="A7315">
    <cfRule type="duplicateValues" dxfId="183" priority="196"/>
    <cfRule type="duplicateValues" dxfId="182" priority="197"/>
  </conditionalFormatting>
  <conditionalFormatting sqref="A7315">
    <cfRule type="duplicateValues" dxfId="181" priority="198"/>
  </conditionalFormatting>
  <conditionalFormatting sqref="A7295:A7299">
    <cfRule type="duplicateValues" dxfId="180" priority="194"/>
  </conditionalFormatting>
  <conditionalFormatting sqref="A7295:A7299">
    <cfRule type="duplicateValues" dxfId="179" priority="193"/>
    <cfRule type="duplicateValues" dxfId="178" priority="195"/>
  </conditionalFormatting>
  <conditionalFormatting sqref="A7303">
    <cfRule type="duplicateValues" dxfId="177" priority="191"/>
  </conditionalFormatting>
  <conditionalFormatting sqref="A7303">
    <cfRule type="duplicateValues" dxfId="176" priority="190"/>
    <cfRule type="duplicateValues" dxfId="175" priority="192"/>
  </conditionalFormatting>
  <conditionalFormatting sqref="A7300">
    <cfRule type="duplicateValues" dxfId="174" priority="187"/>
  </conditionalFormatting>
  <conditionalFormatting sqref="A7300">
    <cfRule type="duplicateValues" dxfId="173" priority="188"/>
    <cfRule type="duplicateValues" dxfId="172" priority="189"/>
  </conditionalFormatting>
  <conditionalFormatting sqref="A7306:A7310">
    <cfRule type="duplicateValues" dxfId="171" priority="185"/>
  </conditionalFormatting>
  <conditionalFormatting sqref="A7306:A7310">
    <cfRule type="duplicateValues" dxfId="170" priority="184"/>
    <cfRule type="duplicateValues" dxfId="169" priority="186"/>
  </conditionalFormatting>
  <conditionalFormatting sqref="A7314">
    <cfRule type="duplicateValues" dxfId="168" priority="182"/>
  </conditionalFormatting>
  <conditionalFormatting sqref="A7314">
    <cfRule type="duplicateValues" dxfId="167" priority="181"/>
    <cfRule type="duplicateValues" dxfId="166" priority="183"/>
  </conditionalFormatting>
  <conditionalFormatting sqref="A7311">
    <cfRule type="duplicateValues" dxfId="165" priority="178"/>
  </conditionalFormatting>
  <conditionalFormatting sqref="A7311">
    <cfRule type="duplicateValues" dxfId="164" priority="179"/>
    <cfRule type="duplicateValues" dxfId="163" priority="180"/>
  </conditionalFormatting>
  <conditionalFormatting sqref="A7317:A7321">
    <cfRule type="duplicateValues" dxfId="162" priority="176"/>
  </conditionalFormatting>
  <conditionalFormatting sqref="A7317:A7321">
    <cfRule type="duplicateValues" dxfId="161" priority="175"/>
    <cfRule type="duplicateValues" dxfId="160" priority="177"/>
  </conditionalFormatting>
  <conditionalFormatting sqref="A7325">
    <cfRule type="duplicateValues" dxfId="159" priority="173"/>
  </conditionalFormatting>
  <conditionalFormatting sqref="A7325">
    <cfRule type="duplicateValues" dxfId="158" priority="172"/>
    <cfRule type="duplicateValues" dxfId="157" priority="174"/>
  </conditionalFormatting>
  <conditionalFormatting sqref="A7322">
    <cfRule type="duplicateValues" dxfId="156" priority="169"/>
  </conditionalFormatting>
  <conditionalFormatting sqref="A7322">
    <cfRule type="duplicateValues" dxfId="155" priority="170"/>
    <cfRule type="duplicateValues" dxfId="154" priority="171"/>
  </conditionalFormatting>
  <conditionalFormatting sqref="A7337">
    <cfRule type="duplicateValues" dxfId="153" priority="166"/>
    <cfRule type="duplicateValues" dxfId="152" priority="167"/>
  </conditionalFormatting>
  <conditionalFormatting sqref="A7337">
    <cfRule type="duplicateValues" dxfId="151" priority="168"/>
  </conditionalFormatting>
  <conditionalFormatting sqref="A7348">
    <cfRule type="duplicateValues" dxfId="150" priority="163"/>
    <cfRule type="duplicateValues" dxfId="149" priority="164"/>
  </conditionalFormatting>
  <conditionalFormatting sqref="A7348">
    <cfRule type="duplicateValues" dxfId="148" priority="165"/>
  </conditionalFormatting>
  <conditionalFormatting sqref="A7359">
    <cfRule type="duplicateValues" dxfId="147" priority="160"/>
    <cfRule type="duplicateValues" dxfId="146" priority="161"/>
  </conditionalFormatting>
  <conditionalFormatting sqref="A7359">
    <cfRule type="duplicateValues" dxfId="145" priority="162"/>
  </conditionalFormatting>
  <conditionalFormatting sqref="A7328:A7332">
    <cfRule type="duplicateValues" dxfId="144" priority="158"/>
  </conditionalFormatting>
  <conditionalFormatting sqref="A7328:A7332">
    <cfRule type="duplicateValues" dxfId="143" priority="157"/>
    <cfRule type="duplicateValues" dxfId="142" priority="159"/>
  </conditionalFormatting>
  <conditionalFormatting sqref="A7336">
    <cfRule type="duplicateValues" dxfId="141" priority="155"/>
  </conditionalFormatting>
  <conditionalFormatting sqref="A7336">
    <cfRule type="duplicateValues" dxfId="140" priority="154"/>
    <cfRule type="duplicateValues" dxfId="139" priority="156"/>
  </conditionalFormatting>
  <conditionalFormatting sqref="A7333">
    <cfRule type="duplicateValues" dxfId="138" priority="151"/>
  </conditionalFormatting>
  <conditionalFormatting sqref="A7333">
    <cfRule type="duplicateValues" dxfId="137" priority="152"/>
    <cfRule type="duplicateValues" dxfId="136" priority="153"/>
  </conditionalFormatting>
  <conditionalFormatting sqref="A7339:A7343">
    <cfRule type="duplicateValues" dxfId="135" priority="149"/>
  </conditionalFormatting>
  <conditionalFormatting sqref="A7339:A7343">
    <cfRule type="duplicateValues" dxfId="134" priority="148"/>
    <cfRule type="duplicateValues" dxfId="133" priority="150"/>
  </conditionalFormatting>
  <conditionalFormatting sqref="A7347">
    <cfRule type="duplicateValues" dxfId="132" priority="146"/>
  </conditionalFormatting>
  <conditionalFormatting sqref="A7347">
    <cfRule type="duplicateValues" dxfId="131" priority="145"/>
    <cfRule type="duplicateValues" dxfId="130" priority="147"/>
  </conditionalFormatting>
  <conditionalFormatting sqref="A7344">
    <cfRule type="duplicateValues" dxfId="129" priority="142"/>
  </conditionalFormatting>
  <conditionalFormatting sqref="A7344">
    <cfRule type="duplicateValues" dxfId="128" priority="143"/>
    <cfRule type="duplicateValues" dxfId="127" priority="144"/>
  </conditionalFormatting>
  <conditionalFormatting sqref="A7350:A7354">
    <cfRule type="duplicateValues" dxfId="126" priority="140"/>
  </conditionalFormatting>
  <conditionalFormatting sqref="A7350:A7354">
    <cfRule type="duplicateValues" dxfId="125" priority="139"/>
    <cfRule type="duplicateValues" dxfId="124" priority="141"/>
  </conditionalFormatting>
  <conditionalFormatting sqref="A7358">
    <cfRule type="duplicateValues" dxfId="123" priority="137"/>
  </conditionalFormatting>
  <conditionalFormatting sqref="A7358">
    <cfRule type="duplicateValues" dxfId="122" priority="136"/>
    <cfRule type="duplicateValues" dxfId="121" priority="138"/>
  </conditionalFormatting>
  <conditionalFormatting sqref="A7355">
    <cfRule type="duplicateValues" dxfId="120" priority="133"/>
  </conditionalFormatting>
  <conditionalFormatting sqref="A7355">
    <cfRule type="duplicateValues" dxfId="119" priority="134"/>
    <cfRule type="duplicateValues" dxfId="118" priority="135"/>
  </conditionalFormatting>
  <conditionalFormatting sqref="A7361:A7365">
    <cfRule type="duplicateValues" dxfId="117" priority="131"/>
  </conditionalFormatting>
  <conditionalFormatting sqref="A7361:A7365">
    <cfRule type="duplicateValues" dxfId="116" priority="130"/>
    <cfRule type="duplicateValues" dxfId="115" priority="132"/>
  </conditionalFormatting>
  <conditionalFormatting sqref="A7369">
    <cfRule type="duplicateValues" dxfId="114" priority="128"/>
  </conditionalFormatting>
  <conditionalFormatting sqref="A7369">
    <cfRule type="duplicateValues" dxfId="113" priority="127"/>
    <cfRule type="duplicateValues" dxfId="112" priority="129"/>
  </conditionalFormatting>
  <conditionalFormatting sqref="A7366">
    <cfRule type="duplicateValues" dxfId="111" priority="124"/>
  </conditionalFormatting>
  <conditionalFormatting sqref="A7366">
    <cfRule type="duplicateValues" dxfId="110" priority="125"/>
    <cfRule type="duplicateValues" dxfId="109" priority="126"/>
  </conditionalFormatting>
  <conditionalFormatting sqref="A7443">
    <cfRule type="duplicateValues" dxfId="108" priority="121"/>
  </conditionalFormatting>
  <conditionalFormatting sqref="A7443">
    <cfRule type="duplicateValues" dxfId="107" priority="122"/>
    <cfRule type="duplicateValues" dxfId="106" priority="123"/>
  </conditionalFormatting>
  <conditionalFormatting sqref="A7436">
    <cfRule type="duplicateValues" dxfId="105" priority="118"/>
    <cfRule type="duplicateValues" dxfId="104" priority="119"/>
  </conditionalFormatting>
  <conditionalFormatting sqref="A7436">
    <cfRule type="duplicateValues" dxfId="103" priority="120"/>
  </conditionalFormatting>
  <conditionalFormatting sqref="A7381">
    <cfRule type="duplicateValues" dxfId="102" priority="115"/>
    <cfRule type="duplicateValues" dxfId="101" priority="116"/>
  </conditionalFormatting>
  <conditionalFormatting sqref="A7381">
    <cfRule type="duplicateValues" dxfId="100" priority="117"/>
  </conditionalFormatting>
  <conditionalFormatting sqref="A7392">
    <cfRule type="duplicateValues" dxfId="99" priority="112"/>
    <cfRule type="duplicateValues" dxfId="98" priority="113"/>
  </conditionalFormatting>
  <conditionalFormatting sqref="A7392">
    <cfRule type="duplicateValues" dxfId="97" priority="114"/>
  </conditionalFormatting>
  <conditionalFormatting sqref="A7403">
    <cfRule type="duplicateValues" dxfId="96" priority="109"/>
    <cfRule type="duplicateValues" dxfId="95" priority="110"/>
  </conditionalFormatting>
  <conditionalFormatting sqref="A7403">
    <cfRule type="duplicateValues" dxfId="94" priority="111"/>
  </conditionalFormatting>
  <conditionalFormatting sqref="A7414">
    <cfRule type="duplicateValues" dxfId="93" priority="106"/>
    <cfRule type="duplicateValues" dxfId="92" priority="107"/>
  </conditionalFormatting>
  <conditionalFormatting sqref="A7414">
    <cfRule type="duplicateValues" dxfId="91" priority="108"/>
  </conditionalFormatting>
  <conditionalFormatting sqref="A7425">
    <cfRule type="duplicateValues" dxfId="90" priority="103"/>
    <cfRule type="duplicateValues" dxfId="89" priority="104"/>
  </conditionalFormatting>
  <conditionalFormatting sqref="A7425">
    <cfRule type="duplicateValues" dxfId="88" priority="105"/>
  </conditionalFormatting>
  <conditionalFormatting sqref="A7372:A7376">
    <cfRule type="duplicateValues" dxfId="87" priority="101"/>
  </conditionalFormatting>
  <conditionalFormatting sqref="A7372:A7376">
    <cfRule type="duplicateValues" dxfId="86" priority="100"/>
    <cfRule type="duplicateValues" dxfId="85" priority="102"/>
  </conditionalFormatting>
  <conditionalFormatting sqref="A7380">
    <cfRule type="duplicateValues" dxfId="84" priority="98"/>
  </conditionalFormatting>
  <conditionalFormatting sqref="A7380">
    <cfRule type="duplicateValues" dxfId="83" priority="97"/>
    <cfRule type="duplicateValues" dxfId="82" priority="99"/>
  </conditionalFormatting>
  <conditionalFormatting sqref="A7377">
    <cfRule type="duplicateValues" dxfId="81" priority="94"/>
  </conditionalFormatting>
  <conditionalFormatting sqref="A7377">
    <cfRule type="duplicateValues" dxfId="80" priority="95"/>
    <cfRule type="duplicateValues" dxfId="79" priority="96"/>
  </conditionalFormatting>
  <conditionalFormatting sqref="A7383:A7387">
    <cfRule type="duplicateValues" dxfId="78" priority="92"/>
  </conditionalFormatting>
  <conditionalFormatting sqref="A7383:A7387">
    <cfRule type="duplicateValues" dxfId="77" priority="91"/>
    <cfRule type="duplicateValues" dxfId="76" priority="93"/>
  </conditionalFormatting>
  <conditionalFormatting sqref="A7391">
    <cfRule type="duplicateValues" dxfId="75" priority="89"/>
  </conditionalFormatting>
  <conditionalFormatting sqref="A7391">
    <cfRule type="duplicateValues" dxfId="74" priority="88"/>
    <cfRule type="duplicateValues" dxfId="73" priority="90"/>
  </conditionalFormatting>
  <conditionalFormatting sqref="A7388">
    <cfRule type="duplicateValues" dxfId="72" priority="85"/>
  </conditionalFormatting>
  <conditionalFormatting sqref="A7388">
    <cfRule type="duplicateValues" dxfId="71" priority="86"/>
    <cfRule type="duplicateValues" dxfId="70" priority="87"/>
  </conditionalFormatting>
  <conditionalFormatting sqref="A7394:A7398">
    <cfRule type="duplicateValues" dxfId="69" priority="83"/>
  </conditionalFormatting>
  <conditionalFormatting sqref="A7394:A7398">
    <cfRule type="duplicateValues" dxfId="68" priority="82"/>
    <cfRule type="duplicateValues" dxfId="67" priority="84"/>
  </conditionalFormatting>
  <conditionalFormatting sqref="A7402">
    <cfRule type="duplicateValues" dxfId="66" priority="80"/>
  </conditionalFormatting>
  <conditionalFormatting sqref="A7402">
    <cfRule type="duplicateValues" dxfId="65" priority="79"/>
    <cfRule type="duplicateValues" dxfId="64" priority="81"/>
  </conditionalFormatting>
  <conditionalFormatting sqref="A7399">
    <cfRule type="duplicateValues" dxfId="63" priority="76"/>
  </conditionalFormatting>
  <conditionalFormatting sqref="A7399">
    <cfRule type="duplicateValues" dxfId="62" priority="77"/>
    <cfRule type="duplicateValues" dxfId="61" priority="78"/>
  </conditionalFormatting>
  <conditionalFormatting sqref="A7405:A7409">
    <cfRule type="duplicateValues" dxfId="60" priority="74"/>
  </conditionalFormatting>
  <conditionalFormatting sqref="A7405:A7409">
    <cfRule type="duplicateValues" dxfId="59" priority="73"/>
    <cfRule type="duplicateValues" dxfId="58" priority="75"/>
  </conditionalFormatting>
  <conditionalFormatting sqref="A7413">
    <cfRule type="duplicateValues" dxfId="57" priority="71"/>
  </conditionalFormatting>
  <conditionalFormatting sqref="A7413">
    <cfRule type="duplicateValues" dxfId="56" priority="70"/>
    <cfRule type="duplicateValues" dxfId="55" priority="72"/>
  </conditionalFormatting>
  <conditionalFormatting sqref="A7410">
    <cfRule type="duplicateValues" dxfId="54" priority="67"/>
  </conditionalFormatting>
  <conditionalFormatting sqref="A7410">
    <cfRule type="duplicateValues" dxfId="53" priority="68"/>
    <cfRule type="duplicateValues" dxfId="52" priority="69"/>
  </conditionalFormatting>
  <conditionalFormatting sqref="A7416:A7420">
    <cfRule type="duplicateValues" dxfId="51" priority="65"/>
  </conditionalFormatting>
  <conditionalFormatting sqref="A7416:A7420">
    <cfRule type="duplicateValues" dxfId="50" priority="64"/>
    <cfRule type="duplicateValues" dxfId="49" priority="66"/>
  </conditionalFormatting>
  <conditionalFormatting sqref="A7424">
    <cfRule type="duplicateValues" dxfId="48" priority="62"/>
  </conditionalFormatting>
  <conditionalFormatting sqref="A7424">
    <cfRule type="duplicateValues" dxfId="47" priority="61"/>
    <cfRule type="duplicateValues" dxfId="46" priority="63"/>
  </conditionalFormatting>
  <conditionalFormatting sqref="A7421">
    <cfRule type="duplicateValues" dxfId="45" priority="58"/>
  </conditionalFormatting>
  <conditionalFormatting sqref="A7421">
    <cfRule type="duplicateValues" dxfId="44" priority="59"/>
    <cfRule type="duplicateValues" dxfId="43" priority="60"/>
  </conditionalFormatting>
  <conditionalFormatting sqref="A7427:A7431">
    <cfRule type="duplicateValues" dxfId="42" priority="56"/>
  </conditionalFormatting>
  <conditionalFormatting sqref="A7427:A7431">
    <cfRule type="duplicateValues" dxfId="41" priority="55"/>
    <cfRule type="duplicateValues" dxfId="40" priority="57"/>
  </conditionalFormatting>
  <conditionalFormatting sqref="A7435">
    <cfRule type="duplicateValues" dxfId="39" priority="53"/>
  </conditionalFormatting>
  <conditionalFormatting sqref="A7435">
    <cfRule type="duplicateValues" dxfId="38" priority="52"/>
    <cfRule type="duplicateValues" dxfId="37" priority="54"/>
  </conditionalFormatting>
  <conditionalFormatting sqref="A7432">
    <cfRule type="duplicateValues" dxfId="36" priority="49"/>
  </conditionalFormatting>
  <conditionalFormatting sqref="A7432">
    <cfRule type="duplicateValues" dxfId="35" priority="50"/>
    <cfRule type="duplicateValues" dxfId="34" priority="51"/>
  </conditionalFormatting>
  <conditionalFormatting sqref="A7438:A7442">
    <cfRule type="duplicateValues" dxfId="33" priority="47"/>
  </conditionalFormatting>
  <conditionalFormatting sqref="A7438:A7442">
    <cfRule type="duplicateValues" dxfId="32" priority="46"/>
    <cfRule type="duplicateValues" dxfId="31" priority="48"/>
  </conditionalFormatting>
  <conditionalFormatting sqref="A7448:A7454">
    <cfRule type="duplicateValues" dxfId="30" priority="44"/>
  </conditionalFormatting>
  <conditionalFormatting sqref="A7448:A7454">
    <cfRule type="duplicateValues" dxfId="29" priority="43"/>
    <cfRule type="duplicateValues" dxfId="28" priority="45"/>
  </conditionalFormatting>
  <conditionalFormatting sqref="A6362:A6367">
    <cfRule type="duplicateValues" dxfId="27" priority="676" stopIfTrue="1"/>
  </conditionalFormatting>
  <conditionalFormatting sqref="A6370">
    <cfRule type="duplicateValues" dxfId="26" priority="41"/>
  </conditionalFormatting>
  <conditionalFormatting sqref="A6370">
    <cfRule type="duplicateValues" dxfId="25" priority="40"/>
    <cfRule type="duplicateValues" dxfId="24" priority="42"/>
  </conditionalFormatting>
  <conditionalFormatting sqref="A6374:A6393">
    <cfRule type="duplicateValues" dxfId="23" priority="38"/>
  </conditionalFormatting>
  <conditionalFormatting sqref="A6374:A6393">
    <cfRule type="duplicateValues" dxfId="22" priority="37"/>
    <cfRule type="duplicateValues" dxfId="21" priority="39"/>
  </conditionalFormatting>
  <conditionalFormatting sqref="A8746">
    <cfRule type="duplicateValues" dxfId="20" priority="35"/>
  </conditionalFormatting>
  <conditionalFormatting sqref="A8746">
    <cfRule type="duplicateValues" dxfId="19" priority="34"/>
    <cfRule type="duplicateValues" dxfId="18" priority="36"/>
  </conditionalFormatting>
  <conditionalFormatting sqref="A8748">
    <cfRule type="duplicateValues" dxfId="17" priority="29"/>
  </conditionalFormatting>
  <conditionalFormatting sqref="A8748">
    <cfRule type="duplicateValues" dxfId="16" priority="28"/>
    <cfRule type="duplicateValues" dxfId="15" priority="30"/>
  </conditionalFormatting>
  <conditionalFormatting sqref="A8750">
    <cfRule type="duplicateValues" dxfId="14" priority="26"/>
  </conditionalFormatting>
  <conditionalFormatting sqref="A8750">
    <cfRule type="duplicateValues" dxfId="13" priority="25"/>
    <cfRule type="duplicateValues" dxfId="12" priority="27"/>
  </conditionalFormatting>
  <conditionalFormatting sqref="A8749 A8751:A8755 A8757:A8761 A8763:A8773">
    <cfRule type="duplicateValues" dxfId="11" priority="681"/>
  </conditionalFormatting>
  <conditionalFormatting sqref="A8749 A8751:A8755 A8757:A8761 A8763:A8773">
    <cfRule type="duplicateValues" dxfId="10" priority="683"/>
    <cfRule type="duplicateValues" dxfId="9" priority="684"/>
  </conditionalFormatting>
  <conditionalFormatting sqref="A8756">
    <cfRule type="duplicateValues" dxfId="8" priority="23"/>
  </conditionalFormatting>
  <conditionalFormatting sqref="A8756">
    <cfRule type="duplicateValues" dxfId="7" priority="22"/>
    <cfRule type="duplicateValues" dxfId="6" priority="24"/>
  </conditionalFormatting>
  <conditionalFormatting sqref="A8762">
    <cfRule type="duplicateValues" dxfId="5" priority="20"/>
  </conditionalFormatting>
  <conditionalFormatting sqref="A8762">
    <cfRule type="duplicateValues" dxfId="4" priority="19"/>
    <cfRule type="duplicateValues" dxfId="3" priority="21"/>
  </conditionalFormatting>
  <conditionalFormatting sqref="A8805:A8818">
    <cfRule type="duplicateValues" dxfId="2" priority="685"/>
  </conditionalFormatting>
  <conditionalFormatting sqref="A8805:A8818">
    <cfRule type="duplicateValues" dxfId="1" priority="686"/>
    <cfRule type="duplicateValues" dxfId="0" priority="687"/>
  </conditionalFormatting>
  <pageMargins left="0.75" right="0.75" top="1" bottom="1" header="0.5" footer="0.5"/>
  <pageSetup scale="52" orientation="portrait" r:id="rId1"/>
  <headerFooter alignWithMargins="0"/>
  <rowBreaks count="1" manualBreakCount="1">
    <brk id="3707" max="6" man="1"/>
  </rowBreaks>
  <colBreaks count="1" manualBreakCount="1">
    <brk id="7" max="3384" man="1"/>
  </colBreaks>
  <ignoredErrors>
    <ignoredError sqref="C839:C844"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7"/>
  <sheetViews>
    <sheetView topLeftCell="A19" zoomScaleNormal="100" workbookViewId="0">
      <selection activeCell="G53" sqref="G53"/>
    </sheetView>
  </sheetViews>
  <sheetFormatPr defaultRowHeight="12"/>
  <cols>
    <col min="1" max="1" width="13.42578125" style="361" customWidth="1"/>
    <col min="2" max="2" width="51.7109375" style="7" bestFit="1" customWidth="1"/>
    <col min="3" max="3" width="10" style="8" customWidth="1"/>
    <col min="4" max="4" width="13.5703125" style="38" customWidth="1"/>
    <col min="5" max="5" width="13.7109375" style="34" bestFit="1" customWidth="1"/>
    <col min="6" max="8" width="10.42578125" style="36" bestFit="1" customWidth="1"/>
    <col min="9" max="16384" width="9.140625" style="7"/>
  </cols>
  <sheetData>
    <row r="1" spans="1:12" ht="12.75" thickBot="1">
      <c r="A1" s="355" t="s">
        <v>1052</v>
      </c>
      <c r="B1" s="53" t="s">
        <v>971</v>
      </c>
      <c r="F1" s="35">
        <v>4.5900000000000003E-2</v>
      </c>
      <c r="G1" s="35">
        <v>2.92E-2</v>
      </c>
      <c r="H1" s="35">
        <v>2.3800000000000002E-2</v>
      </c>
    </row>
    <row r="2" spans="1:12" s="22" customFormat="1" ht="24.75" thickBot="1">
      <c r="A2" s="356" t="s">
        <v>1054</v>
      </c>
      <c r="B2" s="20" t="s">
        <v>1239</v>
      </c>
      <c r="C2" s="88" t="s">
        <v>1240</v>
      </c>
      <c r="D2" s="45" t="s">
        <v>1242</v>
      </c>
      <c r="E2" s="54" t="s">
        <v>1244</v>
      </c>
      <c r="F2" s="55" t="s">
        <v>1245</v>
      </c>
      <c r="G2" s="55" t="s">
        <v>1246</v>
      </c>
      <c r="H2" s="55" t="s">
        <v>1247</v>
      </c>
    </row>
    <row r="3" spans="1:12" ht="12.75" thickBot="1">
      <c r="A3" s="357" t="s">
        <v>1243</v>
      </c>
      <c r="B3" s="31"/>
      <c r="C3" s="1282"/>
      <c r="D3" s="1283"/>
      <c r="E3" s="1284"/>
      <c r="F3" s="1285"/>
      <c r="G3" s="1285"/>
      <c r="H3" s="1285"/>
    </row>
    <row r="4" spans="1:12" ht="84">
      <c r="A4" s="1231" t="s">
        <v>12099</v>
      </c>
      <c r="B4" s="93" t="s">
        <v>12116</v>
      </c>
      <c r="C4" s="90">
        <v>8265</v>
      </c>
      <c r="D4" s="41">
        <f>100%-(E4/C4)</f>
        <v>0.75</v>
      </c>
      <c r="E4" s="182">
        <f>C4*0.25</f>
        <v>2066.25</v>
      </c>
      <c r="F4" s="179">
        <f>ROUND((E4*$F$1),2)</f>
        <v>94.84</v>
      </c>
      <c r="G4" s="179">
        <f>ROUND((E4*$G$1),2)</f>
        <v>60.33</v>
      </c>
      <c r="H4" s="179">
        <f>ROUND((E4*$H$1),2)</f>
        <v>49.18</v>
      </c>
    </row>
    <row r="5" spans="1:12">
      <c r="A5" s="52" t="s">
        <v>205</v>
      </c>
      <c r="B5" s="350" t="s">
        <v>2856</v>
      </c>
      <c r="C5" s="91">
        <v>94</v>
      </c>
      <c r="D5" s="41">
        <f>100%-(E5/C5)</f>
        <v>0.75</v>
      </c>
      <c r="E5" s="182">
        <f>C5*0.25</f>
        <v>23.5</v>
      </c>
      <c r="F5" s="179">
        <f>ROUND((E5*$F$1),2)</f>
        <v>1.08</v>
      </c>
      <c r="G5" s="179">
        <f>ROUND((E5*$G$1),2)</f>
        <v>0.69</v>
      </c>
      <c r="H5" s="179">
        <f>ROUND((E5*$H$1),2)</f>
        <v>0.56000000000000005</v>
      </c>
    </row>
    <row r="6" spans="1:12" ht="12.75" thickBot="1">
      <c r="A6" s="1267" t="s">
        <v>2868</v>
      </c>
      <c r="B6" s="329" t="s">
        <v>2869</v>
      </c>
      <c r="C6" s="91">
        <v>222</v>
      </c>
      <c r="D6" s="41">
        <f>100%-(E6/C6)</f>
        <v>0.75</v>
      </c>
      <c r="E6" s="182">
        <f>C6*0.25</f>
        <v>55.5</v>
      </c>
      <c r="F6" s="179">
        <f>ROUND((E6*$F$1),2)</f>
        <v>2.5499999999999998</v>
      </c>
      <c r="G6" s="179">
        <f>ROUND((E6*$G$1),2)</f>
        <v>1.62</v>
      </c>
      <c r="H6" s="179">
        <f>ROUND((E6*$H$1),2)</f>
        <v>1.32</v>
      </c>
    </row>
    <row r="7" spans="1:12" ht="12.75" thickBot="1">
      <c r="A7" s="1357" t="s">
        <v>1241</v>
      </c>
      <c r="B7" s="1358"/>
      <c r="C7" s="47">
        <f>SUM(C4:C6)</f>
        <v>8581</v>
      </c>
      <c r="D7" s="46">
        <f>100%-(E7/C7)</f>
        <v>0.75</v>
      </c>
      <c r="E7" s="56">
        <f>SUM(E4:E6)</f>
        <v>2145.25</v>
      </c>
      <c r="F7" s="171">
        <f>SUM(F4:F6)</f>
        <v>98.47</v>
      </c>
      <c r="G7" s="171">
        <f>SUM(G4:G6)</f>
        <v>62.639999999999993</v>
      </c>
      <c r="H7" s="171">
        <f>SUM(H4:H6)</f>
        <v>51.06</v>
      </c>
      <c r="I7" s="26"/>
      <c r="J7" s="26"/>
      <c r="K7" s="26"/>
      <c r="L7" s="26"/>
    </row>
    <row r="8" spans="1:12" ht="12.75" thickBot="1">
      <c r="A8" s="102" t="s">
        <v>1255</v>
      </c>
      <c r="B8" s="103"/>
      <c r="C8" s="104"/>
      <c r="D8" s="105"/>
      <c r="E8" s="106"/>
      <c r="F8" s="107"/>
      <c r="G8" s="107"/>
      <c r="H8" s="107"/>
    </row>
    <row r="9" spans="1:12">
      <c r="A9" s="96" t="s">
        <v>12100</v>
      </c>
      <c r="B9" s="50" t="s">
        <v>12101</v>
      </c>
      <c r="C9" s="12">
        <v>1802</v>
      </c>
      <c r="D9" s="41">
        <f>100%-(E9/C9)</f>
        <v>0.75</v>
      </c>
      <c r="E9" s="337">
        <f>C9*0.25</f>
        <v>450.5</v>
      </c>
      <c r="F9" s="187">
        <f t="shared" ref="F9:F33" si="0">E9*$F$1</f>
        <v>20.677950000000003</v>
      </c>
      <c r="G9" s="187">
        <f>E9*$G$1</f>
        <v>13.1546</v>
      </c>
      <c r="H9" s="187">
        <f>E9*$H$1</f>
        <v>10.721900000000002</v>
      </c>
    </row>
    <row r="10" spans="1:12">
      <c r="A10" s="96" t="s">
        <v>6080</v>
      </c>
      <c r="B10" s="50" t="s">
        <v>10666</v>
      </c>
      <c r="C10" s="12">
        <v>1631</v>
      </c>
      <c r="D10" s="41">
        <f>100%-(E10/C10)</f>
        <v>0.75</v>
      </c>
      <c r="E10" s="337">
        <f>C10*0.25</f>
        <v>407.75</v>
      </c>
      <c r="F10" s="187">
        <f t="shared" si="0"/>
        <v>18.715725000000003</v>
      </c>
      <c r="G10" s="187">
        <f>E10*$G$1</f>
        <v>11.9063</v>
      </c>
      <c r="H10" s="187">
        <f>E10*$H$1</f>
        <v>9.7044500000000014</v>
      </c>
    </row>
    <row r="11" spans="1:12">
      <c r="A11" s="51" t="s">
        <v>1254</v>
      </c>
      <c r="B11" s="95"/>
      <c r="C11" s="13"/>
      <c r="D11" s="43"/>
      <c r="E11" s="342"/>
      <c r="F11" s="340"/>
      <c r="G11" s="340"/>
      <c r="H11" s="340"/>
    </row>
    <row r="12" spans="1:12">
      <c r="A12" s="99" t="s">
        <v>6083</v>
      </c>
      <c r="B12" s="50" t="s">
        <v>208</v>
      </c>
      <c r="C12" s="12">
        <v>1402</v>
      </c>
      <c r="D12" s="41">
        <f>100%-(E12/C12)</f>
        <v>0.75</v>
      </c>
      <c r="E12" s="337">
        <f>C12*0.25</f>
        <v>350.5</v>
      </c>
      <c r="F12" s="187">
        <f t="shared" si="0"/>
        <v>16.087950000000003</v>
      </c>
      <c r="G12" s="187">
        <f>E12*$G$1</f>
        <v>10.2346</v>
      </c>
      <c r="H12" s="187">
        <f>E12*$H$1</f>
        <v>8.3419000000000008</v>
      </c>
    </row>
    <row r="13" spans="1:12">
      <c r="A13" s="99" t="s">
        <v>6085</v>
      </c>
      <c r="B13" s="50" t="s">
        <v>210</v>
      </c>
      <c r="C13" s="12">
        <v>913</v>
      </c>
      <c r="D13" s="41">
        <f t="shared" ref="D13:D33" si="1">100%-(E13/C13)</f>
        <v>0.75</v>
      </c>
      <c r="E13" s="337">
        <f>C13*0.25</f>
        <v>228.25</v>
      </c>
      <c r="F13" s="187">
        <f t="shared" si="0"/>
        <v>10.476675</v>
      </c>
      <c r="G13" s="187">
        <f>E13*$G$1</f>
        <v>6.6649000000000003</v>
      </c>
      <c r="H13" s="187">
        <f>E13*$H$1</f>
        <v>5.4323500000000005</v>
      </c>
    </row>
    <row r="14" spans="1:12">
      <c r="A14" s="99" t="s">
        <v>6084</v>
      </c>
      <c r="B14" s="50" t="s">
        <v>209</v>
      </c>
      <c r="C14" s="12">
        <v>1191</v>
      </c>
      <c r="D14" s="41">
        <f t="shared" si="1"/>
        <v>0.75</v>
      </c>
      <c r="E14" s="337">
        <f>C14*0.25</f>
        <v>297.75</v>
      </c>
      <c r="F14" s="187">
        <f t="shared" si="0"/>
        <v>13.666725000000001</v>
      </c>
      <c r="G14" s="187">
        <f>E14*$G$1</f>
        <v>8.6943000000000001</v>
      </c>
      <c r="H14" s="187">
        <f>E14*$H$1</f>
        <v>7.0864500000000001</v>
      </c>
      <c r="J14" s="26"/>
      <c r="K14" s="26"/>
      <c r="L14" s="26"/>
    </row>
    <row r="15" spans="1:12">
      <c r="A15" s="99" t="s">
        <v>10670</v>
      </c>
      <c r="B15" s="50" t="s">
        <v>10671</v>
      </c>
      <c r="C15" s="12">
        <v>1781</v>
      </c>
      <c r="D15" s="41">
        <f t="shared" si="1"/>
        <v>0.75</v>
      </c>
      <c r="E15" s="337">
        <f>C15*0.25</f>
        <v>445.25</v>
      </c>
      <c r="F15" s="187">
        <f t="shared" si="0"/>
        <v>20.436975</v>
      </c>
      <c r="G15" s="187">
        <f>E15*$G$1</f>
        <v>13.001300000000001</v>
      </c>
      <c r="H15" s="187">
        <f>E15*$H$1</f>
        <v>10.596950000000001</v>
      </c>
      <c r="J15" s="26"/>
      <c r="K15" s="26"/>
      <c r="L15" s="26"/>
    </row>
    <row r="16" spans="1:12">
      <c r="A16" s="51" t="s">
        <v>1253</v>
      </c>
      <c r="B16" s="95"/>
      <c r="C16" s="13"/>
      <c r="D16" s="43"/>
      <c r="E16" s="342"/>
      <c r="F16" s="340"/>
      <c r="G16" s="340"/>
      <c r="H16" s="340"/>
      <c r="J16" s="26"/>
      <c r="K16" s="26"/>
      <c r="L16" s="26"/>
    </row>
    <row r="17" spans="1:13">
      <c r="A17" s="96" t="s">
        <v>6087</v>
      </c>
      <c r="B17" s="101" t="s">
        <v>213</v>
      </c>
      <c r="C17" s="15">
        <v>1553</v>
      </c>
      <c r="D17" s="41">
        <f t="shared" si="1"/>
        <v>0.75</v>
      </c>
      <c r="E17" s="337">
        <f>C17*0.25</f>
        <v>388.25</v>
      </c>
      <c r="F17" s="187">
        <f t="shared" si="0"/>
        <v>17.820675000000001</v>
      </c>
      <c r="G17" s="187">
        <f>E17*$G$1</f>
        <v>11.3369</v>
      </c>
      <c r="H17" s="187">
        <f>E17*$H$1</f>
        <v>9.2403500000000012</v>
      </c>
      <c r="J17" s="354"/>
      <c r="K17" s="26"/>
      <c r="L17" s="26"/>
    </row>
    <row r="18" spans="1:13">
      <c r="A18" s="96" t="s">
        <v>6086</v>
      </c>
      <c r="B18" s="101" t="s">
        <v>212</v>
      </c>
      <c r="C18" s="15">
        <v>500</v>
      </c>
      <c r="D18" s="41">
        <f t="shared" si="1"/>
        <v>0.75</v>
      </c>
      <c r="E18" s="337">
        <f t="shared" ref="E18:E22" si="2">C18*0.25</f>
        <v>125</v>
      </c>
      <c r="F18" s="187">
        <f t="shared" si="0"/>
        <v>5.7375000000000007</v>
      </c>
      <c r="G18" s="187">
        <f t="shared" ref="G18:G22" si="3">E18*$G$1</f>
        <v>3.65</v>
      </c>
      <c r="H18" s="187">
        <f t="shared" ref="H18:H22" si="4">E18*$H$1</f>
        <v>2.9750000000000001</v>
      </c>
      <c r="J18" s="354"/>
      <c r="K18" s="26"/>
      <c r="L18" s="26"/>
    </row>
    <row r="19" spans="1:13" s="32" customFormat="1" ht="24">
      <c r="A19" s="1815" t="s">
        <v>12174</v>
      </c>
      <c r="B19" s="1816" t="s">
        <v>12102</v>
      </c>
      <c r="C19" s="1817">
        <v>1860</v>
      </c>
      <c r="D19" s="1158">
        <f t="shared" si="1"/>
        <v>0.75</v>
      </c>
      <c r="E19" s="1818">
        <f>C19*0.25</f>
        <v>465</v>
      </c>
      <c r="F19" s="1109">
        <f t="shared" si="0"/>
        <v>21.343500000000002</v>
      </c>
      <c r="G19" s="1109">
        <f t="shared" si="3"/>
        <v>13.577999999999999</v>
      </c>
      <c r="H19" s="1109">
        <f t="shared" si="4"/>
        <v>11.067</v>
      </c>
      <c r="J19" s="1819"/>
      <c r="K19" s="1820"/>
      <c r="L19" s="1820"/>
    </row>
    <row r="20" spans="1:13" s="32" customFormat="1" ht="24">
      <c r="A20" s="382" t="s">
        <v>12175</v>
      </c>
      <c r="B20" s="1821" t="s">
        <v>12103</v>
      </c>
      <c r="C20" s="1817">
        <v>3305</v>
      </c>
      <c r="D20" s="1158">
        <f t="shared" si="1"/>
        <v>0.75</v>
      </c>
      <c r="E20" s="1818">
        <f t="shared" si="2"/>
        <v>826.25</v>
      </c>
      <c r="F20" s="1109">
        <f t="shared" si="0"/>
        <v>37.924875</v>
      </c>
      <c r="G20" s="1109">
        <f t="shared" si="3"/>
        <v>24.1265</v>
      </c>
      <c r="H20" s="1109">
        <f t="shared" si="4"/>
        <v>19.664750000000002</v>
      </c>
      <c r="J20" s="1819"/>
      <c r="K20" s="1820"/>
      <c r="L20" s="1820"/>
    </row>
    <row r="21" spans="1:13">
      <c r="A21" s="96" t="s">
        <v>173</v>
      </c>
      <c r="B21" s="101" t="s">
        <v>12104</v>
      </c>
      <c r="C21" s="15">
        <v>586</v>
      </c>
      <c r="D21" s="41">
        <f t="shared" si="1"/>
        <v>0.75</v>
      </c>
      <c r="E21" s="337">
        <f t="shared" si="2"/>
        <v>146.5</v>
      </c>
      <c r="F21" s="187">
        <f t="shared" si="0"/>
        <v>6.7243500000000003</v>
      </c>
      <c r="G21" s="187">
        <f t="shared" si="3"/>
        <v>4.2778</v>
      </c>
      <c r="H21" s="187">
        <f t="shared" si="4"/>
        <v>3.4867000000000004</v>
      </c>
      <c r="J21" s="354"/>
      <c r="K21" s="26"/>
      <c r="L21" s="26"/>
    </row>
    <row r="22" spans="1:13">
      <c r="A22" s="96" t="s">
        <v>6088</v>
      </c>
      <c r="B22" s="101" t="s">
        <v>12105</v>
      </c>
      <c r="C22" s="15">
        <v>586</v>
      </c>
      <c r="D22" s="41">
        <f t="shared" si="1"/>
        <v>0.75</v>
      </c>
      <c r="E22" s="337">
        <f t="shared" si="2"/>
        <v>146.5</v>
      </c>
      <c r="F22" s="187">
        <f t="shared" si="0"/>
        <v>6.7243500000000003</v>
      </c>
      <c r="G22" s="187">
        <f t="shared" si="3"/>
        <v>4.2778</v>
      </c>
      <c r="H22" s="187">
        <f t="shared" si="4"/>
        <v>3.4867000000000004</v>
      </c>
      <c r="J22" s="354"/>
      <c r="K22" s="26"/>
      <c r="L22" s="26"/>
    </row>
    <row r="23" spans="1:13">
      <c r="A23" s="51" t="s">
        <v>1251</v>
      </c>
      <c r="B23" s="48"/>
      <c r="C23" s="13"/>
      <c r="D23" s="43"/>
      <c r="E23" s="342"/>
      <c r="F23" s="340"/>
      <c r="G23" s="340"/>
      <c r="H23" s="340"/>
      <c r="J23" s="26"/>
      <c r="K23" s="26"/>
      <c r="L23" s="26"/>
    </row>
    <row r="24" spans="1:13">
      <c r="A24" s="96"/>
      <c r="B24" s="50" t="s">
        <v>2858</v>
      </c>
      <c r="C24" s="12"/>
      <c r="D24" s="41"/>
      <c r="E24" s="337"/>
      <c r="F24" s="187"/>
      <c r="G24" s="187"/>
      <c r="H24" s="187"/>
      <c r="J24" s="26"/>
      <c r="K24" s="26"/>
      <c r="L24" s="26"/>
    </row>
    <row r="25" spans="1:13">
      <c r="A25" s="96"/>
      <c r="B25" s="50"/>
      <c r="C25" s="12"/>
      <c r="D25" s="41"/>
      <c r="E25" s="337"/>
      <c r="F25" s="187"/>
      <c r="G25" s="187"/>
      <c r="H25" s="187"/>
      <c r="J25" s="26"/>
      <c r="K25" s="26"/>
      <c r="L25" s="26"/>
    </row>
    <row r="26" spans="1:13">
      <c r="A26" s="51" t="s">
        <v>1250</v>
      </c>
      <c r="B26" s="48"/>
      <c r="C26" s="13"/>
      <c r="D26" s="43"/>
      <c r="E26" s="342"/>
      <c r="F26" s="340"/>
      <c r="G26" s="340"/>
      <c r="H26" s="340"/>
      <c r="J26" s="26"/>
      <c r="K26" s="26"/>
      <c r="L26" s="26"/>
    </row>
    <row r="27" spans="1:13">
      <c r="A27" s="99">
        <v>4614506</v>
      </c>
      <c r="B27" s="50" t="s">
        <v>2859</v>
      </c>
      <c r="C27" s="12">
        <v>48</v>
      </c>
      <c r="D27" s="41">
        <f t="shared" si="1"/>
        <v>0.75</v>
      </c>
      <c r="E27" s="337">
        <f>C27*0.25</f>
        <v>12</v>
      </c>
      <c r="F27" s="187">
        <f t="shared" si="0"/>
        <v>0.55080000000000007</v>
      </c>
      <c r="G27" s="187">
        <f>E27*$G$1</f>
        <v>0.35039999999999999</v>
      </c>
      <c r="H27" s="187">
        <f>E27*$H$1</f>
        <v>0.28560000000000002</v>
      </c>
    </row>
    <row r="28" spans="1:13">
      <c r="A28" s="99" t="s">
        <v>956</v>
      </c>
      <c r="B28" s="50" t="s">
        <v>2860</v>
      </c>
      <c r="C28" s="12">
        <v>27</v>
      </c>
      <c r="D28" s="41">
        <f>100%-(E28/C28)</f>
        <v>0.75</v>
      </c>
      <c r="E28" s="337">
        <f>C28*0.25</f>
        <v>6.75</v>
      </c>
      <c r="F28" s="187">
        <f t="shared" si="0"/>
        <v>0.30982500000000002</v>
      </c>
      <c r="G28" s="187">
        <f>E28*$G$1</f>
        <v>0.1971</v>
      </c>
      <c r="H28" s="187">
        <f>E28*$H$1</f>
        <v>0.16065000000000002</v>
      </c>
    </row>
    <row r="29" spans="1:13">
      <c r="A29" s="99" t="s">
        <v>6093</v>
      </c>
      <c r="B29" s="50" t="s">
        <v>11966</v>
      </c>
      <c r="C29" s="12">
        <v>1068</v>
      </c>
      <c r="D29" s="41">
        <f t="shared" ref="D29:D31" si="5">100%-(E29/C29)</f>
        <v>0.75</v>
      </c>
      <c r="E29" s="337">
        <f t="shared" ref="E29:E31" si="6">C29*0.25</f>
        <v>267</v>
      </c>
      <c r="F29" s="187">
        <f t="shared" si="0"/>
        <v>12.2553</v>
      </c>
      <c r="G29" s="187">
        <f t="shared" ref="G29:G31" si="7">E29*$G$1</f>
        <v>7.7964000000000002</v>
      </c>
      <c r="H29" s="187">
        <f t="shared" ref="H29:H31" si="8">E29*$H$1</f>
        <v>6.3546000000000005</v>
      </c>
    </row>
    <row r="30" spans="1:13" ht="24">
      <c r="A30" s="99" t="s">
        <v>12000</v>
      </c>
      <c r="B30" s="50" t="s">
        <v>12106</v>
      </c>
      <c r="C30" s="12">
        <v>1070</v>
      </c>
      <c r="D30" s="41">
        <f t="shared" si="5"/>
        <v>0.75</v>
      </c>
      <c r="E30" s="337">
        <f t="shared" si="6"/>
        <v>267.5</v>
      </c>
      <c r="F30" s="187">
        <f t="shared" si="0"/>
        <v>12.278250000000002</v>
      </c>
      <c r="G30" s="187">
        <f t="shared" si="7"/>
        <v>7.8109999999999999</v>
      </c>
      <c r="H30" s="187">
        <f t="shared" si="8"/>
        <v>6.3665000000000003</v>
      </c>
    </row>
    <row r="31" spans="1:13">
      <c r="A31" s="99" t="s">
        <v>6091</v>
      </c>
      <c r="B31" s="50" t="s">
        <v>11965</v>
      </c>
      <c r="C31" s="12">
        <v>120</v>
      </c>
      <c r="D31" s="41">
        <f t="shared" si="5"/>
        <v>0.75</v>
      </c>
      <c r="E31" s="337">
        <f t="shared" si="6"/>
        <v>30</v>
      </c>
      <c r="F31" s="187">
        <f t="shared" si="0"/>
        <v>1.377</v>
      </c>
      <c r="G31" s="187">
        <f t="shared" si="7"/>
        <v>0.876</v>
      </c>
      <c r="H31" s="187">
        <f t="shared" si="8"/>
        <v>0.71400000000000008</v>
      </c>
      <c r="J31" s="26"/>
      <c r="K31" s="26"/>
      <c r="L31" s="26"/>
      <c r="M31" s="26"/>
    </row>
    <row r="32" spans="1:13">
      <c r="A32" s="358" t="s">
        <v>1249</v>
      </c>
      <c r="B32" s="97"/>
      <c r="C32" s="13"/>
      <c r="D32" s="43"/>
      <c r="E32" s="342"/>
      <c r="F32" s="340"/>
      <c r="G32" s="340"/>
      <c r="H32" s="340"/>
      <c r="J32" s="26"/>
      <c r="K32" s="26"/>
      <c r="L32" s="26"/>
      <c r="M32" s="26"/>
    </row>
    <row r="33" spans="1:13">
      <c r="A33" s="359" t="s">
        <v>773</v>
      </c>
      <c r="B33" s="212" t="s">
        <v>774</v>
      </c>
      <c r="C33" s="12">
        <v>129</v>
      </c>
      <c r="D33" s="41">
        <f t="shared" si="1"/>
        <v>0.75</v>
      </c>
      <c r="E33" s="337">
        <f t="shared" ref="E33" si="9">C33*0.25</f>
        <v>32.25</v>
      </c>
      <c r="F33" s="187">
        <f t="shared" si="0"/>
        <v>1.480275</v>
      </c>
      <c r="G33" s="187">
        <f t="shared" ref="G33" si="10">E33*$G$1</f>
        <v>0.94169999999999998</v>
      </c>
      <c r="H33" s="187">
        <f t="shared" ref="H33" si="11">E33*$H$1</f>
        <v>0.76755000000000007</v>
      </c>
      <c r="J33" s="26"/>
      <c r="K33" s="26"/>
      <c r="L33" s="26"/>
      <c r="M33" s="26"/>
    </row>
    <row r="34" spans="1:13" ht="12.75" thickBot="1">
      <c r="A34" s="51" t="s">
        <v>1248</v>
      </c>
      <c r="B34" s="48"/>
      <c r="C34" s="13"/>
      <c r="D34" s="43"/>
      <c r="E34" s="342"/>
      <c r="F34" s="340"/>
      <c r="G34" s="340"/>
      <c r="H34" s="340"/>
      <c r="J34" s="26"/>
      <c r="K34" s="26"/>
      <c r="L34" s="26"/>
      <c r="M34" s="26"/>
    </row>
    <row r="35" spans="1:13">
      <c r="A35" s="364">
        <v>7640006869</v>
      </c>
      <c r="B35" s="366" t="s">
        <v>188</v>
      </c>
      <c r="C35" s="89">
        <v>223</v>
      </c>
      <c r="D35" s="39">
        <f t="shared" ref="D35:D56" si="12">100%-(E35/C35)</f>
        <v>0.75</v>
      </c>
      <c r="E35" s="1232">
        <f t="shared" ref="E35:E56" si="13">C35*0.25</f>
        <v>55.75</v>
      </c>
      <c r="F35" s="348">
        <f t="shared" ref="F35:F56" si="14">E35*$F$1</f>
        <v>2.5589250000000003</v>
      </c>
      <c r="G35" s="348">
        <f t="shared" ref="G35:G56" si="15">E35*$G$1</f>
        <v>1.6279000000000001</v>
      </c>
      <c r="H35" s="348">
        <f t="shared" ref="H35:H56" si="16">E35*$H$1</f>
        <v>1.3268500000000001</v>
      </c>
      <c r="J35" s="354"/>
      <c r="K35" s="26"/>
      <c r="L35" s="26"/>
      <c r="M35" s="26"/>
    </row>
    <row r="36" spans="1:13">
      <c r="A36" s="365" t="s">
        <v>959</v>
      </c>
      <c r="B36" s="50" t="s">
        <v>975</v>
      </c>
      <c r="C36" s="108">
        <v>947</v>
      </c>
      <c r="D36" s="41">
        <f>100%-(E36/C36)</f>
        <v>0.75</v>
      </c>
      <c r="E36" s="334">
        <f>C36*0.25</f>
        <v>236.75</v>
      </c>
      <c r="F36" s="187">
        <f t="shared" si="14"/>
        <v>10.866825</v>
      </c>
      <c r="G36" s="187">
        <f t="shared" si="15"/>
        <v>6.9131</v>
      </c>
      <c r="H36" s="187">
        <f t="shared" si="16"/>
        <v>5.6346500000000006</v>
      </c>
      <c r="J36" s="354"/>
      <c r="K36" s="26"/>
      <c r="L36" s="26"/>
      <c r="M36" s="26"/>
    </row>
    <row r="37" spans="1:13" s="32" customFormat="1">
      <c r="A37" s="1822" t="s">
        <v>12178</v>
      </c>
      <c r="B37" s="1816" t="s">
        <v>12179</v>
      </c>
      <c r="C37" s="423">
        <v>1100</v>
      </c>
      <c r="D37" s="1158">
        <f t="shared" si="12"/>
        <v>0.75</v>
      </c>
      <c r="E37" s="1154">
        <f t="shared" si="13"/>
        <v>275</v>
      </c>
      <c r="F37" s="1109">
        <f t="shared" si="14"/>
        <v>12.6225</v>
      </c>
      <c r="G37" s="1109">
        <f t="shared" si="15"/>
        <v>8.0299999999999994</v>
      </c>
      <c r="H37" s="1109">
        <f t="shared" si="16"/>
        <v>6.5450000000000008</v>
      </c>
      <c r="J37" s="1819"/>
      <c r="K37" s="1820"/>
      <c r="L37" s="1820"/>
      <c r="M37" s="1820"/>
    </row>
    <row r="38" spans="1:13" s="32" customFormat="1">
      <c r="A38" s="1822" t="s">
        <v>10667</v>
      </c>
      <c r="B38" s="1816" t="s">
        <v>12107</v>
      </c>
      <c r="C38" s="423">
        <v>785</v>
      </c>
      <c r="D38" s="1158">
        <f t="shared" si="12"/>
        <v>0.75</v>
      </c>
      <c r="E38" s="1154">
        <f t="shared" si="13"/>
        <v>196.25</v>
      </c>
      <c r="F38" s="1109">
        <f t="shared" si="14"/>
        <v>9.0078750000000003</v>
      </c>
      <c r="G38" s="1109">
        <f t="shared" si="15"/>
        <v>5.7305000000000001</v>
      </c>
      <c r="H38" s="1109">
        <f t="shared" si="16"/>
        <v>4.67075</v>
      </c>
      <c r="J38" s="1819"/>
      <c r="K38" s="1820"/>
      <c r="L38" s="1820"/>
      <c r="M38" s="1820"/>
    </row>
    <row r="39" spans="1:13" s="32" customFormat="1">
      <c r="A39" s="1822" t="s">
        <v>9415</v>
      </c>
      <c r="B39" s="1816" t="s">
        <v>12108</v>
      </c>
      <c r="C39" s="423">
        <v>668</v>
      </c>
      <c r="D39" s="1158">
        <f t="shared" si="12"/>
        <v>0.75</v>
      </c>
      <c r="E39" s="1154">
        <f t="shared" si="13"/>
        <v>167</v>
      </c>
      <c r="F39" s="1109">
        <f t="shared" si="14"/>
        <v>7.6653000000000002</v>
      </c>
      <c r="G39" s="1109">
        <f t="shared" si="15"/>
        <v>4.8764000000000003</v>
      </c>
      <c r="H39" s="1109">
        <f t="shared" si="16"/>
        <v>3.9746000000000001</v>
      </c>
      <c r="J39" s="1819"/>
      <c r="K39" s="1820"/>
      <c r="L39" s="1820"/>
      <c r="M39" s="1820"/>
    </row>
    <row r="40" spans="1:13" s="32" customFormat="1">
      <c r="A40" s="1822" t="s">
        <v>10668</v>
      </c>
      <c r="B40" s="1816" t="s">
        <v>12109</v>
      </c>
      <c r="C40" s="423">
        <v>821</v>
      </c>
      <c r="D40" s="1158">
        <f t="shared" si="12"/>
        <v>0.75</v>
      </c>
      <c r="E40" s="1154">
        <f t="shared" si="13"/>
        <v>205.25</v>
      </c>
      <c r="F40" s="1109">
        <f t="shared" si="14"/>
        <v>9.4209750000000003</v>
      </c>
      <c r="G40" s="1109">
        <f t="shared" si="15"/>
        <v>5.9932999999999996</v>
      </c>
      <c r="H40" s="1109">
        <f t="shared" si="16"/>
        <v>4.8849500000000008</v>
      </c>
      <c r="J40" s="1819"/>
      <c r="K40" s="1820"/>
      <c r="L40" s="1820"/>
      <c r="M40" s="1820"/>
    </row>
    <row r="41" spans="1:13" s="32" customFormat="1">
      <c r="A41" s="1822" t="s">
        <v>12183</v>
      </c>
      <c r="B41" s="1816" t="s">
        <v>183</v>
      </c>
      <c r="C41" s="423">
        <v>690</v>
      </c>
      <c r="D41" s="1158">
        <f t="shared" si="12"/>
        <v>0.75</v>
      </c>
      <c r="E41" s="1154">
        <f t="shared" si="13"/>
        <v>172.5</v>
      </c>
      <c r="F41" s="1109">
        <f t="shared" si="14"/>
        <v>7.9177500000000007</v>
      </c>
      <c r="G41" s="1109">
        <f t="shared" si="15"/>
        <v>5.0369999999999999</v>
      </c>
      <c r="H41" s="1109">
        <f t="shared" si="16"/>
        <v>4.1055000000000001</v>
      </c>
      <c r="J41" s="1819"/>
      <c r="K41" s="1820"/>
      <c r="L41" s="1820"/>
      <c r="M41" s="1820"/>
    </row>
    <row r="42" spans="1:13" s="32" customFormat="1">
      <c r="A42" s="1822" t="s">
        <v>9416</v>
      </c>
      <c r="B42" s="1816" t="s">
        <v>12110</v>
      </c>
      <c r="C42" s="423">
        <v>191</v>
      </c>
      <c r="D42" s="1158">
        <f t="shared" si="12"/>
        <v>0.75</v>
      </c>
      <c r="E42" s="1154">
        <f t="shared" si="13"/>
        <v>47.75</v>
      </c>
      <c r="F42" s="1109">
        <f t="shared" si="14"/>
        <v>2.1917250000000004</v>
      </c>
      <c r="G42" s="1109">
        <f t="shared" si="15"/>
        <v>1.3943000000000001</v>
      </c>
      <c r="H42" s="1109">
        <f t="shared" si="16"/>
        <v>1.1364500000000002</v>
      </c>
      <c r="J42" s="1819"/>
      <c r="K42" s="1820"/>
      <c r="L42" s="1820"/>
      <c r="M42" s="1820"/>
    </row>
    <row r="43" spans="1:13" s="32" customFormat="1">
      <c r="A43" s="1823" t="s">
        <v>9417</v>
      </c>
      <c r="B43" s="1816" t="s">
        <v>12002</v>
      </c>
      <c r="C43" s="423">
        <v>1500</v>
      </c>
      <c r="D43" s="1158">
        <f t="shared" si="12"/>
        <v>0.75</v>
      </c>
      <c r="E43" s="1154">
        <f t="shared" si="13"/>
        <v>375</v>
      </c>
      <c r="F43" s="1109">
        <f t="shared" si="14"/>
        <v>17.212500000000002</v>
      </c>
      <c r="G43" s="1109">
        <f t="shared" si="15"/>
        <v>10.95</v>
      </c>
      <c r="H43" s="1109">
        <f t="shared" si="16"/>
        <v>8.9250000000000007</v>
      </c>
      <c r="J43" s="1824"/>
      <c r="K43" s="1820"/>
      <c r="L43" s="1820"/>
      <c r="M43" s="1820"/>
    </row>
    <row r="44" spans="1:13" s="32" customFormat="1">
      <c r="A44" s="1823" t="s">
        <v>12180</v>
      </c>
      <c r="B44" s="1816" t="s">
        <v>2867</v>
      </c>
      <c r="C44" s="423">
        <v>250</v>
      </c>
      <c r="D44" s="1158">
        <f t="shared" si="12"/>
        <v>0.75</v>
      </c>
      <c r="E44" s="1154">
        <f t="shared" si="13"/>
        <v>62.5</v>
      </c>
      <c r="F44" s="1109">
        <f t="shared" si="14"/>
        <v>2.8687500000000004</v>
      </c>
      <c r="G44" s="1109">
        <f t="shared" si="15"/>
        <v>1.825</v>
      </c>
      <c r="H44" s="1109">
        <f t="shared" si="16"/>
        <v>1.4875</v>
      </c>
      <c r="J44" s="1824"/>
      <c r="K44" s="1820"/>
      <c r="L44" s="1820"/>
      <c r="M44" s="1820"/>
    </row>
    <row r="45" spans="1:13" s="32" customFormat="1">
      <c r="A45" s="1823" t="s">
        <v>9419</v>
      </c>
      <c r="B45" s="1816" t="s">
        <v>2863</v>
      </c>
      <c r="C45" s="423">
        <v>112</v>
      </c>
      <c r="D45" s="1158">
        <f>100%-(E45/C45)</f>
        <v>0.75</v>
      </c>
      <c r="E45" s="1154">
        <f>C45*0.25</f>
        <v>28</v>
      </c>
      <c r="F45" s="1109">
        <f>E45*$F$1</f>
        <v>1.2852000000000001</v>
      </c>
      <c r="G45" s="1109">
        <f>E45*$G$1</f>
        <v>0.81759999999999999</v>
      </c>
      <c r="H45" s="1109">
        <f>E45*$H$1</f>
        <v>0.6664000000000001</v>
      </c>
      <c r="J45" s="1824"/>
      <c r="K45" s="1820"/>
      <c r="L45" s="1820"/>
      <c r="M45" s="1820"/>
    </row>
    <row r="46" spans="1:13" s="32" customFormat="1">
      <c r="A46" s="1823" t="s">
        <v>12181</v>
      </c>
      <c r="B46" s="1816" t="s">
        <v>1606</v>
      </c>
      <c r="C46" s="423">
        <v>30</v>
      </c>
      <c r="D46" s="1158">
        <f t="shared" si="12"/>
        <v>0.75</v>
      </c>
      <c r="E46" s="1154">
        <f t="shared" si="13"/>
        <v>7.5</v>
      </c>
      <c r="F46" s="1109">
        <f t="shared" si="14"/>
        <v>0.34425</v>
      </c>
      <c r="G46" s="1109">
        <f t="shared" si="15"/>
        <v>0.219</v>
      </c>
      <c r="H46" s="1109">
        <f t="shared" si="16"/>
        <v>0.17850000000000002</v>
      </c>
      <c r="J46" s="1824"/>
      <c r="K46" s="1820"/>
      <c r="L46" s="1820"/>
      <c r="M46" s="1820"/>
    </row>
    <row r="47" spans="1:13" s="32" customFormat="1">
      <c r="A47" s="1823" t="s">
        <v>12012</v>
      </c>
      <c r="B47" s="1816" t="s">
        <v>10669</v>
      </c>
      <c r="C47" s="423">
        <v>260</v>
      </c>
      <c r="D47" s="1158">
        <f t="shared" si="12"/>
        <v>0.75</v>
      </c>
      <c r="E47" s="1154">
        <f t="shared" si="13"/>
        <v>65</v>
      </c>
      <c r="F47" s="1109">
        <f t="shared" si="14"/>
        <v>2.9835000000000003</v>
      </c>
      <c r="G47" s="1109">
        <f t="shared" si="15"/>
        <v>1.8979999999999999</v>
      </c>
      <c r="H47" s="1109">
        <f t="shared" si="16"/>
        <v>1.5470000000000002</v>
      </c>
      <c r="J47" s="1824"/>
      <c r="K47" s="1820"/>
      <c r="L47" s="1820"/>
      <c r="M47" s="1820"/>
    </row>
    <row r="48" spans="1:13" s="32" customFormat="1" ht="14.1" customHeight="1">
      <c r="A48" s="1823" t="s">
        <v>12005</v>
      </c>
      <c r="B48" s="1816" t="s">
        <v>12111</v>
      </c>
      <c r="C48" s="423">
        <v>200</v>
      </c>
      <c r="D48" s="1158">
        <f t="shared" si="12"/>
        <v>0.75</v>
      </c>
      <c r="E48" s="1154">
        <f t="shared" si="13"/>
        <v>50</v>
      </c>
      <c r="F48" s="1109">
        <f t="shared" si="14"/>
        <v>2.2950000000000004</v>
      </c>
      <c r="G48" s="1109">
        <f t="shared" si="15"/>
        <v>1.46</v>
      </c>
      <c r="H48" s="1109">
        <f t="shared" si="16"/>
        <v>1.1900000000000002</v>
      </c>
      <c r="J48" s="1824"/>
      <c r="K48" s="1820"/>
      <c r="L48" s="1820"/>
      <c r="M48" s="1820"/>
    </row>
    <row r="49" spans="1:13" s="32" customFormat="1">
      <c r="A49" s="1823" t="s">
        <v>12007</v>
      </c>
      <c r="B49" s="1816" t="s">
        <v>12112</v>
      </c>
      <c r="C49" s="423">
        <v>279</v>
      </c>
      <c r="D49" s="1158">
        <f t="shared" si="12"/>
        <v>0.75</v>
      </c>
      <c r="E49" s="1154">
        <f t="shared" si="13"/>
        <v>69.75</v>
      </c>
      <c r="F49" s="1109">
        <f t="shared" si="14"/>
        <v>3.2015250000000002</v>
      </c>
      <c r="G49" s="1109">
        <f t="shared" si="15"/>
        <v>2.0367000000000002</v>
      </c>
      <c r="H49" s="1109">
        <f t="shared" si="16"/>
        <v>1.66005</v>
      </c>
      <c r="J49" s="1824"/>
      <c r="K49" s="1820"/>
      <c r="L49" s="1820"/>
      <c r="M49" s="1820"/>
    </row>
    <row r="50" spans="1:13" s="32" customFormat="1">
      <c r="A50" s="1823" t="s">
        <v>12011</v>
      </c>
      <c r="B50" s="1816" t="s">
        <v>2864</v>
      </c>
      <c r="C50" s="423">
        <v>1225</v>
      </c>
      <c r="D50" s="1158">
        <f t="shared" si="12"/>
        <v>0.75</v>
      </c>
      <c r="E50" s="1154">
        <f t="shared" si="13"/>
        <v>306.25</v>
      </c>
      <c r="F50" s="1109">
        <f t="shared" si="14"/>
        <v>14.056875000000002</v>
      </c>
      <c r="G50" s="1109">
        <f t="shared" si="15"/>
        <v>8.9425000000000008</v>
      </c>
      <c r="H50" s="1109">
        <f t="shared" si="16"/>
        <v>7.2887500000000003</v>
      </c>
      <c r="J50" s="1824"/>
      <c r="K50" s="1820"/>
      <c r="L50" s="1820"/>
      <c r="M50" s="1820"/>
    </row>
    <row r="51" spans="1:13" s="32" customFormat="1">
      <c r="A51" s="1823" t="s">
        <v>186</v>
      </c>
      <c r="B51" s="1816" t="s">
        <v>187</v>
      </c>
      <c r="C51" s="423">
        <v>60</v>
      </c>
      <c r="D51" s="1158">
        <f t="shared" si="12"/>
        <v>0.75</v>
      </c>
      <c r="E51" s="1154">
        <f t="shared" si="13"/>
        <v>15</v>
      </c>
      <c r="F51" s="1109">
        <f t="shared" si="14"/>
        <v>0.6885</v>
      </c>
      <c r="G51" s="1109">
        <f t="shared" si="15"/>
        <v>0.438</v>
      </c>
      <c r="H51" s="1109">
        <f t="shared" si="16"/>
        <v>0.35700000000000004</v>
      </c>
      <c r="J51" s="1824"/>
      <c r="K51" s="1820"/>
      <c r="L51" s="1820"/>
      <c r="M51" s="1820"/>
    </row>
    <row r="52" spans="1:13" s="32" customFormat="1">
      <c r="A52" s="1823" t="s">
        <v>189</v>
      </c>
      <c r="B52" s="1816" t="s">
        <v>190</v>
      </c>
      <c r="C52" s="423">
        <v>123</v>
      </c>
      <c r="D52" s="1158">
        <f t="shared" si="12"/>
        <v>0.75</v>
      </c>
      <c r="E52" s="1154">
        <f t="shared" si="13"/>
        <v>30.75</v>
      </c>
      <c r="F52" s="1109">
        <f t="shared" si="14"/>
        <v>1.4114250000000002</v>
      </c>
      <c r="G52" s="1109">
        <f t="shared" si="15"/>
        <v>0.89790000000000003</v>
      </c>
      <c r="H52" s="1109">
        <f t="shared" si="16"/>
        <v>0.73185</v>
      </c>
      <c r="J52" s="1824"/>
      <c r="K52" s="1820"/>
      <c r="L52" s="1820"/>
      <c r="M52" s="1820"/>
    </row>
    <row r="53" spans="1:13" s="32" customFormat="1">
      <c r="A53" s="1823" t="s">
        <v>12009</v>
      </c>
      <c r="B53" s="1816" t="s">
        <v>1605</v>
      </c>
      <c r="C53" s="423">
        <v>126</v>
      </c>
      <c r="D53" s="1158">
        <f t="shared" si="12"/>
        <v>0.75</v>
      </c>
      <c r="E53" s="1154">
        <f t="shared" si="13"/>
        <v>31.5</v>
      </c>
      <c r="F53" s="1109">
        <f t="shared" si="14"/>
        <v>1.4458500000000001</v>
      </c>
      <c r="G53" s="1109">
        <f t="shared" si="15"/>
        <v>0.91980000000000006</v>
      </c>
      <c r="H53" s="1109">
        <f t="shared" si="16"/>
        <v>0.74970000000000003</v>
      </c>
      <c r="J53" s="1824"/>
      <c r="K53" s="1820"/>
      <c r="L53" s="1820"/>
      <c r="M53" s="1820"/>
    </row>
    <row r="54" spans="1:13" s="32" customFormat="1">
      <c r="A54" s="1825">
        <v>4623485</v>
      </c>
      <c r="B54" s="1816" t="s">
        <v>191</v>
      </c>
      <c r="C54" s="423">
        <v>86</v>
      </c>
      <c r="D54" s="1158">
        <f t="shared" si="12"/>
        <v>0.75</v>
      </c>
      <c r="E54" s="1154">
        <f t="shared" si="13"/>
        <v>21.5</v>
      </c>
      <c r="F54" s="1109">
        <f t="shared" si="14"/>
        <v>0.98685000000000012</v>
      </c>
      <c r="G54" s="1109">
        <f t="shared" si="15"/>
        <v>0.62780000000000002</v>
      </c>
      <c r="H54" s="1109">
        <f t="shared" si="16"/>
        <v>0.51170000000000004</v>
      </c>
      <c r="J54" s="1824"/>
      <c r="K54" s="1820"/>
      <c r="L54" s="1820"/>
      <c r="M54" s="1820"/>
    </row>
    <row r="55" spans="1:13">
      <c r="A55" s="363">
        <v>7640013463</v>
      </c>
      <c r="B55" s="369" t="s">
        <v>772</v>
      </c>
      <c r="C55" s="108">
        <v>317</v>
      </c>
      <c r="D55" s="41">
        <f t="shared" si="12"/>
        <v>0.75</v>
      </c>
      <c r="E55" s="334">
        <f t="shared" si="13"/>
        <v>79.25</v>
      </c>
      <c r="F55" s="187">
        <f t="shared" si="14"/>
        <v>3.6375750000000004</v>
      </c>
      <c r="G55" s="187">
        <f t="shared" si="15"/>
        <v>2.3140999999999998</v>
      </c>
      <c r="H55" s="187">
        <f t="shared" si="16"/>
        <v>1.8861500000000002</v>
      </c>
    </row>
    <row r="56" spans="1:13" ht="12.75" thickBot="1">
      <c r="A56" s="367" t="s">
        <v>9418</v>
      </c>
      <c r="B56" s="25" t="s">
        <v>2862</v>
      </c>
      <c r="C56" s="185">
        <v>846</v>
      </c>
      <c r="D56" s="44">
        <f t="shared" si="12"/>
        <v>0.75</v>
      </c>
      <c r="E56" s="336">
        <f t="shared" si="13"/>
        <v>211.5</v>
      </c>
      <c r="F56" s="188">
        <f t="shared" si="14"/>
        <v>9.7078500000000005</v>
      </c>
      <c r="G56" s="188">
        <f t="shared" si="15"/>
        <v>6.1757999999999997</v>
      </c>
      <c r="H56" s="188">
        <f t="shared" si="16"/>
        <v>5.0337000000000005</v>
      </c>
    </row>
    <row r="57" spans="1:13">
      <c r="A57" s="363"/>
      <c r="B57" s="26"/>
      <c r="C57" s="108"/>
      <c r="E57" s="346"/>
      <c r="F57" s="349"/>
      <c r="G57" s="349"/>
      <c r="H57" s="349"/>
    </row>
    <row r="58" spans="1:13">
      <c r="A58" s="363"/>
      <c r="B58" s="26"/>
      <c r="C58" s="108"/>
      <c r="E58" s="346"/>
      <c r="F58" s="349"/>
      <c r="G58" s="349"/>
      <c r="H58" s="349"/>
    </row>
    <row r="59" spans="1:13">
      <c r="E59" s="346"/>
      <c r="F59" s="349"/>
      <c r="G59" s="349"/>
      <c r="H59" s="349"/>
    </row>
    <row r="60" spans="1:13">
      <c r="E60" s="346"/>
      <c r="F60" s="349"/>
      <c r="G60" s="349"/>
      <c r="H60" s="349"/>
    </row>
    <row r="61" spans="1:13">
      <c r="E61" s="346"/>
      <c r="F61" s="349"/>
      <c r="G61" s="349"/>
      <c r="H61" s="349"/>
    </row>
    <row r="62" spans="1:13">
      <c r="A62" s="7"/>
      <c r="C62" s="7"/>
      <c r="D62" s="7"/>
      <c r="E62" s="346"/>
      <c r="F62" s="349"/>
      <c r="G62" s="349"/>
      <c r="H62" s="349"/>
    </row>
    <row r="63" spans="1:13">
      <c r="A63" s="7"/>
      <c r="C63" s="7"/>
      <c r="D63" s="7"/>
      <c r="E63" s="346"/>
      <c r="F63" s="349"/>
      <c r="G63" s="349"/>
      <c r="H63" s="349"/>
    </row>
    <row r="64" spans="1:13">
      <c r="A64" s="7"/>
      <c r="C64" s="7"/>
      <c r="D64" s="7"/>
      <c r="E64" s="346"/>
      <c r="F64" s="349"/>
      <c r="G64" s="349"/>
      <c r="H64" s="349"/>
    </row>
    <row r="65" spans="1:8">
      <c r="A65" s="7"/>
      <c r="C65" s="7"/>
      <c r="D65" s="7"/>
      <c r="E65" s="346"/>
      <c r="F65" s="349"/>
      <c r="G65" s="349"/>
      <c r="H65" s="349"/>
    </row>
    <row r="66" spans="1:8">
      <c r="A66" s="7"/>
      <c r="C66" s="7"/>
      <c r="D66" s="7"/>
      <c r="E66" s="346"/>
      <c r="F66" s="349"/>
      <c r="G66" s="349"/>
      <c r="H66" s="349"/>
    </row>
    <row r="67" spans="1:8">
      <c r="A67" s="7"/>
      <c r="C67" s="7"/>
      <c r="D67" s="7"/>
      <c r="E67" s="346"/>
      <c r="F67" s="349"/>
      <c r="G67" s="349"/>
      <c r="H67" s="349"/>
    </row>
  </sheetData>
  <mergeCells count="1">
    <mergeCell ref="A7:B7"/>
  </mergeCells>
  <phoneticPr fontId="11" type="noConversion"/>
  <pageMargins left="0.31" right="0.21" top="1" bottom="1" header="0.5" footer="0.5"/>
  <pageSetup scale="89" orientation="portrait" r:id="rId1"/>
  <headerFooter alignWithMargins="0"/>
  <ignoredErrors>
    <ignoredError sqref="D7" formula="1"/>
    <ignoredError sqref="A33"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topLeftCell="A13" zoomScaleNormal="100" workbookViewId="0">
      <selection activeCell="F31" sqref="F31"/>
    </sheetView>
  </sheetViews>
  <sheetFormatPr defaultRowHeight="12"/>
  <cols>
    <col min="1" max="1" width="13.85546875" style="361" customWidth="1"/>
    <col min="2" max="2" width="47.5703125" style="7" customWidth="1"/>
    <col min="3" max="3" width="10" style="8" customWidth="1"/>
    <col min="4" max="4" width="7" style="38" customWidth="1"/>
    <col min="5" max="5" width="13.7109375" style="34" bestFit="1" customWidth="1"/>
    <col min="6" max="8" width="10.42578125" style="36" bestFit="1" customWidth="1"/>
    <col min="9" max="9" width="9.85546875" style="193" bestFit="1" customWidth="1"/>
    <col min="10" max="16384" width="9.140625" style="7"/>
  </cols>
  <sheetData>
    <row r="1" spans="1:9" ht="12.75" thickBot="1">
      <c r="A1" s="838" t="s">
        <v>1052</v>
      </c>
      <c r="B1" s="53" t="s">
        <v>971</v>
      </c>
      <c r="F1" s="35">
        <v>4.5900000000000003E-2</v>
      </c>
      <c r="G1" s="35">
        <v>2.92E-2</v>
      </c>
      <c r="H1" s="35">
        <v>2.3800000000000002E-2</v>
      </c>
    </row>
    <row r="2" spans="1:9" s="22" customFormat="1" ht="24.75" thickBot="1">
      <c r="A2" s="356" t="s">
        <v>1054</v>
      </c>
      <c r="B2" s="20" t="s">
        <v>1239</v>
      </c>
      <c r="C2" s="21" t="s">
        <v>1240</v>
      </c>
      <c r="D2" s="196" t="s">
        <v>1242</v>
      </c>
      <c r="E2" s="58" t="s">
        <v>1244</v>
      </c>
      <c r="F2" s="55" t="s">
        <v>1245</v>
      </c>
      <c r="G2" s="55" t="s">
        <v>1246</v>
      </c>
      <c r="H2" s="55" t="s">
        <v>1247</v>
      </c>
      <c r="I2" s="194"/>
    </row>
    <row r="3" spans="1:9" ht="12.75" thickBot="1">
      <c r="A3" s="102" t="s">
        <v>1243</v>
      </c>
      <c r="B3" s="24"/>
      <c r="C3" s="1286"/>
      <c r="D3" s="1287"/>
      <c r="E3" s="1288"/>
      <c r="F3" s="1285"/>
      <c r="G3" s="1289"/>
      <c r="H3" s="1285"/>
    </row>
    <row r="4" spans="1:9" ht="60">
      <c r="A4" s="1037" t="s">
        <v>10663</v>
      </c>
      <c r="B4" s="174" t="s">
        <v>11786</v>
      </c>
      <c r="C4" s="1258">
        <v>10769</v>
      </c>
      <c r="D4" s="197">
        <f>100%-(E4/C4)</f>
        <v>0.75</v>
      </c>
      <c r="E4" s="181">
        <f>C4*0.25</f>
        <v>2692.25</v>
      </c>
      <c r="F4" s="179">
        <f>ROUND((E4*$F$1),2)</f>
        <v>123.57</v>
      </c>
      <c r="G4" s="179">
        <f>ROUND((E4*$G$1),2)</f>
        <v>78.61</v>
      </c>
      <c r="H4" s="179">
        <f>ROUND((E4*$H$1),2)</f>
        <v>64.08</v>
      </c>
      <c r="I4" s="8"/>
    </row>
    <row r="5" spans="1:9">
      <c r="A5" s="52" t="s">
        <v>205</v>
      </c>
      <c r="B5" s="175" t="s">
        <v>206</v>
      </c>
      <c r="C5" s="5">
        <v>94</v>
      </c>
      <c r="D5" s="197">
        <f>100%-(E5/C5)</f>
        <v>0.75</v>
      </c>
      <c r="E5" s="181">
        <f>C5*0.25</f>
        <v>23.5</v>
      </c>
      <c r="F5" s="179">
        <f>ROUND((E5*$F$1),2)</f>
        <v>1.08</v>
      </c>
      <c r="G5" s="179">
        <f>ROUND((E5*$G$1),2)</f>
        <v>0.69</v>
      </c>
      <c r="H5" s="179">
        <f>ROUND((E5*$H$1),2)</f>
        <v>0.56000000000000005</v>
      </c>
      <c r="I5" s="8"/>
    </row>
    <row r="6" spans="1:9" ht="12.75" thickBot="1">
      <c r="A6" s="839" t="s">
        <v>2868</v>
      </c>
      <c r="B6" s="176" t="s">
        <v>207</v>
      </c>
      <c r="C6" s="173">
        <v>222</v>
      </c>
      <c r="D6" s="197">
        <f>100%-(E6/C6)</f>
        <v>0.75</v>
      </c>
      <c r="E6" s="181">
        <f>C6*0.25</f>
        <v>55.5</v>
      </c>
      <c r="F6" s="180">
        <f>ROUND((E6*$F$1),2)</f>
        <v>2.5499999999999998</v>
      </c>
      <c r="G6" s="180">
        <f>ROUND((E6*$G$1),2)</f>
        <v>1.62</v>
      </c>
      <c r="H6" s="180">
        <f>ROUND((E6*$H$1),2)</f>
        <v>1.32</v>
      </c>
      <c r="I6" s="8"/>
    </row>
    <row r="7" spans="1:9" ht="12.75" thickBot="1">
      <c r="A7" s="840" t="s">
        <v>1241</v>
      </c>
      <c r="B7" s="837"/>
      <c r="C7" s="172">
        <f>SUM(C4:C6)</f>
        <v>11085</v>
      </c>
      <c r="D7" s="198">
        <f>100%-(E7/C7)</f>
        <v>0.75</v>
      </c>
      <c r="E7" s="56">
        <f>SUM(E4:E6)</f>
        <v>2771.25</v>
      </c>
      <c r="F7" s="171">
        <f>SUM(F4:F6)</f>
        <v>127.19999999999999</v>
      </c>
      <c r="G7" s="171">
        <f>SUM(G4:G6)</f>
        <v>80.92</v>
      </c>
      <c r="H7" s="171">
        <f>SUM(H4:H6)</f>
        <v>65.959999999999994</v>
      </c>
      <c r="I7" s="8"/>
    </row>
    <row r="8" spans="1:9" s="6" customFormat="1" ht="12.75" thickBot="1">
      <c r="A8" s="115" t="s">
        <v>1255</v>
      </c>
      <c r="B8" s="94"/>
      <c r="C8" s="116"/>
      <c r="D8" s="199"/>
      <c r="E8" s="209"/>
      <c r="F8" s="117"/>
      <c r="G8" s="169"/>
      <c r="H8" s="117"/>
      <c r="I8" s="8"/>
    </row>
    <row r="9" spans="1:9">
      <c r="A9" s="1306" t="s">
        <v>6080</v>
      </c>
      <c r="B9" s="366" t="s">
        <v>10666</v>
      </c>
      <c r="C9" s="89">
        <v>1631</v>
      </c>
      <c r="D9" s="39">
        <v>0.75</v>
      </c>
      <c r="E9" s="334">
        <f>C9*0.25</f>
        <v>407.75</v>
      </c>
      <c r="F9" s="348">
        <f>E9*$F$1</f>
        <v>18.715725000000003</v>
      </c>
      <c r="G9" s="841">
        <f>E9*$G$1</f>
        <v>11.9063</v>
      </c>
      <c r="H9" s="348">
        <f>E9*$H$1</f>
        <v>9.7044500000000014</v>
      </c>
      <c r="I9" s="8"/>
    </row>
    <row r="10" spans="1:9" s="32" customFormat="1">
      <c r="A10" s="1826" t="s">
        <v>12100</v>
      </c>
      <c r="B10" s="1826" t="s">
        <v>12101</v>
      </c>
      <c r="C10" s="423">
        <v>1802</v>
      </c>
      <c r="D10" s="1158">
        <v>0.75</v>
      </c>
      <c r="E10" s="1154">
        <f>C10*0.25</f>
        <v>450.5</v>
      </c>
      <c r="F10" s="1109">
        <f t="shared" ref="F10:F53" si="0">E10*$F$1</f>
        <v>20.677950000000003</v>
      </c>
      <c r="G10" s="423">
        <f t="shared" ref="G10:G53" si="1">E10*$G$1</f>
        <v>13.1546</v>
      </c>
      <c r="H10" s="1109">
        <f t="shared" ref="H10:H53" si="2">E10*$H$1</f>
        <v>10.721900000000002</v>
      </c>
      <c r="I10" s="1827"/>
    </row>
    <row r="11" spans="1:9">
      <c r="A11" s="204" t="s">
        <v>1609</v>
      </c>
      <c r="B11" s="204"/>
      <c r="C11" s="205"/>
      <c r="D11" s="206"/>
      <c r="E11" s="208"/>
      <c r="F11" s="207"/>
      <c r="G11" s="205"/>
      <c r="H11" s="207"/>
      <c r="I11" s="8"/>
    </row>
    <row r="12" spans="1:9">
      <c r="A12" s="11" t="s">
        <v>6083</v>
      </c>
      <c r="B12" s="11" t="s">
        <v>208</v>
      </c>
      <c r="C12" s="108">
        <v>1402</v>
      </c>
      <c r="D12" s="41">
        <v>0.75</v>
      </c>
      <c r="E12" s="334">
        <f t="shared" ref="E12:E53" si="3">C12*0.25</f>
        <v>350.5</v>
      </c>
      <c r="F12" s="187">
        <f t="shared" si="0"/>
        <v>16.087950000000003</v>
      </c>
      <c r="G12" s="186">
        <f t="shared" si="1"/>
        <v>10.2346</v>
      </c>
      <c r="H12" s="187">
        <f t="shared" si="2"/>
        <v>8.3419000000000008</v>
      </c>
      <c r="I12" s="8"/>
    </row>
    <row r="13" spans="1:9">
      <c r="A13" s="11" t="s">
        <v>6084</v>
      </c>
      <c r="B13" s="11" t="s">
        <v>209</v>
      </c>
      <c r="C13" s="108">
        <v>1191</v>
      </c>
      <c r="D13" s="41">
        <v>0.75</v>
      </c>
      <c r="E13" s="334">
        <f t="shared" si="3"/>
        <v>297.75</v>
      </c>
      <c r="F13" s="187">
        <f t="shared" si="0"/>
        <v>13.666725000000001</v>
      </c>
      <c r="G13" s="186">
        <f t="shared" si="1"/>
        <v>8.6943000000000001</v>
      </c>
      <c r="H13" s="187">
        <f t="shared" si="2"/>
        <v>7.0864500000000001</v>
      </c>
      <c r="I13" s="8"/>
    </row>
    <row r="14" spans="1:9">
      <c r="A14" s="11" t="s">
        <v>6085</v>
      </c>
      <c r="B14" s="11" t="s">
        <v>210</v>
      </c>
      <c r="C14" s="108">
        <v>913</v>
      </c>
      <c r="D14" s="41">
        <v>0.75</v>
      </c>
      <c r="E14" s="334">
        <f t="shared" si="3"/>
        <v>228.25</v>
      </c>
      <c r="F14" s="187">
        <f t="shared" si="0"/>
        <v>10.476675</v>
      </c>
      <c r="G14" s="186">
        <f t="shared" si="1"/>
        <v>6.6649000000000003</v>
      </c>
      <c r="H14" s="187">
        <f t="shared" si="2"/>
        <v>5.4323500000000005</v>
      </c>
      <c r="I14" s="8"/>
    </row>
    <row r="15" spans="1:9">
      <c r="A15" s="11" t="s">
        <v>10670</v>
      </c>
      <c r="B15" s="11" t="s">
        <v>10671</v>
      </c>
      <c r="C15" s="108">
        <v>1780.8</v>
      </c>
      <c r="D15" s="41">
        <v>0.75</v>
      </c>
      <c r="E15" s="334">
        <f>C15*0.25</f>
        <v>445.2</v>
      </c>
      <c r="F15" s="187">
        <f t="shared" ref="F15" si="4">E15*$F$1</f>
        <v>20.43468</v>
      </c>
      <c r="G15" s="186">
        <f t="shared" ref="G15" si="5">E15*$G$1</f>
        <v>12.999839999999999</v>
      </c>
      <c r="H15" s="187">
        <f t="shared" ref="H15" si="6">E15*$H$1</f>
        <v>10.59576</v>
      </c>
      <c r="I15" s="8"/>
    </row>
    <row r="16" spans="1:9">
      <c r="A16" s="204" t="s">
        <v>1600</v>
      </c>
      <c r="B16" s="204"/>
      <c r="C16" s="205"/>
      <c r="D16" s="206"/>
      <c r="E16" s="208"/>
      <c r="F16" s="207"/>
      <c r="G16" s="205"/>
      <c r="H16" s="207"/>
      <c r="I16" s="8"/>
    </row>
    <row r="17" spans="1:12">
      <c r="A17" s="11" t="s">
        <v>6086</v>
      </c>
      <c r="B17" s="11" t="s">
        <v>212</v>
      </c>
      <c r="C17" s="108">
        <v>500</v>
      </c>
      <c r="D17" s="41">
        <v>0.75</v>
      </c>
      <c r="E17" s="334">
        <f t="shared" si="3"/>
        <v>125</v>
      </c>
      <c r="F17" s="187">
        <f t="shared" si="0"/>
        <v>5.7375000000000007</v>
      </c>
      <c r="G17" s="186">
        <f t="shared" si="1"/>
        <v>3.65</v>
      </c>
      <c r="H17" s="187">
        <f t="shared" si="2"/>
        <v>2.9750000000000001</v>
      </c>
      <c r="I17" s="8"/>
    </row>
    <row r="18" spans="1:12" s="32" customFormat="1" ht="24">
      <c r="A18" s="1816" t="s">
        <v>12185</v>
      </c>
      <c r="B18" s="1826" t="s">
        <v>6103</v>
      </c>
      <c r="C18" s="423">
        <v>1855</v>
      </c>
      <c r="D18" s="1158">
        <v>0.75</v>
      </c>
      <c r="E18" s="1154">
        <f t="shared" si="3"/>
        <v>463.75</v>
      </c>
      <c r="F18" s="1109">
        <f t="shared" si="0"/>
        <v>21.286125000000002</v>
      </c>
      <c r="G18" s="423">
        <f t="shared" si="1"/>
        <v>13.541500000000001</v>
      </c>
      <c r="H18" s="1109">
        <f t="shared" si="2"/>
        <v>11.03725</v>
      </c>
      <c r="I18" s="1827"/>
    </row>
    <row r="19" spans="1:12" ht="24">
      <c r="A19" s="1266" t="s">
        <v>2872</v>
      </c>
      <c r="B19" s="101" t="s">
        <v>2873</v>
      </c>
      <c r="C19" s="15">
        <v>1535</v>
      </c>
      <c r="D19" s="41">
        <f t="shared" ref="D19:D20" si="7">100%-(E19/C19)</f>
        <v>0.75</v>
      </c>
      <c r="E19" s="337">
        <f>C19*0.25</f>
        <v>383.75</v>
      </c>
      <c r="F19" s="187">
        <f>E19*$F$1</f>
        <v>17.614125000000001</v>
      </c>
      <c r="G19" s="187">
        <f>E19*$G$1</f>
        <v>11.205500000000001</v>
      </c>
      <c r="H19" s="187">
        <f>E19*$H$1</f>
        <v>9.1332500000000003</v>
      </c>
      <c r="I19" s="8"/>
    </row>
    <row r="20" spans="1:12" ht="24">
      <c r="A20" s="1266" t="s">
        <v>12018</v>
      </c>
      <c r="B20" s="353" t="s">
        <v>6102</v>
      </c>
      <c r="C20" s="15">
        <v>3305</v>
      </c>
      <c r="D20" s="41">
        <f t="shared" si="7"/>
        <v>0.75</v>
      </c>
      <c r="E20" s="337">
        <f t="shared" si="3"/>
        <v>826.25</v>
      </c>
      <c r="F20" s="187">
        <f t="shared" si="0"/>
        <v>37.924875</v>
      </c>
      <c r="G20" s="187">
        <f t="shared" si="1"/>
        <v>24.1265</v>
      </c>
      <c r="H20" s="187">
        <f t="shared" si="2"/>
        <v>19.664750000000002</v>
      </c>
      <c r="I20" s="8"/>
      <c r="J20" s="354"/>
      <c r="K20" s="26"/>
      <c r="L20" s="26"/>
    </row>
    <row r="21" spans="1:12">
      <c r="A21" s="11" t="s">
        <v>6087</v>
      </c>
      <c r="B21" s="11" t="s">
        <v>213</v>
      </c>
      <c r="C21" s="108">
        <v>1553</v>
      </c>
      <c r="D21" s="41">
        <v>0.75</v>
      </c>
      <c r="E21" s="334">
        <f t="shared" si="3"/>
        <v>388.25</v>
      </c>
      <c r="F21" s="187">
        <f t="shared" si="0"/>
        <v>17.820675000000001</v>
      </c>
      <c r="G21" s="186">
        <f t="shared" si="1"/>
        <v>11.3369</v>
      </c>
      <c r="H21" s="187">
        <f t="shared" si="2"/>
        <v>9.2403500000000012</v>
      </c>
      <c r="I21" s="8"/>
    </row>
    <row r="22" spans="1:12">
      <c r="A22" s="11" t="s">
        <v>6088</v>
      </c>
      <c r="B22" s="11" t="s">
        <v>214</v>
      </c>
      <c r="C22" s="108">
        <v>585</v>
      </c>
      <c r="D22" s="41">
        <v>0.75</v>
      </c>
      <c r="E22" s="334">
        <f t="shared" si="3"/>
        <v>146.25</v>
      </c>
      <c r="F22" s="187">
        <f t="shared" si="0"/>
        <v>6.7128750000000004</v>
      </c>
      <c r="G22" s="186">
        <f t="shared" si="1"/>
        <v>4.2705000000000002</v>
      </c>
      <c r="H22" s="187">
        <f t="shared" si="2"/>
        <v>3.4807500000000005</v>
      </c>
      <c r="I22" s="8"/>
    </row>
    <row r="23" spans="1:12">
      <c r="A23" s="11" t="s">
        <v>173</v>
      </c>
      <c r="B23" s="11" t="s">
        <v>174</v>
      </c>
      <c r="C23" s="108">
        <v>586</v>
      </c>
      <c r="D23" s="41">
        <v>0.75</v>
      </c>
      <c r="E23" s="334">
        <f t="shared" si="3"/>
        <v>146.5</v>
      </c>
      <c r="F23" s="187">
        <f t="shared" si="0"/>
        <v>6.7243500000000003</v>
      </c>
      <c r="G23" s="186">
        <f t="shared" si="1"/>
        <v>4.2778</v>
      </c>
      <c r="H23" s="187">
        <f t="shared" si="2"/>
        <v>3.4867000000000004</v>
      </c>
      <c r="I23" s="8"/>
    </row>
    <row r="24" spans="1:12">
      <c r="A24" s="204" t="s">
        <v>1602</v>
      </c>
      <c r="B24" s="204"/>
      <c r="C24" s="205"/>
      <c r="D24" s="206"/>
      <c r="E24" s="208"/>
      <c r="F24" s="207"/>
      <c r="G24" s="205"/>
      <c r="H24" s="207"/>
      <c r="I24" s="8"/>
    </row>
    <row r="25" spans="1:12">
      <c r="A25" s="11" t="s">
        <v>6089</v>
      </c>
      <c r="B25" s="11" t="s">
        <v>6090</v>
      </c>
      <c r="C25" s="108">
        <v>1070</v>
      </c>
      <c r="D25" s="41">
        <v>0.75</v>
      </c>
      <c r="E25" s="334">
        <f t="shared" si="3"/>
        <v>267.5</v>
      </c>
      <c r="F25" s="187">
        <f t="shared" si="0"/>
        <v>12.278250000000002</v>
      </c>
      <c r="G25" s="186">
        <f t="shared" si="1"/>
        <v>7.8109999999999999</v>
      </c>
      <c r="H25" s="187">
        <f t="shared" si="2"/>
        <v>6.3665000000000003</v>
      </c>
      <c r="I25" s="8"/>
    </row>
    <row r="26" spans="1:12">
      <c r="A26" s="1305">
        <v>4614506</v>
      </c>
      <c r="B26" s="11" t="s">
        <v>505</v>
      </c>
      <c r="C26" s="108">
        <v>48</v>
      </c>
      <c r="D26" s="41">
        <v>0.75</v>
      </c>
      <c r="E26" s="334">
        <f t="shared" si="3"/>
        <v>12</v>
      </c>
      <c r="F26" s="187">
        <f t="shared" si="0"/>
        <v>0.55080000000000007</v>
      </c>
      <c r="G26" s="186">
        <f t="shared" si="1"/>
        <v>0.35039999999999999</v>
      </c>
      <c r="H26" s="187">
        <f t="shared" si="2"/>
        <v>0.28560000000000002</v>
      </c>
      <c r="I26" s="8"/>
    </row>
    <row r="27" spans="1:12">
      <c r="A27" s="1305">
        <v>4614511</v>
      </c>
      <c r="B27" s="11" t="s">
        <v>970</v>
      </c>
      <c r="C27" s="108">
        <v>27</v>
      </c>
      <c r="D27" s="41">
        <v>0.75</v>
      </c>
      <c r="E27" s="334">
        <f t="shared" si="3"/>
        <v>6.75</v>
      </c>
      <c r="F27" s="187">
        <f t="shared" si="0"/>
        <v>0.30982500000000002</v>
      </c>
      <c r="G27" s="186">
        <f t="shared" si="1"/>
        <v>0.1971</v>
      </c>
      <c r="H27" s="187">
        <f t="shared" si="2"/>
        <v>0.16065000000000002</v>
      </c>
      <c r="I27" s="8"/>
    </row>
    <row r="28" spans="1:12">
      <c r="A28" s="11" t="s">
        <v>6091</v>
      </c>
      <c r="B28" s="11" t="s">
        <v>6092</v>
      </c>
      <c r="C28" s="108">
        <v>120</v>
      </c>
      <c r="D28" s="41">
        <v>0.75</v>
      </c>
      <c r="E28" s="334">
        <f t="shared" si="3"/>
        <v>30</v>
      </c>
      <c r="F28" s="187">
        <f t="shared" si="0"/>
        <v>1.377</v>
      </c>
      <c r="G28" s="186">
        <f t="shared" si="1"/>
        <v>0.876</v>
      </c>
      <c r="H28" s="187">
        <f t="shared" si="2"/>
        <v>0.71400000000000008</v>
      </c>
      <c r="I28" s="8"/>
    </row>
    <row r="29" spans="1:12">
      <c r="A29" s="11" t="s">
        <v>6093</v>
      </c>
      <c r="B29" s="11" t="s">
        <v>6094</v>
      </c>
      <c r="C29" s="108">
        <v>1068</v>
      </c>
      <c r="D29" s="41">
        <v>0.75</v>
      </c>
      <c r="E29" s="334">
        <f t="shared" si="3"/>
        <v>267</v>
      </c>
      <c r="F29" s="187">
        <f t="shared" si="0"/>
        <v>12.2553</v>
      </c>
      <c r="G29" s="186">
        <f t="shared" si="1"/>
        <v>7.7964000000000002</v>
      </c>
      <c r="H29" s="187">
        <f t="shared" si="2"/>
        <v>6.3546000000000005</v>
      </c>
      <c r="I29" s="8"/>
    </row>
    <row r="30" spans="1:12">
      <c r="A30" s="204" t="s">
        <v>1603</v>
      </c>
      <c r="B30" s="204"/>
      <c r="C30" s="205"/>
      <c r="D30" s="206"/>
      <c r="E30" s="208"/>
      <c r="F30" s="207"/>
      <c r="G30" s="205"/>
      <c r="H30" s="207"/>
      <c r="I30" s="8"/>
    </row>
    <row r="31" spans="1:12" s="32" customFormat="1">
      <c r="A31" s="1826" t="s">
        <v>12178</v>
      </c>
      <c r="B31" s="1826" t="s">
        <v>12179</v>
      </c>
      <c r="C31" s="423">
        <v>1100</v>
      </c>
      <c r="D31" s="1158">
        <v>0.75</v>
      </c>
      <c r="E31" s="1154">
        <f t="shared" si="3"/>
        <v>275</v>
      </c>
      <c r="F31" s="1109">
        <f t="shared" si="0"/>
        <v>12.6225</v>
      </c>
      <c r="G31" s="423">
        <f t="shared" si="1"/>
        <v>8.0299999999999994</v>
      </c>
      <c r="H31" s="1109">
        <f t="shared" si="2"/>
        <v>6.5450000000000008</v>
      </c>
      <c r="I31" s="1827"/>
    </row>
    <row r="32" spans="1:12" s="32" customFormat="1">
      <c r="A32" s="1826" t="s">
        <v>10667</v>
      </c>
      <c r="B32" s="1826" t="s">
        <v>181</v>
      </c>
      <c r="C32" s="423">
        <v>785</v>
      </c>
      <c r="D32" s="1158">
        <v>0.75</v>
      </c>
      <c r="E32" s="1154">
        <f t="shared" si="3"/>
        <v>196.25</v>
      </c>
      <c r="F32" s="1109">
        <f t="shared" si="0"/>
        <v>9.0078750000000003</v>
      </c>
      <c r="G32" s="423">
        <f t="shared" si="1"/>
        <v>5.7305000000000001</v>
      </c>
      <c r="H32" s="1109">
        <f t="shared" si="2"/>
        <v>4.67075</v>
      </c>
      <c r="I32" s="1827"/>
    </row>
    <row r="33" spans="1:9" s="32" customFormat="1">
      <c r="A33" s="1828" t="s">
        <v>9415</v>
      </c>
      <c r="B33" s="1272" t="s">
        <v>12147</v>
      </c>
      <c r="C33" s="423">
        <v>668</v>
      </c>
      <c r="D33" s="1158">
        <v>0.75</v>
      </c>
      <c r="E33" s="1154">
        <f t="shared" si="3"/>
        <v>167</v>
      </c>
      <c r="F33" s="1109">
        <f t="shared" si="0"/>
        <v>7.6653000000000002</v>
      </c>
      <c r="G33" s="423">
        <f t="shared" si="1"/>
        <v>4.8764000000000003</v>
      </c>
      <c r="H33" s="1109">
        <f t="shared" si="2"/>
        <v>3.9746000000000001</v>
      </c>
      <c r="I33" s="1827"/>
    </row>
    <row r="34" spans="1:9" s="32" customFormat="1">
      <c r="A34" s="1828" t="s">
        <v>10668</v>
      </c>
      <c r="B34" s="1826" t="s">
        <v>182</v>
      </c>
      <c r="C34" s="423">
        <v>821</v>
      </c>
      <c r="D34" s="1158">
        <v>0.75</v>
      </c>
      <c r="E34" s="1154">
        <f t="shared" si="3"/>
        <v>205.25</v>
      </c>
      <c r="F34" s="1109">
        <f t="shared" si="0"/>
        <v>9.4209750000000003</v>
      </c>
      <c r="G34" s="423">
        <f t="shared" si="1"/>
        <v>5.9932999999999996</v>
      </c>
      <c r="H34" s="1109">
        <f t="shared" si="2"/>
        <v>4.8849500000000008</v>
      </c>
      <c r="I34" s="1827"/>
    </row>
    <row r="35" spans="1:9" s="32" customFormat="1">
      <c r="A35" s="1828" t="s">
        <v>12183</v>
      </c>
      <c r="B35" s="1826" t="s">
        <v>183</v>
      </c>
      <c r="C35" s="423">
        <v>690</v>
      </c>
      <c r="D35" s="1158">
        <v>0.75</v>
      </c>
      <c r="E35" s="1154">
        <f t="shared" si="3"/>
        <v>172.5</v>
      </c>
      <c r="F35" s="1109">
        <f t="shared" si="0"/>
        <v>7.9177500000000007</v>
      </c>
      <c r="G35" s="423">
        <f t="shared" si="1"/>
        <v>5.0369999999999999</v>
      </c>
      <c r="H35" s="1109">
        <f t="shared" si="2"/>
        <v>4.1055000000000001</v>
      </c>
      <c r="I35" s="1827"/>
    </row>
    <row r="36" spans="1:9" s="32" customFormat="1">
      <c r="A36" s="1828" t="s">
        <v>9416</v>
      </c>
      <c r="B36" s="1826" t="s">
        <v>184</v>
      </c>
      <c r="C36" s="423">
        <v>191</v>
      </c>
      <c r="D36" s="1158">
        <v>0.75</v>
      </c>
      <c r="E36" s="1154">
        <f t="shared" si="3"/>
        <v>47.75</v>
      </c>
      <c r="F36" s="1109">
        <f t="shared" si="0"/>
        <v>2.1917250000000004</v>
      </c>
      <c r="G36" s="423">
        <f t="shared" si="1"/>
        <v>1.3943000000000001</v>
      </c>
      <c r="H36" s="1109">
        <f t="shared" si="2"/>
        <v>1.1364500000000002</v>
      </c>
      <c r="I36" s="1827"/>
    </row>
    <row r="37" spans="1:9" s="32" customFormat="1">
      <c r="A37" s="1828" t="s">
        <v>9417</v>
      </c>
      <c r="B37" s="381" t="s">
        <v>12002</v>
      </c>
      <c r="C37" s="423">
        <v>1500</v>
      </c>
      <c r="D37" s="1158">
        <v>0.75</v>
      </c>
      <c r="E37" s="1154">
        <f t="shared" si="3"/>
        <v>375</v>
      </c>
      <c r="F37" s="1109">
        <f t="shared" si="0"/>
        <v>17.212500000000002</v>
      </c>
      <c r="G37" s="423">
        <f t="shared" si="1"/>
        <v>10.95</v>
      </c>
      <c r="H37" s="1109">
        <f t="shared" si="2"/>
        <v>8.9250000000000007</v>
      </c>
      <c r="I37" s="1827"/>
    </row>
    <row r="38" spans="1:9" s="32" customFormat="1" ht="12.75" customHeight="1">
      <c r="A38" s="1826" t="s">
        <v>12180</v>
      </c>
      <c r="B38" s="381" t="s">
        <v>2867</v>
      </c>
      <c r="C38" s="423">
        <v>250</v>
      </c>
      <c r="D38" s="1158">
        <v>0.75</v>
      </c>
      <c r="E38" s="1154">
        <f t="shared" si="3"/>
        <v>62.5</v>
      </c>
      <c r="F38" s="1109">
        <f t="shared" si="0"/>
        <v>2.8687500000000004</v>
      </c>
      <c r="G38" s="423">
        <f t="shared" si="1"/>
        <v>1.825</v>
      </c>
      <c r="H38" s="1109">
        <f t="shared" si="2"/>
        <v>1.4875</v>
      </c>
      <c r="I38" s="1827"/>
    </row>
    <row r="39" spans="1:9" s="32" customFormat="1">
      <c r="A39" s="1829" t="s">
        <v>1604</v>
      </c>
      <c r="B39" s="1829"/>
      <c r="C39" s="1830"/>
      <c r="D39" s="1831"/>
      <c r="E39" s="1154"/>
      <c r="F39" s="1832"/>
      <c r="G39" s="1830"/>
      <c r="H39" s="1832"/>
      <c r="I39" s="1827"/>
    </row>
    <row r="40" spans="1:9" s="32" customFormat="1">
      <c r="A40" s="1826" t="s">
        <v>959</v>
      </c>
      <c r="B40" s="1826" t="s">
        <v>975</v>
      </c>
      <c r="C40" s="423">
        <v>947</v>
      </c>
      <c r="D40" s="1158">
        <v>0.75</v>
      </c>
      <c r="E40" s="1154">
        <f t="shared" si="3"/>
        <v>236.75</v>
      </c>
      <c r="F40" s="1109">
        <f t="shared" si="0"/>
        <v>10.866825</v>
      </c>
      <c r="G40" s="423">
        <f t="shared" si="1"/>
        <v>6.9131</v>
      </c>
      <c r="H40" s="1109">
        <f t="shared" si="2"/>
        <v>5.6346500000000006</v>
      </c>
      <c r="I40" s="1827"/>
    </row>
    <row r="41" spans="1:9" s="32" customFormat="1">
      <c r="A41" s="1833">
        <v>7640013468</v>
      </c>
      <c r="B41" s="1826" t="s">
        <v>774</v>
      </c>
      <c r="C41" s="423">
        <v>129</v>
      </c>
      <c r="D41" s="1158">
        <v>0.75</v>
      </c>
      <c r="E41" s="1154">
        <f t="shared" si="3"/>
        <v>32.25</v>
      </c>
      <c r="F41" s="1109">
        <f t="shared" si="0"/>
        <v>1.480275</v>
      </c>
      <c r="G41" s="423">
        <f t="shared" si="1"/>
        <v>0.94169999999999998</v>
      </c>
      <c r="H41" s="1109">
        <f t="shared" si="2"/>
        <v>0.76755000000000007</v>
      </c>
      <c r="I41" s="1827"/>
    </row>
    <row r="42" spans="1:9" s="32" customFormat="1">
      <c r="A42" s="1826" t="s">
        <v>9418</v>
      </c>
      <c r="B42" s="1826" t="s">
        <v>215</v>
      </c>
      <c r="C42" s="423">
        <v>846</v>
      </c>
      <c r="D42" s="1158">
        <v>0.75</v>
      </c>
      <c r="E42" s="1154">
        <f t="shared" si="3"/>
        <v>211.5</v>
      </c>
      <c r="F42" s="1109">
        <f t="shared" si="0"/>
        <v>9.7078500000000005</v>
      </c>
      <c r="G42" s="423">
        <f t="shared" si="1"/>
        <v>6.1757999999999997</v>
      </c>
      <c r="H42" s="1109">
        <f t="shared" si="2"/>
        <v>5.0337000000000005</v>
      </c>
      <c r="I42" s="1827"/>
    </row>
    <row r="43" spans="1:9" s="32" customFormat="1">
      <c r="A43" s="1826" t="s">
        <v>186</v>
      </c>
      <c r="B43" s="1826" t="s">
        <v>187</v>
      </c>
      <c r="C43" s="423">
        <v>60</v>
      </c>
      <c r="D43" s="1158">
        <v>0.75</v>
      </c>
      <c r="E43" s="1154">
        <f t="shared" si="3"/>
        <v>15</v>
      </c>
      <c r="F43" s="1109">
        <f t="shared" si="0"/>
        <v>0.6885</v>
      </c>
      <c r="G43" s="423">
        <f t="shared" si="1"/>
        <v>0.438</v>
      </c>
      <c r="H43" s="1109">
        <f t="shared" si="2"/>
        <v>0.35700000000000004</v>
      </c>
      <c r="I43" s="1827"/>
    </row>
    <row r="44" spans="1:9" s="32" customFormat="1">
      <c r="A44" s="1826" t="s">
        <v>12005</v>
      </c>
      <c r="B44" s="1826" t="s">
        <v>6095</v>
      </c>
      <c r="C44" s="423">
        <v>200</v>
      </c>
      <c r="D44" s="1158">
        <v>0.75</v>
      </c>
      <c r="E44" s="1154">
        <f t="shared" si="3"/>
        <v>50</v>
      </c>
      <c r="F44" s="1109">
        <f t="shared" si="0"/>
        <v>2.2950000000000004</v>
      </c>
      <c r="G44" s="423">
        <f t="shared" si="1"/>
        <v>1.46</v>
      </c>
      <c r="H44" s="1109">
        <f t="shared" si="2"/>
        <v>1.1900000000000002</v>
      </c>
      <c r="I44" s="1827"/>
    </row>
    <row r="45" spans="1:9" s="32" customFormat="1">
      <c r="A45" s="1826" t="s">
        <v>12007</v>
      </c>
      <c r="B45" s="1826" t="s">
        <v>6096</v>
      </c>
      <c r="C45" s="423">
        <v>279</v>
      </c>
      <c r="D45" s="1158">
        <v>0.75</v>
      </c>
      <c r="E45" s="1154">
        <f t="shared" si="3"/>
        <v>69.75</v>
      </c>
      <c r="F45" s="1109">
        <f t="shared" si="0"/>
        <v>3.2015250000000002</v>
      </c>
      <c r="G45" s="423">
        <f t="shared" si="1"/>
        <v>2.0367000000000002</v>
      </c>
      <c r="H45" s="1109">
        <f t="shared" si="2"/>
        <v>1.66005</v>
      </c>
      <c r="I45" s="1827"/>
    </row>
    <row r="46" spans="1:9" s="32" customFormat="1">
      <c r="A46" s="1826" t="s">
        <v>12011</v>
      </c>
      <c r="B46" s="1826" t="s">
        <v>193</v>
      </c>
      <c r="C46" s="423">
        <v>1225</v>
      </c>
      <c r="D46" s="1158">
        <v>0.75</v>
      </c>
      <c r="E46" s="1154">
        <f t="shared" si="3"/>
        <v>306.25</v>
      </c>
      <c r="F46" s="1109">
        <f t="shared" si="0"/>
        <v>14.056875000000002</v>
      </c>
      <c r="G46" s="423">
        <f t="shared" si="1"/>
        <v>8.9425000000000008</v>
      </c>
      <c r="H46" s="1109">
        <f t="shared" si="2"/>
        <v>7.2887500000000003</v>
      </c>
      <c r="I46" s="1827"/>
    </row>
    <row r="47" spans="1:9" s="32" customFormat="1">
      <c r="A47" s="1828">
        <v>7640006869</v>
      </c>
      <c r="B47" s="1826" t="s">
        <v>188</v>
      </c>
      <c r="C47" s="423">
        <v>223</v>
      </c>
      <c r="D47" s="1158">
        <v>0.75</v>
      </c>
      <c r="E47" s="1154">
        <f t="shared" si="3"/>
        <v>55.75</v>
      </c>
      <c r="F47" s="1109">
        <f t="shared" si="0"/>
        <v>2.5589250000000003</v>
      </c>
      <c r="G47" s="423">
        <f t="shared" si="1"/>
        <v>1.6279000000000001</v>
      </c>
      <c r="H47" s="1109">
        <f t="shared" si="2"/>
        <v>1.3268500000000001</v>
      </c>
      <c r="I47" s="1827"/>
    </row>
    <row r="48" spans="1:9" s="32" customFormat="1">
      <c r="A48" s="1826" t="s">
        <v>189</v>
      </c>
      <c r="B48" s="1826" t="s">
        <v>190</v>
      </c>
      <c r="C48" s="423">
        <v>123</v>
      </c>
      <c r="D48" s="1158">
        <v>0.75</v>
      </c>
      <c r="E48" s="1154">
        <f t="shared" si="3"/>
        <v>30.75</v>
      </c>
      <c r="F48" s="1109">
        <f t="shared" si="0"/>
        <v>1.4114250000000002</v>
      </c>
      <c r="G48" s="423">
        <f t="shared" si="1"/>
        <v>0.89790000000000003</v>
      </c>
      <c r="H48" s="1109">
        <f t="shared" si="2"/>
        <v>0.73185</v>
      </c>
      <c r="I48" s="1827"/>
    </row>
    <row r="49" spans="1:9" s="32" customFormat="1">
      <c r="A49" s="1826" t="s">
        <v>12009</v>
      </c>
      <c r="B49" s="1826" t="s">
        <v>1605</v>
      </c>
      <c r="C49" s="423">
        <v>126</v>
      </c>
      <c r="D49" s="1158">
        <v>0.75</v>
      </c>
      <c r="E49" s="1154">
        <f t="shared" si="3"/>
        <v>31.5</v>
      </c>
      <c r="F49" s="1109">
        <f t="shared" si="0"/>
        <v>1.4458500000000001</v>
      </c>
      <c r="G49" s="423">
        <f t="shared" si="1"/>
        <v>0.91980000000000006</v>
      </c>
      <c r="H49" s="1109">
        <f t="shared" si="2"/>
        <v>0.74970000000000003</v>
      </c>
      <c r="I49" s="1827"/>
    </row>
    <row r="50" spans="1:9" s="32" customFormat="1">
      <c r="A50" s="1826" t="s">
        <v>9419</v>
      </c>
      <c r="B50" s="1826" t="s">
        <v>974</v>
      </c>
      <c r="C50" s="423">
        <v>112</v>
      </c>
      <c r="D50" s="1158">
        <v>0.75</v>
      </c>
      <c r="E50" s="1154">
        <f t="shared" si="3"/>
        <v>28</v>
      </c>
      <c r="F50" s="1109">
        <f t="shared" si="0"/>
        <v>1.2852000000000001</v>
      </c>
      <c r="G50" s="423">
        <f t="shared" si="1"/>
        <v>0.81759999999999999</v>
      </c>
      <c r="H50" s="1109">
        <f t="shared" si="2"/>
        <v>0.6664000000000001</v>
      </c>
      <c r="I50" s="1827"/>
    </row>
    <row r="51" spans="1:9" s="32" customFormat="1">
      <c r="A51" s="1828">
        <v>7640013463</v>
      </c>
      <c r="B51" s="1826" t="s">
        <v>772</v>
      </c>
      <c r="C51" s="423">
        <v>317</v>
      </c>
      <c r="D51" s="1158">
        <v>0.75</v>
      </c>
      <c r="E51" s="1154">
        <f t="shared" si="3"/>
        <v>79.25</v>
      </c>
      <c r="F51" s="1109">
        <f t="shared" si="0"/>
        <v>3.6375750000000004</v>
      </c>
      <c r="G51" s="423">
        <f t="shared" si="1"/>
        <v>2.3140999999999998</v>
      </c>
      <c r="H51" s="1109">
        <f t="shared" si="2"/>
        <v>1.8861500000000002</v>
      </c>
      <c r="I51" s="1827"/>
    </row>
    <row r="52" spans="1:9" s="32" customFormat="1">
      <c r="A52" s="1834" t="s">
        <v>12012</v>
      </c>
      <c r="B52" s="1826" t="s">
        <v>10669</v>
      </c>
      <c r="C52" s="423">
        <v>260</v>
      </c>
      <c r="D52" s="1158">
        <v>0.75</v>
      </c>
      <c r="E52" s="1154">
        <f>C52*0.25</f>
        <v>65</v>
      </c>
      <c r="F52" s="1109">
        <f>E52*$F$1</f>
        <v>2.9835000000000003</v>
      </c>
      <c r="G52" s="423">
        <f t="shared" si="1"/>
        <v>1.8979999999999999</v>
      </c>
      <c r="H52" s="1109">
        <f t="shared" si="2"/>
        <v>1.5470000000000002</v>
      </c>
      <c r="I52" s="1827"/>
    </row>
    <row r="53" spans="1:9" s="32" customFormat="1" ht="12.75" thickBot="1">
      <c r="A53" s="1835" t="s">
        <v>12181</v>
      </c>
      <c r="B53" s="1835" t="s">
        <v>1606</v>
      </c>
      <c r="C53" s="1310">
        <v>30</v>
      </c>
      <c r="D53" s="1836">
        <v>0.75</v>
      </c>
      <c r="E53" s="1837">
        <f t="shared" si="3"/>
        <v>7.5</v>
      </c>
      <c r="F53" s="1108">
        <f t="shared" si="0"/>
        <v>0.34425</v>
      </c>
      <c r="G53" s="1310">
        <f t="shared" si="1"/>
        <v>0.219</v>
      </c>
      <c r="H53" s="1108">
        <f t="shared" si="2"/>
        <v>0.17850000000000002</v>
      </c>
      <c r="I53" s="1827"/>
    </row>
  </sheetData>
  <phoneticPr fontId="11" type="noConversion"/>
  <pageMargins left="0.41" right="0.24" top="0.59" bottom="1" header="0.5" footer="0.5"/>
  <pageSetup scale="8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zoomScaleNormal="100" workbookViewId="0">
      <selection activeCell="G29" sqref="G29"/>
    </sheetView>
  </sheetViews>
  <sheetFormatPr defaultRowHeight="12"/>
  <cols>
    <col min="1" max="1" width="15.42578125" style="7" customWidth="1"/>
    <col min="2" max="2" width="56" style="7" bestFit="1" customWidth="1"/>
    <col min="3" max="3" width="10" style="8" customWidth="1"/>
    <col min="4" max="4" width="7" style="38" bestFit="1" customWidth="1"/>
    <col min="5" max="5" width="13.7109375" style="9" bestFit="1" customWidth="1"/>
    <col min="6" max="8" width="10.42578125" style="10" bestFit="1" customWidth="1"/>
    <col min="9" max="10" width="9.140625" style="193"/>
    <col min="11" max="11" width="12" style="193" bestFit="1" customWidth="1"/>
    <col min="12" max="16384" width="9.140625" style="7"/>
  </cols>
  <sheetData>
    <row r="1" spans="1:11" ht="12.75" thickBot="1">
      <c r="A1" s="18" t="s">
        <v>1052</v>
      </c>
      <c r="B1" s="53" t="s">
        <v>971</v>
      </c>
      <c r="F1" s="35">
        <v>4.5900000000000003E-2</v>
      </c>
      <c r="G1" s="35">
        <v>2.92E-2</v>
      </c>
      <c r="H1" s="35">
        <v>2.3800000000000002E-2</v>
      </c>
    </row>
    <row r="2" spans="1:11" s="22" customFormat="1" ht="24.75" thickBot="1">
      <c r="A2" s="19" t="s">
        <v>1054</v>
      </c>
      <c r="B2" s="20" t="s">
        <v>1239</v>
      </c>
      <c r="C2" s="21" t="s">
        <v>1240</v>
      </c>
      <c r="D2" s="37" t="s">
        <v>1242</v>
      </c>
      <c r="E2" s="58" t="s">
        <v>1244</v>
      </c>
      <c r="F2" s="55" t="s">
        <v>1245</v>
      </c>
      <c r="G2" s="55" t="s">
        <v>1246</v>
      </c>
      <c r="H2" s="55" t="s">
        <v>1247</v>
      </c>
      <c r="I2" s="194"/>
      <c r="J2" s="194"/>
      <c r="K2" s="194"/>
    </row>
    <row r="3" spans="1:11" ht="12.75" thickBot="1">
      <c r="A3" s="23" t="s">
        <v>1243</v>
      </c>
      <c r="B3" s="24"/>
      <c r="C3" s="1282"/>
      <c r="D3" s="1283"/>
      <c r="E3" s="1290"/>
      <c r="F3" s="1291"/>
      <c r="G3" s="1292"/>
      <c r="H3" s="1291"/>
    </row>
    <row r="4" spans="1:11" ht="48">
      <c r="A4" s="366" t="s">
        <v>6098</v>
      </c>
      <c r="B4" s="59" t="s">
        <v>6099</v>
      </c>
      <c r="C4" s="33">
        <v>11700</v>
      </c>
      <c r="D4" s="41">
        <f>100%-(E4/C4)</f>
        <v>0.75</v>
      </c>
      <c r="E4" s="182">
        <f>C4*0.25</f>
        <v>2925</v>
      </c>
      <c r="F4" s="179">
        <f>ROUND((E4*$F$1),2)</f>
        <v>134.26</v>
      </c>
      <c r="G4" s="179">
        <f>ROUND((E4*$G$1),2)</f>
        <v>85.41</v>
      </c>
      <c r="H4" s="179">
        <f>ROUND((E4*$H$1),2)</f>
        <v>69.62</v>
      </c>
      <c r="J4" s="1038"/>
      <c r="K4" s="1039"/>
    </row>
    <row r="5" spans="1:11">
      <c r="A5" s="11" t="s">
        <v>205</v>
      </c>
      <c r="B5" s="175" t="s">
        <v>206</v>
      </c>
      <c r="C5" s="5">
        <v>94</v>
      </c>
      <c r="D5" s="40">
        <f>100%-(E5/C5)</f>
        <v>0.75</v>
      </c>
      <c r="E5" s="183">
        <f>C5*0.25</f>
        <v>23.5</v>
      </c>
      <c r="F5" s="179">
        <f>ROUND((E5*$F$1),2)</f>
        <v>1.08</v>
      </c>
      <c r="G5" s="179">
        <f>ROUND((E5*$G$1),2)</f>
        <v>0.69</v>
      </c>
      <c r="H5" s="179">
        <f>ROUND((E5*$H$1),2)</f>
        <v>0.56000000000000005</v>
      </c>
    </row>
    <row r="6" spans="1:11" ht="12.75" thickBot="1">
      <c r="A6" s="168" t="s">
        <v>2868</v>
      </c>
      <c r="B6" s="176" t="s">
        <v>207</v>
      </c>
      <c r="C6" s="173">
        <v>222</v>
      </c>
      <c r="D6" s="40">
        <f>100%-(E6/C6)</f>
        <v>0.75</v>
      </c>
      <c r="E6" s="183">
        <f>C6*0.25</f>
        <v>55.5</v>
      </c>
      <c r="F6" s="180">
        <f>ROUND((E6*$F$1),2)</f>
        <v>2.5499999999999998</v>
      </c>
      <c r="G6" s="180">
        <f>ROUND((E6*$G$1),2)</f>
        <v>1.62</v>
      </c>
      <c r="H6" s="180">
        <f>ROUND((E6*$H$1),2)</f>
        <v>1.32</v>
      </c>
      <c r="J6" s="361"/>
    </row>
    <row r="7" spans="1:11" ht="12.75" thickBot="1">
      <c r="A7" s="1357" t="s">
        <v>1241</v>
      </c>
      <c r="B7" s="1358"/>
      <c r="C7" s="172">
        <f>SUM(C4:C6)</f>
        <v>12016</v>
      </c>
      <c r="D7" s="46">
        <f>100%-(E7/C7)</f>
        <v>0.75</v>
      </c>
      <c r="E7" s="170">
        <f>SUM(E4:E6)</f>
        <v>3004</v>
      </c>
      <c r="F7" s="171">
        <f>SUM(F4:F6)</f>
        <v>137.89000000000001</v>
      </c>
      <c r="G7" s="171">
        <f>SUM(G4:G6)</f>
        <v>87.72</v>
      </c>
      <c r="H7" s="171">
        <f>SUM(H4:H6)</f>
        <v>71.5</v>
      </c>
      <c r="K7" s="361"/>
    </row>
    <row r="8" spans="1:11" s="6" customFormat="1" ht="12.75" thickBot="1">
      <c r="A8" s="115" t="s">
        <v>1255</v>
      </c>
      <c r="B8" s="94"/>
      <c r="C8" s="116"/>
      <c r="D8" s="199"/>
      <c r="E8" s="209"/>
      <c r="F8" s="117"/>
      <c r="G8" s="169"/>
      <c r="H8" s="117"/>
      <c r="I8" s="195"/>
      <c r="J8" s="195"/>
      <c r="K8" s="195"/>
    </row>
    <row r="9" spans="1:11" s="1348" customFormat="1">
      <c r="A9" s="200" t="s">
        <v>6080</v>
      </c>
      <c r="B9" s="1343" t="s">
        <v>6081</v>
      </c>
      <c r="C9" s="1344">
        <v>1631</v>
      </c>
      <c r="D9" s="1345">
        <v>0.75</v>
      </c>
      <c r="E9" s="1154">
        <f>C9*0.25</f>
        <v>407.75</v>
      </c>
      <c r="F9" s="1346">
        <f>E9*$F$1</f>
        <v>18.715725000000003</v>
      </c>
      <c r="G9" s="1344">
        <f>E9*$G$1</f>
        <v>11.9063</v>
      </c>
      <c r="H9" s="1346">
        <f>E9*$H$1</f>
        <v>9.7044500000000014</v>
      </c>
      <c r="I9" s="1347"/>
      <c r="J9" s="1347"/>
      <c r="K9" s="1347"/>
    </row>
    <row r="10" spans="1:11" s="32" customFormat="1">
      <c r="A10" s="1838" t="s">
        <v>12100</v>
      </c>
      <c r="B10" s="1826" t="s">
        <v>12101</v>
      </c>
      <c r="C10" s="423">
        <v>1802</v>
      </c>
      <c r="D10" s="1158">
        <v>0.75</v>
      </c>
      <c r="E10" s="1154">
        <f>C10*0.25</f>
        <v>450.5</v>
      </c>
      <c r="F10" s="1839">
        <f t="shared" ref="F10:F52" si="0">E10*$F$1</f>
        <v>20.677950000000003</v>
      </c>
      <c r="G10" s="1840">
        <f t="shared" ref="G10:G52" si="1">E10*$G$1</f>
        <v>13.1546</v>
      </c>
      <c r="H10" s="1839">
        <f t="shared" ref="H10:H52" si="2">E10*$H$1</f>
        <v>10.721900000000002</v>
      </c>
      <c r="I10" s="1841"/>
      <c r="J10" s="1841"/>
      <c r="K10" s="1841"/>
    </row>
    <row r="11" spans="1:11">
      <c r="A11" s="203" t="s">
        <v>1609</v>
      </c>
      <c r="B11" s="204"/>
      <c r="C11" s="205"/>
      <c r="D11" s="206"/>
      <c r="E11" s="208"/>
      <c r="F11" s="207"/>
      <c r="G11" s="205"/>
      <c r="H11" s="207"/>
    </row>
    <row r="12" spans="1:11">
      <c r="A12" s="17" t="s">
        <v>6083</v>
      </c>
      <c r="B12" s="11" t="s">
        <v>208</v>
      </c>
      <c r="C12" s="108">
        <v>1402</v>
      </c>
      <c r="D12" s="41">
        <v>0.75</v>
      </c>
      <c r="E12" s="334">
        <f t="shared" ref="E12:E52" si="3">C12*0.25</f>
        <v>350.5</v>
      </c>
      <c r="F12" s="335">
        <f t="shared" si="0"/>
        <v>16.087950000000003</v>
      </c>
      <c r="G12" s="345">
        <f t="shared" si="1"/>
        <v>10.2346</v>
      </c>
      <c r="H12" s="335">
        <f t="shared" si="2"/>
        <v>8.3419000000000008</v>
      </c>
    </row>
    <row r="13" spans="1:11">
      <c r="A13" s="17" t="s">
        <v>6084</v>
      </c>
      <c r="B13" s="11" t="s">
        <v>209</v>
      </c>
      <c r="C13" s="108">
        <v>1191</v>
      </c>
      <c r="D13" s="41">
        <v>0.75</v>
      </c>
      <c r="E13" s="334">
        <f t="shared" si="3"/>
        <v>297.75</v>
      </c>
      <c r="F13" s="335">
        <f t="shared" si="0"/>
        <v>13.666725000000001</v>
      </c>
      <c r="G13" s="345">
        <f t="shared" si="1"/>
        <v>8.6943000000000001</v>
      </c>
      <c r="H13" s="335">
        <f t="shared" si="2"/>
        <v>7.0864500000000001</v>
      </c>
    </row>
    <row r="14" spans="1:11">
      <c r="A14" s="17" t="s">
        <v>6085</v>
      </c>
      <c r="B14" s="11" t="s">
        <v>210</v>
      </c>
      <c r="C14" s="108">
        <v>913</v>
      </c>
      <c r="D14" s="41">
        <v>0.75</v>
      </c>
      <c r="E14" s="334">
        <f t="shared" si="3"/>
        <v>228.25</v>
      </c>
      <c r="F14" s="335">
        <f t="shared" si="0"/>
        <v>10.476675</v>
      </c>
      <c r="G14" s="345">
        <f t="shared" si="1"/>
        <v>6.6649000000000003</v>
      </c>
      <c r="H14" s="335">
        <f t="shared" si="2"/>
        <v>5.4323500000000005</v>
      </c>
    </row>
    <row r="15" spans="1:11">
      <c r="A15" s="17" t="s">
        <v>10670</v>
      </c>
      <c r="B15" s="11" t="s">
        <v>10671</v>
      </c>
      <c r="C15" s="108">
        <v>1780.8</v>
      </c>
      <c r="D15" s="41">
        <v>0.75</v>
      </c>
      <c r="E15" s="334">
        <f>C15*0.25</f>
        <v>445.2</v>
      </c>
      <c r="F15" s="187">
        <f t="shared" si="0"/>
        <v>20.43468</v>
      </c>
      <c r="G15" s="186">
        <f t="shared" si="1"/>
        <v>12.999839999999999</v>
      </c>
      <c r="H15" s="187">
        <f t="shared" si="2"/>
        <v>10.59576</v>
      </c>
      <c r="I15" s="8"/>
    </row>
    <row r="16" spans="1:11">
      <c r="A16" s="203" t="s">
        <v>1600</v>
      </c>
      <c r="B16" s="204"/>
      <c r="C16" s="205"/>
      <c r="D16" s="206"/>
      <c r="E16" s="208"/>
      <c r="F16" s="207"/>
      <c r="G16" s="205"/>
      <c r="H16" s="207"/>
    </row>
    <row r="17" spans="1:12">
      <c r="A17" s="17" t="s">
        <v>6086</v>
      </c>
      <c r="B17" s="11" t="s">
        <v>212</v>
      </c>
      <c r="C17" s="108">
        <v>500</v>
      </c>
      <c r="D17" s="41">
        <v>0.75</v>
      </c>
      <c r="E17" s="334">
        <f t="shared" si="3"/>
        <v>125</v>
      </c>
      <c r="F17" s="335">
        <f t="shared" si="0"/>
        <v>5.7375000000000007</v>
      </c>
      <c r="G17" s="345">
        <f t="shared" si="1"/>
        <v>3.65</v>
      </c>
      <c r="H17" s="335">
        <f t="shared" si="2"/>
        <v>2.9750000000000001</v>
      </c>
    </row>
    <row r="18" spans="1:12" s="32" customFormat="1" ht="24">
      <c r="A18" s="1815" t="s">
        <v>12186</v>
      </c>
      <c r="B18" s="1816" t="s">
        <v>6103</v>
      </c>
      <c r="C18" s="423">
        <v>1855</v>
      </c>
      <c r="D18" s="1158">
        <v>0.75</v>
      </c>
      <c r="E18" s="1154">
        <f t="shared" si="3"/>
        <v>463.75</v>
      </c>
      <c r="F18" s="1839">
        <f t="shared" si="0"/>
        <v>21.286125000000002</v>
      </c>
      <c r="G18" s="1840">
        <f t="shared" si="1"/>
        <v>13.541500000000001</v>
      </c>
      <c r="H18" s="1839">
        <f t="shared" si="2"/>
        <v>11.03725</v>
      </c>
      <c r="I18" s="1841"/>
      <c r="J18" s="1841"/>
      <c r="K18" s="1841"/>
    </row>
    <row r="19" spans="1:12" s="32" customFormat="1" ht="24">
      <c r="A19" s="382" t="s">
        <v>2872</v>
      </c>
      <c r="B19" s="1821" t="s">
        <v>2873</v>
      </c>
      <c r="C19" s="1817">
        <v>1535</v>
      </c>
      <c r="D19" s="1158">
        <f t="shared" ref="D19" si="4">100%-(E19/C19)</f>
        <v>0.75</v>
      </c>
      <c r="E19" s="1818">
        <f>C19*0.25</f>
        <v>383.75</v>
      </c>
      <c r="F19" s="1109">
        <f>E19*$F$1</f>
        <v>17.614125000000001</v>
      </c>
      <c r="G19" s="1109">
        <f>E19*$G$1</f>
        <v>11.205500000000001</v>
      </c>
      <c r="H19" s="1109">
        <f>E19*$H$1</f>
        <v>9.1332500000000003</v>
      </c>
      <c r="I19" s="1841"/>
      <c r="J19" s="1841"/>
      <c r="K19" s="1841"/>
    </row>
    <row r="20" spans="1:12" s="32" customFormat="1" ht="24">
      <c r="A20" s="382" t="s">
        <v>12184</v>
      </c>
      <c r="B20" s="1821" t="s">
        <v>6102</v>
      </c>
      <c r="C20" s="1817">
        <v>3305</v>
      </c>
      <c r="D20" s="1158">
        <f t="shared" ref="D20" si="5">100%-(E20/C20)</f>
        <v>0.75</v>
      </c>
      <c r="E20" s="1818">
        <f t="shared" si="3"/>
        <v>826.25</v>
      </c>
      <c r="F20" s="1109">
        <f t="shared" si="0"/>
        <v>37.924875</v>
      </c>
      <c r="G20" s="1109">
        <f t="shared" si="1"/>
        <v>24.1265</v>
      </c>
      <c r="H20" s="1109">
        <f t="shared" si="2"/>
        <v>19.664750000000002</v>
      </c>
      <c r="I20" s="1841"/>
      <c r="J20" s="1846"/>
      <c r="K20" s="1847"/>
      <c r="L20" s="1820"/>
    </row>
    <row r="21" spans="1:12" s="32" customFormat="1">
      <c r="A21" s="1838" t="s">
        <v>6087</v>
      </c>
      <c r="B21" s="1826" t="s">
        <v>213</v>
      </c>
      <c r="C21" s="423">
        <v>1553</v>
      </c>
      <c r="D21" s="1158">
        <v>0.75</v>
      </c>
      <c r="E21" s="1154">
        <f t="shared" si="3"/>
        <v>388.25</v>
      </c>
      <c r="F21" s="1839">
        <f t="shared" si="0"/>
        <v>17.820675000000001</v>
      </c>
      <c r="G21" s="1840">
        <f t="shared" si="1"/>
        <v>11.3369</v>
      </c>
      <c r="H21" s="1839">
        <f t="shared" si="2"/>
        <v>9.2403500000000012</v>
      </c>
      <c r="I21" s="1841"/>
      <c r="J21" s="1841"/>
      <c r="K21" s="1841"/>
    </row>
    <row r="22" spans="1:12">
      <c r="A22" s="17" t="s">
        <v>6088</v>
      </c>
      <c r="B22" s="11" t="s">
        <v>214</v>
      </c>
      <c r="C22" s="108">
        <v>585</v>
      </c>
      <c r="D22" s="41">
        <v>0.75</v>
      </c>
      <c r="E22" s="334">
        <f t="shared" si="3"/>
        <v>146.25</v>
      </c>
      <c r="F22" s="335">
        <f t="shared" si="0"/>
        <v>6.7128750000000004</v>
      </c>
      <c r="G22" s="345">
        <f t="shared" si="1"/>
        <v>4.2705000000000002</v>
      </c>
      <c r="H22" s="335">
        <f t="shared" si="2"/>
        <v>3.4807500000000005</v>
      </c>
    </row>
    <row r="23" spans="1:12">
      <c r="A23" s="17" t="s">
        <v>173</v>
      </c>
      <c r="B23" s="11" t="s">
        <v>174</v>
      </c>
      <c r="C23" s="108">
        <v>586</v>
      </c>
      <c r="D23" s="41">
        <v>0.75</v>
      </c>
      <c r="E23" s="334">
        <f t="shared" si="3"/>
        <v>146.5</v>
      </c>
      <c r="F23" s="335">
        <f t="shared" si="0"/>
        <v>6.7243500000000003</v>
      </c>
      <c r="G23" s="345">
        <f t="shared" si="1"/>
        <v>4.2778</v>
      </c>
      <c r="H23" s="335">
        <f t="shared" si="2"/>
        <v>3.4867000000000004</v>
      </c>
    </row>
    <row r="24" spans="1:12">
      <c r="A24" s="203" t="s">
        <v>1602</v>
      </c>
      <c r="B24" s="204"/>
      <c r="C24" s="205"/>
      <c r="D24" s="206"/>
      <c r="E24" s="208"/>
      <c r="F24" s="207"/>
      <c r="G24" s="205"/>
      <c r="H24" s="207"/>
    </row>
    <row r="25" spans="1:12">
      <c r="A25" s="17" t="s">
        <v>6089</v>
      </c>
      <c r="B25" s="11" t="s">
        <v>6090</v>
      </c>
      <c r="C25" s="108">
        <v>1070</v>
      </c>
      <c r="D25" s="41">
        <v>0.75</v>
      </c>
      <c r="E25" s="334">
        <f t="shared" si="3"/>
        <v>267.5</v>
      </c>
      <c r="F25" s="335">
        <f t="shared" si="0"/>
        <v>12.278250000000002</v>
      </c>
      <c r="G25" s="345">
        <f t="shared" si="1"/>
        <v>7.8109999999999999</v>
      </c>
      <c r="H25" s="335">
        <f t="shared" si="2"/>
        <v>6.3665000000000003</v>
      </c>
    </row>
    <row r="26" spans="1:12">
      <c r="A26" s="17" t="s">
        <v>955</v>
      </c>
      <c r="B26" s="11" t="s">
        <v>505</v>
      </c>
      <c r="C26" s="108">
        <v>48</v>
      </c>
      <c r="D26" s="41">
        <v>0.75</v>
      </c>
      <c r="E26" s="334">
        <f t="shared" si="3"/>
        <v>12</v>
      </c>
      <c r="F26" s="335">
        <f t="shared" si="0"/>
        <v>0.55080000000000007</v>
      </c>
      <c r="G26" s="345">
        <f t="shared" si="1"/>
        <v>0.35039999999999999</v>
      </c>
      <c r="H26" s="335">
        <f t="shared" si="2"/>
        <v>0.28560000000000002</v>
      </c>
    </row>
    <row r="27" spans="1:12">
      <c r="A27" s="17" t="s">
        <v>956</v>
      </c>
      <c r="B27" s="11" t="s">
        <v>970</v>
      </c>
      <c r="C27" s="108">
        <v>27</v>
      </c>
      <c r="D27" s="41">
        <v>0.75</v>
      </c>
      <c r="E27" s="334">
        <f t="shared" si="3"/>
        <v>6.75</v>
      </c>
      <c r="F27" s="335">
        <f t="shared" si="0"/>
        <v>0.30982500000000002</v>
      </c>
      <c r="G27" s="345">
        <f t="shared" si="1"/>
        <v>0.1971</v>
      </c>
      <c r="H27" s="335">
        <f t="shared" si="2"/>
        <v>0.16065000000000002</v>
      </c>
    </row>
    <row r="28" spans="1:12">
      <c r="A28" s="17" t="s">
        <v>6091</v>
      </c>
      <c r="B28" s="11" t="s">
        <v>6092</v>
      </c>
      <c r="C28" s="108">
        <v>120</v>
      </c>
      <c r="D28" s="41">
        <v>0.75</v>
      </c>
      <c r="E28" s="334">
        <f t="shared" ref="E28:E29" si="6">C28*0.25</f>
        <v>30</v>
      </c>
      <c r="F28" s="335">
        <f t="shared" ref="F28:F29" si="7">E28*$F$1</f>
        <v>1.377</v>
      </c>
      <c r="G28" s="345">
        <f t="shared" ref="G28:G29" si="8">E28*$G$1</f>
        <v>0.876</v>
      </c>
      <c r="H28" s="335">
        <f t="shared" ref="H28:H29" si="9">E28*$H$1</f>
        <v>0.71400000000000008</v>
      </c>
    </row>
    <row r="29" spans="1:12">
      <c r="A29" s="17" t="s">
        <v>6093</v>
      </c>
      <c r="B29" s="11" t="s">
        <v>6094</v>
      </c>
      <c r="C29" s="108">
        <v>1068</v>
      </c>
      <c r="D29" s="41">
        <v>0.75</v>
      </c>
      <c r="E29" s="334">
        <f t="shared" si="6"/>
        <v>267</v>
      </c>
      <c r="F29" s="335">
        <f t="shared" si="7"/>
        <v>12.2553</v>
      </c>
      <c r="G29" s="345">
        <f t="shared" si="8"/>
        <v>7.7964000000000002</v>
      </c>
      <c r="H29" s="335">
        <f t="shared" si="9"/>
        <v>6.3546000000000005</v>
      </c>
    </row>
    <row r="30" spans="1:12">
      <c r="A30" s="203" t="s">
        <v>1603</v>
      </c>
      <c r="B30" s="204"/>
      <c r="C30" s="205"/>
      <c r="D30" s="206"/>
      <c r="E30" s="208"/>
      <c r="F30" s="207"/>
      <c r="G30" s="205"/>
      <c r="H30" s="207"/>
    </row>
    <row r="31" spans="1:12" s="32" customFormat="1">
      <c r="A31" s="1838" t="s">
        <v>12178</v>
      </c>
      <c r="B31" s="1826" t="s">
        <v>12179</v>
      </c>
      <c r="C31" s="423">
        <v>1100</v>
      </c>
      <c r="D31" s="1158">
        <v>0.75</v>
      </c>
      <c r="E31" s="1154">
        <f t="shared" si="3"/>
        <v>275</v>
      </c>
      <c r="F31" s="1839">
        <f t="shared" si="0"/>
        <v>12.6225</v>
      </c>
      <c r="G31" s="1840">
        <f t="shared" si="1"/>
        <v>8.0299999999999994</v>
      </c>
      <c r="H31" s="1839">
        <f t="shared" si="2"/>
        <v>6.5450000000000008</v>
      </c>
      <c r="I31" s="1841"/>
      <c r="J31" s="1841"/>
      <c r="K31" s="1841"/>
    </row>
    <row r="32" spans="1:12" s="32" customFormat="1">
      <c r="A32" s="1838" t="s">
        <v>180</v>
      </c>
      <c r="B32" s="1826" t="s">
        <v>181</v>
      </c>
      <c r="C32" s="423">
        <v>785</v>
      </c>
      <c r="D32" s="1158">
        <v>0.75</v>
      </c>
      <c r="E32" s="1154">
        <f t="shared" si="3"/>
        <v>196.25</v>
      </c>
      <c r="F32" s="1839">
        <f t="shared" si="0"/>
        <v>9.0078750000000003</v>
      </c>
      <c r="G32" s="1840">
        <f t="shared" si="1"/>
        <v>5.7305000000000001</v>
      </c>
      <c r="H32" s="1839">
        <f t="shared" si="2"/>
        <v>4.67075</v>
      </c>
      <c r="I32" s="1841"/>
      <c r="J32" s="1841"/>
      <c r="K32" s="1841"/>
    </row>
    <row r="33" spans="1:11" s="32" customFormat="1">
      <c r="A33" s="1838" t="s">
        <v>9415</v>
      </c>
      <c r="B33" s="1826" t="s">
        <v>12147</v>
      </c>
      <c r="C33" s="423">
        <v>668</v>
      </c>
      <c r="D33" s="1158">
        <v>0.75</v>
      </c>
      <c r="E33" s="1154">
        <f t="shared" si="3"/>
        <v>167</v>
      </c>
      <c r="F33" s="1839">
        <f t="shared" si="0"/>
        <v>7.6653000000000002</v>
      </c>
      <c r="G33" s="1840">
        <f t="shared" si="1"/>
        <v>4.8764000000000003</v>
      </c>
      <c r="H33" s="1839">
        <f t="shared" si="2"/>
        <v>3.9746000000000001</v>
      </c>
      <c r="I33" s="1841"/>
      <c r="J33" s="1841"/>
      <c r="K33" s="1841"/>
    </row>
    <row r="34" spans="1:11" s="32" customFormat="1">
      <c r="A34" s="1838" t="s">
        <v>10668</v>
      </c>
      <c r="B34" s="1826" t="s">
        <v>182</v>
      </c>
      <c r="C34" s="423">
        <v>821</v>
      </c>
      <c r="D34" s="1158">
        <v>0.75</v>
      </c>
      <c r="E34" s="1154">
        <f t="shared" si="3"/>
        <v>205.25</v>
      </c>
      <c r="F34" s="1839">
        <f t="shared" si="0"/>
        <v>9.4209750000000003</v>
      </c>
      <c r="G34" s="1840">
        <f t="shared" si="1"/>
        <v>5.9932999999999996</v>
      </c>
      <c r="H34" s="1839">
        <f t="shared" si="2"/>
        <v>4.8849500000000008</v>
      </c>
      <c r="I34" s="1841"/>
      <c r="J34" s="1841"/>
      <c r="K34" s="1841"/>
    </row>
    <row r="35" spans="1:11" s="32" customFormat="1">
      <c r="A35" s="1838" t="s">
        <v>12183</v>
      </c>
      <c r="B35" s="1826" t="s">
        <v>183</v>
      </c>
      <c r="C35" s="423">
        <v>690</v>
      </c>
      <c r="D35" s="1158">
        <v>0.75</v>
      </c>
      <c r="E35" s="1154">
        <f t="shared" si="3"/>
        <v>172.5</v>
      </c>
      <c r="F35" s="1839">
        <f t="shared" si="0"/>
        <v>7.9177500000000007</v>
      </c>
      <c r="G35" s="1840">
        <f t="shared" si="1"/>
        <v>5.0369999999999999</v>
      </c>
      <c r="H35" s="1839">
        <f t="shared" si="2"/>
        <v>4.1055000000000001</v>
      </c>
      <c r="I35" s="1841"/>
      <c r="J35" s="1841"/>
      <c r="K35" s="1841"/>
    </row>
    <row r="36" spans="1:11" s="32" customFormat="1">
      <c r="A36" s="1838" t="s">
        <v>9416</v>
      </c>
      <c r="B36" s="1826" t="s">
        <v>184</v>
      </c>
      <c r="C36" s="423">
        <v>191</v>
      </c>
      <c r="D36" s="1158">
        <v>0.75</v>
      </c>
      <c r="E36" s="1154">
        <f t="shared" si="3"/>
        <v>47.75</v>
      </c>
      <c r="F36" s="1839">
        <f t="shared" si="0"/>
        <v>2.1917250000000004</v>
      </c>
      <c r="G36" s="1840">
        <f t="shared" si="1"/>
        <v>1.3943000000000001</v>
      </c>
      <c r="H36" s="1839">
        <f t="shared" si="2"/>
        <v>1.1364500000000002</v>
      </c>
      <c r="I36" s="1841"/>
      <c r="J36" s="1841"/>
      <c r="K36" s="1841"/>
    </row>
    <row r="37" spans="1:11" s="32" customFormat="1">
      <c r="A37" s="1838" t="s">
        <v>9417</v>
      </c>
      <c r="B37" s="381" t="s">
        <v>12002</v>
      </c>
      <c r="C37" s="423">
        <v>1500</v>
      </c>
      <c r="D37" s="1158">
        <v>0.75</v>
      </c>
      <c r="E37" s="1154">
        <f t="shared" si="3"/>
        <v>375</v>
      </c>
      <c r="F37" s="1839">
        <f t="shared" si="0"/>
        <v>17.212500000000002</v>
      </c>
      <c r="G37" s="1840">
        <f t="shared" si="1"/>
        <v>10.95</v>
      </c>
      <c r="H37" s="1839">
        <f t="shared" si="2"/>
        <v>8.9250000000000007</v>
      </c>
      <c r="I37" s="1841"/>
      <c r="J37" s="1841"/>
      <c r="K37" s="1841"/>
    </row>
    <row r="38" spans="1:11" s="32" customFormat="1" ht="12.75" customHeight="1">
      <c r="A38" s="1838" t="s">
        <v>12180</v>
      </c>
      <c r="B38" s="381" t="s">
        <v>2867</v>
      </c>
      <c r="C38" s="423">
        <v>250</v>
      </c>
      <c r="D38" s="1158">
        <v>0.75</v>
      </c>
      <c r="E38" s="1154">
        <f t="shared" si="3"/>
        <v>62.5</v>
      </c>
      <c r="F38" s="1839">
        <f t="shared" si="0"/>
        <v>2.8687500000000004</v>
      </c>
      <c r="G38" s="1840">
        <f t="shared" si="1"/>
        <v>1.825</v>
      </c>
      <c r="H38" s="1839">
        <f t="shared" si="2"/>
        <v>1.4875</v>
      </c>
      <c r="I38" s="1841"/>
      <c r="J38" s="1841"/>
      <c r="K38" s="1841"/>
    </row>
    <row r="39" spans="1:11">
      <c r="A39" s="203" t="s">
        <v>1604</v>
      </c>
      <c r="B39" s="204"/>
      <c r="C39" s="205"/>
      <c r="D39" s="206"/>
      <c r="E39" s="208"/>
      <c r="F39" s="207"/>
      <c r="G39" s="205"/>
      <c r="H39" s="207"/>
    </row>
    <row r="40" spans="1:11">
      <c r="A40" s="99">
        <v>7640013468</v>
      </c>
      <c r="B40" s="11" t="s">
        <v>774</v>
      </c>
      <c r="C40" s="108">
        <v>129</v>
      </c>
      <c r="D40" s="41">
        <v>0.75</v>
      </c>
      <c r="E40" s="334">
        <f t="shared" si="3"/>
        <v>32.25</v>
      </c>
      <c r="F40" s="335">
        <f t="shared" si="0"/>
        <v>1.480275</v>
      </c>
      <c r="G40" s="345">
        <f t="shared" si="1"/>
        <v>0.94169999999999998</v>
      </c>
      <c r="H40" s="335">
        <f t="shared" si="2"/>
        <v>0.76755000000000007</v>
      </c>
    </row>
    <row r="41" spans="1:11">
      <c r="A41" s="17" t="s">
        <v>9418</v>
      </c>
      <c r="B41" s="11" t="s">
        <v>215</v>
      </c>
      <c r="C41" s="108">
        <v>846</v>
      </c>
      <c r="D41" s="41">
        <v>0.75</v>
      </c>
      <c r="E41" s="334">
        <f t="shared" si="3"/>
        <v>211.5</v>
      </c>
      <c r="F41" s="335">
        <f t="shared" si="0"/>
        <v>9.7078500000000005</v>
      </c>
      <c r="G41" s="345">
        <f t="shared" si="1"/>
        <v>6.1757999999999997</v>
      </c>
      <c r="H41" s="335">
        <f t="shared" si="2"/>
        <v>5.0337000000000005</v>
      </c>
    </row>
    <row r="42" spans="1:11">
      <c r="A42" s="17" t="s">
        <v>186</v>
      </c>
      <c r="B42" s="11" t="s">
        <v>187</v>
      </c>
      <c r="C42" s="108">
        <v>60</v>
      </c>
      <c r="D42" s="41">
        <v>0.75</v>
      </c>
      <c r="E42" s="334">
        <f t="shared" si="3"/>
        <v>15</v>
      </c>
      <c r="F42" s="335">
        <f t="shared" si="0"/>
        <v>0.6885</v>
      </c>
      <c r="G42" s="345">
        <f t="shared" si="1"/>
        <v>0.438</v>
      </c>
      <c r="H42" s="335">
        <f t="shared" si="2"/>
        <v>0.35700000000000004</v>
      </c>
    </row>
    <row r="43" spans="1:11" s="32" customFormat="1">
      <c r="A43" s="1838" t="s">
        <v>12005</v>
      </c>
      <c r="B43" s="1826" t="s">
        <v>6095</v>
      </c>
      <c r="C43" s="423">
        <v>200</v>
      </c>
      <c r="D43" s="1158">
        <v>0.75</v>
      </c>
      <c r="E43" s="1154">
        <f t="shared" si="3"/>
        <v>50</v>
      </c>
      <c r="F43" s="1839">
        <f t="shared" si="0"/>
        <v>2.2950000000000004</v>
      </c>
      <c r="G43" s="1840">
        <f t="shared" si="1"/>
        <v>1.46</v>
      </c>
      <c r="H43" s="1839">
        <f t="shared" si="2"/>
        <v>1.1900000000000002</v>
      </c>
      <c r="I43" s="1841"/>
      <c r="J43" s="1841"/>
      <c r="K43" s="1841"/>
    </row>
    <row r="44" spans="1:11" s="32" customFormat="1">
      <c r="A44" s="1838" t="s">
        <v>12007</v>
      </c>
      <c r="B44" s="1826" t="s">
        <v>6096</v>
      </c>
      <c r="C44" s="423">
        <v>279</v>
      </c>
      <c r="D44" s="1158">
        <v>0.75</v>
      </c>
      <c r="E44" s="1154">
        <f t="shared" si="3"/>
        <v>69.75</v>
      </c>
      <c r="F44" s="1839">
        <f t="shared" si="0"/>
        <v>3.2015250000000002</v>
      </c>
      <c r="G44" s="1840">
        <f t="shared" si="1"/>
        <v>2.0367000000000002</v>
      </c>
      <c r="H44" s="1839">
        <f t="shared" si="2"/>
        <v>1.66005</v>
      </c>
      <c r="I44" s="1841"/>
      <c r="J44" s="1841"/>
      <c r="K44" s="1841"/>
    </row>
    <row r="45" spans="1:11" s="32" customFormat="1">
      <c r="A45" s="1838" t="s">
        <v>12011</v>
      </c>
      <c r="B45" s="1826" t="s">
        <v>193</v>
      </c>
      <c r="C45" s="423">
        <v>1225</v>
      </c>
      <c r="D45" s="1158">
        <v>0.75</v>
      </c>
      <c r="E45" s="1154">
        <f t="shared" si="3"/>
        <v>306.25</v>
      </c>
      <c r="F45" s="1109">
        <f t="shared" si="0"/>
        <v>14.056875000000002</v>
      </c>
      <c r="G45" s="423">
        <f t="shared" si="1"/>
        <v>8.9425000000000008</v>
      </c>
      <c r="H45" s="1109">
        <f t="shared" si="2"/>
        <v>7.2887500000000003</v>
      </c>
      <c r="I45" s="1827"/>
      <c r="J45" s="1841"/>
      <c r="K45" s="1841"/>
    </row>
    <row r="46" spans="1:11" s="32" customFormat="1">
      <c r="A46" s="1838" t="s">
        <v>960</v>
      </c>
      <c r="B46" s="1826" t="s">
        <v>188</v>
      </c>
      <c r="C46" s="423">
        <v>223</v>
      </c>
      <c r="D46" s="1158">
        <v>0.75</v>
      </c>
      <c r="E46" s="1154">
        <f t="shared" si="3"/>
        <v>55.75</v>
      </c>
      <c r="F46" s="1839">
        <f t="shared" si="0"/>
        <v>2.5589250000000003</v>
      </c>
      <c r="G46" s="1840">
        <f t="shared" si="1"/>
        <v>1.6279000000000001</v>
      </c>
      <c r="H46" s="1839">
        <f t="shared" si="2"/>
        <v>1.3268500000000001</v>
      </c>
      <c r="I46" s="1841"/>
      <c r="J46" s="1841"/>
      <c r="K46" s="1841"/>
    </row>
    <row r="47" spans="1:11" s="32" customFormat="1">
      <c r="A47" s="1838" t="s">
        <v>189</v>
      </c>
      <c r="B47" s="1826" t="s">
        <v>190</v>
      </c>
      <c r="C47" s="423">
        <v>123</v>
      </c>
      <c r="D47" s="1158">
        <v>0.75</v>
      </c>
      <c r="E47" s="1154">
        <f t="shared" si="3"/>
        <v>30.75</v>
      </c>
      <c r="F47" s="1839">
        <f t="shared" si="0"/>
        <v>1.4114250000000002</v>
      </c>
      <c r="G47" s="1840">
        <f t="shared" si="1"/>
        <v>0.89790000000000003</v>
      </c>
      <c r="H47" s="1839">
        <f t="shared" si="2"/>
        <v>0.73185</v>
      </c>
      <c r="I47" s="1841"/>
      <c r="J47" s="1841"/>
      <c r="K47" s="1841"/>
    </row>
    <row r="48" spans="1:11" s="32" customFormat="1">
      <c r="A48" s="1838" t="s">
        <v>12009</v>
      </c>
      <c r="B48" s="1826" t="s">
        <v>1605</v>
      </c>
      <c r="C48" s="423">
        <v>126</v>
      </c>
      <c r="D48" s="1158">
        <v>0.75</v>
      </c>
      <c r="E48" s="1154">
        <f t="shared" si="3"/>
        <v>31.5</v>
      </c>
      <c r="F48" s="1839">
        <f t="shared" si="0"/>
        <v>1.4458500000000001</v>
      </c>
      <c r="G48" s="1840">
        <f t="shared" si="1"/>
        <v>0.91980000000000006</v>
      </c>
      <c r="H48" s="1839">
        <f t="shared" si="2"/>
        <v>0.74970000000000003</v>
      </c>
      <c r="I48" s="1841"/>
      <c r="J48" s="1841"/>
      <c r="K48" s="1841"/>
    </row>
    <row r="49" spans="1:11" s="32" customFormat="1">
      <c r="A49" s="1838" t="s">
        <v>9419</v>
      </c>
      <c r="B49" s="1826" t="s">
        <v>974</v>
      </c>
      <c r="C49" s="423">
        <v>112</v>
      </c>
      <c r="D49" s="1158">
        <v>0.75</v>
      </c>
      <c r="E49" s="1154">
        <f t="shared" si="3"/>
        <v>28</v>
      </c>
      <c r="F49" s="1839">
        <f t="shared" si="0"/>
        <v>1.2852000000000001</v>
      </c>
      <c r="G49" s="1840">
        <f t="shared" si="1"/>
        <v>0.81759999999999999</v>
      </c>
      <c r="H49" s="1839">
        <f t="shared" si="2"/>
        <v>0.6664000000000001</v>
      </c>
      <c r="I49" s="1841"/>
      <c r="J49" s="1841"/>
      <c r="K49" s="1841"/>
    </row>
    <row r="50" spans="1:11" s="32" customFormat="1">
      <c r="A50" s="1838" t="s">
        <v>771</v>
      </c>
      <c r="B50" s="1826" t="s">
        <v>772</v>
      </c>
      <c r="C50" s="423">
        <v>317</v>
      </c>
      <c r="D50" s="1158">
        <v>0.75</v>
      </c>
      <c r="E50" s="1154">
        <f t="shared" si="3"/>
        <v>79.25</v>
      </c>
      <c r="F50" s="1839">
        <f t="shared" si="0"/>
        <v>3.6375750000000004</v>
      </c>
      <c r="G50" s="1840">
        <f t="shared" si="1"/>
        <v>2.3140999999999998</v>
      </c>
      <c r="H50" s="1839">
        <f t="shared" si="2"/>
        <v>1.8861500000000002</v>
      </c>
      <c r="I50" s="1841"/>
      <c r="J50" s="1841"/>
      <c r="K50" s="1841"/>
    </row>
    <row r="51" spans="1:11" s="32" customFormat="1">
      <c r="A51" s="1842" t="s">
        <v>12012</v>
      </c>
      <c r="B51" s="1826" t="s">
        <v>10669</v>
      </c>
      <c r="C51" s="423">
        <v>260</v>
      </c>
      <c r="D51" s="1158">
        <v>0.75</v>
      </c>
      <c r="E51" s="1154">
        <f>C51*0.25</f>
        <v>65</v>
      </c>
      <c r="F51" s="1109">
        <f>E51*$F$1</f>
        <v>2.9835000000000003</v>
      </c>
      <c r="G51" s="423">
        <f t="shared" si="1"/>
        <v>1.8979999999999999</v>
      </c>
      <c r="H51" s="1109">
        <f t="shared" si="2"/>
        <v>1.5470000000000002</v>
      </c>
      <c r="I51" s="1827"/>
      <c r="J51" s="1841"/>
      <c r="K51" s="1841"/>
    </row>
    <row r="52" spans="1:11" s="32" customFormat="1" ht="12.75" thickBot="1">
      <c r="A52" s="1843" t="s">
        <v>12181</v>
      </c>
      <c r="B52" s="1835" t="s">
        <v>1606</v>
      </c>
      <c r="C52" s="1310">
        <v>30</v>
      </c>
      <c r="D52" s="1836">
        <v>0.75</v>
      </c>
      <c r="E52" s="1837">
        <f t="shared" si="3"/>
        <v>7.5</v>
      </c>
      <c r="F52" s="1844">
        <f t="shared" si="0"/>
        <v>0.34425</v>
      </c>
      <c r="G52" s="1845">
        <f t="shared" si="1"/>
        <v>0.219</v>
      </c>
      <c r="H52" s="1844">
        <f t="shared" si="2"/>
        <v>0.17850000000000002</v>
      </c>
      <c r="I52" s="1841"/>
      <c r="J52" s="1841"/>
      <c r="K52" s="1841"/>
    </row>
  </sheetData>
  <mergeCells count="1">
    <mergeCell ref="A7:B7"/>
  </mergeCells>
  <phoneticPr fontId="11" type="noConversion"/>
  <pageMargins left="0.75" right="0.75" top="1" bottom="1" header="0.5" footer="0.5"/>
  <pageSetup scale="7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7"/>
  <sheetViews>
    <sheetView zoomScaleNormal="100" workbookViewId="0">
      <selection activeCell="P43" sqref="P43"/>
    </sheetView>
  </sheetViews>
  <sheetFormatPr defaultRowHeight="12"/>
  <cols>
    <col min="1" max="1" width="13.5703125" style="361" customWidth="1"/>
    <col min="2" max="2" width="51.7109375" style="7" bestFit="1" customWidth="1"/>
    <col min="3" max="3" width="10" style="8" customWidth="1"/>
    <col min="4" max="4" width="7" style="38" customWidth="1"/>
    <col min="5" max="5" width="13.7109375" style="34" bestFit="1" customWidth="1"/>
    <col min="6" max="8" width="10.42578125" style="36" bestFit="1" customWidth="1"/>
    <col min="9" max="16384" width="9.140625" style="7"/>
  </cols>
  <sheetData>
    <row r="1" spans="1:12" ht="12.75" thickBot="1">
      <c r="A1" s="355" t="s">
        <v>1052</v>
      </c>
      <c r="B1" s="53" t="s">
        <v>971</v>
      </c>
      <c r="F1" s="35">
        <v>4.5900000000000003E-2</v>
      </c>
      <c r="G1" s="35">
        <v>2.92E-2</v>
      </c>
      <c r="H1" s="35">
        <v>2.3800000000000002E-2</v>
      </c>
    </row>
    <row r="2" spans="1:12" s="22" customFormat="1" ht="24.75" thickBot="1">
      <c r="A2" s="356" t="s">
        <v>1054</v>
      </c>
      <c r="B2" s="20" t="s">
        <v>1239</v>
      </c>
      <c r="C2" s="88" t="s">
        <v>1240</v>
      </c>
      <c r="D2" s="45" t="s">
        <v>1242</v>
      </c>
      <c r="E2" s="54" t="s">
        <v>1244</v>
      </c>
      <c r="F2" s="55" t="s">
        <v>1245</v>
      </c>
      <c r="G2" s="55" t="s">
        <v>1246</v>
      </c>
      <c r="H2" s="55" t="s">
        <v>1247</v>
      </c>
    </row>
    <row r="3" spans="1:12" ht="12.75" thickBot="1">
      <c r="A3" s="374" t="s">
        <v>1243</v>
      </c>
      <c r="B3" s="352"/>
      <c r="C3" s="1293"/>
      <c r="D3" s="1294"/>
      <c r="E3" s="1295"/>
      <c r="F3" s="1296"/>
      <c r="G3" s="1296"/>
      <c r="H3" s="1296"/>
    </row>
    <row r="4" spans="1:12" ht="84">
      <c r="A4" s="1233" t="s">
        <v>12114</v>
      </c>
      <c r="B4" s="118" t="s">
        <v>12115</v>
      </c>
      <c r="C4" s="375">
        <v>10059</v>
      </c>
      <c r="D4" s="39">
        <f>100%-(E4/C4)</f>
        <v>0.78</v>
      </c>
      <c r="E4" s="376">
        <f>C4*0.22</f>
        <v>2212.98</v>
      </c>
      <c r="F4" s="184">
        <f>ROUND((E4*$F$1),2)</f>
        <v>101.58</v>
      </c>
      <c r="G4" s="184">
        <f>ROUND((E4*$G$1),2)</f>
        <v>64.62</v>
      </c>
      <c r="H4" s="184">
        <f>ROUND((E4*$H$1),2)</f>
        <v>52.67</v>
      </c>
    </row>
    <row r="5" spans="1:12">
      <c r="A5" s="52" t="s">
        <v>205</v>
      </c>
      <c r="B5" s="350" t="s">
        <v>2856</v>
      </c>
      <c r="C5" s="91">
        <v>94</v>
      </c>
      <c r="D5" s="41">
        <f>100%-(E5/C5)</f>
        <v>0.78</v>
      </c>
      <c r="E5" s="182">
        <f>C5*0.22</f>
        <v>20.68</v>
      </c>
      <c r="F5" s="179">
        <f t="shared" ref="F5:F6" si="0">ROUND((E5*$F$1),2)</f>
        <v>0.95</v>
      </c>
      <c r="G5" s="179">
        <f t="shared" ref="G5:G6" si="1">ROUND((E5*$G$1),2)</f>
        <v>0.6</v>
      </c>
      <c r="H5" s="179">
        <f t="shared" ref="H5:H6" si="2">ROUND((E5*$H$1),2)</f>
        <v>0.49</v>
      </c>
    </row>
    <row r="6" spans="1:12" ht="12.75" thickBot="1">
      <c r="A6" s="351">
        <v>7640018680</v>
      </c>
      <c r="B6" s="329" t="s">
        <v>2869</v>
      </c>
      <c r="C6" s="92">
        <v>222</v>
      </c>
      <c r="D6" s="41">
        <f>100%-(E6/C6)</f>
        <v>0.78</v>
      </c>
      <c r="E6" s="182">
        <f>C6*0.22</f>
        <v>48.84</v>
      </c>
      <c r="F6" s="179">
        <f t="shared" si="0"/>
        <v>2.2400000000000002</v>
      </c>
      <c r="G6" s="179">
        <f t="shared" si="1"/>
        <v>1.43</v>
      </c>
      <c r="H6" s="179">
        <f t="shared" si="2"/>
        <v>1.1599999999999999</v>
      </c>
    </row>
    <row r="7" spans="1:12" ht="12.75" thickBot="1">
      <c r="A7" s="1357" t="s">
        <v>1241</v>
      </c>
      <c r="B7" s="1358"/>
      <c r="C7" s="47">
        <f>SUM(C4:C6)</f>
        <v>10375</v>
      </c>
      <c r="D7" s="46">
        <f>100%-(E7/C7)</f>
        <v>0.78</v>
      </c>
      <c r="E7" s="56">
        <f>SUM(E4:E6)</f>
        <v>2282.5</v>
      </c>
      <c r="F7" s="171">
        <f>SUM(F4:F6)</f>
        <v>104.77</v>
      </c>
      <c r="G7" s="171">
        <f>SUM(G4:G6)</f>
        <v>66.650000000000006</v>
      </c>
      <c r="H7" s="171">
        <f>SUM(H4:H6)</f>
        <v>54.32</v>
      </c>
      <c r="I7" s="371"/>
      <c r="J7" s="371"/>
      <c r="K7" s="371"/>
      <c r="L7" s="371"/>
    </row>
    <row r="8" spans="1:12" ht="12.75" thickBot="1">
      <c r="A8" s="102" t="s">
        <v>1255</v>
      </c>
      <c r="B8" s="103"/>
      <c r="C8" s="104"/>
      <c r="D8" s="105"/>
      <c r="E8" s="106"/>
      <c r="F8" s="107"/>
      <c r="G8" s="107"/>
      <c r="H8" s="107"/>
      <c r="I8" s="371"/>
      <c r="J8" s="371"/>
      <c r="K8" s="371"/>
      <c r="L8" s="371"/>
    </row>
    <row r="9" spans="1:12" ht="12.75">
      <c r="A9" s="96" t="s">
        <v>12100</v>
      </c>
      <c r="B9" s="50" t="s">
        <v>12101</v>
      </c>
      <c r="C9" s="12">
        <v>1802</v>
      </c>
      <c r="D9" s="41">
        <f>100%-(E9/C9)</f>
        <v>0.78</v>
      </c>
      <c r="E9" s="362">
        <f>C9*0.22</f>
        <v>396.44</v>
      </c>
      <c r="F9" s="348">
        <f t="shared" ref="F9" si="3">E9*$F$1</f>
        <v>18.196596</v>
      </c>
      <c r="G9" s="348">
        <f>E9*$G$1</f>
        <v>11.576048</v>
      </c>
      <c r="H9" s="348">
        <f>E9*$H$1</f>
        <v>9.4352720000000012</v>
      </c>
      <c r="I9" s="372"/>
      <c r="J9" s="371"/>
      <c r="K9" s="371"/>
      <c r="L9" s="371"/>
    </row>
    <row r="10" spans="1:12" ht="12.75">
      <c r="A10" s="96" t="s">
        <v>6080</v>
      </c>
      <c r="B10" s="50" t="s">
        <v>10666</v>
      </c>
      <c r="C10" s="12">
        <v>1631</v>
      </c>
      <c r="D10" s="41">
        <f>100%-(E10/C10)</f>
        <v>0.78</v>
      </c>
      <c r="E10" s="337">
        <f>C10*0.22</f>
        <v>358.82</v>
      </c>
      <c r="F10" s="187">
        <f t="shared" ref="F10:F56" si="4">E10*$F$1</f>
        <v>16.469837999999999</v>
      </c>
      <c r="G10" s="187">
        <f t="shared" ref="G10:G56" si="5">E10*$G$1</f>
        <v>10.477544</v>
      </c>
      <c r="H10" s="187">
        <f t="shared" ref="H10:H56" si="6">E10*$H$1</f>
        <v>8.5399159999999998</v>
      </c>
      <c r="I10" s="372"/>
      <c r="J10" s="371"/>
      <c r="K10" s="371"/>
      <c r="L10" s="371"/>
    </row>
    <row r="11" spans="1:12">
      <c r="A11" s="51" t="s">
        <v>1254</v>
      </c>
      <c r="B11" s="95"/>
      <c r="C11" s="13"/>
      <c r="D11" s="43"/>
      <c r="E11" s="43"/>
      <c r="F11" s="43"/>
      <c r="G11" s="43"/>
      <c r="H11" s="43"/>
      <c r="I11" s="371"/>
      <c r="J11" s="371"/>
      <c r="K11" s="371"/>
      <c r="L11" s="371"/>
    </row>
    <row r="12" spans="1:12">
      <c r="A12" s="99" t="s">
        <v>6083</v>
      </c>
      <c r="B12" s="50" t="s">
        <v>208</v>
      </c>
      <c r="C12" s="12">
        <v>1402</v>
      </c>
      <c r="D12" s="41">
        <f>100%-(E12/C12)</f>
        <v>0.78</v>
      </c>
      <c r="E12" s="337">
        <f>C12*0.22</f>
        <v>308.44</v>
      </c>
      <c r="F12" s="187">
        <f t="shared" si="4"/>
        <v>14.157396</v>
      </c>
      <c r="G12" s="187">
        <f t="shared" si="5"/>
        <v>9.0064480000000007</v>
      </c>
      <c r="H12" s="187">
        <f t="shared" si="6"/>
        <v>7.3408720000000001</v>
      </c>
      <c r="I12" s="371"/>
      <c r="J12" s="371"/>
      <c r="K12" s="371"/>
      <c r="L12" s="371"/>
    </row>
    <row r="13" spans="1:12">
      <c r="A13" s="99" t="s">
        <v>6085</v>
      </c>
      <c r="B13" s="50" t="s">
        <v>210</v>
      </c>
      <c r="C13" s="12">
        <v>913</v>
      </c>
      <c r="D13" s="41">
        <f t="shared" ref="D13:D33" si="7">100%-(E13/C13)</f>
        <v>0.78</v>
      </c>
      <c r="E13" s="337">
        <f>C13*0.22</f>
        <v>200.86</v>
      </c>
      <c r="F13" s="187">
        <f t="shared" si="4"/>
        <v>9.2194740000000017</v>
      </c>
      <c r="G13" s="187">
        <f t="shared" si="5"/>
        <v>5.8651120000000008</v>
      </c>
      <c r="H13" s="187">
        <f t="shared" si="6"/>
        <v>4.7804680000000008</v>
      </c>
      <c r="I13" s="371"/>
      <c r="J13" s="371"/>
      <c r="K13" s="371"/>
      <c r="L13" s="371"/>
    </row>
    <row r="14" spans="1:12">
      <c r="A14" s="99" t="s">
        <v>6084</v>
      </c>
      <c r="B14" s="50" t="s">
        <v>209</v>
      </c>
      <c r="C14" s="12">
        <v>1191</v>
      </c>
      <c r="D14" s="41">
        <f t="shared" si="7"/>
        <v>0.78</v>
      </c>
      <c r="E14" s="337">
        <f>C14*0.22</f>
        <v>262.02</v>
      </c>
      <c r="F14" s="187">
        <f t="shared" si="4"/>
        <v>12.026718000000001</v>
      </c>
      <c r="G14" s="187">
        <f t="shared" si="5"/>
        <v>7.6509839999999993</v>
      </c>
      <c r="H14" s="187">
        <f t="shared" si="6"/>
        <v>6.2360759999999997</v>
      </c>
      <c r="I14" s="371"/>
      <c r="J14" s="371"/>
      <c r="K14" s="371"/>
      <c r="L14" s="371"/>
    </row>
    <row r="15" spans="1:12">
      <c r="A15" s="99" t="s">
        <v>10670</v>
      </c>
      <c r="B15" s="50" t="s">
        <v>12113</v>
      </c>
      <c r="C15" s="12">
        <v>1781</v>
      </c>
      <c r="D15" s="41">
        <f t="shared" si="7"/>
        <v>0.78</v>
      </c>
      <c r="E15" s="337">
        <f>C15*0.22</f>
        <v>391.82</v>
      </c>
      <c r="F15" s="187">
        <f t="shared" si="4"/>
        <v>17.984538000000001</v>
      </c>
      <c r="G15" s="187">
        <f t="shared" si="5"/>
        <v>11.441144</v>
      </c>
      <c r="H15" s="187">
        <f t="shared" si="6"/>
        <v>9.3253160000000008</v>
      </c>
      <c r="I15" s="371"/>
      <c r="J15" s="371"/>
      <c r="K15" s="371"/>
      <c r="L15" s="371"/>
    </row>
    <row r="16" spans="1:12">
      <c r="A16" s="51" t="s">
        <v>1253</v>
      </c>
      <c r="B16" s="95"/>
      <c r="C16" s="13"/>
      <c r="D16" s="43"/>
      <c r="E16" s="43"/>
      <c r="F16" s="43"/>
      <c r="G16" s="43"/>
      <c r="H16" s="43"/>
      <c r="I16" s="371"/>
      <c r="J16" s="371"/>
      <c r="K16" s="371"/>
      <c r="L16" s="371"/>
    </row>
    <row r="17" spans="1:13">
      <c r="A17" s="96" t="s">
        <v>6087</v>
      </c>
      <c r="B17" s="101" t="s">
        <v>213</v>
      </c>
      <c r="C17" s="15">
        <v>1553</v>
      </c>
      <c r="D17" s="41">
        <f t="shared" si="7"/>
        <v>0.78</v>
      </c>
      <c r="E17" s="337">
        <f t="shared" ref="E17:E22" si="8">C17*0.22</f>
        <v>341.66</v>
      </c>
      <c r="F17" s="187">
        <f t="shared" si="4"/>
        <v>15.682194000000003</v>
      </c>
      <c r="G17" s="187">
        <f t="shared" si="5"/>
        <v>9.9764720000000011</v>
      </c>
      <c r="H17" s="187">
        <f t="shared" si="6"/>
        <v>8.131508000000002</v>
      </c>
      <c r="I17" s="371"/>
      <c r="J17" s="373"/>
      <c r="K17" s="371"/>
      <c r="L17" s="371"/>
    </row>
    <row r="18" spans="1:13">
      <c r="A18" s="96" t="s">
        <v>6086</v>
      </c>
      <c r="B18" s="101" t="s">
        <v>212</v>
      </c>
      <c r="C18" s="15">
        <v>500</v>
      </c>
      <c r="D18" s="41">
        <f t="shared" si="7"/>
        <v>0.78</v>
      </c>
      <c r="E18" s="337">
        <f t="shared" si="8"/>
        <v>110</v>
      </c>
      <c r="F18" s="187">
        <f t="shared" si="4"/>
        <v>5.0490000000000004</v>
      </c>
      <c r="G18" s="187">
        <f t="shared" si="5"/>
        <v>3.2120000000000002</v>
      </c>
      <c r="H18" s="187">
        <f t="shared" si="6"/>
        <v>2.6180000000000003</v>
      </c>
      <c r="I18" s="371"/>
      <c r="J18" s="373"/>
      <c r="K18" s="371"/>
      <c r="L18" s="371"/>
    </row>
    <row r="19" spans="1:13" s="32" customFormat="1" ht="24">
      <c r="A19" s="382" t="s">
        <v>12174</v>
      </c>
      <c r="B19" s="1821" t="s">
        <v>12102</v>
      </c>
      <c r="C19" s="1817">
        <v>1860</v>
      </c>
      <c r="D19" s="1158">
        <f t="shared" si="7"/>
        <v>0.78</v>
      </c>
      <c r="E19" s="1818">
        <f t="shared" si="8"/>
        <v>409.2</v>
      </c>
      <c r="F19" s="1109">
        <f t="shared" si="4"/>
        <v>18.78228</v>
      </c>
      <c r="G19" s="1109">
        <f t="shared" si="5"/>
        <v>11.948639999999999</v>
      </c>
      <c r="H19" s="1109">
        <f t="shared" si="6"/>
        <v>9.7389600000000005</v>
      </c>
      <c r="J19" s="1819"/>
      <c r="K19" s="1820"/>
      <c r="L19" s="1820"/>
    </row>
    <row r="20" spans="1:13" s="32" customFormat="1" ht="24">
      <c r="A20" s="382" t="s">
        <v>12175</v>
      </c>
      <c r="B20" s="1821" t="s">
        <v>12103</v>
      </c>
      <c r="C20" s="1817">
        <v>3305</v>
      </c>
      <c r="D20" s="1158">
        <f t="shared" si="7"/>
        <v>0.78</v>
      </c>
      <c r="E20" s="1818">
        <f t="shared" si="8"/>
        <v>727.1</v>
      </c>
      <c r="F20" s="1109">
        <f t="shared" si="4"/>
        <v>33.373890000000003</v>
      </c>
      <c r="G20" s="1109">
        <f t="shared" si="5"/>
        <v>21.23132</v>
      </c>
      <c r="H20" s="1109">
        <f t="shared" si="6"/>
        <v>17.30498</v>
      </c>
      <c r="J20" s="1819"/>
      <c r="K20" s="1820"/>
      <c r="L20" s="1820"/>
    </row>
    <row r="21" spans="1:13">
      <c r="A21" s="96" t="s">
        <v>173</v>
      </c>
      <c r="B21" s="101" t="s">
        <v>2857</v>
      </c>
      <c r="C21" s="15">
        <v>586</v>
      </c>
      <c r="D21" s="41">
        <f t="shared" si="7"/>
        <v>0.78</v>
      </c>
      <c r="E21" s="337">
        <f t="shared" si="8"/>
        <v>128.91999999999999</v>
      </c>
      <c r="F21" s="187">
        <f t="shared" si="4"/>
        <v>5.9174280000000001</v>
      </c>
      <c r="G21" s="187">
        <f t="shared" si="5"/>
        <v>3.7644639999999998</v>
      </c>
      <c r="H21" s="187">
        <f t="shared" si="6"/>
        <v>3.0682960000000001</v>
      </c>
      <c r="J21" s="354"/>
      <c r="K21" s="26"/>
      <c r="L21" s="26"/>
    </row>
    <row r="22" spans="1:13">
      <c r="A22" s="96" t="s">
        <v>6088</v>
      </c>
      <c r="B22" s="101" t="s">
        <v>214</v>
      </c>
      <c r="C22" s="15">
        <v>586</v>
      </c>
      <c r="D22" s="41">
        <f t="shared" si="7"/>
        <v>0.78</v>
      </c>
      <c r="E22" s="337">
        <f t="shared" si="8"/>
        <v>128.91999999999999</v>
      </c>
      <c r="F22" s="187">
        <f t="shared" si="4"/>
        <v>5.9174280000000001</v>
      </c>
      <c r="G22" s="187">
        <f t="shared" si="5"/>
        <v>3.7644639999999998</v>
      </c>
      <c r="H22" s="187">
        <f t="shared" si="6"/>
        <v>3.0682960000000001</v>
      </c>
      <c r="J22" s="354"/>
      <c r="K22" s="26"/>
      <c r="L22" s="26"/>
    </row>
    <row r="23" spans="1:13">
      <c r="A23" s="51" t="s">
        <v>1251</v>
      </c>
      <c r="B23" s="48"/>
      <c r="C23" s="13"/>
      <c r="D23" s="43"/>
      <c r="E23" s="43"/>
      <c r="F23" s="43"/>
      <c r="G23" s="43"/>
      <c r="H23" s="43"/>
      <c r="J23" s="26"/>
      <c r="K23" s="26"/>
      <c r="L23" s="26"/>
    </row>
    <row r="24" spans="1:13">
      <c r="A24" s="96"/>
      <c r="B24" s="50" t="s">
        <v>2858</v>
      </c>
      <c r="C24" s="12"/>
      <c r="D24" s="41"/>
      <c r="E24" s="337"/>
      <c r="F24" s="187"/>
      <c r="G24" s="187"/>
      <c r="H24" s="187"/>
      <c r="J24" s="26"/>
      <c r="K24" s="26"/>
      <c r="L24" s="26"/>
    </row>
    <row r="25" spans="1:13">
      <c r="A25" s="96"/>
      <c r="B25" s="50"/>
      <c r="C25" s="12"/>
      <c r="D25" s="41"/>
      <c r="E25" s="337"/>
      <c r="F25" s="187"/>
      <c r="G25" s="187"/>
      <c r="H25" s="187"/>
      <c r="J25" s="26"/>
      <c r="K25" s="26"/>
      <c r="L25" s="26"/>
    </row>
    <row r="26" spans="1:13">
      <c r="A26" s="51" t="s">
        <v>1250</v>
      </c>
      <c r="B26" s="48"/>
      <c r="C26" s="13"/>
      <c r="D26" s="43"/>
      <c r="E26" s="43"/>
      <c r="F26" s="43"/>
      <c r="G26" s="43"/>
      <c r="H26" s="43"/>
      <c r="J26" s="26"/>
      <c r="K26" s="26"/>
      <c r="L26" s="26"/>
    </row>
    <row r="27" spans="1:13">
      <c r="A27" s="99">
        <v>4614506</v>
      </c>
      <c r="B27" s="50" t="s">
        <v>2859</v>
      </c>
      <c r="C27" s="12">
        <v>48</v>
      </c>
      <c r="D27" s="41">
        <f t="shared" si="7"/>
        <v>0.78</v>
      </c>
      <c r="E27" s="337">
        <f>C27*0.22</f>
        <v>10.56</v>
      </c>
      <c r="F27" s="187">
        <f t="shared" si="4"/>
        <v>0.48470400000000008</v>
      </c>
      <c r="G27" s="187">
        <f t="shared" si="5"/>
        <v>0.30835200000000001</v>
      </c>
      <c r="H27" s="187">
        <f t="shared" si="6"/>
        <v>0.25132800000000005</v>
      </c>
    </row>
    <row r="28" spans="1:13">
      <c r="A28" s="99" t="s">
        <v>956</v>
      </c>
      <c r="B28" s="50" t="s">
        <v>2860</v>
      </c>
      <c r="C28" s="12">
        <v>27</v>
      </c>
      <c r="D28" s="41">
        <f>100%-(E28/C28)</f>
        <v>0.78</v>
      </c>
      <c r="E28" s="337">
        <f>C28*0.22</f>
        <v>5.94</v>
      </c>
      <c r="F28" s="187">
        <f t="shared" si="4"/>
        <v>0.27264600000000005</v>
      </c>
      <c r="G28" s="187">
        <f t="shared" si="5"/>
        <v>0.17344800000000002</v>
      </c>
      <c r="H28" s="187">
        <f t="shared" si="6"/>
        <v>0.14137200000000003</v>
      </c>
    </row>
    <row r="29" spans="1:13">
      <c r="A29" s="99" t="s">
        <v>6093</v>
      </c>
      <c r="B29" s="50" t="s">
        <v>11966</v>
      </c>
      <c r="C29" s="12">
        <v>1068</v>
      </c>
      <c r="D29" s="41">
        <f t="shared" ref="D29:D31" si="9">100%-(E29/C29)</f>
        <v>0.78</v>
      </c>
      <c r="E29" s="337">
        <f>C29*0.22</f>
        <v>234.96</v>
      </c>
      <c r="F29" s="187">
        <f t="shared" si="4"/>
        <v>10.784664000000001</v>
      </c>
      <c r="G29" s="187">
        <f t="shared" si="5"/>
        <v>6.8608320000000003</v>
      </c>
      <c r="H29" s="187">
        <f t="shared" si="6"/>
        <v>5.592048000000001</v>
      </c>
    </row>
    <row r="30" spans="1:13" ht="24">
      <c r="A30" s="99" t="s">
        <v>12000</v>
      </c>
      <c r="B30" s="50" t="s">
        <v>12106</v>
      </c>
      <c r="C30" s="12">
        <v>1070</v>
      </c>
      <c r="D30" s="41">
        <f t="shared" si="9"/>
        <v>0.78</v>
      </c>
      <c r="E30" s="337">
        <f>C30*0.22</f>
        <v>235.4</v>
      </c>
      <c r="F30" s="187">
        <f t="shared" si="4"/>
        <v>10.804860000000001</v>
      </c>
      <c r="G30" s="187">
        <f t="shared" si="5"/>
        <v>6.8736800000000002</v>
      </c>
      <c r="H30" s="187">
        <f t="shared" si="6"/>
        <v>5.6025200000000002</v>
      </c>
    </row>
    <row r="31" spans="1:13">
      <c r="A31" s="99" t="s">
        <v>6091</v>
      </c>
      <c r="B31" s="50" t="s">
        <v>11965</v>
      </c>
      <c r="C31" s="12">
        <v>120</v>
      </c>
      <c r="D31" s="41">
        <f t="shared" si="9"/>
        <v>0.78</v>
      </c>
      <c r="E31" s="337">
        <f>C31*0.22</f>
        <v>26.4</v>
      </c>
      <c r="F31" s="187">
        <f t="shared" si="4"/>
        <v>1.2117599999999999</v>
      </c>
      <c r="G31" s="187">
        <f t="shared" si="5"/>
        <v>0.77088000000000001</v>
      </c>
      <c r="H31" s="187">
        <f t="shared" si="6"/>
        <v>0.62831999999999999</v>
      </c>
      <c r="J31" s="26"/>
      <c r="K31" s="26"/>
      <c r="L31" s="26"/>
      <c r="M31" s="26"/>
    </row>
    <row r="32" spans="1:13">
      <c r="A32" s="358" t="s">
        <v>1249</v>
      </c>
      <c r="B32" s="97"/>
      <c r="C32" s="13"/>
      <c r="D32" s="43"/>
      <c r="E32" s="43"/>
      <c r="F32" s="43"/>
      <c r="G32" s="43"/>
      <c r="H32" s="43"/>
      <c r="J32" s="26"/>
      <c r="K32" s="26"/>
      <c r="L32" s="26"/>
      <c r="M32" s="26"/>
    </row>
    <row r="33" spans="1:13">
      <c r="A33" s="359" t="s">
        <v>773</v>
      </c>
      <c r="B33" s="212" t="s">
        <v>774</v>
      </c>
      <c r="C33" s="12">
        <v>129</v>
      </c>
      <c r="D33" s="41">
        <f t="shared" si="7"/>
        <v>0.78</v>
      </c>
      <c r="E33" s="337">
        <f>C33*0.22</f>
        <v>28.38</v>
      </c>
      <c r="F33" s="187">
        <f t="shared" si="4"/>
        <v>1.3026420000000001</v>
      </c>
      <c r="G33" s="187">
        <f t="shared" si="5"/>
        <v>0.82869599999999999</v>
      </c>
      <c r="H33" s="187">
        <f t="shared" si="6"/>
        <v>0.67544400000000004</v>
      </c>
      <c r="J33" s="26"/>
      <c r="K33" s="26"/>
      <c r="L33" s="26"/>
      <c r="M33" s="26"/>
    </row>
    <row r="34" spans="1:13">
      <c r="A34" s="1274" t="s">
        <v>1248</v>
      </c>
      <c r="B34" s="1264"/>
      <c r="C34" s="109"/>
      <c r="D34" s="1275"/>
      <c r="E34" s="1273"/>
      <c r="F34" s="43"/>
      <c r="G34" s="43"/>
      <c r="H34" s="43"/>
      <c r="J34" s="26"/>
      <c r="K34" s="26"/>
      <c r="L34" s="26"/>
      <c r="M34" s="26"/>
    </row>
    <row r="35" spans="1:13">
      <c r="A35" s="365">
        <v>7640006869</v>
      </c>
      <c r="B35" s="50" t="s">
        <v>188</v>
      </c>
      <c r="C35" s="108">
        <v>223</v>
      </c>
      <c r="D35" s="41">
        <f t="shared" ref="D35:D56" si="10">100%-(E35/C35)</f>
        <v>0.78</v>
      </c>
      <c r="E35" s="337">
        <f t="shared" ref="E35:E56" si="11">C35*0.22</f>
        <v>49.06</v>
      </c>
      <c r="F35" s="187">
        <f t="shared" si="4"/>
        <v>2.2518540000000002</v>
      </c>
      <c r="G35" s="187">
        <f t="shared" si="5"/>
        <v>1.432552</v>
      </c>
      <c r="H35" s="187">
        <f t="shared" si="6"/>
        <v>1.1676280000000001</v>
      </c>
      <c r="J35" s="354"/>
      <c r="K35" s="26"/>
      <c r="L35" s="26"/>
      <c r="M35" s="26"/>
    </row>
    <row r="36" spans="1:13" s="32" customFormat="1">
      <c r="A36" s="1822" t="s">
        <v>12178</v>
      </c>
      <c r="B36" s="1816" t="s">
        <v>12179</v>
      </c>
      <c r="C36" s="423">
        <v>1100</v>
      </c>
      <c r="D36" s="1158">
        <f t="shared" si="10"/>
        <v>0.78</v>
      </c>
      <c r="E36" s="1818">
        <f t="shared" si="11"/>
        <v>242</v>
      </c>
      <c r="F36" s="1109">
        <f t="shared" si="4"/>
        <v>11.107800000000001</v>
      </c>
      <c r="G36" s="1109">
        <f t="shared" si="5"/>
        <v>7.0663999999999998</v>
      </c>
      <c r="H36" s="1109">
        <f t="shared" si="6"/>
        <v>5.7596000000000007</v>
      </c>
      <c r="J36" s="1819"/>
      <c r="K36" s="1820"/>
      <c r="L36" s="1820"/>
      <c r="M36" s="1820"/>
    </row>
    <row r="37" spans="1:13" s="32" customFormat="1">
      <c r="A37" s="1822" t="s">
        <v>10667</v>
      </c>
      <c r="B37" s="1816" t="s">
        <v>12107</v>
      </c>
      <c r="C37" s="423">
        <v>785</v>
      </c>
      <c r="D37" s="1158">
        <f t="shared" si="10"/>
        <v>0.78</v>
      </c>
      <c r="E37" s="1818">
        <f t="shared" si="11"/>
        <v>172.7</v>
      </c>
      <c r="F37" s="1109">
        <f t="shared" si="4"/>
        <v>7.9269300000000005</v>
      </c>
      <c r="G37" s="1109">
        <f t="shared" si="5"/>
        <v>5.04284</v>
      </c>
      <c r="H37" s="1109">
        <f t="shared" si="6"/>
        <v>4.1102600000000002</v>
      </c>
      <c r="J37" s="1819"/>
      <c r="K37" s="1820"/>
      <c r="L37" s="1820"/>
      <c r="M37" s="1820"/>
    </row>
    <row r="38" spans="1:13" s="32" customFormat="1">
      <c r="A38" s="1822" t="s">
        <v>9415</v>
      </c>
      <c r="B38" s="1816" t="s">
        <v>12108</v>
      </c>
      <c r="C38" s="423">
        <v>668</v>
      </c>
      <c r="D38" s="1158">
        <f t="shared" si="10"/>
        <v>0.78</v>
      </c>
      <c r="E38" s="1818">
        <f t="shared" si="11"/>
        <v>146.96</v>
      </c>
      <c r="F38" s="1109">
        <f t="shared" si="4"/>
        <v>6.745464000000001</v>
      </c>
      <c r="G38" s="1109">
        <f t="shared" si="5"/>
        <v>4.2912319999999999</v>
      </c>
      <c r="H38" s="1109">
        <f t="shared" si="6"/>
        <v>3.4976480000000003</v>
      </c>
      <c r="J38" s="1819"/>
      <c r="K38" s="1820"/>
      <c r="L38" s="1820"/>
      <c r="M38" s="1820"/>
    </row>
    <row r="39" spans="1:13" s="32" customFormat="1">
      <c r="A39" s="1822" t="s">
        <v>10668</v>
      </c>
      <c r="B39" s="1816" t="s">
        <v>12109</v>
      </c>
      <c r="C39" s="423">
        <v>821</v>
      </c>
      <c r="D39" s="1158">
        <f t="shared" si="10"/>
        <v>0.78</v>
      </c>
      <c r="E39" s="1818">
        <f t="shared" si="11"/>
        <v>180.62</v>
      </c>
      <c r="F39" s="1109">
        <f t="shared" si="4"/>
        <v>8.290458000000001</v>
      </c>
      <c r="G39" s="1109">
        <f t="shared" si="5"/>
        <v>5.2741040000000003</v>
      </c>
      <c r="H39" s="1109">
        <f t="shared" si="6"/>
        <v>4.298756</v>
      </c>
      <c r="J39" s="1819"/>
      <c r="K39" s="1820"/>
      <c r="L39" s="1820"/>
      <c r="M39" s="1820"/>
    </row>
    <row r="40" spans="1:13" s="32" customFormat="1">
      <c r="A40" s="1822" t="s">
        <v>12183</v>
      </c>
      <c r="B40" s="1816" t="s">
        <v>183</v>
      </c>
      <c r="C40" s="423">
        <v>690</v>
      </c>
      <c r="D40" s="1158">
        <f t="shared" si="10"/>
        <v>0.78</v>
      </c>
      <c r="E40" s="1818">
        <f t="shared" si="11"/>
        <v>151.80000000000001</v>
      </c>
      <c r="F40" s="1109">
        <f t="shared" si="4"/>
        <v>6.967620000000001</v>
      </c>
      <c r="G40" s="1109">
        <f t="shared" si="5"/>
        <v>4.4325600000000005</v>
      </c>
      <c r="H40" s="1109">
        <f t="shared" si="6"/>
        <v>3.6128400000000007</v>
      </c>
      <c r="J40" s="1819"/>
      <c r="K40" s="1820"/>
      <c r="L40" s="1820"/>
      <c r="M40" s="1820"/>
    </row>
    <row r="41" spans="1:13" s="32" customFormat="1">
      <c r="A41" s="1822" t="s">
        <v>9416</v>
      </c>
      <c r="B41" s="1816" t="s">
        <v>12110</v>
      </c>
      <c r="C41" s="423">
        <v>191</v>
      </c>
      <c r="D41" s="1158">
        <f t="shared" si="10"/>
        <v>0.78</v>
      </c>
      <c r="E41" s="1818">
        <f t="shared" si="11"/>
        <v>42.02</v>
      </c>
      <c r="F41" s="1109">
        <f t="shared" si="4"/>
        <v>1.9287180000000004</v>
      </c>
      <c r="G41" s="1109">
        <f t="shared" si="5"/>
        <v>1.2269840000000001</v>
      </c>
      <c r="H41" s="1109">
        <f t="shared" si="6"/>
        <v>1.0000760000000002</v>
      </c>
      <c r="J41" s="1819"/>
      <c r="K41" s="1820"/>
      <c r="L41" s="1820"/>
      <c r="M41" s="1820"/>
    </row>
    <row r="42" spans="1:13" s="32" customFormat="1">
      <c r="A42" s="1823" t="s">
        <v>9417</v>
      </c>
      <c r="B42" s="1816" t="s">
        <v>12002</v>
      </c>
      <c r="C42" s="423">
        <v>1500</v>
      </c>
      <c r="D42" s="1158">
        <f t="shared" si="10"/>
        <v>0.78</v>
      </c>
      <c r="E42" s="1818">
        <f t="shared" si="11"/>
        <v>330</v>
      </c>
      <c r="F42" s="1109">
        <f t="shared" si="4"/>
        <v>15.147</v>
      </c>
      <c r="G42" s="1109">
        <f t="shared" si="5"/>
        <v>9.6359999999999992</v>
      </c>
      <c r="H42" s="1109">
        <f t="shared" si="6"/>
        <v>7.854000000000001</v>
      </c>
      <c r="J42" s="1824"/>
      <c r="K42" s="1820"/>
      <c r="L42" s="1820"/>
      <c r="M42" s="1820"/>
    </row>
    <row r="43" spans="1:13" s="32" customFormat="1">
      <c r="A43" s="1823" t="s">
        <v>12180</v>
      </c>
      <c r="B43" s="1816" t="s">
        <v>2867</v>
      </c>
      <c r="C43" s="423">
        <v>250</v>
      </c>
      <c r="D43" s="1158">
        <f t="shared" si="10"/>
        <v>0.78</v>
      </c>
      <c r="E43" s="1818">
        <f t="shared" si="11"/>
        <v>55</v>
      </c>
      <c r="F43" s="1109">
        <f t="shared" si="4"/>
        <v>2.5245000000000002</v>
      </c>
      <c r="G43" s="1109">
        <f t="shared" si="5"/>
        <v>1.6060000000000001</v>
      </c>
      <c r="H43" s="1109">
        <f t="shared" si="6"/>
        <v>1.3090000000000002</v>
      </c>
      <c r="J43" s="1824"/>
      <c r="K43" s="1820"/>
      <c r="L43" s="1820"/>
      <c r="M43" s="1820"/>
    </row>
    <row r="44" spans="1:13" s="32" customFormat="1">
      <c r="A44" s="1823" t="s">
        <v>9419</v>
      </c>
      <c r="B44" s="1816" t="s">
        <v>2863</v>
      </c>
      <c r="C44" s="423">
        <v>112</v>
      </c>
      <c r="D44" s="1158">
        <f>100%-(E44/C44)</f>
        <v>0.78</v>
      </c>
      <c r="E44" s="1818">
        <f t="shared" si="11"/>
        <v>24.64</v>
      </c>
      <c r="F44" s="1109">
        <f t="shared" si="4"/>
        <v>1.1309760000000002</v>
      </c>
      <c r="G44" s="1109">
        <f t="shared" si="5"/>
        <v>0.71948800000000002</v>
      </c>
      <c r="H44" s="1109">
        <f t="shared" si="6"/>
        <v>0.58643200000000006</v>
      </c>
      <c r="J44" s="1824"/>
      <c r="K44" s="1820"/>
      <c r="L44" s="1820"/>
      <c r="M44" s="1820"/>
    </row>
    <row r="45" spans="1:13" s="32" customFormat="1">
      <c r="A45" s="1823" t="s">
        <v>12181</v>
      </c>
      <c r="B45" s="1816" t="s">
        <v>1606</v>
      </c>
      <c r="C45" s="423">
        <v>30</v>
      </c>
      <c r="D45" s="1158">
        <f t="shared" si="10"/>
        <v>0.78</v>
      </c>
      <c r="E45" s="1818">
        <f t="shared" si="11"/>
        <v>6.6</v>
      </c>
      <c r="F45" s="1109">
        <f t="shared" si="4"/>
        <v>0.30293999999999999</v>
      </c>
      <c r="G45" s="1109">
        <f t="shared" si="5"/>
        <v>0.19272</v>
      </c>
      <c r="H45" s="1109">
        <f t="shared" si="6"/>
        <v>0.15708</v>
      </c>
      <c r="J45" s="1824"/>
      <c r="K45" s="1820"/>
      <c r="L45" s="1820"/>
      <c r="M45" s="1820"/>
    </row>
    <row r="46" spans="1:13" s="32" customFormat="1">
      <c r="A46" s="1823" t="s">
        <v>12012</v>
      </c>
      <c r="B46" s="1816" t="s">
        <v>10669</v>
      </c>
      <c r="C46" s="423">
        <v>260</v>
      </c>
      <c r="D46" s="1158">
        <f t="shared" si="10"/>
        <v>0.78</v>
      </c>
      <c r="E46" s="1818">
        <f t="shared" si="11"/>
        <v>57.2</v>
      </c>
      <c r="F46" s="1109">
        <f t="shared" si="4"/>
        <v>2.6254800000000005</v>
      </c>
      <c r="G46" s="1109">
        <f t="shared" si="5"/>
        <v>1.6702400000000002</v>
      </c>
      <c r="H46" s="1109">
        <f t="shared" si="6"/>
        <v>1.3613600000000001</v>
      </c>
      <c r="J46" s="1824"/>
      <c r="K46" s="1820"/>
      <c r="L46" s="1820"/>
      <c r="M46" s="1820"/>
    </row>
    <row r="47" spans="1:13" s="32" customFormat="1">
      <c r="A47" s="1823" t="s">
        <v>12005</v>
      </c>
      <c r="B47" s="1816" t="s">
        <v>12111</v>
      </c>
      <c r="C47" s="423">
        <v>200</v>
      </c>
      <c r="D47" s="1158">
        <f t="shared" si="10"/>
        <v>0.78</v>
      </c>
      <c r="E47" s="1818">
        <f t="shared" si="11"/>
        <v>44</v>
      </c>
      <c r="F47" s="1109">
        <f t="shared" si="4"/>
        <v>2.0196000000000001</v>
      </c>
      <c r="G47" s="1109">
        <f t="shared" si="5"/>
        <v>1.2847999999999999</v>
      </c>
      <c r="H47" s="1109">
        <f t="shared" si="6"/>
        <v>1.0472000000000001</v>
      </c>
      <c r="J47" s="1824"/>
      <c r="K47" s="1820"/>
      <c r="L47" s="1820"/>
      <c r="M47" s="1820"/>
    </row>
    <row r="48" spans="1:13" s="32" customFormat="1">
      <c r="A48" s="1823" t="s">
        <v>12007</v>
      </c>
      <c r="B48" s="1816" t="s">
        <v>12112</v>
      </c>
      <c r="C48" s="423">
        <v>279</v>
      </c>
      <c r="D48" s="1158">
        <f t="shared" si="10"/>
        <v>0.78</v>
      </c>
      <c r="E48" s="1818">
        <f t="shared" si="11"/>
        <v>61.38</v>
      </c>
      <c r="F48" s="1109">
        <f t="shared" si="4"/>
        <v>2.8173420000000005</v>
      </c>
      <c r="G48" s="1109">
        <f t="shared" si="5"/>
        <v>1.7922960000000001</v>
      </c>
      <c r="H48" s="1109">
        <f t="shared" si="6"/>
        <v>1.4608440000000003</v>
      </c>
      <c r="J48" s="1824"/>
      <c r="K48" s="1820"/>
      <c r="L48" s="1820"/>
      <c r="M48" s="1820"/>
    </row>
    <row r="49" spans="1:13" s="32" customFormat="1">
      <c r="A49" s="1823" t="s">
        <v>12011</v>
      </c>
      <c r="B49" s="1816" t="s">
        <v>2864</v>
      </c>
      <c r="C49" s="423">
        <v>1225</v>
      </c>
      <c r="D49" s="1158">
        <f t="shared" si="10"/>
        <v>0.78</v>
      </c>
      <c r="E49" s="1818">
        <f t="shared" si="11"/>
        <v>269.5</v>
      </c>
      <c r="F49" s="1109">
        <f t="shared" si="4"/>
        <v>12.370050000000001</v>
      </c>
      <c r="G49" s="1109">
        <f t="shared" si="5"/>
        <v>7.8693999999999997</v>
      </c>
      <c r="H49" s="1109">
        <f t="shared" si="6"/>
        <v>6.4141000000000004</v>
      </c>
      <c r="J49" s="1824"/>
      <c r="K49" s="1820"/>
      <c r="L49" s="1820"/>
      <c r="M49" s="1820"/>
    </row>
    <row r="50" spans="1:13" s="32" customFormat="1" ht="24">
      <c r="A50" s="1823" t="s">
        <v>2861</v>
      </c>
      <c r="B50" s="1816" t="s">
        <v>2865</v>
      </c>
      <c r="C50" s="423">
        <v>60</v>
      </c>
      <c r="D50" s="1158">
        <f t="shared" si="10"/>
        <v>0.78</v>
      </c>
      <c r="E50" s="1818">
        <f t="shared" si="11"/>
        <v>13.2</v>
      </c>
      <c r="F50" s="1109">
        <f t="shared" si="4"/>
        <v>0.60587999999999997</v>
      </c>
      <c r="G50" s="1109">
        <f t="shared" si="5"/>
        <v>0.38544</v>
      </c>
      <c r="H50" s="1109">
        <f t="shared" si="6"/>
        <v>0.31415999999999999</v>
      </c>
      <c r="J50" s="1824"/>
      <c r="K50" s="1820"/>
      <c r="L50" s="1820"/>
      <c r="M50" s="1820"/>
    </row>
    <row r="51" spans="1:13" s="32" customFormat="1">
      <c r="A51" s="1823" t="s">
        <v>959</v>
      </c>
      <c r="B51" s="1816" t="s">
        <v>975</v>
      </c>
      <c r="C51" s="423">
        <v>946.58</v>
      </c>
      <c r="D51" s="1158">
        <f t="shared" si="10"/>
        <v>0.78</v>
      </c>
      <c r="E51" s="1818">
        <f t="shared" si="11"/>
        <v>208.24760000000001</v>
      </c>
      <c r="F51" s="1109">
        <f t="shared" si="4"/>
        <v>9.5585648400000007</v>
      </c>
      <c r="G51" s="1109">
        <f t="shared" si="5"/>
        <v>6.0808299200000002</v>
      </c>
      <c r="H51" s="1109">
        <f t="shared" si="6"/>
        <v>4.9562928800000003</v>
      </c>
      <c r="J51" s="1824"/>
      <c r="K51" s="1820"/>
      <c r="L51" s="1820"/>
      <c r="M51" s="1820"/>
    </row>
    <row r="52" spans="1:13" s="32" customFormat="1">
      <c r="A52" s="1823">
        <v>4623485</v>
      </c>
      <c r="B52" s="1816" t="s">
        <v>191</v>
      </c>
      <c r="C52" s="423">
        <v>86</v>
      </c>
      <c r="D52" s="1158">
        <f t="shared" si="10"/>
        <v>0.78</v>
      </c>
      <c r="E52" s="1818">
        <f t="shared" si="11"/>
        <v>18.920000000000002</v>
      </c>
      <c r="F52" s="1109">
        <f t="shared" si="4"/>
        <v>0.86842800000000009</v>
      </c>
      <c r="G52" s="1109">
        <f t="shared" si="5"/>
        <v>0.55246400000000007</v>
      </c>
      <c r="H52" s="1109">
        <f t="shared" si="6"/>
        <v>0.45029600000000009</v>
      </c>
      <c r="J52" s="1824"/>
      <c r="K52" s="1820"/>
      <c r="L52" s="1820"/>
      <c r="M52" s="1820"/>
    </row>
    <row r="53" spans="1:13">
      <c r="A53" s="368" t="s">
        <v>189</v>
      </c>
      <c r="B53" s="50" t="s">
        <v>2866</v>
      </c>
      <c r="C53" s="108">
        <v>123</v>
      </c>
      <c r="D53" s="41">
        <f t="shared" si="10"/>
        <v>0.78</v>
      </c>
      <c r="E53" s="337">
        <f t="shared" si="11"/>
        <v>27.06</v>
      </c>
      <c r="F53" s="187">
        <f t="shared" si="4"/>
        <v>1.242054</v>
      </c>
      <c r="G53" s="187">
        <f t="shared" si="5"/>
        <v>0.79015199999999997</v>
      </c>
      <c r="H53" s="187">
        <f t="shared" si="6"/>
        <v>0.64402800000000004</v>
      </c>
      <c r="J53" s="370"/>
      <c r="K53" s="26"/>
      <c r="L53" s="26"/>
      <c r="M53" s="26"/>
    </row>
    <row r="54" spans="1:13">
      <c r="A54" s="368" t="s">
        <v>12009</v>
      </c>
      <c r="B54" s="50" t="s">
        <v>1605</v>
      </c>
      <c r="C54" s="108">
        <v>126</v>
      </c>
      <c r="D54" s="41">
        <f t="shared" si="10"/>
        <v>0.78</v>
      </c>
      <c r="E54" s="337">
        <f t="shared" si="11"/>
        <v>27.72</v>
      </c>
      <c r="F54" s="187">
        <f t="shared" si="4"/>
        <v>1.272348</v>
      </c>
      <c r="G54" s="187">
        <f t="shared" si="5"/>
        <v>0.80942399999999992</v>
      </c>
      <c r="H54" s="187">
        <f t="shared" si="6"/>
        <v>0.65973599999999999</v>
      </c>
      <c r="J54" s="370"/>
      <c r="K54" s="26"/>
      <c r="L54" s="26"/>
      <c r="M54" s="26"/>
    </row>
    <row r="55" spans="1:13">
      <c r="A55" s="99">
        <v>7640013463</v>
      </c>
      <c r="B55" s="369" t="s">
        <v>772</v>
      </c>
      <c r="C55" s="108">
        <v>317</v>
      </c>
      <c r="D55" s="41">
        <f t="shared" si="10"/>
        <v>0.78</v>
      </c>
      <c r="E55" s="337">
        <f t="shared" si="11"/>
        <v>69.739999999999995</v>
      </c>
      <c r="F55" s="187">
        <f t="shared" si="4"/>
        <v>3.201066</v>
      </c>
      <c r="G55" s="187">
        <f t="shared" si="5"/>
        <v>2.0364079999999998</v>
      </c>
      <c r="H55" s="187">
        <f t="shared" si="6"/>
        <v>1.6598120000000001</v>
      </c>
    </row>
    <row r="56" spans="1:13" ht="12.75" thickBot="1">
      <c r="A56" s="360" t="s">
        <v>9418</v>
      </c>
      <c r="B56" s="25" t="s">
        <v>2862</v>
      </c>
      <c r="C56" s="185">
        <v>846</v>
      </c>
      <c r="D56" s="44">
        <f t="shared" si="10"/>
        <v>0.78</v>
      </c>
      <c r="E56" s="191">
        <f t="shared" si="11"/>
        <v>186.12</v>
      </c>
      <c r="F56" s="188">
        <f t="shared" si="4"/>
        <v>8.5429080000000006</v>
      </c>
      <c r="G56" s="188">
        <f t="shared" si="5"/>
        <v>5.434704</v>
      </c>
      <c r="H56" s="188">
        <f t="shared" si="6"/>
        <v>4.4296560000000005</v>
      </c>
    </row>
    <row r="57" spans="1:13">
      <c r="A57" s="363"/>
      <c r="B57" s="26"/>
      <c r="C57" s="108"/>
      <c r="E57" s="346"/>
      <c r="F57" s="349"/>
      <c r="G57" s="349"/>
      <c r="H57" s="349"/>
    </row>
    <row r="58" spans="1:13">
      <c r="A58" s="363"/>
      <c r="B58" s="26"/>
      <c r="C58" s="108"/>
      <c r="E58" s="346"/>
      <c r="F58" s="349"/>
      <c r="G58" s="349"/>
      <c r="H58" s="349"/>
    </row>
    <row r="59" spans="1:13">
      <c r="E59" s="346"/>
      <c r="F59" s="349"/>
      <c r="G59" s="349"/>
      <c r="H59" s="349"/>
    </row>
    <row r="60" spans="1:13">
      <c r="E60" s="346"/>
      <c r="F60" s="349"/>
      <c r="G60" s="349"/>
      <c r="H60" s="349"/>
    </row>
    <row r="61" spans="1:13">
      <c r="E61" s="346"/>
      <c r="F61" s="349"/>
      <c r="G61" s="349"/>
      <c r="H61" s="349"/>
    </row>
    <row r="62" spans="1:13">
      <c r="A62" s="7"/>
      <c r="C62" s="7"/>
      <c r="D62" s="7"/>
      <c r="E62" s="346"/>
      <c r="F62" s="349"/>
      <c r="G62" s="349"/>
      <c r="H62" s="349"/>
    </row>
    <row r="63" spans="1:13">
      <c r="A63" s="7"/>
      <c r="C63" s="7"/>
      <c r="D63" s="7"/>
      <c r="E63" s="346"/>
      <c r="F63" s="349"/>
      <c r="G63" s="349"/>
      <c r="H63" s="349"/>
    </row>
    <row r="64" spans="1:13">
      <c r="A64" s="7"/>
      <c r="C64" s="7"/>
      <c r="D64" s="7"/>
      <c r="E64" s="346"/>
      <c r="F64" s="349"/>
      <c r="G64" s="349"/>
      <c r="H64" s="349"/>
    </row>
    <row r="65" spans="1:8">
      <c r="A65" s="7"/>
      <c r="C65" s="7"/>
      <c r="D65" s="7"/>
      <c r="E65" s="346"/>
      <c r="F65" s="349"/>
      <c r="G65" s="349"/>
      <c r="H65" s="349"/>
    </row>
    <row r="66" spans="1:8">
      <c r="A66" s="7"/>
      <c r="C66" s="7"/>
      <c r="D66" s="7"/>
      <c r="E66" s="346"/>
      <c r="F66" s="349"/>
      <c r="G66" s="349"/>
      <c r="H66" s="349"/>
    </row>
    <row r="67" spans="1:8">
      <c r="A67" s="7"/>
      <c r="C67" s="7"/>
      <c r="D67" s="7"/>
      <c r="E67" s="346"/>
      <c r="F67" s="349"/>
      <c r="G67" s="349"/>
      <c r="H67" s="349"/>
    </row>
  </sheetData>
  <mergeCells count="1">
    <mergeCell ref="A7:B7"/>
  </mergeCells>
  <pageMargins left="0.31" right="0.21" top="1" bottom="1" header="0.5" footer="0.5"/>
  <pageSetup scale="76"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9" zoomScaleNormal="100" workbookViewId="0">
      <selection activeCell="E21" sqref="E21"/>
    </sheetView>
  </sheetViews>
  <sheetFormatPr defaultRowHeight="12"/>
  <cols>
    <col min="1" max="1" width="15.85546875" style="7" customWidth="1"/>
    <col min="2" max="2" width="57.5703125" style="7" customWidth="1"/>
    <col min="3" max="3" width="10" style="8" customWidth="1"/>
    <col min="4" max="4" width="7" style="38" bestFit="1" customWidth="1"/>
    <col min="5" max="5" width="13.7109375" style="9" bestFit="1" customWidth="1"/>
    <col min="6" max="8" width="10.42578125" style="10" bestFit="1" customWidth="1"/>
    <col min="9" max="16384" width="9.140625" style="7"/>
  </cols>
  <sheetData>
    <row r="1" spans="1:9" ht="12.75" thickBot="1">
      <c r="A1" s="18" t="s">
        <v>1052</v>
      </c>
      <c r="B1" s="53" t="s">
        <v>971</v>
      </c>
      <c r="F1" s="35">
        <v>4.5900000000000003E-2</v>
      </c>
      <c r="G1" s="35">
        <v>2.92E-2</v>
      </c>
      <c r="H1" s="35">
        <v>2.3800000000000002E-2</v>
      </c>
    </row>
    <row r="2" spans="1:9" s="22" customFormat="1" ht="24.75" thickBot="1">
      <c r="A2" s="19" t="s">
        <v>1054</v>
      </c>
      <c r="B2" s="20" t="s">
        <v>1239</v>
      </c>
      <c r="C2" s="431" t="s">
        <v>1240</v>
      </c>
      <c r="D2" s="37" t="s">
        <v>1242</v>
      </c>
      <c r="E2" s="434" t="s">
        <v>1244</v>
      </c>
      <c r="F2" s="55" t="s">
        <v>1245</v>
      </c>
      <c r="G2" s="55" t="s">
        <v>1246</v>
      </c>
      <c r="H2" s="55" t="s">
        <v>1247</v>
      </c>
    </row>
    <row r="3" spans="1:9" ht="12.75" thickBot="1">
      <c r="A3" s="23" t="s">
        <v>1243</v>
      </c>
      <c r="B3" s="1297"/>
      <c r="C3" s="1282"/>
      <c r="D3" s="1283"/>
      <c r="E3" s="1290"/>
      <c r="F3" s="1291"/>
      <c r="G3" s="1292"/>
      <c r="H3" s="1291"/>
    </row>
    <row r="4" spans="1:9" ht="48">
      <c r="A4" s="366" t="s">
        <v>6100</v>
      </c>
      <c r="B4" s="59" t="s">
        <v>6101</v>
      </c>
      <c r="C4" s="33">
        <v>15440</v>
      </c>
      <c r="D4" s="41">
        <f>100%-(E4/C4)</f>
        <v>0.78</v>
      </c>
      <c r="E4" s="183">
        <f>C4*0.22</f>
        <v>3396.8</v>
      </c>
      <c r="F4" s="179">
        <f>ROUND((E4*$F$1),2)</f>
        <v>155.91</v>
      </c>
      <c r="G4" s="179">
        <f>ROUND((E4*$G$1),2)</f>
        <v>99.19</v>
      </c>
      <c r="H4" s="179">
        <f>ROUND((E4*$H$1),2)</f>
        <v>80.84</v>
      </c>
    </row>
    <row r="5" spans="1:9">
      <c r="A5" s="11" t="s">
        <v>205</v>
      </c>
      <c r="B5" s="175" t="s">
        <v>206</v>
      </c>
      <c r="C5" s="432">
        <v>94</v>
      </c>
      <c r="D5" s="435">
        <f>100%-(E5/C5)</f>
        <v>0.78</v>
      </c>
      <c r="E5" s="183">
        <f>C5*0.22</f>
        <v>20.68</v>
      </c>
      <c r="F5" s="179">
        <f>ROUND((E5*$F$1),2)</f>
        <v>0.95</v>
      </c>
      <c r="G5" s="179">
        <f>ROUND((E5*$G$1),2)</f>
        <v>0.6</v>
      </c>
      <c r="H5" s="179">
        <f>ROUND((E5*$H$1),2)</f>
        <v>0.49</v>
      </c>
    </row>
    <row r="6" spans="1:9" ht="12.75" thickBot="1">
      <c r="A6" s="168" t="s">
        <v>2868</v>
      </c>
      <c r="B6" s="176" t="s">
        <v>207</v>
      </c>
      <c r="C6" s="433">
        <v>222</v>
      </c>
      <c r="D6" s="438">
        <f>100%-(E6/C6)</f>
        <v>0.78</v>
      </c>
      <c r="E6" s="183">
        <f>C6*0.22</f>
        <v>48.84</v>
      </c>
      <c r="F6" s="180">
        <f>ROUND((E6*$F$1),2)</f>
        <v>2.2400000000000002</v>
      </c>
      <c r="G6" s="180">
        <f>ROUND((E6*$G$1),2)</f>
        <v>1.43</v>
      </c>
      <c r="H6" s="180">
        <f>ROUND((E6*$H$1),2)</f>
        <v>1.1599999999999999</v>
      </c>
    </row>
    <row r="7" spans="1:9" ht="12.75" thickBot="1">
      <c r="A7" s="1357" t="s">
        <v>1241</v>
      </c>
      <c r="B7" s="1358"/>
      <c r="C7" s="172">
        <f>SUM(C4:C6)</f>
        <v>15756</v>
      </c>
      <c r="D7" s="436">
        <f>100%-(E7/C7)</f>
        <v>0.78</v>
      </c>
      <c r="E7" s="427">
        <f>SUM(E4:E6)</f>
        <v>3466.32</v>
      </c>
      <c r="F7" s="171">
        <f>SUM(F4:F6)</f>
        <v>159.1</v>
      </c>
      <c r="G7" s="171">
        <f>SUM(G4:G6)</f>
        <v>101.22</v>
      </c>
      <c r="H7" s="171">
        <f>SUM(H4:H6)</f>
        <v>82.49</v>
      </c>
    </row>
    <row r="8" spans="1:9" s="6" customFormat="1" ht="12.75" thickBot="1">
      <c r="A8" s="115" t="s">
        <v>1255</v>
      </c>
      <c r="B8" s="94"/>
      <c r="C8" s="116"/>
      <c r="D8" s="437"/>
      <c r="E8" s="428"/>
      <c r="F8" s="117"/>
      <c r="G8" s="169"/>
      <c r="H8" s="117"/>
      <c r="I8" s="195"/>
    </row>
    <row r="9" spans="1:9" s="6" customFormat="1">
      <c r="A9" s="200" t="s">
        <v>6080</v>
      </c>
      <c r="B9" s="201" t="s">
        <v>6081</v>
      </c>
      <c r="C9" s="202">
        <v>1631</v>
      </c>
      <c r="D9" s="41">
        <f t="shared" ref="D9:D50" si="0">100%-(E9/C9)</f>
        <v>0.78</v>
      </c>
      <c r="E9" s="429">
        <f>C9*0.22</f>
        <v>358.82</v>
      </c>
      <c r="F9" s="343">
        <f>E9*$F$1</f>
        <v>16.469837999999999</v>
      </c>
      <c r="G9" s="344">
        <f>E9*$G$1</f>
        <v>10.477544</v>
      </c>
      <c r="H9" s="343">
        <f>E9*$H$1</f>
        <v>8.5399159999999998</v>
      </c>
      <c r="I9" s="195"/>
    </row>
    <row r="10" spans="1:9" s="32" customFormat="1">
      <c r="A10" s="1838" t="s">
        <v>12100</v>
      </c>
      <c r="B10" s="1826" t="s">
        <v>6082</v>
      </c>
      <c r="C10" s="423">
        <v>1802</v>
      </c>
      <c r="D10" s="1158">
        <f t="shared" si="0"/>
        <v>0.78</v>
      </c>
      <c r="E10" s="1848">
        <f t="shared" ref="E10:E50" si="1">C10*0.22</f>
        <v>396.44</v>
      </c>
      <c r="F10" s="1839">
        <f t="shared" ref="F10:F50" si="2">E10*$F$1</f>
        <v>18.196596</v>
      </c>
      <c r="G10" s="1840">
        <f t="shared" ref="G10:G50" si="3">E10*$G$1</f>
        <v>11.576048</v>
      </c>
      <c r="H10" s="1839">
        <f t="shared" ref="H10:H50" si="4">E10*$H$1</f>
        <v>9.4352720000000012</v>
      </c>
      <c r="I10" s="1841"/>
    </row>
    <row r="11" spans="1:9">
      <c r="A11" s="203" t="s">
        <v>1609</v>
      </c>
      <c r="B11" s="204"/>
      <c r="C11" s="205"/>
      <c r="D11" s="207"/>
      <c r="E11" s="430"/>
      <c r="F11" s="207"/>
      <c r="G11" s="205"/>
      <c r="H11" s="207"/>
      <c r="I11" s="193"/>
    </row>
    <row r="12" spans="1:9">
      <c r="A12" s="17" t="s">
        <v>6083</v>
      </c>
      <c r="B12" s="11" t="s">
        <v>208</v>
      </c>
      <c r="C12" s="108">
        <v>1402</v>
      </c>
      <c r="D12" s="41">
        <f t="shared" si="0"/>
        <v>0.78</v>
      </c>
      <c r="E12" s="429">
        <f t="shared" si="1"/>
        <v>308.44</v>
      </c>
      <c r="F12" s="335">
        <f t="shared" si="2"/>
        <v>14.157396</v>
      </c>
      <c r="G12" s="345">
        <f t="shared" si="3"/>
        <v>9.0064480000000007</v>
      </c>
      <c r="H12" s="335">
        <f t="shared" si="4"/>
        <v>7.3408720000000001</v>
      </c>
      <c r="I12" s="193"/>
    </row>
    <row r="13" spans="1:9">
      <c r="A13" s="17" t="s">
        <v>6084</v>
      </c>
      <c r="B13" s="11" t="s">
        <v>209</v>
      </c>
      <c r="C13" s="108">
        <v>1191</v>
      </c>
      <c r="D13" s="41">
        <f t="shared" si="0"/>
        <v>0.78</v>
      </c>
      <c r="E13" s="429">
        <f t="shared" si="1"/>
        <v>262.02</v>
      </c>
      <c r="F13" s="335">
        <f t="shared" si="2"/>
        <v>12.026718000000001</v>
      </c>
      <c r="G13" s="345">
        <f t="shared" si="3"/>
        <v>7.6509839999999993</v>
      </c>
      <c r="H13" s="335">
        <f t="shared" si="4"/>
        <v>6.2360759999999997</v>
      </c>
      <c r="I13" s="193"/>
    </row>
    <row r="14" spans="1:9">
      <c r="A14" s="17" t="s">
        <v>6085</v>
      </c>
      <c r="B14" s="11" t="s">
        <v>210</v>
      </c>
      <c r="C14" s="108">
        <v>913</v>
      </c>
      <c r="D14" s="41">
        <f t="shared" si="0"/>
        <v>0.78</v>
      </c>
      <c r="E14" s="429">
        <f t="shared" si="1"/>
        <v>200.86</v>
      </c>
      <c r="F14" s="335">
        <f t="shared" si="2"/>
        <v>9.2194740000000017</v>
      </c>
      <c r="G14" s="345">
        <f t="shared" si="3"/>
        <v>5.8651120000000008</v>
      </c>
      <c r="H14" s="335">
        <f t="shared" si="4"/>
        <v>4.7804680000000008</v>
      </c>
      <c r="I14" s="193"/>
    </row>
    <row r="15" spans="1:9" s="32" customFormat="1">
      <c r="A15" s="1838" t="s">
        <v>10670</v>
      </c>
      <c r="B15" s="1826" t="s">
        <v>10671</v>
      </c>
      <c r="C15" s="423">
        <v>1781</v>
      </c>
      <c r="D15" s="1158">
        <f t="shared" si="0"/>
        <v>0.78</v>
      </c>
      <c r="E15" s="1848">
        <f t="shared" si="1"/>
        <v>391.82</v>
      </c>
      <c r="F15" s="1839">
        <f t="shared" si="2"/>
        <v>17.984538000000001</v>
      </c>
      <c r="G15" s="1840">
        <f t="shared" si="3"/>
        <v>11.441144</v>
      </c>
      <c r="H15" s="1839">
        <f t="shared" si="4"/>
        <v>9.3253160000000008</v>
      </c>
      <c r="I15" s="1841"/>
    </row>
    <row r="16" spans="1:9">
      <c r="A16" s="203" t="s">
        <v>1600</v>
      </c>
      <c r="B16" s="204"/>
      <c r="C16" s="205"/>
      <c r="D16" s="207"/>
      <c r="E16" s="430"/>
      <c r="F16" s="207"/>
      <c r="G16" s="205"/>
      <c r="H16" s="207"/>
      <c r="I16" s="193"/>
    </row>
    <row r="17" spans="1:12">
      <c r="A17" s="17" t="s">
        <v>6086</v>
      </c>
      <c r="B17" s="11" t="s">
        <v>212</v>
      </c>
      <c r="C17" s="108">
        <v>500</v>
      </c>
      <c r="D17" s="41">
        <f t="shared" si="0"/>
        <v>0.78</v>
      </c>
      <c r="E17" s="429">
        <f t="shared" si="1"/>
        <v>110</v>
      </c>
      <c r="F17" s="335">
        <f t="shared" si="2"/>
        <v>5.0490000000000004</v>
      </c>
      <c r="G17" s="345">
        <f t="shared" si="3"/>
        <v>3.2120000000000002</v>
      </c>
      <c r="H17" s="335">
        <f t="shared" si="4"/>
        <v>2.6180000000000003</v>
      </c>
      <c r="I17" s="193"/>
    </row>
    <row r="18" spans="1:12" s="32" customFormat="1" ht="24">
      <c r="A18" s="1815" t="s">
        <v>12186</v>
      </c>
      <c r="B18" s="1816" t="s">
        <v>6103</v>
      </c>
      <c r="C18" s="423">
        <v>1855</v>
      </c>
      <c r="D18" s="1158">
        <f t="shared" si="0"/>
        <v>0.78</v>
      </c>
      <c r="E18" s="1848">
        <f t="shared" si="1"/>
        <v>408.1</v>
      </c>
      <c r="F18" s="1839">
        <f t="shared" si="2"/>
        <v>18.731790000000004</v>
      </c>
      <c r="G18" s="1840">
        <f t="shared" si="3"/>
        <v>11.91652</v>
      </c>
      <c r="H18" s="1839">
        <f t="shared" si="4"/>
        <v>9.7127800000000004</v>
      </c>
      <c r="I18" s="1841"/>
    </row>
    <row r="19" spans="1:12" s="32" customFormat="1" ht="24">
      <c r="A19" s="382" t="s">
        <v>2872</v>
      </c>
      <c r="B19" s="1821" t="s">
        <v>2873</v>
      </c>
      <c r="C19" s="90">
        <v>1535</v>
      </c>
      <c r="D19" s="1158">
        <f t="shared" si="0"/>
        <v>0.78</v>
      </c>
      <c r="E19" s="1848">
        <f t="shared" si="1"/>
        <v>337.7</v>
      </c>
      <c r="F19" s="1109">
        <f>E19*$F$1</f>
        <v>15.50043</v>
      </c>
      <c r="G19" s="1109">
        <f>E19*$G$1</f>
        <v>9.8608399999999996</v>
      </c>
      <c r="H19" s="1109">
        <f>E19*$H$1</f>
        <v>8.0372599999999998</v>
      </c>
      <c r="I19" s="1841"/>
    </row>
    <row r="20" spans="1:12" s="32" customFormat="1" ht="24">
      <c r="A20" s="382" t="s">
        <v>12018</v>
      </c>
      <c r="B20" s="1821" t="s">
        <v>6102</v>
      </c>
      <c r="C20" s="90">
        <v>3305</v>
      </c>
      <c r="D20" s="1158">
        <f t="shared" si="0"/>
        <v>0.78</v>
      </c>
      <c r="E20" s="1848">
        <f t="shared" si="1"/>
        <v>727.1</v>
      </c>
      <c r="F20" s="1109">
        <f t="shared" si="2"/>
        <v>33.373890000000003</v>
      </c>
      <c r="G20" s="1109">
        <f t="shared" si="3"/>
        <v>21.23132</v>
      </c>
      <c r="H20" s="1109">
        <f t="shared" si="4"/>
        <v>17.30498</v>
      </c>
      <c r="J20" s="1819"/>
      <c r="K20" s="1820"/>
      <c r="L20" s="1820"/>
    </row>
    <row r="21" spans="1:12">
      <c r="A21" s="17" t="s">
        <v>6087</v>
      </c>
      <c r="B21" s="11" t="s">
        <v>213</v>
      </c>
      <c r="C21" s="108">
        <v>1553</v>
      </c>
      <c r="D21" s="41">
        <f t="shared" si="0"/>
        <v>0.78</v>
      </c>
      <c r="E21" s="429">
        <f t="shared" si="1"/>
        <v>341.66</v>
      </c>
      <c r="F21" s="335">
        <f t="shared" si="2"/>
        <v>15.682194000000003</v>
      </c>
      <c r="G21" s="345">
        <f t="shared" si="3"/>
        <v>9.9764720000000011</v>
      </c>
      <c r="H21" s="335">
        <f t="shared" si="4"/>
        <v>8.131508000000002</v>
      </c>
      <c r="I21" s="193"/>
    </row>
    <row r="22" spans="1:12">
      <c r="A22" s="17" t="s">
        <v>6088</v>
      </c>
      <c r="B22" s="11" t="s">
        <v>214</v>
      </c>
      <c r="C22" s="108">
        <v>585</v>
      </c>
      <c r="D22" s="41">
        <f t="shared" si="0"/>
        <v>0.78</v>
      </c>
      <c r="E22" s="429">
        <f t="shared" si="1"/>
        <v>128.69999999999999</v>
      </c>
      <c r="F22" s="335">
        <f t="shared" si="2"/>
        <v>5.90733</v>
      </c>
      <c r="G22" s="345">
        <f t="shared" si="3"/>
        <v>3.7580399999999998</v>
      </c>
      <c r="H22" s="335">
        <f t="shared" si="4"/>
        <v>3.0630600000000001</v>
      </c>
      <c r="I22" s="193"/>
    </row>
    <row r="23" spans="1:12">
      <c r="A23" s="17" t="s">
        <v>173</v>
      </c>
      <c r="B23" s="11" t="s">
        <v>174</v>
      </c>
      <c r="C23" s="108">
        <v>586</v>
      </c>
      <c r="D23" s="41">
        <f t="shared" si="0"/>
        <v>0.78</v>
      </c>
      <c r="E23" s="429">
        <f t="shared" si="1"/>
        <v>128.91999999999999</v>
      </c>
      <c r="F23" s="335">
        <f t="shared" si="2"/>
        <v>5.9174280000000001</v>
      </c>
      <c r="G23" s="345">
        <f t="shared" si="3"/>
        <v>3.7644639999999998</v>
      </c>
      <c r="H23" s="335">
        <f t="shared" si="4"/>
        <v>3.0682960000000001</v>
      </c>
      <c r="I23" s="193"/>
    </row>
    <row r="24" spans="1:12">
      <c r="A24" s="203" t="s">
        <v>1602</v>
      </c>
      <c r="B24" s="204"/>
      <c r="C24" s="205"/>
      <c r="D24" s="207"/>
      <c r="E24" s="430"/>
      <c r="F24" s="207"/>
      <c r="G24" s="205"/>
      <c r="H24" s="207"/>
      <c r="I24" s="193"/>
    </row>
    <row r="25" spans="1:12">
      <c r="A25" s="17" t="s">
        <v>6089</v>
      </c>
      <c r="B25" s="11" t="s">
        <v>6090</v>
      </c>
      <c r="C25" s="108">
        <v>1070</v>
      </c>
      <c r="D25" s="41">
        <f t="shared" si="0"/>
        <v>0.78</v>
      </c>
      <c r="E25" s="429">
        <f t="shared" si="1"/>
        <v>235.4</v>
      </c>
      <c r="F25" s="335">
        <f t="shared" si="2"/>
        <v>10.804860000000001</v>
      </c>
      <c r="G25" s="345">
        <f t="shared" si="3"/>
        <v>6.8736800000000002</v>
      </c>
      <c r="H25" s="335">
        <f t="shared" si="4"/>
        <v>5.6025200000000002</v>
      </c>
      <c r="I25" s="193"/>
    </row>
    <row r="26" spans="1:12">
      <c r="A26" s="17" t="s">
        <v>955</v>
      </c>
      <c r="B26" s="11" t="s">
        <v>505</v>
      </c>
      <c r="C26" s="108">
        <v>48</v>
      </c>
      <c r="D26" s="41">
        <f t="shared" si="0"/>
        <v>0.78</v>
      </c>
      <c r="E26" s="429">
        <f t="shared" si="1"/>
        <v>10.56</v>
      </c>
      <c r="F26" s="335">
        <f t="shared" si="2"/>
        <v>0.48470400000000008</v>
      </c>
      <c r="G26" s="345">
        <f t="shared" si="3"/>
        <v>0.30835200000000001</v>
      </c>
      <c r="H26" s="335">
        <f t="shared" si="4"/>
        <v>0.25132800000000005</v>
      </c>
      <c r="I26" s="193"/>
    </row>
    <row r="27" spans="1:12">
      <c r="A27" s="17" t="s">
        <v>956</v>
      </c>
      <c r="B27" s="11" t="s">
        <v>970</v>
      </c>
      <c r="C27" s="108">
        <v>27</v>
      </c>
      <c r="D27" s="41">
        <f t="shared" si="0"/>
        <v>0.78</v>
      </c>
      <c r="E27" s="429">
        <f t="shared" si="1"/>
        <v>5.94</v>
      </c>
      <c r="F27" s="335">
        <f t="shared" si="2"/>
        <v>0.27264600000000005</v>
      </c>
      <c r="G27" s="345">
        <f t="shared" si="3"/>
        <v>0.17344800000000002</v>
      </c>
      <c r="H27" s="335">
        <f t="shared" si="4"/>
        <v>0.14137200000000003</v>
      </c>
      <c r="I27" s="193"/>
    </row>
    <row r="28" spans="1:12">
      <c r="A28" s="17" t="s">
        <v>6091</v>
      </c>
      <c r="B28" s="11" t="s">
        <v>6092</v>
      </c>
      <c r="C28" s="108">
        <v>120</v>
      </c>
      <c r="D28" s="41">
        <f t="shared" si="0"/>
        <v>0.78</v>
      </c>
      <c r="E28" s="429">
        <f t="shared" si="1"/>
        <v>26.4</v>
      </c>
      <c r="F28" s="335">
        <f t="shared" si="2"/>
        <v>1.2117599999999999</v>
      </c>
      <c r="G28" s="345">
        <f t="shared" si="3"/>
        <v>0.77088000000000001</v>
      </c>
      <c r="H28" s="335">
        <f t="shared" si="4"/>
        <v>0.62831999999999999</v>
      </c>
      <c r="I28" s="193"/>
    </row>
    <row r="29" spans="1:12">
      <c r="A29" s="17" t="s">
        <v>6093</v>
      </c>
      <c r="B29" s="11" t="s">
        <v>6094</v>
      </c>
      <c r="C29" s="108">
        <v>1068</v>
      </c>
      <c r="D29" s="41">
        <f t="shared" si="0"/>
        <v>0.78</v>
      </c>
      <c r="E29" s="429">
        <f t="shared" si="1"/>
        <v>234.96</v>
      </c>
      <c r="F29" s="335">
        <f t="shared" si="2"/>
        <v>10.784664000000001</v>
      </c>
      <c r="G29" s="345">
        <f t="shared" si="3"/>
        <v>6.8608320000000003</v>
      </c>
      <c r="H29" s="335">
        <f t="shared" si="4"/>
        <v>5.592048000000001</v>
      </c>
      <c r="I29" s="193"/>
    </row>
    <row r="30" spans="1:12">
      <c r="A30" s="203" t="s">
        <v>1603</v>
      </c>
      <c r="B30" s="204"/>
      <c r="C30" s="205"/>
      <c r="D30" s="207"/>
      <c r="E30" s="430"/>
      <c r="F30" s="207"/>
      <c r="G30" s="205"/>
      <c r="H30" s="207"/>
      <c r="I30" s="193"/>
    </row>
    <row r="31" spans="1:12" s="32" customFormat="1">
      <c r="A31" s="1838" t="s">
        <v>12178</v>
      </c>
      <c r="B31" s="1826" t="s">
        <v>12179</v>
      </c>
      <c r="C31" s="423">
        <v>1100</v>
      </c>
      <c r="D31" s="1158">
        <f t="shared" si="0"/>
        <v>0.78</v>
      </c>
      <c r="E31" s="1848">
        <f t="shared" si="1"/>
        <v>242</v>
      </c>
      <c r="F31" s="1839">
        <f t="shared" si="2"/>
        <v>11.107800000000001</v>
      </c>
      <c r="G31" s="1840">
        <f t="shared" si="3"/>
        <v>7.0663999999999998</v>
      </c>
      <c r="H31" s="1839">
        <f t="shared" si="4"/>
        <v>5.7596000000000007</v>
      </c>
      <c r="I31" s="1841"/>
    </row>
    <row r="32" spans="1:12" s="32" customFormat="1">
      <c r="A32" s="1838" t="s">
        <v>180</v>
      </c>
      <c r="B32" s="1826" t="s">
        <v>12187</v>
      </c>
      <c r="C32" s="423">
        <v>785</v>
      </c>
      <c r="D32" s="1158">
        <f t="shared" si="0"/>
        <v>0.78</v>
      </c>
      <c r="E32" s="1848">
        <f t="shared" si="1"/>
        <v>172.7</v>
      </c>
      <c r="F32" s="1839">
        <f t="shared" si="2"/>
        <v>7.9269300000000005</v>
      </c>
      <c r="G32" s="1840">
        <f t="shared" si="3"/>
        <v>5.04284</v>
      </c>
      <c r="H32" s="1839">
        <f t="shared" si="4"/>
        <v>4.1102600000000002</v>
      </c>
      <c r="I32" s="1841"/>
    </row>
    <row r="33" spans="1:9" s="32" customFormat="1">
      <c r="A33" s="1838" t="s">
        <v>9415</v>
      </c>
      <c r="B33" s="1826" t="s">
        <v>12147</v>
      </c>
      <c r="C33" s="423">
        <v>668</v>
      </c>
      <c r="D33" s="1158">
        <f t="shared" si="0"/>
        <v>0.78</v>
      </c>
      <c r="E33" s="1848">
        <f t="shared" si="1"/>
        <v>146.96</v>
      </c>
      <c r="F33" s="1839">
        <f t="shared" si="2"/>
        <v>6.745464000000001</v>
      </c>
      <c r="G33" s="1840">
        <f t="shared" si="3"/>
        <v>4.2912319999999999</v>
      </c>
      <c r="H33" s="1839">
        <f t="shared" si="4"/>
        <v>3.4976480000000003</v>
      </c>
      <c r="I33" s="1841"/>
    </row>
    <row r="34" spans="1:9" s="32" customFormat="1">
      <c r="A34" s="1838" t="s">
        <v>10668</v>
      </c>
      <c r="B34" s="1826" t="s">
        <v>182</v>
      </c>
      <c r="C34" s="423">
        <v>821</v>
      </c>
      <c r="D34" s="1158">
        <f t="shared" si="0"/>
        <v>0.78</v>
      </c>
      <c r="E34" s="1848">
        <f t="shared" si="1"/>
        <v>180.62</v>
      </c>
      <c r="F34" s="1839">
        <f t="shared" si="2"/>
        <v>8.290458000000001</v>
      </c>
      <c r="G34" s="1840">
        <f t="shared" si="3"/>
        <v>5.2741040000000003</v>
      </c>
      <c r="H34" s="1839">
        <f t="shared" si="4"/>
        <v>4.298756</v>
      </c>
      <c r="I34" s="1841"/>
    </row>
    <row r="35" spans="1:9" s="32" customFormat="1">
      <c r="A35" s="1838" t="s">
        <v>12183</v>
      </c>
      <c r="B35" s="1826" t="s">
        <v>183</v>
      </c>
      <c r="C35" s="423">
        <v>690</v>
      </c>
      <c r="D35" s="1158">
        <f t="shared" si="0"/>
        <v>0.78</v>
      </c>
      <c r="E35" s="1848">
        <f t="shared" si="1"/>
        <v>151.80000000000001</v>
      </c>
      <c r="F35" s="1839">
        <f t="shared" si="2"/>
        <v>6.967620000000001</v>
      </c>
      <c r="G35" s="1840">
        <f t="shared" si="3"/>
        <v>4.4325600000000005</v>
      </c>
      <c r="H35" s="1839">
        <f t="shared" si="4"/>
        <v>3.6128400000000007</v>
      </c>
      <c r="I35" s="1841"/>
    </row>
    <row r="36" spans="1:9" s="32" customFormat="1">
      <c r="A36" s="1838" t="s">
        <v>9416</v>
      </c>
      <c r="B36" s="1826" t="s">
        <v>184</v>
      </c>
      <c r="C36" s="423">
        <v>191</v>
      </c>
      <c r="D36" s="1158">
        <f t="shared" si="0"/>
        <v>0.78</v>
      </c>
      <c r="E36" s="1848">
        <f t="shared" si="1"/>
        <v>42.02</v>
      </c>
      <c r="F36" s="1839">
        <f t="shared" si="2"/>
        <v>1.9287180000000004</v>
      </c>
      <c r="G36" s="1840">
        <f t="shared" si="3"/>
        <v>1.2269840000000001</v>
      </c>
      <c r="H36" s="1839">
        <f t="shared" si="4"/>
        <v>1.0000760000000002</v>
      </c>
      <c r="I36" s="1841"/>
    </row>
    <row r="37" spans="1:9" s="32" customFormat="1">
      <c r="A37" s="1838" t="s">
        <v>9417</v>
      </c>
      <c r="B37" s="381" t="s">
        <v>12002</v>
      </c>
      <c r="C37" s="423">
        <v>1500</v>
      </c>
      <c r="D37" s="1158">
        <f t="shared" si="0"/>
        <v>0.78</v>
      </c>
      <c r="E37" s="1848">
        <f t="shared" si="1"/>
        <v>330</v>
      </c>
      <c r="F37" s="1839">
        <f t="shared" si="2"/>
        <v>15.147</v>
      </c>
      <c r="G37" s="1840">
        <f t="shared" si="3"/>
        <v>9.6359999999999992</v>
      </c>
      <c r="H37" s="1839">
        <f t="shared" si="4"/>
        <v>7.854000000000001</v>
      </c>
      <c r="I37" s="1841"/>
    </row>
    <row r="38" spans="1:9" s="32" customFormat="1" ht="12.75" customHeight="1">
      <c r="A38" s="1838" t="s">
        <v>12180</v>
      </c>
      <c r="B38" s="381" t="s">
        <v>2867</v>
      </c>
      <c r="C38" s="423">
        <v>250</v>
      </c>
      <c r="D38" s="1158">
        <f t="shared" si="0"/>
        <v>0.78</v>
      </c>
      <c r="E38" s="1848">
        <f t="shared" si="1"/>
        <v>55</v>
      </c>
      <c r="F38" s="1839">
        <f t="shared" si="2"/>
        <v>2.5245000000000002</v>
      </c>
      <c r="G38" s="1840">
        <f t="shared" si="3"/>
        <v>1.6060000000000001</v>
      </c>
      <c r="H38" s="1839">
        <f t="shared" si="4"/>
        <v>1.3090000000000002</v>
      </c>
      <c r="I38" s="1841"/>
    </row>
    <row r="39" spans="1:9">
      <c r="A39" s="203" t="s">
        <v>1604</v>
      </c>
      <c r="B39" s="204"/>
      <c r="C39" s="205"/>
      <c r="D39" s="207"/>
      <c r="E39" s="430"/>
      <c r="F39" s="207"/>
      <c r="G39" s="205"/>
      <c r="H39" s="207"/>
      <c r="I39" s="193"/>
    </row>
    <row r="40" spans="1:9">
      <c r="A40" s="99">
        <v>7640013468</v>
      </c>
      <c r="B40" s="11" t="s">
        <v>774</v>
      </c>
      <c r="C40" s="108">
        <v>129</v>
      </c>
      <c r="D40" s="41">
        <f t="shared" si="0"/>
        <v>0.78</v>
      </c>
      <c r="E40" s="429">
        <f t="shared" si="1"/>
        <v>28.38</v>
      </c>
      <c r="F40" s="335">
        <f t="shared" si="2"/>
        <v>1.3026420000000001</v>
      </c>
      <c r="G40" s="345">
        <f t="shared" si="3"/>
        <v>0.82869599999999999</v>
      </c>
      <c r="H40" s="335">
        <f t="shared" si="4"/>
        <v>0.67544400000000004</v>
      </c>
      <c r="I40" s="193"/>
    </row>
    <row r="41" spans="1:9">
      <c r="A41" s="17" t="s">
        <v>9418</v>
      </c>
      <c r="B41" s="11" t="s">
        <v>215</v>
      </c>
      <c r="C41" s="108">
        <v>846</v>
      </c>
      <c r="D41" s="41">
        <f t="shared" si="0"/>
        <v>0.78</v>
      </c>
      <c r="E41" s="429">
        <f t="shared" si="1"/>
        <v>186.12</v>
      </c>
      <c r="F41" s="335">
        <f t="shared" si="2"/>
        <v>8.5429080000000006</v>
      </c>
      <c r="G41" s="345">
        <f t="shared" si="3"/>
        <v>5.434704</v>
      </c>
      <c r="H41" s="335">
        <f t="shared" si="4"/>
        <v>4.4296560000000005</v>
      </c>
      <c r="I41" s="193"/>
    </row>
    <row r="42" spans="1:9">
      <c r="A42" s="17" t="s">
        <v>186</v>
      </c>
      <c r="B42" s="11" t="s">
        <v>187</v>
      </c>
      <c r="C42" s="108">
        <v>60</v>
      </c>
      <c r="D42" s="41">
        <f t="shared" si="0"/>
        <v>0.78</v>
      </c>
      <c r="E42" s="429">
        <f t="shared" si="1"/>
        <v>13.2</v>
      </c>
      <c r="F42" s="335">
        <f t="shared" si="2"/>
        <v>0.60587999999999997</v>
      </c>
      <c r="G42" s="345">
        <f t="shared" si="3"/>
        <v>0.38544</v>
      </c>
      <c r="H42" s="335">
        <f t="shared" si="4"/>
        <v>0.31415999999999999</v>
      </c>
      <c r="I42" s="193"/>
    </row>
    <row r="43" spans="1:9" s="32" customFormat="1">
      <c r="A43" s="1838" t="s">
        <v>12005</v>
      </c>
      <c r="B43" s="1826" t="s">
        <v>6095</v>
      </c>
      <c r="C43" s="423">
        <v>200</v>
      </c>
      <c r="D43" s="1158">
        <f t="shared" si="0"/>
        <v>0.78</v>
      </c>
      <c r="E43" s="1848">
        <f t="shared" si="1"/>
        <v>44</v>
      </c>
      <c r="F43" s="1839">
        <f t="shared" si="2"/>
        <v>2.0196000000000001</v>
      </c>
      <c r="G43" s="1840">
        <f t="shared" si="3"/>
        <v>1.2847999999999999</v>
      </c>
      <c r="H43" s="1839">
        <f t="shared" si="4"/>
        <v>1.0472000000000001</v>
      </c>
      <c r="I43" s="1841"/>
    </row>
    <row r="44" spans="1:9" s="32" customFormat="1">
      <c r="A44" s="1838" t="s">
        <v>12007</v>
      </c>
      <c r="B44" s="1826" t="s">
        <v>6096</v>
      </c>
      <c r="C44" s="423">
        <v>279</v>
      </c>
      <c r="D44" s="1158">
        <f t="shared" si="0"/>
        <v>0.78</v>
      </c>
      <c r="E44" s="1848">
        <f t="shared" si="1"/>
        <v>61.38</v>
      </c>
      <c r="F44" s="1839">
        <f t="shared" si="2"/>
        <v>2.8173420000000005</v>
      </c>
      <c r="G44" s="1840">
        <f t="shared" si="3"/>
        <v>1.7922960000000001</v>
      </c>
      <c r="H44" s="1839">
        <f t="shared" si="4"/>
        <v>1.4608440000000003</v>
      </c>
      <c r="I44" s="1841"/>
    </row>
    <row r="45" spans="1:9" s="32" customFormat="1">
      <c r="A45" s="1838" t="s">
        <v>960</v>
      </c>
      <c r="B45" s="1826" t="s">
        <v>188</v>
      </c>
      <c r="C45" s="423">
        <v>223</v>
      </c>
      <c r="D45" s="1158">
        <f t="shared" si="0"/>
        <v>0.78</v>
      </c>
      <c r="E45" s="1848">
        <f t="shared" si="1"/>
        <v>49.06</v>
      </c>
      <c r="F45" s="1839">
        <f t="shared" si="2"/>
        <v>2.2518540000000002</v>
      </c>
      <c r="G45" s="1840">
        <f t="shared" si="3"/>
        <v>1.432552</v>
      </c>
      <c r="H45" s="1839">
        <f t="shared" si="4"/>
        <v>1.1676280000000001</v>
      </c>
      <c r="I45" s="1841"/>
    </row>
    <row r="46" spans="1:9" s="32" customFormat="1">
      <c r="A46" s="1838" t="s">
        <v>189</v>
      </c>
      <c r="B46" s="1826" t="s">
        <v>190</v>
      </c>
      <c r="C46" s="423">
        <v>123</v>
      </c>
      <c r="D46" s="1158">
        <f t="shared" si="0"/>
        <v>0.78</v>
      </c>
      <c r="E46" s="1848">
        <f t="shared" si="1"/>
        <v>27.06</v>
      </c>
      <c r="F46" s="1839">
        <f t="shared" si="2"/>
        <v>1.242054</v>
      </c>
      <c r="G46" s="1840">
        <f t="shared" si="3"/>
        <v>0.79015199999999997</v>
      </c>
      <c r="H46" s="1839">
        <f t="shared" si="4"/>
        <v>0.64402800000000004</v>
      </c>
      <c r="I46" s="1841"/>
    </row>
    <row r="47" spans="1:9" s="32" customFormat="1">
      <c r="A47" s="1838" t="s">
        <v>12009</v>
      </c>
      <c r="B47" s="1826" t="s">
        <v>1605</v>
      </c>
      <c r="C47" s="423">
        <v>126</v>
      </c>
      <c r="D47" s="1158">
        <f t="shared" si="0"/>
        <v>0.78</v>
      </c>
      <c r="E47" s="1848">
        <f t="shared" si="1"/>
        <v>27.72</v>
      </c>
      <c r="F47" s="1839">
        <f t="shared" si="2"/>
        <v>1.272348</v>
      </c>
      <c r="G47" s="1840">
        <f t="shared" si="3"/>
        <v>0.80942399999999992</v>
      </c>
      <c r="H47" s="1839">
        <f t="shared" si="4"/>
        <v>0.65973599999999999</v>
      </c>
      <c r="I47" s="1841"/>
    </row>
    <row r="48" spans="1:9" s="32" customFormat="1">
      <c r="A48" s="1838" t="s">
        <v>9419</v>
      </c>
      <c r="B48" s="1826" t="s">
        <v>974</v>
      </c>
      <c r="C48" s="423">
        <v>112</v>
      </c>
      <c r="D48" s="1158">
        <f t="shared" si="0"/>
        <v>0.78</v>
      </c>
      <c r="E48" s="1848">
        <f t="shared" si="1"/>
        <v>24.64</v>
      </c>
      <c r="F48" s="1839">
        <f t="shared" si="2"/>
        <v>1.1309760000000002</v>
      </c>
      <c r="G48" s="1840">
        <f t="shared" si="3"/>
        <v>0.71948800000000002</v>
      </c>
      <c r="H48" s="1839">
        <f t="shared" si="4"/>
        <v>0.58643200000000006</v>
      </c>
      <c r="I48" s="1841"/>
    </row>
    <row r="49" spans="1:9" s="32" customFormat="1">
      <c r="A49" s="1838" t="s">
        <v>771</v>
      </c>
      <c r="B49" s="1826" t="s">
        <v>772</v>
      </c>
      <c r="C49" s="423">
        <v>317</v>
      </c>
      <c r="D49" s="1158">
        <f t="shared" si="0"/>
        <v>0.78</v>
      </c>
      <c r="E49" s="1848">
        <f t="shared" si="1"/>
        <v>69.739999999999995</v>
      </c>
      <c r="F49" s="1839">
        <f t="shared" si="2"/>
        <v>3.201066</v>
      </c>
      <c r="G49" s="1840">
        <f t="shared" si="3"/>
        <v>2.0364079999999998</v>
      </c>
      <c r="H49" s="1839">
        <f t="shared" si="4"/>
        <v>1.6598120000000001</v>
      </c>
      <c r="I49" s="1841"/>
    </row>
    <row r="50" spans="1:9" s="32" customFormat="1" ht="12.75" thickBot="1">
      <c r="A50" s="1843" t="s">
        <v>12181</v>
      </c>
      <c r="B50" s="1835" t="s">
        <v>1606</v>
      </c>
      <c r="C50" s="1849">
        <v>30</v>
      </c>
      <c r="D50" s="1836">
        <f t="shared" si="0"/>
        <v>0.78</v>
      </c>
      <c r="E50" s="1850">
        <f t="shared" si="1"/>
        <v>6.6</v>
      </c>
      <c r="F50" s="1844">
        <f t="shared" si="2"/>
        <v>0.30293999999999999</v>
      </c>
      <c r="G50" s="1845">
        <f t="shared" si="3"/>
        <v>0.19272</v>
      </c>
      <c r="H50" s="1844">
        <f t="shared" si="4"/>
        <v>0.15708</v>
      </c>
      <c r="I50" s="1841"/>
    </row>
  </sheetData>
  <mergeCells count="1">
    <mergeCell ref="A7:B7"/>
  </mergeCells>
  <phoneticPr fontId="11" type="noConversion"/>
  <pageMargins left="0.75" right="0.75" top="1" bottom="1" header="0.5" footer="0.5"/>
  <pageSetup scale="67"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
  <sheetViews>
    <sheetView zoomScaleNormal="100" workbookViewId="0">
      <selection activeCell="B1" sqref="B1"/>
    </sheetView>
  </sheetViews>
  <sheetFormatPr defaultRowHeight="12"/>
  <cols>
    <col min="1" max="1" width="11.85546875" style="361" customWidth="1"/>
    <col min="2" max="2" width="51.7109375" style="7" bestFit="1" customWidth="1"/>
    <col min="3" max="3" width="10" style="8" customWidth="1"/>
    <col min="4" max="4" width="7" style="38" bestFit="1" customWidth="1"/>
    <col min="5" max="5" width="13.7109375" style="34" bestFit="1" customWidth="1"/>
    <col min="6" max="8" width="10.42578125" style="36" bestFit="1" customWidth="1"/>
    <col min="9" max="16384" width="9.140625" style="7"/>
  </cols>
  <sheetData>
    <row r="1" spans="1:12" ht="12.75" thickBot="1">
      <c r="A1" s="838" t="s">
        <v>1052</v>
      </c>
      <c r="B1" s="53" t="s">
        <v>971</v>
      </c>
      <c r="F1" s="35">
        <v>4.5900000000000003E-2</v>
      </c>
      <c r="G1" s="35">
        <v>2.92E-2</v>
      </c>
      <c r="H1" s="35">
        <v>2.3800000000000002E-2</v>
      </c>
    </row>
    <row r="2" spans="1:12" s="22" customFormat="1" ht="24.75" thickBot="1">
      <c r="A2" s="356" t="s">
        <v>1054</v>
      </c>
      <c r="B2" s="20" t="s">
        <v>1239</v>
      </c>
      <c r="C2" s="88" t="s">
        <v>1240</v>
      </c>
      <c r="D2" s="45" t="s">
        <v>1242</v>
      </c>
      <c r="E2" s="54" t="s">
        <v>1244</v>
      </c>
      <c r="F2" s="55" t="s">
        <v>1245</v>
      </c>
      <c r="G2" s="55" t="s">
        <v>1246</v>
      </c>
      <c r="H2" s="55" t="s">
        <v>1247</v>
      </c>
    </row>
    <row r="3" spans="1:12" ht="12.75" thickBot="1">
      <c r="A3" s="1259" t="s">
        <v>1243</v>
      </c>
      <c r="B3" s="1298"/>
      <c r="C3" s="1293"/>
      <c r="D3" s="1294"/>
      <c r="E3" s="1295"/>
      <c r="F3" s="1296"/>
      <c r="G3" s="1296"/>
      <c r="H3" s="1296"/>
    </row>
    <row r="4" spans="1:12" ht="84">
      <c r="A4" s="1260" t="s">
        <v>12126</v>
      </c>
      <c r="B4" s="118" t="s">
        <v>12127</v>
      </c>
      <c r="C4" s="375">
        <v>12995</v>
      </c>
      <c r="D4" s="39">
        <f>100%-(E4/C4)</f>
        <v>0.78</v>
      </c>
      <c r="E4" s="376">
        <f>C4*0.22</f>
        <v>2858.9</v>
      </c>
      <c r="F4" s="184">
        <f>ROUND((E4*$F$1),2)</f>
        <v>131.22</v>
      </c>
      <c r="G4" s="184">
        <f>ROUND((E4*$G$1),2)</f>
        <v>83.48</v>
      </c>
      <c r="H4" s="184">
        <f>ROUND((E4*$H$1),2)</f>
        <v>68.040000000000006</v>
      </c>
    </row>
    <row r="5" spans="1:12">
      <c r="A5" s="96" t="s">
        <v>12117</v>
      </c>
      <c r="B5" s="101" t="s">
        <v>195</v>
      </c>
      <c r="C5" s="15">
        <v>111</v>
      </c>
      <c r="D5" s="41">
        <f t="shared" ref="D5" si="0">100%-(E5/C5)</f>
        <v>0.78</v>
      </c>
      <c r="E5" s="182">
        <f>C5*0.22</f>
        <v>24.42</v>
      </c>
      <c r="F5" s="179">
        <f t="shared" ref="F5:F6" si="1">ROUND((E5*$F$1),2)</f>
        <v>1.1200000000000001</v>
      </c>
      <c r="G5" s="179">
        <f t="shared" ref="G5:G6" si="2">ROUND((E5*$G$1),2)</f>
        <v>0.71</v>
      </c>
      <c r="H5" s="179">
        <f t="shared" ref="H5:H6" si="3">ROUND((E5*$H$1),2)</f>
        <v>0.57999999999999996</v>
      </c>
      <c r="J5" s="354"/>
      <c r="K5" s="26"/>
      <c r="L5" s="26"/>
    </row>
    <row r="6" spans="1:12" ht="12.75" thickBot="1">
      <c r="A6" s="351" t="s">
        <v>2868</v>
      </c>
      <c r="B6" s="1261" t="s">
        <v>2869</v>
      </c>
      <c r="C6" s="1262">
        <v>222</v>
      </c>
      <c r="D6" s="41">
        <f>100%-(E6/C6)</f>
        <v>0.78</v>
      </c>
      <c r="E6" s="182">
        <f t="shared" ref="E6" si="4">C6*0.22</f>
        <v>48.84</v>
      </c>
      <c r="F6" s="179">
        <f t="shared" si="1"/>
        <v>2.2400000000000002</v>
      </c>
      <c r="G6" s="179">
        <f t="shared" si="2"/>
        <v>1.43</v>
      </c>
      <c r="H6" s="179">
        <f t="shared" si="3"/>
        <v>1.1599999999999999</v>
      </c>
    </row>
    <row r="7" spans="1:12" ht="12.75" thickBot="1">
      <c r="A7" s="1359" t="s">
        <v>1241</v>
      </c>
      <c r="B7" s="1360"/>
      <c r="C7" s="47">
        <f>SUM(C4:C6)</f>
        <v>13328</v>
      </c>
      <c r="D7" s="46">
        <f>100%-(E7/C7)</f>
        <v>0.78</v>
      </c>
      <c r="E7" s="56">
        <f>SUM(E4:E6)</f>
        <v>2932.1600000000003</v>
      </c>
      <c r="F7" s="171">
        <f>SUM(F4:F6)</f>
        <v>134.58000000000001</v>
      </c>
      <c r="G7" s="171">
        <f>SUM(G4:G6)</f>
        <v>85.62</v>
      </c>
      <c r="H7" s="171">
        <f>SUM(H4:H6)</f>
        <v>69.78</v>
      </c>
    </row>
    <row r="8" spans="1:12" ht="12.75" thickBot="1">
      <c r="A8" s="102" t="s">
        <v>1255</v>
      </c>
      <c r="B8" s="1271"/>
      <c r="C8" s="104"/>
      <c r="D8" s="105"/>
      <c r="E8" s="106"/>
      <c r="F8" s="107"/>
      <c r="G8" s="107"/>
      <c r="H8" s="107"/>
    </row>
    <row r="9" spans="1:12">
      <c r="A9" s="1205"/>
      <c r="B9" s="366" t="s">
        <v>12118</v>
      </c>
      <c r="C9" s="177"/>
      <c r="D9" s="39"/>
      <c r="E9" s="1276"/>
      <c r="F9" s="348"/>
      <c r="G9" s="348"/>
      <c r="H9" s="348"/>
    </row>
    <row r="10" spans="1:12">
      <c r="A10" s="1205"/>
      <c r="B10" s="50"/>
      <c r="C10" s="29"/>
      <c r="D10" s="41"/>
      <c r="E10" s="190"/>
      <c r="F10" s="187"/>
      <c r="G10" s="187"/>
      <c r="H10" s="187"/>
    </row>
    <row r="11" spans="1:12">
      <c r="A11" s="1265" t="s">
        <v>1254</v>
      </c>
      <c r="B11" s="95"/>
      <c r="C11" s="16"/>
      <c r="D11" s="43"/>
      <c r="E11" s="1273"/>
      <c r="F11" s="43"/>
      <c r="G11" s="43"/>
      <c r="H11" s="43"/>
    </row>
    <row r="12" spans="1:12">
      <c r="A12" s="52" t="s">
        <v>6083</v>
      </c>
      <c r="B12" s="50" t="s">
        <v>208</v>
      </c>
      <c r="C12" s="29">
        <v>1402</v>
      </c>
      <c r="D12" s="41">
        <f>100%-(E12/C12)</f>
        <v>0.78</v>
      </c>
      <c r="E12" s="190">
        <f t="shared" ref="E12:E62" si="5">C12*0.22</f>
        <v>308.44</v>
      </c>
      <c r="F12" s="187">
        <f t="shared" ref="F12:F62" si="6">E12*$F$1</f>
        <v>14.157396</v>
      </c>
      <c r="G12" s="187">
        <f t="shared" ref="G12:G62" si="7">E12*$G$1</f>
        <v>9.0064480000000007</v>
      </c>
      <c r="H12" s="187">
        <f t="shared" ref="H12:H62" si="8">E12*$H$1</f>
        <v>7.3408720000000001</v>
      </c>
    </row>
    <row r="13" spans="1:12">
      <c r="A13" s="52" t="s">
        <v>6085</v>
      </c>
      <c r="B13" s="50" t="s">
        <v>210</v>
      </c>
      <c r="C13" s="29">
        <v>913</v>
      </c>
      <c r="D13" s="41">
        <f t="shared" ref="D13:D40" si="9">100%-(E13/C13)</f>
        <v>0.78</v>
      </c>
      <c r="E13" s="190">
        <f t="shared" si="5"/>
        <v>200.86</v>
      </c>
      <c r="F13" s="187">
        <f t="shared" si="6"/>
        <v>9.2194740000000017</v>
      </c>
      <c r="G13" s="187">
        <f t="shared" si="7"/>
        <v>5.8651120000000008</v>
      </c>
      <c r="H13" s="187">
        <f t="shared" si="8"/>
        <v>4.7804680000000008</v>
      </c>
    </row>
    <row r="14" spans="1:12">
      <c r="A14" s="52" t="s">
        <v>6084</v>
      </c>
      <c r="B14" s="50" t="s">
        <v>209</v>
      </c>
      <c r="C14" s="29">
        <v>1191</v>
      </c>
      <c r="D14" s="41">
        <f t="shared" si="9"/>
        <v>0.78</v>
      </c>
      <c r="E14" s="190">
        <f t="shared" si="5"/>
        <v>262.02</v>
      </c>
      <c r="F14" s="187">
        <f t="shared" si="6"/>
        <v>12.026718000000001</v>
      </c>
      <c r="G14" s="187">
        <f t="shared" si="7"/>
        <v>7.6509839999999993</v>
      </c>
      <c r="H14" s="187">
        <f t="shared" si="8"/>
        <v>6.2360759999999997</v>
      </c>
    </row>
    <row r="15" spans="1:12">
      <c r="A15" s="11" t="s">
        <v>11986</v>
      </c>
      <c r="B15" s="50" t="s">
        <v>12128</v>
      </c>
      <c r="C15" s="29">
        <v>3339</v>
      </c>
      <c r="D15" s="41">
        <f>100%-(E15/C15)</f>
        <v>0.78</v>
      </c>
      <c r="E15" s="190">
        <f>C15*0.22</f>
        <v>734.58</v>
      </c>
      <c r="F15" s="187">
        <f>E15*$F$1</f>
        <v>33.717222000000007</v>
      </c>
      <c r="G15" s="186">
        <f>E15*$G$1</f>
        <v>21.449736000000001</v>
      </c>
      <c r="H15" s="187">
        <f>E15*$H$1</f>
        <v>17.483004000000001</v>
      </c>
    </row>
    <row r="16" spans="1:12">
      <c r="A16" s="11" t="s">
        <v>10670</v>
      </c>
      <c r="B16" s="50" t="s">
        <v>12129</v>
      </c>
      <c r="C16" s="29">
        <v>1781</v>
      </c>
      <c r="D16" s="41">
        <f>100%-(E16/C16)</f>
        <v>0.78</v>
      </c>
      <c r="E16" s="190">
        <f>C16*0.22</f>
        <v>391.82</v>
      </c>
      <c r="F16" s="187">
        <f>E16*$F$1</f>
        <v>17.984538000000001</v>
      </c>
      <c r="G16" s="186">
        <f>E16*$G$1</f>
        <v>11.441144</v>
      </c>
      <c r="H16" s="187">
        <f>E16*$H$1</f>
        <v>9.3253160000000008</v>
      </c>
    </row>
    <row r="17" spans="1:12">
      <c r="A17" s="1265" t="s">
        <v>1253</v>
      </c>
      <c r="B17" s="95"/>
      <c r="C17" s="16"/>
      <c r="D17" s="43"/>
      <c r="E17" s="1273"/>
      <c r="F17" s="43"/>
      <c r="G17" s="43"/>
      <c r="H17" s="43"/>
    </row>
    <row r="18" spans="1:12">
      <c r="A18" s="1205" t="s">
        <v>6087</v>
      </c>
      <c r="B18" s="101" t="s">
        <v>213</v>
      </c>
      <c r="C18" s="1115">
        <v>1553</v>
      </c>
      <c r="D18" s="41">
        <f t="shared" si="9"/>
        <v>0.78</v>
      </c>
      <c r="E18" s="190">
        <f t="shared" si="5"/>
        <v>341.66</v>
      </c>
      <c r="F18" s="187">
        <f t="shared" si="6"/>
        <v>15.682194000000003</v>
      </c>
      <c r="G18" s="187">
        <f t="shared" si="7"/>
        <v>9.9764720000000011</v>
      </c>
      <c r="H18" s="187">
        <f t="shared" si="8"/>
        <v>8.131508000000002</v>
      </c>
    </row>
    <row r="19" spans="1:12">
      <c r="A19" s="1205" t="s">
        <v>6086</v>
      </c>
      <c r="B19" s="101" t="s">
        <v>212</v>
      </c>
      <c r="C19" s="1115">
        <v>500</v>
      </c>
      <c r="D19" s="41">
        <f t="shared" si="9"/>
        <v>0.78</v>
      </c>
      <c r="E19" s="190">
        <f t="shared" si="5"/>
        <v>110</v>
      </c>
      <c r="F19" s="187">
        <f t="shared" si="6"/>
        <v>5.0490000000000004</v>
      </c>
      <c r="G19" s="187">
        <f t="shared" si="7"/>
        <v>3.2120000000000002</v>
      </c>
      <c r="H19" s="187">
        <f t="shared" si="8"/>
        <v>2.6180000000000003</v>
      </c>
    </row>
    <row r="20" spans="1:12" s="32" customFormat="1" ht="36">
      <c r="A20" s="1266" t="s">
        <v>12176</v>
      </c>
      <c r="B20" s="1821" t="s">
        <v>12130</v>
      </c>
      <c r="C20" s="1141">
        <v>1860</v>
      </c>
      <c r="D20" s="1158">
        <f t="shared" si="9"/>
        <v>0.78</v>
      </c>
      <c r="E20" s="1159">
        <f t="shared" si="5"/>
        <v>409.2</v>
      </c>
      <c r="F20" s="1109">
        <f t="shared" si="6"/>
        <v>18.78228</v>
      </c>
      <c r="G20" s="1109">
        <f t="shared" si="7"/>
        <v>11.948639999999999</v>
      </c>
      <c r="H20" s="1109">
        <f t="shared" si="8"/>
        <v>9.7389600000000005</v>
      </c>
      <c r="J20" s="1819"/>
      <c r="K20" s="1820"/>
      <c r="L20" s="1820"/>
    </row>
    <row r="21" spans="1:12" s="32" customFormat="1" ht="48">
      <c r="A21" s="1266" t="s">
        <v>12131</v>
      </c>
      <c r="B21" s="1821" t="s">
        <v>12132</v>
      </c>
      <c r="C21" s="1141">
        <v>3230</v>
      </c>
      <c r="D21" s="1158">
        <f t="shared" si="9"/>
        <v>0.78</v>
      </c>
      <c r="E21" s="1159">
        <f t="shared" si="5"/>
        <v>710.6</v>
      </c>
      <c r="F21" s="1109">
        <f t="shared" si="6"/>
        <v>32.616540000000001</v>
      </c>
      <c r="G21" s="1109">
        <f t="shared" si="7"/>
        <v>20.74952</v>
      </c>
      <c r="H21" s="1109">
        <f t="shared" si="8"/>
        <v>16.912280000000003</v>
      </c>
      <c r="J21" s="1819"/>
      <c r="K21" s="1820"/>
      <c r="L21" s="1820"/>
    </row>
    <row r="22" spans="1:12" s="32" customFormat="1" ht="36">
      <c r="A22" s="1266" t="s">
        <v>12133</v>
      </c>
      <c r="B22" s="1821" t="s">
        <v>12134</v>
      </c>
      <c r="C22" s="1141">
        <v>4710</v>
      </c>
      <c r="D22" s="1158">
        <f t="shared" si="9"/>
        <v>0.78</v>
      </c>
      <c r="E22" s="1159">
        <f t="shared" si="5"/>
        <v>1036.2</v>
      </c>
      <c r="F22" s="1109">
        <f t="shared" si="6"/>
        <v>47.561580000000006</v>
      </c>
      <c r="G22" s="1109">
        <f t="shared" si="7"/>
        <v>30.25704</v>
      </c>
      <c r="H22" s="1109">
        <f t="shared" si="8"/>
        <v>24.661560000000001</v>
      </c>
      <c r="J22" s="1819"/>
      <c r="K22" s="1820"/>
      <c r="L22" s="1820"/>
    </row>
    <row r="23" spans="1:12" s="32" customFormat="1" ht="51" customHeight="1">
      <c r="A23" s="1266" t="s">
        <v>12177</v>
      </c>
      <c r="B23" s="1821" t="s">
        <v>12135</v>
      </c>
      <c r="C23" s="1141">
        <v>3305</v>
      </c>
      <c r="D23" s="1158">
        <f t="shared" si="9"/>
        <v>0.78</v>
      </c>
      <c r="E23" s="1159">
        <f t="shared" si="5"/>
        <v>727.1</v>
      </c>
      <c r="F23" s="1109">
        <f t="shared" si="6"/>
        <v>33.373890000000003</v>
      </c>
      <c r="G23" s="1109">
        <f t="shared" si="7"/>
        <v>21.23132</v>
      </c>
      <c r="H23" s="1109">
        <f t="shared" si="8"/>
        <v>17.30498</v>
      </c>
      <c r="J23" s="1819"/>
      <c r="K23" s="1820"/>
      <c r="L23" s="1820"/>
    </row>
    <row r="24" spans="1:12">
      <c r="A24" s="1205" t="s">
        <v>173</v>
      </c>
      <c r="B24" s="101" t="s">
        <v>2857</v>
      </c>
      <c r="C24" s="1115">
        <v>586</v>
      </c>
      <c r="D24" s="41">
        <f t="shared" si="9"/>
        <v>0.78</v>
      </c>
      <c r="E24" s="190">
        <f t="shared" si="5"/>
        <v>128.91999999999999</v>
      </c>
      <c r="F24" s="187">
        <f t="shared" si="6"/>
        <v>5.9174280000000001</v>
      </c>
      <c r="G24" s="187">
        <f t="shared" si="7"/>
        <v>3.7644639999999998</v>
      </c>
      <c r="H24" s="187">
        <f t="shared" si="8"/>
        <v>3.0682960000000001</v>
      </c>
      <c r="J24" s="354"/>
      <c r="K24" s="26"/>
      <c r="L24" s="26"/>
    </row>
    <row r="25" spans="1:12">
      <c r="A25" s="1205" t="s">
        <v>6088</v>
      </c>
      <c r="B25" s="101" t="s">
        <v>214</v>
      </c>
      <c r="C25" s="1115">
        <v>586</v>
      </c>
      <c r="D25" s="41">
        <f t="shared" si="9"/>
        <v>0.78</v>
      </c>
      <c r="E25" s="190">
        <f t="shared" si="5"/>
        <v>128.91999999999999</v>
      </c>
      <c r="F25" s="187">
        <f t="shared" si="6"/>
        <v>5.9174280000000001</v>
      </c>
      <c r="G25" s="187">
        <f t="shared" si="7"/>
        <v>3.7644639999999998</v>
      </c>
      <c r="H25" s="187">
        <f t="shared" si="8"/>
        <v>3.0682960000000001</v>
      </c>
      <c r="J25" s="354"/>
      <c r="K25" s="26"/>
      <c r="L25" s="26"/>
    </row>
    <row r="26" spans="1:12">
      <c r="A26" s="1205" t="s">
        <v>11955</v>
      </c>
      <c r="B26" s="101" t="s">
        <v>12136</v>
      </c>
      <c r="C26" s="1115">
        <v>850</v>
      </c>
      <c r="D26" s="41">
        <f t="shared" si="9"/>
        <v>0.78</v>
      </c>
      <c r="E26" s="190">
        <f t="shared" si="5"/>
        <v>187</v>
      </c>
      <c r="F26" s="187">
        <f t="shared" si="6"/>
        <v>8.5833000000000013</v>
      </c>
      <c r="G26" s="187">
        <f t="shared" si="7"/>
        <v>5.4603999999999999</v>
      </c>
      <c r="H26" s="187">
        <f t="shared" si="8"/>
        <v>4.4506000000000006</v>
      </c>
      <c r="J26" s="354"/>
      <c r="K26" s="26"/>
      <c r="L26" s="26"/>
    </row>
    <row r="27" spans="1:12">
      <c r="A27" s="1205" t="s">
        <v>11988</v>
      </c>
      <c r="B27" s="101" t="s">
        <v>11989</v>
      </c>
      <c r="C27" s="1115">
        <v>500</v>
      </c>
      <c r="D27" s="41">
        <f t="shared" si="9"/>
        <v>0.78</v>
      </c>
      <c r="E27" s="190">
        <f t="shared" si="5"/>
        <v>110</v>
      </c>
      <c r="F27" s="187">
        <f t="shared" si="6"/>
        <v>5.0490000000000004</v>
      </c>
      <c r="G27" s="187">
        <f t="shared" si="7"/>
        <v>3.2120000000000002</v>
      </c>
      <c r="H27" s="187">
        <f t="shared" si="8"/>
        <v>2.6180000000000003</v>
      </c>
      <c r="J27" s="354"/>
      <c r="K27" s="26"/>
      <c r="L27" s="26"/>
    </row>
    <row r="28" spans="1:12">
      <c r="A28" s="1205" t="s">
        <v>11957</v>
      </c>
      <c r="B28" s="101" t="s">
        <v>12137</v>
      </c>
      <c r="C28" s="1115">
        <v>5010</v>
      </c>
      <c r="D28" s="41">
        <f t="shared" si="9"/>
        <v>0.78</v>
      </c>
      <c r="E28" s="190">
        <f t="shared" si="5"/>
        <v>1102.2</v>
      </c>
      <c r="F28" s="187">
        <f t="shared" si="6"/>
        <v>50.590980000000009</v>
      </c>
      <c r="G28" s="187">
        <f t="shared" si="7"/>
        <v>32.184240000000003</v>
      </c>
      <c r="H28" s="187">
        <f t="shared" si="8"/>
        <v>26.232360000000003</v>
      </c>
      <c r="J28" s="354"/>
      <c r="K28" s="26"/>
      <c r="L28" s="26"/>
    </row>
    <row r="29" spans="1:12">
      <c r="A29" s="1205" t="s">
        <v>11959</v>
      </c>
      <c r="B29" s="101" t="s">
        <v>12138</v>
      </c>
      <c r="C29" s="1115">
        <v>1110</v>
      </c>
      <c r="D29" s="41">
        <f t="shared" si="9"/>
        <v>0.78</v>
      </c>
      <c r="E29" s="190">
        <f t="shared" si="5"/>
        <v>244.2</v>
      </c>
      <c r="F29" s="187">
        <f t="shared" si="6"/>
        <v>11.208780000000001</v>
      </c>
      <c r="G29" s="187">
        <f t="shared" si="7"/>
        <v>7.1306399999999996</v>
      </c>
      <c r="H29" s="187">
        <f t="shared" si="8"/>
        <v>5.81196</v>
      </c>
      <c r="J29" s="354"/>
      <c r="K29" s="26"/>
      <c r="L29" s="26"/>
    </row>
    <row r="30" spans="1:12">
      <c r="A30" s="1265" t="s">
        <v>1251</v>
      </c>
      <c r="B30" s="48"/>
      <c r="C30" s="16"/>
      <c r="D30" s="43"/>
      <c r="E30" s="1273"/>
      <c r="F30" s="43"/>
      <c r="G30" s="43"/>
      <c r="H30" s="43"/>
      <c r="J30" s="26"/>
      <c r="K30" s="26"/>
      <c r="L30" s="26"/>
    </row>
    <row r="31" spans="1:12">
      <c r="A31" s="1205"/>
      <c r="B31" s="50" t="s">
        <v>2858</v>
      </c>
      <c r="C31" s="29"/>
      <c r="D31" s="41"/>
      <c r="E31" s="190"/>
      <c r="F31" s="187"/>
      <c r="G31" s="187"/>
      <c r="H31" s="187"/>
      <c r="J31" s="26"/>
      <c r="K31" s="26"/>
      <c r="L31" s="26"/>
    </row>
    <row r="32" spans="1:12">
      <c r="A32" s="1205"/>
      <c r="B32" s="50"/>
      <c r="C32" s="29"/>
      <c r="D32" s="41"/>
      <c r="E32" s="190"/>
      <c r="F32" s="187"/>
      <c r="G32" s="187"/>
      <c r="H32" s="187"/>
      <c r="J32" s="26"/>
      <c r="K32" s="26"/>
      <c r="L32" s="26"/>
    </row>
    <row r="33" spans="1:13">
      <c r="A33" s="1265" t="s">
        <v>1250</v>
      </c>
      <c r="B33" s="48"/>
      <c r="C33" s="16"/>
      <c r="D33" s="43"/>
      <c r="E33" s="1273"/>
      <c r="F33" s="43"/>
      <c r="G33" s="43"/>
      <c r="H33" s="43"/>
      <c r="J33" s="26"/>
      <c r="K33" s="26"/>
      <c r="L33" s="26"/>
    </row>
    <row r="34" spans="1:13">
      <c r="A34" s="52">
        <v>4614506</v>
      </c>
      <c r="B34" s="1272" t="s">
        <v>505</v>
      </c>
      <c r="C34" s="29">
        <v>48</v>
      </c>
      <c r="D34" s="41">
        <f t="shared" si="9"/>
        <v>0.78</v>
      </c>
      <c r="E34" s="190">
        <f t="shared" si="5"/>
        <v>10.56</v>
      </c>
      <c r="F34" s="187">
        <f t="shared" si="6"/>
        <v>0.48470400000000008</v>
      </c>
      <c r="G34" s="187">
        <f t="shared" si="7"/>
        <v>0.30835200000000001</v>
      </c>
      <c r="H34" s="187">
        <f t="shared" si="8"/>
        <v>0.25132800000000005</v>
      </c>
    </row>
    <row r="35" spans="1:13">
      <c r="A35" s="52" t="s">
        <v>956</v>
      </c>
      <c r="B35" s="50" t="s">
        <v>2860</v>
      </c>
      <c r="C35" s="29">
        <v>27</v>
      </c>
      <c r="D35" s="41">
        <f>100%-(E35/C35)</f>
        <v>0.78</v>
      </c>
      <c r="E35" s="190">
        <f t="shared" si="5"/>
        <v>5.94</v>
      </c>
      <c r="F35" s="187">
        <f t="shared" si="6"/>
        <v>0.27264600000000005</v>
      </c>
      <c r="G35" s="187">
        <f t="shared" si="7"/>
        <v>0.17344800000000002</v>
      </c>
      <c r="H35" s="187">
        <f t="shared" si="8"/>
        <v>0.14137200000000003</v>
      </c>
    </row>
    <row r="36" spans="1:13">
      <c r="A36" s="52" t="s">
        <v>6093</v>
      </c>
      <c r="B36" s="50" t="s">
        <v>11966</v>
      </c>
      <c r="C36" s="29">
        <v>1068</v>
      </c>
      <c r="D36" s="41">
        <f t="shared" ref="D36:D38" si="10">100%-(E36/C36)</f>
        <v>0.78</v>
      </c>
      <c r="E36" s="190">
        <f t="shared" si="5"/>
        <v>234.96</v>
      </c>
      <c r="F36" s="187">
        <f t="shared" si="6"/>
        <v>10.784664000000001</v>
      </c>
      <c r="G36" s="187">
        <f t="shared" si="7"/>
        <v>6.8608320000000003</v>
      </c>
      <c r="H36" s="187">
        <f t="shared" si="8"/>
        <v>5.592048000000001</v>
      </c>
    </row>
    <row r="37" spans="1:13" ht="24">
      <c r="A37" s="52" t="s">
        <v>12000</v>
      </c>
      <c r="B37" s="50" t="s">
        <v>12106</v>
      </c>
      <c r="C37" s="29">
        <v>1070</v>
      </c>
      <c r="D37" s="41">
        <f t="shared" si="10"/>
        <v>0.78</v>
      </c>
      <c r="E37" s="190">
        <f t="shared" si="5"/>
        <v>235.4</v>
      </c>
      <c r="F37" s="187">
        <f t="shared" si="6"/>
        <v>10.804860000000001</v>
      </c>
      <c r="G37" s="187">
        <f t="shared" si="7"/>
        <v>6.8736800000000002</v>
      </c>
      <c r="H37" s="187">
        <f t="shared" si="8"/>
        <v>5.6025200000000002</v>
      </c>
    </row>
    <row r="38" spans="1:13">
      <c r="A38" s="52" t="s">
        <v>6091</v>
      </c>
      <c r="B38" s="50" t="s">
        <v>12139</v>
      </c>
      <c r="C38" s="29">
        <v>120</v>
      </c>
      <c r="D38" s="41">
        <f t="shared" si="10"/>
        <v>0.78</v>
      </c>
      <c r="E38" s="190">
        <f t="shared" si="5"/>
        <v>26.4</v>
      </c>
      <c r="F38" s="187">
        <f t="shared" si="6"/>
        <v>1.2117599999999999</v>
      </c>
      <c r="G38" s="187">
        <f t="shared" si="7"/>
        <v>0.77088000000000001</v>
      </c>
      <c r="H38" s="187">
        <f t="shared" si="8"/>
        <v>0.62831999999999999</v>
      </c>
      <c r="J38" s="26"/>
      <c r="K38" s="26"/>
      <c r="L38" s="26"/>
      <c r="M38" s="26"/>
    </row>
    <row r="39" spans="1:13">
      <c r="A39" s="1265" t="s">
        <v>1249</v>
      </c>
      <c r="B39" s="48"/>
      <c r="C39" s="16"/>
      <c r="D39" s="43"/>
      <c r="E39" s="1273"/>
      <c r="F39" s="43"/>
      <c r="G39" s="43"/>
      <c r="H39" s="43"/>
      <c r="J39" s="26"/>
      <c r="K39" s="26"/>
      <c r="L39" s="26"/>
      <c r="M39" s="26"/>
    </row>
    <row r="40" spans="1:13">
      <c r="A40" s="1267" t="s">
        <v>773</v>
      </c>
      <c r="B40" s="212" t="s">
        <v>774</v>
      </c>
      <c r="C40" s="29">
        <v>129</v>
      </c>
      <c r="D40" s="41">
        <f t="shared" si="9"/>
        <v>0.78</v>
      </c>
      <c r="E40" s="190">
        <f t="shared" si="5"/>
        <v>28.38</v>
      </c>
      <c r="F40" s="187">
        <f t="shared" si="6"/>
        <v>1.3026420000000001</v>
      </c>
      <c r="G40" s="187">
        <f t="shared" si="7"/>
        <v>0.82869599999999999</v>
      </c>
      <c r="H40" s="187">
        <f t="shared" si="8"/>
        <v>0.67544400000000004</v>
      </c>
      <c r="J40" s="26"/>
      <c r="K40" s="26"/>
      <c r="L40" s="26"/>
      <c r="M40" s="26"/>
    </row>
    <row r="41" spans="1:13">
      <c r="A41" s="1265" t="s">
        <v>1248</v>
      </c>
      <c r="B41" s="48"/>
      <c r="C41" s="16"/>
      <c r="D41" s="43"/>
      <c r="E41" s="1273"/>
      <c r="F41" s="43"/>
      <c r="G41" s="43"/>
      <c r="H41" s="43"/>
      <c r="J41" s="26"/>
      <c r="K41" s="26"/>
      <c r="L41" s="26"/>
      <c r="M41" s="26"/>
    </row>
    <row r="42" spans="1:13">
      <c r="A42" s="1268">
        <v>7640006869</v>
      </c>
      <c r="B42" s="50" t="s">
        <v>188</v>
      </c>
      <c r="C42" s="29">
        <v>223</v>
      </c>
      <c r="D42" s="41">
        <f t="shared" ref="D42:D62" si="11">100%-(E42/C42)</f>
        <v>0.78</v>
      </c>
      <c r="E42" s="190">
        <f t="shared" si="5"/>
        <v>49.06</v>
      </c>
      <c r="F42" s="187">
        <f t="shared" si="6"/>
        <v>2.2518540000000002</v>
      </c>
      <c r="G42" s="187">
        <f t="shared" si="7"/>
        <v>1.432552</v>
      </c>
      <c r="H42" s="187">
        <f t="shared" si="8"/>
        <v>1.1676280000000001</v>
      </c>
      <c r="J42" s="354"/>
      <c r="K42" s="26"/>
      <c r="L42" s="26"/>
      <c r="M42" s="26"/>
    </row>
    <row r="43" spans="1:13" s="32" customFormat="1">
      <c r="A43" s="1851" t="s">
        <v>12178</v>
      </c>
      <c r="B43" s="1816" t="s">
        <v>12179</v>
      </c>
      <c r="C43" s="1109">
        <v>1100</v>
      </c>
      <c r="D43" s="1158">
        <f t="shared" si="11"/>
        <v>0.78</v>
      </c>
      <c r="E43" s="1159">
        <f t="shared" si="5"/>
        <v>242</v>
      </c>
      <c r="F43" s="1109">
        <f t="shared" si="6"/>
        <v>11.107800000000001</v>
      </c>
      <c r="G43" s="1109">
        <f t="shared" si="7"/>
        <v>7.0663999999999998</v>
      </c>
      <c r="H43" s="1109">
        <f t="shared" si="8"/>
        <v>5.7596000000000007</v>
      </c>
      <c r="J43" s="1819"/>
      <c r="K43" s="1820"/>
      <c r="L43" s="1820"/>
      <c r="M43" s="1820"/>
    </row>
    <row r="44" spans="1:13" s="32" customFormat="1">
      <c r="A44" s="1851" t="s">
        <v>10667</v>
      </c>
      <c r="B44" s="1816" t="s">
        <v>12119</v>
      </c>
      <c r="C44" s="1109">
        <v>785</v>
      </c>
      <c r="D44" s="1158">
        <f t="shared" si="11"/>
        <v>0.78</v>
      </c>
      <c r="E44" s="1159">
        <f t="shared" si="5"/>
        <v>172.7</v>
      </c>
      <c r="F44" s="1109">
        <f t="shared" si="6"/>
        <v>7.9269300000000005</v>
      </c>
      <c r="G44" s="1109">
        <f t="shared" si="7"/>
        <v>5.04284</v>
      </c>
      <c r="H44" s="1109">
        <f t="shared" si="8"/>
        <v>4.1102600000000002</v>
      </c>
      <c r="J44" s="1819"/>
      <c r="K44" s="1820"/>
      <c r="L44" s="1820"/>
      <c r="M44" s="1820"/>
    </row>
    <row r="45" spans="1:13" s="32" customFormat="1">
      <c r="A45" s="1851" t="s">
        <v>9415</v>
      </c>
      <c r="B45" s="1816" t="s">
        <v>12140</v>
      </c>
      <c r="C45" s="1109">
        <v>668</v>
      </c>
      <c r="D45" s="1158">
        <f t="shared" si="11"/>
        <v>0.78</v>
      </c>
      <c r="E45" s="1159">
        <f t="shared" si="5"/>
        <v>146.96</v>
      </c>
      <c r="F45" s="1109">
        <f t="shared" si="6"/>
        <v>6.745464000000001</v>
      </c>
      <c r="G45" s="1109">
        <f t="shared" si="7"/>
        <v>4.2912319999999999</v>
      </c>
      <c r="H45" s="1109">
        <f t="shared" si="8"/>
        <v>3.4976480000000003</v>
      </c>
      <c r="J45" s="1819"/>
      <c r="K45" s="1820"/>
      <c r="L45" s="1820"/>
      <c r="M45" s="1820"/>
    </row>
    <row r="46" spans="1:13" s="32" customFormat="1">
      <c r="A46" s="1851" t="s">
        <v>10668</v>
      </c>
      <c r="B46" s="1816" t="s">
        <v>12120</v>
      </c>
      <c r="C46" s="1109">
        <v>821</v>
      </c>
      <c r="D46" s="1158">
        <f t="shared" si="11"/>
        <v>0.78</v>
      </c>
      <c r="E46" s="1159">
        <f t="shared" si="5"/>
        <v>180.62</v>
      </c>
      <c r="F46" s="1109">
        <f t="shared" si="6"/>
        <v>8.290458000000001</v>
      </c>
      <c r="G46" s="1109">
        <f t="shared" si="7"/>
        <v>5.2741040000000003</v>
      </c>
      <c r="H46" s="1109">
        <f t="shared" si="8"/>
        <v>4.298756</v>
      </c>
      <c r="J46" s="1819"/>
      <c r="K46" s="1820"/>
      <c r="L46" s="1820"/>
      <c r="M46" s="1820"/>
    </row>
    <row r="47" spans="1:13" s="32" customFormat="1">
      <c r="A47" s="1851" t="s">
        <v>12183</v>
      </c>
      <c r="B47" s="1816" t="s">
        <v>12121</v>
      </c>
      <c r="C47" s="1109">
        <v>690</v>
      </c>
      <c r="D47" s="1158">
        <f t="shared" si="11"/>
        <v>0.78</v>
      </c>
      <c r="E47" s="1159">
        <f t="shared" si="5"/>
        <v>151.80000000000001</v>
      </c>
      <c r="F47" s="1109">
        <f t="shared" si="6"/>
        <v>6.967620000000001</v>
      </c>
      <c r="G47" s="1109">
        <f t="shared" si="7"/>
        <v>4.4325600000000005</v>
      </c>
      <c r="H47" s="1109">
        <f t="shared" si="8"/>
        <v>3.6128400000000007</v>
      </c>
      <c r="J47" s="1819"/>
      <c r="K47" s="1820"/>
      <c r="L47" s="1820"/>
      <c r="M47" s="1820"/>
    </row>
    <row r="48" spans="1:13" s="32" customFormat="1">
      <c r="A48" s="1851" t="s">
        <v>9416</v>
      </c>
      <c r="B48" s="1816" t="s">
        <v>12122</v>
      </c>
      <c r="C48" s="1109">
        <v>191</v>
      </c>
      <c r="D48" s="1158">
        <f t="shared" si="11"/>
        <v>0.78</v>
      </c>
      <c r="E48" s="1159">
        <f t="shared" si="5"/>
        <v>42.02</v>
      </c>
      <c r="F48" s="1109">
        <f t="shared" si="6"/>
        <v>1.9287180000000004</v>
      </c>
      <c r="G48" s="1109">
        <f t="shared" si="7"/>
        <v>1.2269840000000001</v>
      </c>
      <c r="H48" s="1109">
        <f t="shared" si="8"/>
        <v>1.0000760000000002</v>
      </c>
      <c r="J48" s="1819"/>
      <c r="K48" s="1820"/>
      <c r="L48" s="1820"/>
      <c r="M48" s="1820"/>
    </row>
    <row r="49" spans="1:13" s="32" customFormat="1">
      <c r="A49" s="1852" t="s">
        <v>9417</v>
      </c>
      <c r="B49" s="1272" t="s">
        <v>12002</v>
      </c>
      <c r="C49" s="1109">
        <v>1500</v>
      </c>
      <c r="D49" s="1158">
        <f t="shared" si="11"/>
        <v>0.78</v>
      </c>
      <c r="E49" s="1159">
        <f t="shared" si="5"/>
        <v>330</v>
      </c>
      <c r="F49" s="1109">
        <f t="shared" si="6"/>
        <v>15.147</v>
      </c>
      <c r="G49" s="1109">
        <f t="shared" si="7"/>
        <v>9.6359999999999992</v>
      </c>
      <c r="H49" s="1109">
        <f t="shared" si="8"/>
        <v>7.854000000000001</v>
      </c>
      <c r="J49" s="1824"/>
      <c r="K49" s="1820"/>
      <c r="L49" s="1820"/>
      <c r="M49" s="1820"/>
    </row>
    <row r="50" spans="1:13" s="32" customFormat="1">
      <c r="A50" s="1853" t="s">
        <v>12180</v>
      </c>
      <c r="B50" s="1816" t="s">
        <v>12123</v>
      </c>
      <c r="C50" s="1109">
        <v>250</v>
      </c>
      <c r="D50" s="1158">
        <f t="shared" si="11"/>
        <v>0.78</v>
      </c>
      <c r="E50" s="1159">
        <f t="shared" si="5"/>
        <v>55</v>
      </c>
      <c r="F50" s="1109">
        <f t="shared" si="6"/>
        <v>2.5245000000000002</v>
      </c>
      <c r="G50" s="1109">
        <f t="shared" si="7"/>
        <v>1.6060000000000001</v>
      </c>
      <c r="H50" s="1109">
        <f t="shared" si="8"/>
        <v>1.3090000000000002</v>
      </c>
      <c r="J50" s="1824"/>
      <c r="K50" s="1820"/>
      <c r="L50" s="1820"/>
      <c r="M50" s="1820"/>
    </row>
    <row r="51" spans="1:13" s="32" customFormat="1">
      <c r="A51" s="1853" t="s">
        <v>9419</v>
      </c>
      <c r="B51" s="1816" t="s">
        <v>2863</v>
      </c>
      <c r="C51" s="1109">
        <v>112</v>
      </c>
      <c r="D51" s="1158">
        <f>100%-(E51/C51)</f>
        <v>0.78</v>
      </c>
      <c r="E51" s="1159">
        <f t="shared" si="5"/>
        <v>24.64</v>
      </c>
      <c r="F51" s="1109">
        <f t="shared" si="6"/>
        <v>1.1309760000000002</v>
      </c>
      <c r="G51" s="1109">
        <f t="shared" si="7"/>
        <v>0.71948800000000002</v>
      </c>
      <c r="H51" s="1109">
        <f t="shared" si="8"/>
        <v>0.58643200000000006</v>
      </c>
      <c r="J51" s="1824"/>
      <c r="K51" s="1820"/>
      <c r="L51" s="1820"/>
      <c r="M51" s="1820"/>
    </row>
    <row r="52" spans="1:13" s="32" customFormat="1">
      <c r="A52" s="1853" t="s">
        <v>12181</v>
      </c>
      <c r="B52" s="1816" t="s">
        <v>12124</v>
      </c>
      <c r="C52" s="1109">
        <v>30</v>
      </c>
      <c r="D52" s="1158">
        <f t="shared" si="11"/>
        <v>0.78</v>
      </c>
      <c r="E52" s="1159">
        <f t="shared" si="5"/>
        <v>6.6</v>
      </c>
      <c r="F52" s="1109">
        <f t="shared" si="6"/>
        <v>0.30293999999999999</v>
      </c>
      <c r="G52" s="1109">
        <f t="shared" si="7"/>
        <v>0.19272</v>
      </c>
      <c r="H52" s="1109">
        <f t="shared" si="8"/>
        <v>0.15708</v>
      </c>
      <c r="J52" s="1824"/>
      <c r="K52" s="1820"/>
      <c r="L52" s="1820"/>
      <c r="M52" s="1820"/>
    </row>
    <row r="53" spans="1:13" s="32" customFormat="1">
      <c r="A53" s="1853" t="s">
        <v>12012</v>
      </c>
      <c r="B53" s="1816" t="s">
        <v>10669</v>
      </c>
      <c r="C53" s="1109">
        <v>260</v>
      </c>
      <c r="D53" s="1158">
        <f t="shared" si="11"/>
        <v>0.78</v>
      </c>
      <c r="E53" s="1159">
        <f t="shared" si="5"/>
        <v>57.2</v>
      </c>
      <c r="F53" s="1109">
        <f t="shared" si="6"/>
        <v>2.6254800000000005</v>
      </c>
      <c r="G53" s="1109">
        <f t="shared" si="7"/>
        <v>1.6702400000000002</v>
      </c>
      <c r="H53" s="1109">
        <f t="shared" si="8"/>
        <v>1.3613600000000001</v>
      </c>
      <c r="J53" s="1824"/>
      <c r="K53" s="1820"/>
      <c r="L53" s="1820"/>
      <c r="M53" s="1820"/>
    </row>
    <row r="54" spans="1:13" s="32" customFormat="1">
      <c r="A54" s="1853" t="s">
        <v>12005</v>
      </c>
      <c r="B54" s="1816" t="s">
        <v>12111</v>
      </c>
      <c r="C54" s="1109">
        <v>200</v>
      </c>
      <c r="D54" s="1158">
        <f t="shared" si="11"/>
        <v>0.78</v>
      </c>
      <c r="E54" s="1159">
        <f t="shared" si="5"/>
        <v>44</v>
      </c>
      <c r="F54" s="1109">
        <f t="shared" si="6"/>
        <v>2.0196000000000001</v>
      </c>
      <c r="G54" s="1109">
        <f t="shared" si="7"/>
        <v>1.2847999999999999</v>
      </c>
      <c r="H54" s="1109">
        <f t="shared" si="8"/>
        <v>1.0472000000000001</v>
      </c>
      <c r="J54" s="1824"/>
      <c r="K54" s="1820"/>
      <c r="L54" s="1820"/>
      <c r="M54" s="1820"/>
    </row>
    <row r="55" spans="1:13">
      <c r="A55" s="1269" t="s">
        <v>12007</v>
      </c>
      <c r="B55" s="50" t="s">
        <v>12112</v>
      </c>
      <c r="C55" s="29">
        <v>279</v>
      </c>
      <c r="D55" s="41">
        <f t="shared" si="11"/>
        <v>0.78</v>
      </c>
      <c r="E55" s="190">
        <f t="shared" si="5"/>
        <v>61.38</v>
      </c>
      <c r="F55" s="187">
        <f t="shared" si="6"/>
        <v>2.8173420000000005</v>
      </c>
      <c r="G55" s="187">
        <f t="shared" si="7"/>
        <v>1.7922960000000001</v>
      </c>
      <c r="H55" s="187">
        <f t="shared" si="8"/>
        <v>1.4608440000000003</v>
      </c>
      <c r="J55" s="370"/>
      <c r="K55" s="26"/>
      <c r="L55" s="26"/>
      <c r="M55" s="26"/>
    </row>
    <row r="56" spans="1:13">
      <c r="A56" s="1269" t="s">
        <v>12011</v>
      </c>
      <c r="B56" s="50" t="s">
        <v>2864</v>
      </c>
      <c r="C56" s="29">
        <v>1225</v>
      </c>
      <c r="D56" s="41">
        <f t="shared" si="11"/>
        <v>0.78</v>
      </c>
      <c r="E56" s="190">
        <f t="shared" si="5"/>
        <v>269.5</v>
      </c>
      <c r="F56" s="187">
        <f t="shared" si="6"/>
        <v>12.370050000000001</v>
      </c>
      <c r="G56" s="187">
        <f t="shared" si="7"/>
        <v>7.8693999999999997</v>
      </c>
      <c r="H56" s="187">
        <f t="shared" si="8"/>
        <v>6.4141000000000004</v>
      </c>
      <c r="J56" s="370"/>
      <c r="K56" s="26"/>
      <c r="L56" s="26"/>
      <c r="M56" s="26"/>
    </row>
    <row r="57" spans="1:13">
      <c r="A57" s="1269" t="s">
        <v>2861</v>
      </c>
      <c r="B57" s="50" t="s">
        <v>187</v>
      </c>
      <c r="C57" s="29">
        <v>60</v>
      </c>
      <c r="D57" s="41">
        <f t="shared" si="11"/>
        <v>0.78</v>
      </c>
      <c r="E57" s="190">
        <f t="shared" si="5"/>
        <v>13.2</v>
      </c>
      <c r="F57" s="187">
        <f t="shared" si="6"/>
        <v>0.60587999999999997</v>
      </c>
      <c r="G57" s="187">
        <f t="shared" si="7"/>
        <v>0.38544</v>
      </c>
      <c r="H57" s="187">
        <f t="shared" si="8"/>
        <v>0.31415999999999999</v>
      </c>
      <c r="J57" s="370"/>
      <c r="K57" s="26"/>
      <c r="L57" s="26"/>
      <c r="M57" s="26"/>
    </row>
    <row r="58" spans="1:13">
      <c r="A58" s="1269" t="s">
        <v>12125</v>
      </c>
      <c r="B58" s="50" t="s">
        <v>2866</v>
      </c>
      <c r="C58" s="29">
        <v>123</v>
      </c>
      <c r="D58" s="41">
        <f t="shared" si="11"/>
        <v>0.78</v>
      </c>
      <c r="E58" s="190">
        <f t="shared" si="5"/>
        <v>27.06</v>
      </c>
      <c r="F58" s="187">
        <f t="shared" si="6"/>
        <v>1.242054</v>
      </c>
      <c r="G58" s="187">
        <f t="shared" si="7"/>
        <v>0.79015199999999997</v>
      </c>
      <c r="H58" s="187">
        <f t="shared" si="8"/>
        <v>0.64402800000000004</v>
      </c>
      <c r="J58" s="370"/>
      <c r="K58" s="26"/>
      <c r="L58" s="26"/>
      <c r="M58" s="26"/>
    </row>
    <row r="59" spans="1:13">
      <c r="A59" s="1269" t="s">
        <v>12009</v>
      </c>
      <c r="B59" s="50" t="s">
        <v>1605</v>
      </c>
      <c r="C59" s="29">
        <v>126</v>
      </c>
      <c r="D59" s="41">
        <f t="shared" si="11"/>
        <v>0.78</v>
      </c>
      <c r="E59" s="190">
        <f t="shared" si="5"/>
        <v>27.72</v>
      </c>
      <c r="F59" s="187">
        <f t="shared" si="6"/>
        <v>1.272348</v>
      </c>
      <c r="G59" s="187">
        <f t="shared" si="7"/>
        <v>0.80942399999999992</v>
      </c>
      <c r="H59" s="187">
        <f t="shared" si="8"/>
        <v>0.65973599999999999</v>
      </c>
      <c r="J59" s="370"/>
      <c r="K59" s="26"/>
      <c r="L59" s="26"/>
      <c r="M59" s="26"/>
    </row>
    <row r="60" spans="1:13">
      <c r="A60" s="1269" t="s">
        <v>959</v>
      </c>
      <c r="B60" s="50" t="s">
        <v>975</v>
      </c>
      <c r="C60" s="29">
        <v>947</v>
      </c>
      <c r="D60" s="41">
        <f t="shared" si="11"/>
        <v>0.78</v>
      </c>
      <c r="E60" s="190">
        <f t="shared" si="5"/>
        <v>208.34</v>
      </c>
      <c r="F60" s="187">
        <f t="shared" si="6"/>
        <v>9.5628060000000001</v>
      </c>
      <c r="G60" s="187">
        <f t="shared" si="7"/>
        <v>6.0835280000000003</v>
      </c>
      <c r="H60" s="187">
        <f t="shared" si="8"/>
        <v>4.9584920000000006</v>
      </c>
      <c r="J60" s="370"/>
      <c r="K60" s="26"/>
      <c r="L60" s="26"/>
      <c r="M60" s="26"/>
    </row>
    <row r="61" spans="1:13">
      <c r="A61" s="52">
        <v>7640013463</v>
      </c>
      <c r="B61" s="369" t="s">
        <v>772</v>
      </c>
      <c r="C61" s="29">
        <v>317</v>
      </c>
      <c r="D61" s="41">
        <f t="shared" si="11"/>
        <v>0.78</v>
      </c>
      <c r="E61" s="190">
        <f t="shared" si="5"/>
        <v>69.739999999999995</v>
      </c>
      <c r="F61" s="187">
        <f t="shared" si="6"/>
        <v>3.201066</v>
      </c>
      <c r="G61" s="187">
        <f t="shared" si="7"/>
        <v>2.0364079999999998</v>
      </c>
      <c r="H61" s="187">
        <f t="shared" si="8"/>
        <v>1.6598120000000001</v>
      </c>
    </row>
    <row r="62" spans="1:13" ht="12.75" thickBot="1">
      <c r="A62" s="1270" t="s">
        <v>9418</v>
      </c>
      <c r="B62" s="25" t="s">
        <v>2862</v>
      </c>
      <c r="C62" s="1263">
        <v>846</v>
      </c>
      <c r="D62" s="44">
        <f t="shared" si="11"/>
        <v>0.78</v>
      </c>
      <c r="E62" s="347">
        <f t="shared" si="5"/>
        <v>186.12</v>
      </c>
      <c r="F62" s="188">
        <f t="shared" si="6"/>
        <v>8.5429080000000006</v>
      </c>
      <c r="G62" s="188">
        <f t="shared" si="7"/>
        <v>5.434704</v>
      </c>
      <c r="H62" s="188">
        <f t="shared" si="8"/>
        <v>4.4296560000000005</v>
      </c>
    </row>
    <row r="63" spans="1:13">
      <c r="A63" s="363"/>
      <c r="B63" s="26"/>
      <c r="C63" s="108"/>
      <c r="E63" s="346"/>
      <c r="F63" s="349"/>
      <c r="G63" s="349"/>
      <c r="H63" s="349"/>
    </row>
    <row r="64" spans="1:13">
      <c r="A64" s="363"/>
      <c r="B64" s="26"/>
      <c r="C64" s="108"/>
      <c r="E64" s="346"/>
      <c r="F64" s="349"/>
      <c r="G64" s="349"/>
      <c r="H64" s="349"/>
    </row>
    <row r="65" spans="1:8">
      <c r="E65" s="346"/>
      <c r="F65" s="349"/>
      <c r="G65" s="349"/>
      <c r="H65" s="349"/>
    </row>
    <row r="66" spans="1:8">
      <c r="E66" s="346"/>
      <c r="F66" s="349"/>
      <c r="G66" s="349"/>
      <c r="H66" s="349"/>
    </row>
    <row r="67" spans="1:8">
      <c r="E67" s="346"/>
      <c r="F67" s="349"/>
      <c r="G67" s="349"/>
      <c r="H67" s="349"/>
    </row>
    <row r="68" spans="1:8">
      <c r="A68" s="7"/>
      <c r="C68" s="7"/>
      <c r="D68" s="7"/>
      <c r="E68" s="346"/>
      <c r="F68" s="349"/>
      <c r="G68" s="349"/>
      <c r="H68" s="349"/>
    </row>
    <row r="69" spans="1:8">
      <c r="A69" s="7"/>
      <c r="C69" s="7"/>
      <c r="D69" s="7"/>
      <c r="E69" s="346"/>
      <c r="F69" s="349"/>
      <c r="G69" s="349"/>
      <c r="H69" s="349"/>
    </row>
    <row r="70" spans="1:8">
      <c r="A70" s="7"/>
      <c r="C70" s="7"/>
      <c r="D70" s="7"/>
      <c r="E70" s="346"/>
      <c r="F70" s="349"/>
      <c r="G70" s="349"/>
      <c r="H70" s="349"/>
    </row>
    <row r="71" spans="1:8">
      <c r="A71" s="7"/>
      <c r="C71" s="7"/>
      <c r="D71" s="7"/>
      <c r="E71" s="346"/>
      <c r="F71" s="349"/>
      <c r="G71" s="349"/>
      <c r="H71" s="349"/>
    </row>
    <row r="72" spans="1:8">
      <c r="A72" s="7"/>
      <c r="C72" s="7"/>
      <c r="D72" s="7"/>
      <c r="E72" s="346"/>
      <c r="F72" s="349"/>
      <c r="G72" s="349"/>
      <c r="H72" s="349"/>
    </row>
    <row r="73" spans="1:8">
      <c r="A73" s="7"/>
      <c r="C73" s="7"/>
      <c r="D73" s="7"/>
      <c r="E73" s="346"/>
      <c r="F73" s="349"/>
      <c r="G73" s="349"/>
      <c r="H73" s="349"/>
    </row>
  </sheetData>
  <mergeCells count="1">
    <mergeCell ref="A7:B7"/>
  </mergeCells>
  <pageMargins left="0.75" right="0.75" top="1" bottom="1" header="0.5" footer="0.5"/>
  <pageSetup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topLeftCell="A40" zoomScaleNormal="100" workbookViewId="0">
      <selection activeCell="M73" sqref="M73"/>
    </sheetView>
  </sheetViews>
  <sheetFormatPr defaultRowHeight="12"/>
  <cols>
    <col min="1" max="1" width="14" style="1174" customWidth="1"/>
    <col min="2" max="2" width="50.5703125" style="1174" customWidth="1"/>
    <col min="3" max="3" width="10.140625" style="1170" bestFit="1" customWidth="1"/>
    <col min="4" max="4" width="7.140625" style="1171" bestFit="1" customWidth="1"/>
    <col min="5" max="5" width="13.85546875" style="1172" bestFit="1" customWidth="1"/>
    <col min="6" max="8" width="10.5703125" style="1214" bestFit="1" customWidth="1"/>
    <col min="9" max="9" width="9.140625" style="1174" customWidth="1"/>
    <col min="10" max="16384" width="9.140625" style="1174"/>
  </cols>
  <sheetData>
    <row r="1" spans="1:9" ht="12.75" thickBot="1">
      <c r="A1" s="1168" t="s">
        <v>1052</v>
      </c>
      <c r="B1" s="1169" t="s">
        <v>971</v>
      </c>
      <c r="F1" s="1173">
        <v>4.5900000000000003E-2</v>
      </c>
      <c r="G1" s="1173">
        <v>2.92E-2</v>
      </c>
      <c r="H1" s="1173">
        <v>2.3800000000000002E-2</v>
      </c>
    </row>
    <row r="2" spans="1:9" s="1180" customFormat="1" ht="24.75" thickBot="1">
      <c r="A2" s="1175" t="s">
        <v>1054</v>
      </c>
      <c r="B2" s="1244" t="s">
        <v>1239</v>
      </c>
      <c r="C2" s="1177" t="s">
        <v>1240</v>
      </c>
      <c r="D2" s="1150" t="s">
        <v>1242</v>
      </c>
      <c r="E2" s="1178" t="s">
        <v>1244</v>
      </c>
      <c r="F2" s="1179" t="s">
        <v>1245</v>
      </c>
      <c r="G2" s="1179" t="s">
        <v>1246</v>
      </c>
      <c r="H2" s="1179" t="s">
        <v>1247</v>
      </c>
      <c r="I2" s="1174"/>
    </row>
    <row r="3" spans="1:9" ht="12.75" thickBot="1">
      <c r="A3" s="1304" t="s">
        <v>1243</v>
      </c>
      <c r="B3" s="1299"/>
      <c r="C3" s="1300"/>
      <c r="D3" s="1301"/>
      <c r="E3" s="1302"/>
      <c r="F3" s="1303"/>
      <c r="G3" s="1303"/>
      <c r="H3" s="1303"/>
    </row>
    <row r="4" spans="1:9" ht="108">
      <c r="A4" s="1236" t="s">
        <v>11977</v>
      </c>
      <c r="B4" s="1240" t="s">
        <v>11978</v>
      </c>
      <c r="C4" s="1141">
        <v>26102</v>
      </c>
      <c r="D4" s="1148">
        <f>100%-(E4/C4)</f>
        <v>0.78</v>
      </c>
      <c r="E4" s="1238">
        <f>C4*0.22</f>
        <v>5742.44</v>
      </c>
      <c r="F4" s="1129">
        <f>ROUND((E4*$F$1),2)</f>
        <v>263.58</v>
      </c>
      <c r="G4" s="1129">
        <f>ROUND((E4*$G$1),2)</f>
        <v>167.68</v>
      </c>
      <c r="H4" s="1129">
        <f>ROUND((E4*$H$1),2)</f>
        <v>136.66999999999999</v>
      </c>
    </row>
    <row r="5" spans="1:9">
      <c r="A5" s="1239">
        <v>7640018680</v>
      </c>
      <c r="B5" s="1241" t="s">
        <v>11979</v>
      </c>
      <c r="C5" s="1141">
        <v>222</v>
      </c>
      <c r="D5" s="1148">
        <f>100%-(E5/C5)</f>
        <v>0.78</v>
      </c>
      <c r="E5" s="1238">
        <f>C5*0.22</f>
        <v>48.84</v>
      </c>
      <c r="F5" s="1129">
        <f>ROUND((E5*$F$1),2)</f>
        <v>2.2400000000000002</v>
      </c>
      <c r="G5" s="1129">
        <f>ROUND((E5*$G$1),2)</f>
        <v>1.43</v>
      </c>
      <c r="H5" s="1129">
        <f>ROUND((E5*$H$1),2)</f>
        <v>1.1599999999999999</v>
      </c>
    </row>
    <row r="6" spans="1:9" ht="12.75" thickBot="1">
      <c r="A6" s="1184" t="s">
        <v>194</v>
      </c>
      <c r="B6" s="1242" t="s">
        <v>195</v>
      </c>
      <c r="C6" s="1243">
        <v>111</v>
      </c>
      <c r="D6" s="1149">
        <f>100%-(E6/C6)</f>
        <v>0.78</v>
      </c>
      <c r="E6" s="1238">
        <f>C6*0.22</f>
        <v>24.42</v>
      </c>
      <c r="F6" s="1129">
        <f>ROUND((E6*$F$1),2)</f>
        <v>1.1200000000000001</v>
      </c>
      <c r="G6" s="1129">
        <f>ROUND((E6*$G$1),2)</f>
        <v>0.71</v>
      </c>
      <c r="H6" s="1129">
        <f>ROUND((E6*$H$1),2)</f>
        <v>0.57999999999999996</v>
      </c>
    </row>
    <row r="7" spans="1:9" ht="12.75" thickBot="1">
      <c r="A7" s="1223" t="s">
        <v>1241</v>
      </c>
      <c r="B7" s="1224"/>
      <c r="C7" s="1177">
        <f>SUM(C4:C6)</f>
        <v>26435</v>
      </c>
      <c r="D7" s="1151">
        <f>100%-(E7/C7)</f>
        <v>0.78</v>
      </c>
      <c r="E7" s="1186">
        <f>SUM(E4:E6)</f>
        <v>5815.7</v>
      </c>
      <c r="F7" s="1187">
        <f>SUM(F4:F6)</f>
        <v>266.94</v>
      </c>
      <c r="G7" s="1187">
        <f>SUM(G4:G6)</f>
        <v>169.82000000000002</v>
      </c>
      <c r="H7" s="1187">
        <f>SUM(H4:H6)</f>
        <v>138.41</v>
      </c>
      <c r="I7" s="1111"/>
    </row>
    <row r="8" spans="1:9">
      <c r="A8" s="1188" t="s">
        <v>1255</v>
      </c>
      <c r="B8" s="1189"/>
      <c r="C8" s="1125"/>
      <c r="D8" s="1190"/>
      <c r="E8" s="1191"/>
      <c r="F8" s="1125"/>
      <c r="G8" s="1192"/>
      <c r="H8" s="1125"/>
    </row>
    <row r="9" spans="1:9">
      <c r="A9" s="1193"/>
      <c r="B9" s="1194" t="s">
        <v>977</v>
      </c>
      <c r="C9" s="1123"/>
      <c r="D9" s="1148"/>
      <c r="E9" s="1195"/>
      <c r="F9" s="1123"/>
      <c r="G9" s="1196"/>
      <c r="H9" s="1123"/>
    </row>
    <row r="10" spans="1:9">
      <c r="A10" s="1308" t="s">
        <v>1254</v>
      </c>
      <c r="B10" s="1203"/>
      <c r="C10" s="1120"/>
      <c r="D10" s="1199"/>
      <c r="E10" s="1200"/>
      <c r="F10" s="1120"/>
      <c r="G10" s="1201"/>
      <c r="H10" s="1120"/>
    </row>
    <row r="11" spans="1:9">
      <c r="A11" s="1239" t="s">
        <v>11980</v>
      </c>
      <c r="B11" s="1185" t="s">
        <v>11981</v>
      </c>
      <c r="C11" s="1280">
        <v>1402</v>
      </c>
      <c r="D11" s="1148">
        <f>100%-(E11/C11)</f>
        <v>0.78</v>
      </c>
      <c r="E11" s="1277">
        <f>C11*0.22</f>
        <v>308.44</v>
      </c>
      <c r="F11" s="1278">
        <f>E11*$F$1</f>
        <v>14.157396</v>
      </c>
      <c r="G11" s="1279">
        <f>E11*$G$1</f>
        <v>9.0064480000000007</v>
      </c>
      <c r="H11" s="1278">
        <f>E11*$H$1</f>
        <v>7.3408720000000001</v>
      </c>
    </row>
    <row r="12" spans="1:9">
      <c r="A12" s="1202" t="s">
        <v>11982</v>
      </c>
      <c r="B12" s="1185" t="s">
        <v>11983</v>
      </c>
      <c r="C12" s="1280">
        <v>1191</v>
      </c>
      <c r="D12" s="1148">
        <f>100%-(E12/C12)</f>
        <v>0.78</v>
      </c>
      <c r="E12" s="1277">
        <f>C12*0.22</f>
        <v>262.02</v>
      </c>
      <c r="F12" s="1278">
        <f>E12*$F$1</f>
        <v>12.026718000000001</v>
      </c>
      <c r="G12" s="1279">
        <f>E12*$G$1</f>
        <v>7.6509839999999993</v>
      </c>
      <c r="H12" s="1278">
        <f>E12*$H$1</f>
        <v>6.2360759999999997</v>
      </c>
    </row>
    <row r="13" spans="1:9">
      <c r="A13" s="1202" t="s">
        <v>11984</v>
      </c>
      <c r="B13" s="1185" t="s">
        <v>11985</v>
      </c>
      <c r="C13" s="1280">
        <v>913</v>
      </c>
      <c r="D13" s="1148">
        <f>100%-(E13/C13)</f>
        <v>0.78</v>
      </c>
      <c r="E13" s="1277">
        <f>C13*0.22</f>
        <v>200.86</v>
      </c>
      <c r="F13" s="1278">
        <f>E13*$F$1</f>
        <v>9.2194740000000017</v>
      </c>
      <c r="G13" s="1279">
        <f>E13*$G$1</f>
        <v>5.8651120000000008</v>
      </c>
      <c r="H13" s="1278">
        <f>E13*$H$1</f>
        <v>4.7804680000000008</v>
      </c>
    </row>
    <row r="14" spans="1:9">
      <c r="A14" s="1202" t="s">
        <v>11986</v>
      </c>
      <c r="B14" s="1185" t="s">
        <v>11987</v>
      </c>
      <c r="C14" s="1280">
        <v>3339</v>
      </c>
      <c r="D14" s="1148">
        <f>100%-(E14/C14)</f>
        <v>0.78</v>
      </c>
      <c r="E14" s="1277">
        <f>C14*0.22</f>
        <v>734.58</v>
      </c>
      <c r="F14" s="1278">
        <f>E14*$F$1</f>
        <v>33.717222000000007</v>
      </c>
      <c r="G14" s="1279">
        <f>E14*$G$1</f>
        <v>21.449736000000001</v>
      </c>
      <c r="H14" s="1278">
        <f>E14*$H$1</f>
        <v>17.483004000000001</v>
      </c>
    </row>
    <row r="15" spans="1:9">
      <c r="A15" s="1202" t="s">
        <v>10670</v>
      </c>
      <c r="B15" s="1185" t="s">
        <v>10671</v>
      </c>
      <c r="C15" s="1280">
        <v>1780.8</v>
      </c>
      <c r="D15" s="1148">
        <f>100%-(E15/C15)</f>
        <v>0.78</v>
      </c>
      <c r="E15" s="1277">
        <f>C15*0.22</f>
        <v>391.77600000000001</v>
      </c>
      <c r="F15" s="1278">
        <f>E15*$F$1</f>
        <v>17.9825184</v>
      </c>
      <c r="G15" s="1279">
        <f>E15*$G$1</f>
        <v>11.439859200000001</v>
      </c>
      <c r="H15" s="1278">
        <f>E15*$H$1</f>
        <v>9.3242688000000005</v>
      </c>
    </row>
    <row r="16" spans="1:9">
      <c r="A16" s="1117" t="s">
        <v>1253</v>
      </c>
      <c r="B16" s="1203"/>
      <c r="C16" s="1120"/>
      <c r="D16" s="1199"/>
      <c r="E16" s="1204"/>
      <c r="F16" s="1120"/>
      <c r="G16" s="1201"/>
      <c r="H16" s="1120"/>
    </row>
    <row r="17" spans="1:8" s="1207" customFormat="1">
      <c r="A17" s="1205" t="s">
        <v>211</v>
      </c>
      <c r="B17" s="1206" t="s">
        <v>212</v>
      </c>
      <c r="C17" s="1281">
        <v>500</v>
      </c>
      <c r="D17" s="1148">
        <f>100%-(E17/C17)</f>
        <v>0.78</v>
      </c>
      <c r="E17" s="1277">
        <f>C17*0.22</f>
        <v>110</v>
      </c>
      <c r="F17" s="1278">
        <f>E17*$F$1</f>
        <v>5.0490000000000004</v>
      </c>
      <c r="G17" s="1279">
        <f>E17*$G$1</f>
        <v>3.2120000000000002</v>
      </c>
      <c r="H17" s="1278">
        <f>E17*$H$1</f>
        <v>2.6180000000000003</v>
      </c>
    </row>
    <row r="18" spans="1:8" s="1207" customFormat="1">
      <c r="A18" s="1202" t="s">
        <v>11988</v>
      </c>
      <c r="B18" s="1185" t="s">
        <v>11989</v>
      </c>
      <c r="C18" s="1281">
        <v>500</v>
      </c>
      <c r="D18" s="1148">
        <f>100%-(E18/C18)</f>
        <v>0.78</v>
      </c>
      <c r="E18" s="1277">
        <f>C18*0.22</f>
        <v>110</v>
      </c>
      <c r="F18" s="1278">
        <f>E18*$F$1</f>
        <v>5.0490000000000004</v>
      </c>
      <c r="G18" s="1279">
        <f>E18*$G$1</f>
        <v>3.2120000000000002</v>
      </c>
      <c r="H18" s="1278">
        <f>E18*$H$1</f>
        <v>2.6180000000000003</v>
      </c>
    </row>
    <row r="19" spans="1:8">
      <c r="A19" s="1117" t="s">
        <v>1252</v>
      </c>
      <c r="B19" s="1203"/>
      <c r="C19" s="1120"/>
      <c r="D19" s="1199"/>
      <c r="E19" s="1204"/>
      <c r="F19" s="1120"/>
      <c r="G19" s="1201"/>
      <c r="H19" s="1120"/>
    </row>
    <row r="20" spans="1:8" ht="24">
      <c r="A20" s="1349" t="s">
        <v>12188</v>
      </c>
      <c r="B20" s="1185" t="s">
        <v>11990</v>
      </c>
      <c r="C20" s="1281">
        <v>3230</v>
      </c>
      <c r="D20" s="1148">
        <f t="shared" ref="D20:D29" si="0">100%-(E20/C20)</f>
        <v>0.78</v>
      </c>
      <c r="E20" s="1277">
        <f t="shared" ref="E20:E29" si="1">C20*0.22</f>
        <v>710.6</v>
      </c>
      <c r="F20" s="1278">
        <f>E20*$F$1</f>
        <v>32.616540000000001</v>
      </c>
      <c r="G20" s="1279">
        <f>E20*$G$1</f>
        <v>20.74952</v>
      </c>
      <c r="H20" s="1278">
        <f>E20*$H$1</f>
        <v>16.912280000000003</v>
      </c>
    </row>
    <row r="21" spans="1:8" ht="24">
      <c r="A21" s="1349" t="s">
        <v>12189</v>
      </c>
      <c r="B21" s="1185" t="s">
        <v>11991</v>
      </c>
      <c r="C21" s="1281">
        <v>4710</v>
      </c>
      <c r="D21" s="1148">
        <f t="shared" si="0"/>
        <v>0.78</v>
      </c>
      <c r="E21" s="1277">
        <f t="shared" si="1"/>
        <v>1036.2</v>
      </c>
      <c r="F21" s="1278">
        <f>E21*$F$1</f>
        <v>47.561580000000006</v>
      </c>
      <c r="G21" s="1279">
        <f>E21*$G$1</f>
        <v>30.25704</v>
      </c>
      <c r="H21" s="1278">
        <f>E21*$H$1</f>
        <v>24.661560000000001</v>
      </c>
    </row>
    <row r="22" spans="1:8">
      <c r="A22" s="1202" t="s">
        <v>11955</v>
      </c>
      <c r="B22" s="1185" t="s">
        <v>11956</v>
      </c>
      <c r="C22" s="1280">
        <v>850</v>
      </c>
      <c r="D22" s="1148">
        <f t="shared" si="0"/>
        <v>0.78</v>
      </c>
      <c r="E22" s="1277">
        <f t="shared" si="1"/>
        <v>187</v>
      </c>
      <c r="F22" s="1278">
        <f t="shared" ref="F22:F29" si="2">E22*$F$1</f>
        <v>8.5833000000000013</v>
      </c>
      <c r="G22" s="1279">
        <f t="shared" ref="G22:G29" si="3">E22*$G$1</f>
        <v>5.4603999999999999</v>
      </c>
      <c r="H22" s="1278">
        <f t="shared" ref="H22:H29" si="4">E22*$H$1</f>
        <v>4.4506000000000006</v>
      </c>
    </row>
    <row r="23" spans="1:8">
      <c r="A23" s="1205" t="s">
        <v>173</v>
      </c>
      <c r="B23" s="1208" t="s">
        <v>174</v>
      </c>
      <c r="C23" s="1281">
        <v>586</v>
      </c>
      <c r="D23" s="1148">
        <f t="shared" si="0"/>
        <v>0.78</v>
      </c>
      <c r="E23" s="1277">
        <f t="shared" si="1"/>
        <v>128.91999999999999</v>
      </c>
      <c r="F23" s="1278">
        <f t="shared" si="2"/>
        <v>5.9174280000000001</v>
      </c>
      <c r="G23" s="1279">
        <f t="shared" si="3"/>
        <v>3.7644639999999998</v>
      </c>
      <c r="H23" s="1278">
        <f t="shared" si="4"/>
        <v>3.0682960000000001</v>
      </c>
    </row>
    <row r="24" spans="1:8">
      <c r="A24" s="1202" t="s">
        <v>6088</v>
      </c>
      <c r="B24" s="1185" t="s">
        <v>11992</v>
      </c>
      <c r="C24" s="1281">
        <v>586</v>
      </c>
      <c r="D24" s="1148">
        <f t="shared" si="0"/>
        <v>0.78</v>
      </c>
      <c r="E24" s="1277">
        <f t="shared" si="1"/>
        <v>128.91999999999999</v>
      </c>
      <c r="F24" s="1278">
        <f t="shared" si="2"/>
        <v>5.9174280000000001</v>
      </c>
      <c r="G24" s="1279">
        <f t="shared" si="3"/>
        <v>3.7644639999999998</v>
      </c>
      <c r="H24" s="1278">
        <f t="shared" si="4"/>
        <v>3.0682960000000001</v>
      </c>
    </row>
    <row r="25" spans="1:8">
      <c r="A25" s="1202" t="s">
        <v>11957</v>
      </c>
      <c r="B25" s="1185" t="s">
        <v>11958</v>
      </c>
      <c r="C25" s="1280">
        <v>5010</v>
      </c>
      <c r="D25" s="1148">
        <f t="shared" si="0"/>
        <v>0.78</v>
      </c>
      <c r="E25" s="1277">
        <f t="shared" si="1"/>
        <v>1102.2</v>
      </c>
      <c r="F25" s="1278">
        <f t="shared" si="2"/>
        <v>50.590980000000009</v>
      </c>
      <c r="G25" s="1279">
        <f t="shared" si="3"/>
        <v>32.184240000000003</v>
      </c>
      <c r="H25" s="1278">
        <f t="shared" si="4"/>
        <v>26.232360000000003</v>
      </c>
    </row>
    <row r="26" spans="1:8">
      <c r="A26" s="1202" t="s">
        <v>11959</v>
      </c>
      <c r="B26" s="1185" t="s">
        <v>11960</v>
      </c>
      <c r="C26" s="1280">
        <v>1110</v>
      </c>
      <c r="D26" s="1148">
        <f t="shared" si="0"/>
        <v>0.78</v>
      </c>
      <c r="E26" s="1277">
        <f t="shared" si="1"/>
        <v>244.2</v>
      </c>
      <c r="F26" s="1278">
        <f t="shared" si="2"/>
        <v>11.208780000000001</v>
      </c>
      <c r="G26" s="1279">
        <f t="shared" si="3"/>
        <v>7.1306399999999996</v>
      </c>
      <c r="H26" s="1278">
        <f t="shared" si="4"/>
        <v>5.81196</v>
      </c>
    </row>
    <row r="27" spans="1:8" s="1207" customFormat="1" ht="24">
      <c r="A27" s="1854" t="s">
        <v>12174</v>
      </c>
      <c r="B27" s="1185" t="s">
        <v>11993</v>
      </c>
      <c r="C27" s="1281">
        <v>1860</v>
      </c>
      <c r="D27" s="1855">
        <f t="shared" si="0"/>
        <v>0.78</v>
      </c>
      <c r="E27" s="1277">
        <f t="shared" si="1"/>
        <v>409.2</v>
      </c>
      <c r="F27" s="1278">
        <f t="shared" si="2"/>
        <v>18.78228</v>
      </c>
      <c r="G27" s="1279">
        <f t="shared" si="3"/>
        <v>11.948639999999999</v>
      </c>
      <c r="H27" s="1278">
        <f t="shared" si="4"/>
        <v>9.7389600000000005</v>
      </c>
    </row>
    <row r="28" spans="1:8" s="1207" customFormat="1" ht="24">
      <c r="A28" s="1854" t="s">
        <v>12175</v>
      </c>
      <c r="B28" s="1185" t="s">
        <v>11994</v>
      </c>
      <c r="C28" s="1281">
        <v>3305</v>
      </c>
      <c r="D28" s="1855">
        <f t="shared" si="0"/>
        <v>0.78</v>
      </c>
      <c r="E28" s="1277">
        <f t="shared" si="1"/>
        <v>727.1</v>
      </c>
      <c r="F28" s="1278">
        <f t="shared" si="2"/>
        <v>33.373890000000003</v>
      </c>
      <c r="G28" s="1279">
        <f t="shared" si="3"/>
        <v>21.23132</v>
      </c>
      <c r="H28" s="1278">
        <f t="shared" si="4"/>
        <v>17.30498</v>
      </c>
    </row>
    <row r="29" spans="1:8">
      <c r="A29" s="1202" t="s">
        <v>6087</v>
      </c>
      <c r="B29" s="1185" t="s">
        <v>11995</v>
      </c>
      <c r="C29" s="1280">
        <v>1553</v>
      </c>
      <c r="D29" s="1148">
        <f t="shared" si="0"/>
        <v>0.78</v>
      </c>
      <c r="E29" s="1277">
        <f t="shared" si="1"/>
        <v>341.66</v>
      </c>
      <c r="F29" s="1278">
        <f t="shared" si="2"/>
        <v>15.682194000000003</v>
      </c>
      <c r="G29" s="1279">
        <f t="shared" si="3"/>
        <v>9.9764720000000011</v>
      </c>
      <c r="H29" s="1278">
        <f t="shared" si="4"/>
        <v>8.131508000000002</v>
      </c>
    </row>
    <row r="30" spans="1:8">
      <c r="A30" s="1118" t="s">
        <v>1251</v>
      </c>
      <c r="B30" s="1209"/>
      <c r="C30" s="1120"/>
      <c r="D30" s="1199"/>
      <c r="E30" s="1204"/>
      <c r="F30" s="1120"/>
      <c r="G30" s="1201"/>
      <c r="H30" s="1120"/>
    </row>
    <row r="31" spans="1:8">
      <c r="A31" s="1202" t="s">
        <v>11996</v>
      </c>
      <c r="B31" s="1185" t="s">
        <v>11997</v>
      </c>
      <c r="C31" s="1280">
        <v>4158</v>
      </c>
      <c r="D31" s="1148">
        <f t="shared" ref="D31:D40" si="5">100%-(E31/C31)</f>
        <v>0.78</v>
      </c>
      <c r="E31" s="1277">
        <f t="shared" ref="E31:E40" si="6">C31*0.22</f>
        <v>914.76</v>
      </c>
      <c r="F31" s="1278">
        <f t="shared" ref="F31:F40" si="7">E31*$F$1</f>
        <v>41.987484000000002</v>
      </c>
      <c r="G31" s="1279">
        <f t="shared" ref="G31:G40" si="8">E31*$G$1</f>
        <v>26.710992000000001</v>
      </c>
      <c r="H31" s="1278">
        <f t="shared" ref="H31:H40" si="9">E31*$H$1</f>
        <v>21.771288000000002</v>
      </c>
    </row>
    <row r="32" spans="1:8">
      <c r="A32" s="1202" t="s">
        <v>11998</v>
      </c>
      <c r="B32" s="1185" t="s">
        <v>11999</v>
      </c>
      <c r="C32" s="1280">
        <v>296</v>
      </c>
      <c r="D32" s="1148">
        <f t="shared" si="5"/>
        <v>0.78</v>
      </c>
      <c r="E32" s="1277">
        <f t="shared" si="6"/>
        <v>65.12</v>
      </c>
      <c r="F32" s="1278">
        <f t="shared" si="7"/>
        <v>2.9890080000000006</v>
      </c>
      <c r="G32" s="1279">
        <f t="shared" si="8"/>
        <v>1.9015040000000001</v>
      </c>
      <c r="H32" s="1278">
        <f t="shared" si="9"/>
        <v>1.5498560000000001</v>
      </c>
    </row>
    <row r="33" spans="1:8">
      <c r="A33" s="1202">
        <v>45111142</v>
      </c>
      <c r="B33" s="1185" t="s">
        <v>10335</v>
      </c>
      <c r="C33" s="1280">
        <v>995</v>
      </c>
      <c r="D33" s="1148">
        <f t="shared" si="5"/>
        <v>0.78</v>
      </c>
      <c r="E33" s="1277">
        <f t="shared" si="6"/>
        <v>218.9</v>
      </c>
      <c r="F33" s="1278">
        <f t="shared" si="7"/>
        <v>10.047510000000001</v>
      </c>
      <c r="G33" s="1279">
        <f t="shared" si="8"/>
        <v>6.3918800000000005</v>
      </c>
      <c r="H33" s="1278">
        <f t="shared" si="9"/>
        <v>5.2098200000000006</v>
      </c>
    </row>
    <row r="34" spans="1:8">
      <c r="A34" s="1202">
        <v>7640004313</v>
      </c>
      <c r="B34" s="1185" t="s">
        <v>973</v>
      </c>
      <c r="C34" s="1280">
        <v>874.5</v>
      </c>
      <c r="D34" s="1148">
        <f t="shared" si="5"/>
        <v>0.78</v>
      </c>
      <c r="E34" s="1277">
        <f t="shared" si="6"/>
        <v>192.39000000000001</v>
      </c>
      <c r="F34" s="1278">
        <f t="shared" si="7"/>
        <v>8.8307010000000012</v>
      </c>
      <c r="G34" s="1279">
        <f t="shared" si="8"/>
        <v>5.6177880000000009</v>
      </c>
      <c r="H34" s="1278">
        <f t="shared" si="9"/>
        <v>4.578882000000001</v>
      </c>
    </row>
    <row r="35" spans="1:8">
      <c r="A35" s="1202">
        <v>45109642</v>
      </c>
      <c r="B35" s="1185" t="s">
        <v>1608</v>
      </c>
      <c r="C35" s="1280">
        <v>1348</v>
      </c>
      <c r="D35" s="1148">
        <f t="shared" si="5"/>
        <v>0.78</v>
      </c>
      <c r="E35" s="1277">
        <f t="shared" si="6"/>
        <v>296.56</v>
      </c>
      <c r="F35" s="1278">
        <f t="shared" si="7"/>
        <v>13.612104</v>
      </c>
      <c r="G35" s="1279">
        <f t="shared" si="8"/>
        <v>8.6595519999999997</v>
      </c>
      <c r="H35" s="1278">
        <f t="shared" si="9"/>
        <v>7.0581280000000008</v>
      </c>
    </row>
    <row r="36" spans="1:8">
      <c r="A36" s="1202">
        <v>7640009476</v>
      </c>
      <c r="B36" s="1185" t="s">
        <v>776</v>
      </c>
      <c r="C36" s="1280">
        <v>2650</v>
      </c>
      <c r="D36" s="1148">
        <f t="shared" si="5"/>
        <v>0.78</v>
      </c>
      <c r="E36" s="1277">
        <f t="shared" si="6"/>
        <v>583</v>
      </c>
      <c r="F36" s="1278">
        <f t="shared" si="7"/>
        <v>26.759700000000002</v>
      </c>
      <c r="G36" s="1279">
        <f t="shared" si="8"/>
        <v>17.023600000000002</v>
      </c>
      <c r="H36" s="1278">
        <f t="shared" si="9"/>
        <v>13.875400000000001</v>
      </c>
    </row>
    <row r="37" spans="1:8" s="1207" customFormat="1">
      <c r="A37" s="1856" t="s">
        <v>10328</v>
      </c>
      <c r="B37" s="1185" t="s">
        <v>10329</v>
      </c>
      <c r="C37" s="1280">
        <v>1166</v>
      </c>
      <c r="D37" s="1855">
        <f t="shared" si="5"/>
        <v>0.78</v>
      </c>
      <c r="E37" s="1277">
        <f t="shared" si="6"/>
        <v>256.52</v>
      </c>
      <c r="F37" s="1278">
        <f t="shared" si="7"/>
        <v>11.774267999999999</v>
      </c>
      <c r="G37" s="1279">
        <f t="shared" si="8"/>
        <v>7.4903839999999997</v>
      </c>
      <c r="H37" s="1278">
        <f t="shared" si="9"/>
        <v>6.1051760000000002</v>
      </c>
    </row>
    <row r="38" spans="1:8">
      <c r="A38" s="1202">
        <v>7640009478</v>
      </c>
      <c r="B38" s="1185" t="s">
        <v>778</v>
      </c>
      <c r="C38" s="1280">
        <v>3178.94</v>
      </c>
      <c r="D38" s="1148">
        <f t="shared" si="5"/>
        <v>0.78</v>
      </c>
      <c r="E38" s="1277">
        <f t="shared" si="6"/>
        <v>699.36680000000001</v>
      </c>
      <c r="F38" s="1278">
        <f t="shared" si="7"/>
        <v>32.10093612</v>
      </c>
      <c r="G38" s="1279">
        <f t="shared" si="8"/>
        <v>20.421510560000002</v>
      </c>
      <c r="H38" s="1278">
        <f t="shared" si="9"/>
        <v>16.644929840000003</v>
      </c>
    </row>
    <row r="39" spans="1:8" ht="24">
      <c r="A39" s="1202">
        <v>3000005452</v>
      </c>
      <c r="B39" s="1185" t="s">
        <v>1612</v>
      </c>
      <c r="C39" s="1280">
        <v>3400</v>
      </c>
      <c r="D39" s="1148">
        <f t="shared" si="5"/>
        <v>0.78</v>
      </c>
      <c r="E39" s="1277">
        <f t="shared" si="6"/>
        <v>748</v>
      </c>
      <c r="F39" s="1278">
        <f t="shared" si="7"/>
        <v>34.333200000000005</v>
      </c>
      <c r="G39" s="1279">
        <f t="shared" si="8"/>
        <v>21.8416</v>
      </c>
      <c r="H39" s="1278">
        <f t="shared" si="9"/>
        <v>17.802400000000002</v>
      </c>
    </row>
    <row r="40" spans="1:8">
      <c r="A40" s="1202">
        <v>45111156</v>
      </c>
      <c r="B40" s="1185" t="s">
        <v>10327</v>
      </c>
      <c r="C40" s="1280">
        <v>5300</v>
      </c>
      <c r="D40" s="1148">
        <f t="shared" si="5"/>
        <v>0.78</v>
      </c>
      <c r="E40" s="1277">
        <f t="shared" si="6"/>
        <v>1166</v>
      </c>
      <c r="F40" s="1278">
        <f t="shared" si="7"/>
        <v>53.519400000000005</v>
      </c>
      <c r="G40" s="1279">
        <f t="shared" si="8"/>
        <v>34.047200000000004</v>
      </c>
      <c r="H40" s="1278">
        <f t="shared" si="9"/>
        <v>27.750800000000002</v>
      </c>
    </row>
    <row r="41" spans="1:8">
      <c r="A41" s="1118" t="s">
        <v>1250</v>
      </c>
      <c r="B41" s="1209"/>
      <c r="C41" s="1120"/>
      <c r="D41" s="1199"/>
      <c r="E41" s="1204"/>
      <c r="F41" s="1120"/>
      <c r="G41" s="1201"/>
      <c r="H41" s="1120"/>
    </row>
    <row r="42" spans="1:8" ht="24">
      <c r="A42" s="1202" t="s">
        <v>12000</v>
      </c>
      <c r="B42" s="1185" t="s">
        <v>12001</v>
      </c>
      <c r="C42" s="1280">
        <v>1070</v>
      </c>
      <c r="D42" s="1148">
        <f>100%-(E42/C42)</f>
        <v>0.78</v>
      </c>
      <c r="E42" s="1277">
        <f>C42*0.22</f>
        <v>235.4</v>
      </c>
      <c r="F42" s="1278">
        <f>E42*$F$1</f>
        <v>10.804860000000001</v>
      </c>
      <c r="G42" s="1279">
        <f>E42*$G$1</f>
        <v>6.8736800000000002</v>
      </c>
      <c r="H42" s="1278">
        <f>E42*$H$1</f>
        <v>5.6025200000000002</v>
      </c>
    </row>
    <row r="43" spans="1:8">
      <c r="A43" s="1202" t="s">
        <v>6093</v>
      </c>
      <c r="B43" s="1185" t="s">
        <v>11966</v>
      </c>
      <c r="C43" s="1280">
        <v>1068.48</v>
      </c>
      <c r="D43" s="1148">
        <f>100%-(E43/C43)</f>
        <v>0.78</v>
      </c>
      <c r="E43" s="1277">
        <f>C43*0.22</f>
        <v>235.06560000000002</v>
      </c>
      <c r="F43" s="1278">
        <f>E43*$F$1</f>
        <v>10.789511040000001</v>
      </c>
      <c r="G43" s="1279">
        <f>E43*$G$1</f>
        <v>6.8639155200000008</v>
      </c>
      <c r="H43" s="1278">
        <f>E43*$H$1</f>
        <v>5.5945612800000006</v>
      </c>
    </row>
    <row r="44" spans="1:8">
      <c r="A44" s="1202">
        <v>4614506</v>
      </c>
      <c r="B44" s="1185" t="s">
        <v>505</v>
      </c>
      <c r="C44" s="1280">
        <v>47.7</v>
      </c>
      <c r="D44" s="1148">
        <f>100%-(E44/C44)</f>
        <v>0.78</v>
      </c>
      <c r="E44" s="1277">
        <f>C44*0.22</f>
        <v>10.494000000000002</v>
      </c>
      <c r="F44" s="1278">
        <f>E44*$F$1</f>
        <v>0.48167460000000012</v>
      </c>
      <c r="G44" s="1279">
        <f>E44*$G$1</f>
        <v>0.30642480000000005</v>
      </c>
      <c r="H44" s="1278">
        <f>E44*$H$1</f>
        <v>0.24975720000000007</v>
      </c>
    </row>
    <row r="45" spans="1:8">
      <c r="A45" s="1202">
        <v>4614511</v>
      </c>
      <c r="B45" s="1185" t="s">
        <v>970</v>
      </c>
      <c r="C45" s="1280">
        <v>26.5</v>
      </c>
      <c r="D45" s="1148">
        <f>100%-(E45/C45)</f>
        <v>0.78</v>
      </c>
      <c r="E45" s="1277">
        <f>C45*0.22</f>
        <v>5.83</v>
      </c>
      <c r="F45" s="1278">
        <f>E45*$F$1</f>
        <v>0.26759700000000003</v>
      </c>
      <c r="G45" s="1279">
        <f>E45*$G$1</f>
        <v>0.170236</v>
      </c>
      <c r="H45" s="1278">
        <f>E45*$H$1</f>
        <v>0.13875400000000002</v>
      </c>
    </row>
    <row r="46" spans="1:8">
      <c r="A46" s="1202" t="s">
        <v>6091</v>
      </c>
      <c r="B46" s="1185" t="s">
        <v>11965</v>
      </c>
      <c r="C46" s="1280">
        <v>120</v>
      </c>
      <c r="D46" s="1148">
        <f>100%-(E46/C46)</f>
        <v>0.78</v>
      </c>
      <c r="E46" s="1277">
        <f>C46*0.22</f>
        <v>26.4</v>
      </c>
      <c r="F46" s="1278">
        <f>E46*$F$1</f>
        <v>1.2117599999999999</v>
      </c>
      <c r="G46" s="1279">
        <f>E46*$G$1</f>
        <v>0.77088000000000001</v>
      </c>
      <c r="H46" s="1278">
        <f>E46*$H$1</f>
        <v>0.62831999999999999</v>
      </c>
    </row>
    <row r="47" spans="1:8">
      <c r="A47" s="1118" t="s">
        <v>1613</v>
      </c>
      <c r="B47" s="1209"/>
      <c r="C47" s="1120"/>
      <c r="D47" s="1199"/>
      <c r="E47" s="1204"/>
      <c r="F47" s="1120"/>
      <c r="G47" s="1201"/>
      <c r="H47" s="1120"/>
    </row>
    <row r="48" spans="1:8" s="1207" customFormat="1">
      <c r="A48" s="1856" t="s">
        <v>12178</v>
      </c>
      <c r="B48" s="1857" t="s">
        <v>12179</v>
      </c>
      <c r="C48" s="1278">
        <v>1100</v>
      </c>
      <c r="D48" s="1855">
        <f t="shared" ref="D48:D55" si="10">100%-(E48/C48)</f>
        <v>0.78</v>
      </c>
      <c r="E48" s="1277">
        <f t="shared" ref="E48:E55" si="11">C48*0.22</f>
        <v>242</v>
      </c>
      <c r="F48" s="1278">
        <f t="shared" ref="F48:F55" si="12">E48*$F$1</f>
        <v>11.107800000000001</v>
      </c>
      <c r="G48" s="1279">
        <f t="shared" ref="G48:G55" si="13">E48*$G$1</f>
        <v>7.0663999999999998</v>
      </c>
      <c r="H48" s="1278">
        <f t="shared" ref="H48:H55" si="14">E48*$H$1</f>
        <v>5.7596000000000007</v>
      </c>
    </row>
    <row r="49" spans="1:8" s="1207" customFormat="1">
      <c r="A49" s="1142" t="s">
        <v>180</v>
      </c>
      <c r="B49" s="1857" t="s">
        <v>181</v>
      </c>
      <c r="C49" s="1278">
        <v>785</v>
      </c>
      <c r="D49" s="1855">
        <f t="shared" si="10"/>
        <v>0.78</v>
      </c>
      <c r="E49" s="1277">
        <f t="shared" si="11"/>
        <v>172.7</v>
      </c>
      <c r="F49" s="1278">
        <f t="shared" si="12"/>
        <v>7.9269300000000005</v>
      </c>
      <c r="G49" s="1279">
        <f t="shared" si="13"/>
        <v>5.04284</v>
      </c>
      <c r="H49" s="1278">
        <f t="shared" si="14"/>
        <v>4.1102600000000002</v>
      </c>
    </row>
    <row r="50" spans="1:8" s="1207" customFormat="1">
      <c r="A50" s="1142" t="s">
        <v>9415</v>
      </c>
      <c r="B50" s="1857" t="s">
        <v>12147</v>
      </c>
      <c r="C50" s="1278">
        <v>668</v>
      </c>
      <c r="D50" s="1855">
        <f t="shared" si="10"/>
        <v>0.78</v>
      </c>
      <c r="E50" s="1277">
        <f t="shared" si="11"/>
        <v>146.96</v>
      </c>
      <c r="F50" s="1278">
        <f t="shared" si="12"/>
        <v>6.745464000000001</v>
      </c>
      <c r="G50" s="1279">
        <f t="shared" si="13"/>
        <v>4.2912319999999999</v>
      </c>
      <c r="H50" s="1278">
        <f t="shared" si="14"/>
        <v>3.4976480000000003</v>
      </c>
    </row>
    <row r="51" spans="1:8" s="1207" customFormat="1">
      <c r="A51" s="1142" t="s">
        <v>10668</v>
      </c>
      <c r="B51" s="1857" t="s">
        <v>182</v>
      </c>
      <c r="C51" s="1278">
        <v>821</v>
      </c>
      <c r="D51" s="1855">
        <f t="shared" si="10"/>
        <v>0.78</v>
      </c>
      <c r="E51" s="1277">
        <f t="shared" si="11"/>
        <v>180.62</v>
      </c>
      <c r="F51" s="1278">
        <f t="shared" si="12"/>
        <v>8.290458000000001</v>
      </c>
      <c r="G51" s="1279">
        <f t="shared" si="13"/>
        <v>5.2741040000000003</v>
      </c>
      <c r="H51" s="1278">
        <f t="shared" si="14"/>
        <v>4.298756</v>
      </c>
    </row>
    <row r="52" spans="1:8" s="1207" customFormat="1">
      <c r="A52" s="1142" t="s">
        <v>12183</v>
      </c>
      <c r="B52" s="1857" t="s">
        <v>183</v>
      </c>
      <c r="C52" s="1278">
        <v>690</v>
      </c>
      <c r="D52" s="1855">
        <f t="shared" si="10"/>
        <v>0.78</v>
      </c>
      <c r="E52" s="1277">
        <f t="shared" si="11"/>
        <v>151.80000000000001</v>
      </c>
      <c r="F52" s="1278">
        <f t="shared" si="12"/>
        <v>6.967620000000001</v>
      </c>
      <c r="G52" s="1279">
        <f t="shared" si="13"/>
        <v>4.4325600000000005</v>
      </c>
      <c r="H52" s="1278">
        <f t="shared" si="14"/>
        <v>3.6128400000000007</v>
      </c>
    </row>
    <row r="53" spans="1:8" s="1207" customFormat="1">
      <c r="A53" s="1856" t="s">
        <v>9416</v>
      </c>
      <c r="B53" s="1857" t="s">
        <v>184</v>
      </c>
      <c r="C53" s="1278">
        <v>191</v>
      </c>
      <c r="D53" s="1855">
        <f t="shared" si="10"/>
        <v>0.78</v>
      </c>
      <c r="E53" s="1277">
        <f t="shared" si="11"/>
        <v>42.02</v>
      </c>
      <c r="F53" s="1278">
        <f t="shared" si="12"/>
        <v>1.9287180000000004</v>
      </c>
      <c r="G53" s="1279">
        <f t="shared" si="13"/>
        <v>1.2269840000000001</v>
      </c>
      <c r="H53" s="1278">
        <f t="shared" si="14"/>
        <v>1.0000760000000002</v>
      </c>
    </row>
    <row r="54" spans="1:8" s="1207" customFormat="1">
      <c r="A54" s="1856" t="s">
        <v>9417</v>
      </c>
      <c r="B54" s="1185" t="s">
        <v>12002</v>
      </c>
      <c r="C54" s="1278">
        <v>1500</v>
      </c>
      <c r="D54" s="1855">
        <f t="shared" si="10"/>
        <v>0.78</v>
      </c>
      <c r="E54" s="1277">
        <f t="shared" si="11"/>
        <v>330</v>
      </c>
      <c r="F54" s="1278">
        <f t="shared" si="12"/>
        <v>15.147</v>
      </c>
      <c r="G54" s="1279">
        <f t="shared" si="13"/>
        <v>9.6359999999999992</v>
      </c>
      <c r="H54" s="1278">
        <f t="shared" si="14"/>
        <v>7.854000000000001</v>
      </c>
    </row>
    <row r="55" spans="1:8" s="1207" customFormat="1">
      <c r="A55" s="1142" t="s">
        <v>12180</v>
      </c>
      <c r="B55" s="1857" t="s">
        <v>12003</v>
      </c>
      <c r="C55" s="1278">
        <v>250</v>
      </c>
      <c r="D55" s="1855">
        <f t="shared" si="10"/>
        <v>0.78</v>
      </c>
      <c r="E55" s="1277">
        <f t="shared" si="11"/>
        <v>55</v>
      </c>
      <c r="F55" s="1278">
        <f t="shared" si="12"/>
        <v>2.5245000000000002</v>
      </c>
      <c r="G55" s="1279">
        <f t="shared" si="13"/>
        <v>1.6060000000000001</v>
      </c>
      <c r="H55" s="1278">
        <f t="shared" si="14"/>
        <v>1.3090000000000002</v>
      </c>
    </row>
    <row r="56" spans="1:8">
      <c r="A56" s="1118" t="s">
        <v>1248</v>
      </c>
      <c r="B56" s="1209"/>
      <c r="C56" s="1120"/>
      <c r="D56" s="1199"/>
      <c r="E56" s="1204"/>
      <c r="F56" s="1120"/>
      <c r="G56" s="1201"/>
      <c r="H56" s="1120"/>
    </row>
    <row r="57" spans="1:8">
      <c r="A57" s="1119" t="s">
        <v>959</v>
      </c>
      <c r="B57" s="1210" t="s">
        <v>975</v>
      </c>
      <c r="C57" s="1123">
        <v>947</v>
      </c>
      <c r="D57" s="1148">
        <f t="shared" ref="D57:D72" si="15">100%-(E57/C57)</f>
        <v>0.78</v>
      </c>
      <c r="E57" s="1277">
        <f t="shared" ref="E57:E72" si="16">C57*0.22</f>
        <v>208.34</v>
      </c>
      <c r="F57" s="1278">
        <f t="shared" ref="F57:F72" si="17">E57*$F$1</f>
        <v>9.5628060000000001</v>
      </c>
      <c r="G57" s="1279">
        <f t="shared" ref="G57:G72" si="18">E57*$G$1</f>
        <v>6.0835280000000003</v>
      </c>
      <c r="H57" s="1278">
        <f t="shared" ref="H57:H72" si="19">E57*$H$1</f>
        <v>4.9584920000000006</v>
      </c>
    </row>
    <row r="58" spans="1:8">
      <c r="A58" s="1202" t="s">
        <v>186</v>
      </c>
      <c r="B58" s="1185" t="s">
        <v>187</v>
      </c>
      <c r="C58" s="1280">
        <v>60</v>
      </c>
      <c r="D58" s="1148">
        <f t="shared" si="15"/>
        <v>0.78</v>
      </c>
      <c r="E58" s="1277">
        <f t="shared" si="16"/>
        <v>13.2</v>
      </c>
      <c r="F58" s="1278">
        <f t="shared" si="17"/>
        <v>0.60587999999999997</v>
      </c>
      <c r="G58" s="1279">
        <f t="shared" si="18"/>
        <v>0.38544</v>
      </c>
      <c r="H58" s="1278">
        <f t="shared" si="19"/>
        <v>0.31415999999999999</v>
      </c>
    </row>
    <row r="59" spans="1:8">
      <c r="A59" s="1202" t="s">
        <v>9418</v>
      </c>
      <c r="B59" s="1185" t="s">
        <v>12004</v>
      </c>
      <c r="C59" s="1280">
        <v>846</v>
      </c>
      <c r="D59" s="1148">
        <f t="shared" si="15"/>
        <v>0.78</v>
      </c>
      <c r="E59" s="1277">
        <f t="shared" si="16"/>
        <v>186.12</v>
      </c>
      <c r="F59" s="1278">
        <f t="shared" si="17"/>
        <v>8.5429080000000006</v>
      </c>
      <c r="G59" s="1279">
        <f t="shared" si="18"/>
        <v>5.434704</v>
      </c>
      <c r="H59" s="1278">
        <f t="shared" si="19"/>
        <v>4.4296560000000005</v>
      </c>
    </row>
    <row r="60" spans="1:8">
      <c r="A60" s="1202" t="s">
        <v>12005</v>
      </c>
      <c r="B60" s="1185" t="s">
        <v>12006</v>
      </c>
      <c r="C60" s="1280">
        <v>200</v>
      </c>
      <c r="D60" s="1148">
        <f t="shared" si="15"/>
        <v>0.78</v>
      </c>
      <c r="E60" s="1277">
        <f t="shared" si="16"/>
        <v>44</v>
      </c>
      <c r="F60" s="1278">
        <f t="shared" si="17"/>
        <v>2.0196000000000001</v>
      </c>
      <c r="G60" s="1279">
        <f t="shared" si="18"/>
        <v>1.2847999999999999</v>
      </c>
      <c r="H60" s="1278">
        <f t="shared" si="19"/>
        <v>1.0472000000000001</v>
      </c>
    </row>
    <row r="61" spans="1:8">
      <c r="A61" s="1202" t="s">
        <v>12007</v>
      </c>
      <c r="B61" s="1185" t="s">
        <v>12008</v>
      </c>
      <c r="C61" s="1280">
        <v>279</v>
      </c>
      <c r="D61" s="1148">
        <f t="shared" si="15"/>
        <v>0.78</v>
      </c>
      <c r="E61" s="1277">
        <f t="shared" si="16"/>
        <v>61.38</v>
      </c>
      <c r="F61" s="1278">
        <f t="shared" si="17"/>
        <v>2.8173420000000005</v>
      </c>
      <c r="G61" s="1279">
        <f t="shared" si="18"/>
        <v>1.7922960000000001</v>
      </c>
      <c r="H61" s="1278">
        <f t="shared" si="19"/>
        <v>1.4608440000000003</v>
      </c>
    </row>
    <row r="62" spans="1:8">
      <c r="A62" s="1202">
        <v>7640006869</v>
      </c>
      <c r="B62" s="1185" t="s">
        <v>188</v>
      </c>
      <c r="C62" s="1280">
        <v>222.60000000000002</v>
      </c>
      <c r="D62" s="1148">
        <f t="shared" si="15"/>
        <v>0.78</v>
      </c>
      <c r="E62" s="1277">
        <f t="shared" si="16"/>
        <v>48.972000000000008</v>
      </c>
      <c r="F62" s="1278">
        <f t="shared" si="17"/>
        <v>2.2478148000000004</v>
      </c>
      <c r="G62" s="1279">
        <f t="shared" si="18"/>
        <v>1.4299824000000003</v>
      </c>
      <c r="H62" s="1278">
        <f t="shared" si="19"/>
        <v>1.1655336000000003</v>
      </c>
    </row>
    <row r="63" spans="1:8">
      <c r="A63" s="1202">
        <v>7640013468</v>
      </c>
      <c r="B63" s="1185" t="s">
        <v>774</v>
      </c>
      <c r="C63" s="1280">
        <v>129</v>
      </c>
      <c r="D63" s="1148">
        <f t="shared" si="15"/>
        <v>0.78</v>
      </c>
      <c r="E63" s="1277">
        <f t="shared" si="16"/>
        <v>28.38</v>
      </c>
      <c r="F63" s="1278">
        <f t="shared" si="17"/>
        <v>1.3026420000000001</v>
      </c>
      <c r="G63" s="1279">
        <f t="shared" si="18"/>
        <v>0.82869599999999999</v>
      </c>
      <c r="H63" s="1278">
        <f t="shared" si="19"/>
        <v>0.67544400000000004</v>
      </c>
    </row>
    <row r="64" spans="1:8">
      <c r="A64" s="1202" t="s">
        <v>189</v>
      </c>
      <c r="B64" s="1185" t="s">
        <v>190</v>
      </c>
      <c r="C64" s="1280">
        <v>123</v>
      </c>
      <c r="D64" s="1148">
        <f t="shared" si="15"/>
        <v>0.78</v>
      </c>
      <c r="E64" s="1277">
        <f t="shared" si="16"/>
        <v>27.06</v>
      </c>
      <c r="F64" s="1278">
        <f t="shared" si="17"/>
        <v>1.242054</v>
      </c>
      <c r="G64" s="1279">
        <f t="shared" si="18"/>
        <v>0.79015199999999997</v>
      </c>
      <c r="H64" s="1278">
        <f t="shared" si="19"/>
        <v>0.64402800000000004</v>
      </c>
    </row>
    <row r="65" spans="1:8">
      <c r="A65" s="1202" t="s">
        <v>12009</v>
      </c>
      <c r="B65" s="1185" t="s">
        <v>12010</v>
      </c>
      <c r="C65" s="1280">
        <v>126</v>
      </c>
      <c r="D65" s="1148">
        <f t="shared" si="15"/>
        <v>0.78</v>
      </c>
      <c r="E65" s="1277">
        <f t="shared" si="16"/>
        <v>27.72</v>
      </c>
      <c r="F65" s="1278">
        <f t="shared" si="17"/>
        <v>1.272348</v>
      </c>
      <c r="G65" s="1279">
        <f t="shared" si="18"/>
        <v>0.80942399999999992</v>
      </c>
      <c r="H65" s="1278">
        <f t="shared" si="19"/>
        <v>0.65973599999999999</v>
      </c>
    </row>
    <row r="66" spans="1:8" s="1207" customFormat="1">
      <c r="A66" s="1856" t="s">
        <v>12182</v>
      </c>
      <c r="B66" s="1185" t="s">
        <v>191</v>
      </c>
      <c r="C66" s="1280">
        <v>86</v>
      </c>
      <c r="D66" s="1855">
        <f t="shared" si="15"/>
        <v>0.78</v>
      </c>
      <c r="E66" s="1277">
        <f t="shared" si="16"/>
        <v>18.920000000000002</v>
      </c>
      <c r="F66" s="1278">
        <f t="shared" si="17"/>
        <v>0.86842800000000009</v>
      </c>
      <c r="G66" s="1279">
        <f t="shared" si="18"/>
        <v>0.55246400000000007</v>
      </c>
      <c r="H66" s="1278">
        <f t="shared" si="19"/>
        <v>0.45029600000000009</v>
      </c>
    </row>
    <row r="67" spans="1:8" s="1207" customFormat="1">
      <c r="A67" s="1856" t="s">
        <v>9419</v>
      </c>
      <c r="B67" s="1185" t="s">
        <v>974</v>
      </c>
      <c r="C67" s="1280">
        <v>112</v>
      </c>
      <c r="D67" s="1855">
        <f t="shared" si="15"/>
        <v>0.78</v>
      </c>
      <c r="E67" s="1277">
        <f t="shared" si="16"/>
        <v>24.64</v>
      </c>
      <c r="F67" s="1278">
        <f t="shared" si="17"/>
        <v>1.1309760000000002</v>
      </c>
      <c r="G67" s="1279">
        <f t="shared" si="18"/>
        <v>0.71948800000000002</v>
      </c>
      <c r="H67" s="1278">
        <f t="shared" si="19"/>
        <v>0.58643200000000006</v>
      </c>
    </row>
    <row r="68" spans="1:8" s="1207" customFormat="1">
      <c r="A68" s="1856" t="s">
        <v>12011</v>
      </c>
      <c r="B68" s="1185" t="s">
        <v>193</v>
      </c>
      <c r="C68" s="1280">
        <v>1225</v>
      </c>
      <c r="D68" s="1855">
        <f t="shared" si="15"/>
        <v>0.78</v>
      </c>
      <c r="E68" s="1277">
        <f t="shared" si="16"/>
        <v>269.5</v>
      </c>
      <c r="F68" s="1278">
        <f t="shared" si="17"/>
        <v>12.370050000000001</v>
      </c>
      <c r="G68" s="1279">
        <f t="shared" si="18"/>
        <v>7.8693999999999997</v>
      </c>
      <c r="H68" s="1278">
        <f t="shared" si="19"/>
        <v>6.4141000000000004</v>
      </c>
    </row>
    <row r="69" spans="1:8" s="1207" customFormat="1">
      <c r="A69" s="1856" t="s">
        <v>12012</v>
      </c>
      <c r="B69" s="1185" t="s">
        <v>12013</v>
      </c>
      <c r="C69" s="1280">
        <v>260</v>
      </c>
      <c r="D69" s="1855">
        <f t="shared" si="15"/>
        <v>0.78</v>
      </c>
      <c r="E69" s="1277">
        <f t="shared" si="16"/>
        <v>57.2</v>
      </c>
      <c r="F69" s="1278">
        <f t="shared" si="17"/>
        <v>2.6254800000000005</v>
      </c>
      <c r="G69" s="1279">
        <f t="shared" si="18"/>
        <v>1.6702400000000002</v>
      </c>
      <c r="H69" s="1278">
        <f t="shared" si="19"/>
        <v>1.3613600000000001</v>
      </c>
    </row>
    <row r="70" spans="1:8" s="1207" customFormat="1">
      <c r="A70" s="1856" t="s">
        <v>11973</v>
      </c>
      <c r="B70" s="1185" t="s">
        <v>11974</v>
      </c>
      <c r="C70" s="1280">
        <v>325</v>
      </c>
      <c r="D70" s="1855">
        <f t="shared" si="15"/>
        <v>0.78</v>
      </c>
      <c r="E70" s="1277">
        <f t="shared" si="16"/>
        <v>71.5</v>
      </c>
      <c r="F70" s="1278">
        <f t="shared" si="17"/>
        <v>3.2818500000000004</v>
      </c>
      <c r="G70" s="1279">
        <f t="shared" si="18"/>
        <v>2.0878000000000001</v>
      </c>
      <c r="H70" s="1278">
        <f t="shared" si="19"/>
        <v>1.7017000000000002</v>
      </c>
    </row>
    <row r="71" spans="1:8" s="1207" customFormat="1">
      <c r="A71" s="1856">
        <v>7640013463</v>
      </c>
      <c r="B71" s="1185" t="s">
        <v>772</v>
      </c>
      <c r="C71" s="1280">
        <v>316.94</v>
      </c>
      <c r="D71" s="1855">
        <f t="shared" si="15"/>
        <v>0.78</v>
      </c>
      <c r="E71" s="1277">
        <f t="shared" si="16"/>
        <v>69.726799999999997</v>
      </c>
      <c r="F71" s="1278">
        <f t="shared" si="17"/>
        <v>3.2004601200000002</v>
      </c>
      <c r="G71" s="1279">
        <f t="shared" si="18"/>
        <v>2.0360225600000001</v>
      </c>
      <c r="H71" s="1278">
        <f t="shared" si="19"/>
        <v>1.65949784</v>
      </c>
    </row>
    <row r="72" spans="1:8" s="1207" customFormat="1" ht="12.75" thickBot="1">
      <c r="A72" s="1858" t="s">
        <v>12181</v>
      </c>
      <c r="B72" s="1859" t="s">
        <v>1606</v>
      </c>
      <c r="C72" s="1243">
        <v>30</v>
      </c>
      <c r="D72" s="1860">
        <f t="shared" si="15"/>
        <v>0.78</v>
      </c>
      <c r="E72" s="1861">
        <f t="shared" si="16"/>
        <v>6.6</v>
      </c>
      <c r="F72" s="1862">
        <f t="shared" si="17"/>
        <v>0.30293999999999999</v>
      </c>
      <c r="G72" s="1863">
        <f t="shared" si="18"/>
        <v>0.19272</v>
      </c>
      <c r="H72" s="1862">
        <f t="shared" si="19"/>
        <v>0.15708</v>
      </c>
    </row>
    <row r="73" spans="1:8">
      <c r="A73" s="1211"/>
      <c r="B73" s="1211"/>
      <c r="C73" s="1212"/>
      <c r="D73" s="1213"/>
    </row>
  </sheetData>
  <pageMargins left="0.75" right="0.75" top="0.71" bottom="1" header="0.5" footer="0.5"/>
  <pageSetup scale="7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zoomScaleNormal="100" workbookViewId="0">
      <selection activeCell="C1" sqref="C1"/>
    </sheetView>
  </sheetViews>
  <sheetFormatPr defaultRowHeight="12"/>
  <cols>
    <col min="1" max="1" width="14" style="7" customWidth="1"/>
    <col min="2" max="2" width="50.5703125" style="7" customWidth="1"/>
    <col min="3" max="3" width="10" style="8" customWidth="1"/>
    <col min="4" max="4" width="7" style="38" bestFit="1" customWidth="1"/>
    <col min="5" max="5" width="13.7109375" style="34" bestFit="1" customWidth="1"/>
    <col min="6" max="8" width="10.42578125" style="10" bestFit="1" customWidth="1"/>
    <col min="9" max="9" width="9.140625" style="7" customWidth="1"/>
    <col min="10" max="16384" width="9.140625" style="7"/>
  </cols>
  <sheetData>
    <row r="1" spans="1:9" ht="12.75" thickBot="1">
      <c r="A1" s="18" t="s">
        <v>1052</v>
      </c>
      <c r="B1" s="53" t="s">
        <v>971</v>
      </c>
      <c r="F1" s="35">
        <v>4.5900000000000003E-2</v>
      </c>
      <c r="G1" s="35">
        <v>2.92E-2</v>
      </c>
      <c r="H1" s="35">
        <v>2.3800000000000002E-2</v>
      </c>
    </row>
    <row r="2" spans="1:9" s="22" customFormat="1" ht="24.75" thickBot="1">
      <c r="A2" s="19" t="s">
        <v>1054</v>
      </c>
      <c r="B2" s="20" t="s">
        <v>1239</v>
      </c>
      <c r="C2" s="27" t="s">
        <v>1240</v>
      </c>
      <c r="D2" s="45" t="s">
        <v>1242</v>
      </c>
      <c r="E2" s="54" t="s">
        <v>1244</v>
      </c>
      <c r="F2" s="55" t="s">
        <v>1245</v>
      </c>
      <c r="G2" s="55" t="s">
        <v>1246</v>
      </c>
      <c r="H2" s="55" t="s">
        <v>1247</v>
      </c>
      <c r="I2" s="7"/>
    </row>
    <row r="3" spans="1:9" ht="12.75" thickBot="1">
      <c r="A3" s="23" t="s">
        <v>1243</v>
      </c>
      <c r="B3" s="23"/>
      <c r="C3" s="23"/>
      <c r="D3" s="23"/>
      <c r="E3" s="23"/>
      <c r="F3" s="23"/>
      <c r="G3" s="23"/>
      <c r="H3" s="23"/>
    </row>
    <row r="4" spans="1:9" ht="84">
      <c r="A4" s="11" t="s">
        <v>12141</v>
      </c>
      <c r="B4" s="93" t="s">
        <v>12142</v>
      </c>
      <c r="C4" s="90">
        <v>23214</v>
      </c>
      <c r="D4" s="41">
        <f>100%-(E4/C4)</f>
        <v>0.78</v>
      </c>
      <c r="E4" s="181">
        <f>C4*0.22</f>
        <v>5107.08</v>
      </c>
      <c r="F4" s="179">
        <f>ROUND((E4*$F$1),2)</f>
        <v>234.41</v>
      </c>
      <c r="G4" s="179">
        <f>ROUND((E4*$G$1),2)</f>
        <v>149.13</v>
      </c>
      <c r="H4" s="179">
        <f>ROUND((E4*$H$1),2)</f>
        <v>121.55</v>
      </c>
    </row>
    <row r="5" spans="1:9">
      <c r="A5" s="11" t="s">
        <v>2868</v>
      </c>
      <c r="B5" s="178" t="s">
        <v>2869</v>
      </c>
      <c r="C5" s="90">
        <v>222</v>
      </c>
      <c r="D5" s="41">
        <f>100%-(E5/C5)</f>
        <v>0.78</v>
      </c>
      <c r="E5" s="181">
        <f>C5*0.22</f>
        <v>48.84</v>
      </c>
      <c r="F5" s="179">
        <f>ROUND((E5*$F$1),2)</f>
        <v>2.2400000000000002</v>
      </c>
      <c r="G5" s="179">
        <f>ROUND((E5*$G$1),2)</f>
        <v>1.43</v>
      </c>
      <c r="H5" s="179">
        <f>ROUND((E5*$H$1),2)</f>
        <v>1.1599999999999999</v>
      </c>
    </row>
    <row r="6" spans="1:9" ht="12.75" thickBot="1">
      <c r="A6" s="11" t="s">
        <v>194</v>
      </c>
      <c r="B6" s="14" t="s">
        <v>195</v>
      </c>
      <c r="C6" s="110">
        <v>111</v>
      </c>
      <c r="D6" s="41">
        <f>100%-(E6/C6)</f>
        <v>0.78</v>
      </c>
      <c r="E6" s="181">
        <f>C6*0.22</f>
        <v>24.42</v>
      </c>
      <c r="F6" s="179">
        <f>ROUND((E6*$F$1),2)</f>
        <v>1.1200000000000001</v>
      </c>
      <c r="G6" s="179">
        <f>ROUND((E6*$G$1),2)</f>
        <v>0.71</v>
      </c>
      <c r="H6" s="179">
        <f>ROUND((E6*$H$1),2)</f>
        <v>0.57999999999999996</v>
      </c>
    </row>
    <row r="7" spans="1:9" ht="12.75" thickBot="1">
      <c r="A7" s="1359" t="s">
        <v>1241</v>
      </c>
      <c r="B7" s="1360"/>
      <c r="C7" s="47">
        <f>SUM(C4:C6)</f>
        <v>23547</v>
      </c>
      <c r="D7" s="46">
        <f>100%-(E7/C7)</f>
        <v>0.78</v>
      </c>
      <c r="E7" s="56">
        <f>SUM(E4:E6)</f>
        <v>5180.34</v>
      </c>
      <c r="F7" s="171">
        <f>SUM(F4:F6)</f>
        <v>237.77</v>
      </c>
      <c r="G7" s="171">
        <f>SUM(G4:G6)</f>
        <v>151.27000000000001</v>
      </c>
      <c r="H7" s="171">
        <f>SUM(H4:H6)</f>
        <v>123.28999999999999</v>
      </c>
      <c r="I7" s="26"/>
    </row>
    <row r="8" spans="1:9">
      <c r="A8" s="115" t="s">
        <v>1255</v>
      </c>
      <c r="B8" s="94"/>
      <c r="C8" s="114"/>
      <c r="D8" s="42"/>
      <c r="E8" s="111"/>
      <c r="F8" s="30"/>
      <c r="G8" s="114"/>
      <c r="H8" s="30"/>
    </row>
    <row r="9" spans="1:9">
      <c r="A9" s="17"/>
      <c r="B9" s="50" t="s">
        <v>977</v>
      </c>
      <c r="C9" s="108"/>
      <c r="D9" s="41"/>
      <c r="E9" s="112"/>
      <c r="F9" s="29"/>
      <c r="G9" s="108"/>
      <c r="H9" s="29"/>
    </row>
    <row r="10" spans="1:9">
      <c r="A10" s="51" t="s">
        <v>1254</v>
      </c>
      <c r="B10" s="95"/>
      <c r="C10" s="109"/>
      <c r="D10" s="43"/>
      <c r="E10" s="113"/>
      <c r="F10" s="16"/>
      <c r="G10" s="109"/>
      <c r="H10" s="16"/>
    </row>
    <row r="11" spans="1:9">
      <c r="A11" s="17" t="s">
        <v>6083</v>
      </c>
      <c r="B11" s="50" t="s">
        <v>208</v>
      </c>
      <c r="C11" s="108">
        <v>1402</v>
      </c>
      <c r="D11" s="41">
        <f>100%-(E11/C11)</f>
        <v>0.78</v>
      </c>
      <c r="E11" s="1159">
        <f>C11*0.22</f>
        <v>308.44</v>
      </c>
      <c r="F11" s="1109">
        <f>E11*$F$1</f>
        <v>14.157396</v>
      </c>
      <c r="G11" s="423">
        <f>E11*$G$1</f>
        <v>9.0064480000000007</v>
      </c>
      <c r="H11" s="1109">
        <f>E11*$H$1</f>
        <v>7.3408720000000001</v>
      </c>
    </row>
    <row r="12" spans="1:9">
      <c r="A12" s="17" t="s">
        <v>6084</v>
      </c>
      <c r="B12" s="50" t="s">
        <v>209</v>
      </c>
      <c r="C12" s="108">
        <v>1191</v>
      </c>
      <c r="D12" s="41">
        <f>100%-(E12/C12)</f>
        <v>0.78</v>
      </c>
      <c r="E12" s="1159">
        <f>C12*0.22</f>
        <v>262.02</v>
      </c>
      <c r="F12" s="1109">
        <f>E12*$F$1</f>
        <v>12.026718000000001</v>
      </c>
      <c r="G12" s="423">
        <f>E12*$G$1</f>
        <v>7.6509839999999993</v>
      </c>
      <c r="H12" s="1109">
        <f>E12*$H$1</f>
        <v>6.2360759999999997</v>
      </c>
    </row>
    <row r="13" spans="1:9">
      <c r="A13" s="17" t="s">
        <v>6085</v>
      </c>
      <c r="B13" s="50" t="s">
        <v>210</v>
      </c>
      <c r="C13" s="108">
        <v>913</v>
      </c>
      <c r="D13" s="41">
        <f>100%-(E13/C13)</f>
        <v>0.78</v>
      </c>
      <c r="E13" s="1159">
        <f>C13*0.22</f>
        <v>200.86</v>
      </c>
      <c r="F13" s="1109">
        <f>E13*$F$1</f>
        <v>9.2194740000000017</v>
      </c>
      <c r="G13" s="423">
        <f>E13*$G$1</f>
        <v>5.8651120000000008</v>
      </c>
      <c r="H13" s="1109">
        <f>E13*$H$1</f>
        <v>4.7804680000000008</v>
      </c>
    </row>
    <row r="14" spans="1:9">
      <c r="A14" s="17" t="s">
        <v>11986</v>
      </c>
      <c r="B14" s="50" t="s">
        <v>12128</v>
      </c>
      <c r="C14" s="108">
        <v>3339</v>
      </c>
      <c r="D14" s="41">
        <f>100%-(E14/C14)</f>
        <v>0.78</v>
      </c>
      <c r="E14" s="1159">
        <f>C14*0.22</f>
        <v>734.58</v>
      </c>
      <c r="F14" s="1109">
        <f>E14*$F$1</f>
        <v>33.717222000000007</v>
      </c>
      <c r="G14" s="423">
        <f>E14*$G$1</f>
        <v>21.449736000000001</v>
      </c>
      <c r="H14" s="1109">
        <f>E14*$H$1</f>
        <v>17.483004000000001</v>
      </c>
    </row>
    <row r="15" spans="1:9">
      <c r="A15" s="17" t="s">
        <v>10670</v>
      </c>
      <c r="B15" s="50" t="s">
        <v>12129</v>
      </c>
      <c r="C15" s="108">
        <v>1781</v>
      </c>
      <c r="D15" s="41">
        <f>100%-(E15/C15)</f>
        <v>0.78</v>
      </c>
      <c r="E15" s="1159">
        <f>C15*0.22</f>
        <v>391.82</v>
      </c>
      <c r="F15" s="1109">
        <f>E15*$F$1</f>
        <v>17.984538000000001</v>
      </c>
      <c r="G15" s="423">
        <f>E15*$G$1</f>
        <v>11.441144</v>
      </c>
      <c r="H15" s="1109">
        <f>E15*$H$1</f>
        <v>9.3253160000000008</v>
      </c>
    </row>
    <row r="16" spans="1:9">
      <c r="A16" s="51" t="s">
        <v>1253</v>
      </c>
      <c r="B16" s="95"/>
      <c r="C16" s="109"/>
      <c r="D16" s="43"/>
      <c r="E16" s="420"/>
      <c r="F16" s="16"/>
      <c r="G16" s="109"/>
      <c r="H16" s="16"/>
    </row>
    <row r="17" spans="1:9" s="32" customFormat="1">
      <c r="A17" s="421" t="s">
        <v>6086</v>
      </c>
      <c r="B17" s="422" t="s">
        <v>212</v>
      </c>
      <c r="C17" s="423">
        <v>500</v>
      </c>
      <c r="D17" s="41">
        <f>100%-(E17/C17)</f>
        <v>0.78</v>
      </c>
      <c r="E17" s="1159">
        <f t="shared" ref="E17:E59" si="0">C17*0.22</f>
        <v>110</v>
      </c>
      <c r="F17" s="1109">
        <f>E17*$F$1</f>
        <v>5.0490000000000004</v>
      </c>
      <c r="G17" s="423">
        <f>E17*$G$1</f>
        <v>3.2120000000000002</v>
      </c>
      <c r="H17" s="1109">
        <f>E17*$H$1</f>
        <v>2.6180000000000003</v>
      </c>
    </row>
    <row r="18" spans="1:9" s="32" customFormat="1">
      <c r="A18" s="421" t="s">
        <v>11988</v>
      </c>
      <c r="B18" s="422" t="s">
        <v>1601</v>
      </c>
      <c r="C18" s="423">
        <v>500</v>
      </c>
      <c r="D18" s="41">
        <f>100%-(E18/C18)</f>
        <v>0.78</v>
      </c>
      <c r="E18" s="1159">
        <f t="shared" si="0"/>
        <v>110</v>
      </c>
      <c r="F18" s="1109">
        <f>E18*$F$1</f>
        <v>5.0490000000000004</v>
      </c>
      <c r="G18" s="423">
        <f>E18*$G$1</f>
        <v>3.2120000000000002</v>
      </c>
      <c r="H18" s="1109">
        <f>E18*$H$1</f>
        <v>2.6180000000000003</v>
      </c>
    </row>
    <row r="19" spans="1:9">
      <c r="A19" s="51" t="s">
        <v>1252</v>
      </c>
      <c r="B19" s="95"/>
      <c r="C19" s="109"/>
      <c r="D19" s="43"/>
      <c r="E19" s="420"/>
      <c r="F19" s="16"/>
      <c r="G19" s="109"/>
      <c r="H19" s="16"/>
    </row>
    <row r="20" spans="1:9">
      <c r="A20" s="17" t="s">
        <v>11959</v>
      </c>
      <c r="B20" s="101" t="s">
        <v>12138</v>
      </c>
      <c r="C20" s="110">
        <v>1110</v>
      </c>
      <c r="D20" s="41">
        <f>100%-(E20/C20)</f>
        <v>0.78</v>
      </c>
      <c r="E20" s="1159">
        <f t="shared" si="0"/>
        <v>244.2</v>
      </c>
      <c r="F20" s="1109">
        <f>E20*$F$1</f>
        <v>11.208780000000001</v>
      </c>
      <c r="G20" s="423">
        <f>E20*$G$1</f>
        <v>7.1306399999999996</v>
      </c>
      <c r="H20" s="1109">
        <f>E20*$H$1</f>
        <v>5.81196</v>
      </c>
    </row>
    <row r="21" spans="1:9" s="32" customFormat="1" ht="24">
      <c r="A21" s="1815" t="s">
        <v>12174</v>
      </c>
      <c r="B21" s="1821" t="s">
        <v>12130</v>
      </c>
      <c r="C21" s="90">
        <v>1860</v>
      </c>
      <c r="D21" s="1158">
        <v>0.78</v>
      </c>
      <c r="E21" s="1159">
        <v>408.1</v>
      </c>
      <c r="F21" s="1109">
        <v>18.731790000000004</v>
      </c>
      <c r="G21" s="423">
        <v>11.91652</v>
      </c>
      <c r="H21" s="1109">
        <v>9.7127800000000004</v>
      </c>
    </row>
    <row r="22" spans="1:9" s="32" customFormat="1" ht="24">
      <c r="A22" s="1815" t="s">
        <v>12175</v>
      </c>
      <c r="B22" s="1821" t="s">
        <v>12143</v>
      </c>
      <c r="C22" s="90">
        <v>3305</v>
      </c>
      <c r="D22" s="1158">
        <v>0.78</v>
      </c>
      <c r="E22" s="1159">
        <v>727.1</v>
      </c>
      <c r="F22" s="1109">
        <v>33.373890000000003</v>
      </c>
      <c r="G22" s="423">
        <v>21.23132</v>
      </c>
      <c r="H22" s="1109">
        <v>17.30498</v>
      </c>
    </row>
    <row r="23" spans="1:9">
      <c r="A23" s="17" t="s">
        <v>6087</v>
      </c>
      <c r="B23" s="101" t="s">
        <v>213</v>
      </c>
      <c r="C23" s="110">
        <v>1553</v>
      </c>
      <c r="D23" s="41">
        <f t="shared" ref="D23:D26" si="1">100%-(E23/C23)</f>
        <v>0.78</v>
      </c>
      <c r="E23" s="1159">
        <f t="shared" ref="E23:E26" si="2">C23*0.22</f>
        <v>341.66</v>
      </c>
      <c r="F23" s="1109">
        <f t="shared" ref="F23:F26" si="3">E23*$F$1</f>
        <v>15.682194000000003</v>
      </c>
      <c r="G23" s="423">
        <f t="shared" ref="G23:G26" si="4">E23*$G$1</f>
        <v>9.9764720000000011</v>
      </c>
      <c r="H23" s="1109">
        <f t="shared" ref="H23:H26" si="5">E23*$H$1</f>
        <v>8.131508000000002</v>
      </c>
    </row>
    <row r="24" spans="1:9" ht="36">
      <c r="A24" s="28" t="s">
        <v>12144</v>
      </c>
      <c r="B24" s="101" t="s">
        <v>12145</v>
      </c>
      <c r="C24" s="110">
        <v>3230</v>
      </c>
      <c r="D24" s="41">
        <f t="shared" si="1"/>
        <v>0.78</v>
      </c>
      <c r="E24" s="1159">
        <f t="shared" si="2"/>
        <v>710.6</v>
      </c>
      <c r="F24" s="1109">
        <f t="shared" si="3"/>
        <v>32.616540000000001</v>
      </c>
      <c r="G24" s="423">
        <f t="shared" si="4"/>
        <v>20.74952</v>
      </c>
      <c r="H24" s="1109">
        <f t="shared" si="5"/>
        <v>16.912280000000003</v>
      </c>
    </row>
    <row r="25" spans="1:9" ht="36">
      <c r="A25" s="28" t="s">
        <v>12172</v>
      </c>
      <c r="B25" s="101" t="s">
        <v>12173</v>
      </c>
      <c r="C25" s="110">
        <v>4710</v>
      </c>
      <c r="D25" s="41">
        <v>0.78</v>
      </c>
      <c r="E25" s="1159">
        <f t="shared" si="2"/>
        <v>1036.2</v>
      </c>
      <c r="F25" s="1109">
        <f t="shared" si="3"/>
        <v>47.561580000000006</v>
      </c>
      <c r="G25" s="423">
        <f t="shared" si="4"/>
        <v>30.25704</v>
      </c>
      <c r="H25" s="1109">
        <f t="shared" si="5"/>
        <v>24.661560000000001</v>
      </c>
    </row>
    <row r="26" spans="1:9">
      <c r="A26" s="17" t="s">
        <v>6088</v>
      </c>
      <c r="B26" s="101" t="s">
        <v>214</v>
      </c>
      <c r="C26" s="110">
        <v>586</v>
      </c>
      <c r="D26" s="41">
        <f t="shared" si="1"/>
        <v>0.78</v>
      </c>
      <c r="E26" s="1159">
        <f t="shared" si="2"/>
        <v>128.91999999999999</v>
      </c>
      <c r="F26" s="1109">
        <f t="shared" si="3"/>
        <v>5.9174280000000001</v>
      </c>
      <c r="G26" s="423">
        <f t="shared" si="4"/>
        <v>3.7644639999999998</v>
      </c>
      <c r="H26" s="1109">
        <f t="shared" si="5"/>
        <v>3.0682960000000001</v>
      </c>
    </row>
    <row r="27" spans="1:9">
      <c r="A27" s="17" t="s">
        <v>173</v>
      </c>
      <c r="B27" s="101" t="s">
        <v>174</v>
      </c>
      <c r="C27" s="110">
        <v>586</v>
      </c>
      <c r="D27" s="41">
        <f>100%-(E27/C27)</f>
        <v>0.78</v>
      </c>
      <c r="E27" s="1159">
        <f>C27*0.22</f>
        <v>128.91999999999999</v>
      </c>
      <c r="F27" s="1109">
        <f>E27*$F$1</f>
        <v>5.9174280000000001</v>
      </c>
      <c r="G27" s="423">
        <f>E27*$G$1</f>
        <v>3.7644639999999998</v>
      </c>
      <c r="H27" s="1109">
        <f>E27*$H$1</f>
        <v>3.0682960000000001</v>
      </c>
    </row>
    <row r="28" spans="1:9">
      <c r="A28" s="17" t="s">
        <v>11955</v>
      </c>
      <c r="B28" s="101" t="s">
        <v>12136</v>
      </c>
      <c r="C28" s="110">
        <v>850</v>
      </c>
      <c r="D28" s="41">
        <f>100%-(E28/C28)</f>
        <v>0.78</v>
      </c>
      <c r="E28" s="1159">
        <f>C28*0.22</f>
        <v>187</v>
      </c>
      <c r="F28" s="1109">
        <f>E28*$F$1</f>
        <v>8.5833000000000013</v>
      </c>
      <c r="G28" s="423">
        <f>E28*$G$1</f>
        <v>5.4603999999999999</v>
      </c>
      <c r="H28" s="1109">
        <f>E28*$H$1</f>
        <v>4.4506000000000006</v>
      </c>
    </row>
    <row r="29" spans="1:9">
      <c r="A29" s="17" t="s">
        <v>11957</v>
      </c>
      <c r="B29" s="101" t="s">
        <v>12137</v>
      </c>
      <c r="C29" s="110">
        <v>5010</v>
      </c>
      <c r="D29" s="41">
        <f>100%-(E29/C29)</f>
        <v>0.78</v>
      </c>
      <c r="E29" s="1159">
        <f>C29*0.22</f>
        <v>1102.2</v>
      </c>
      <c r="F29" s="1109">
        <f>E29*$F$1</f>
        <v>50.590980000000009</v>
      </c>
      <c r="G29" s="423">
        <f>E29*$G$1</f>
        <v>32.184240000000003</v>
      </c>
      <c r="H29" s="1109">
        <f>E29*$H$1</f>
        <v>26.232360000000003</v>
      </c>
      <c r="I29" s="17"/>
    </row>
    <row r="30" spans="1:9">
      <c r="A30" s="49" t="s">
        <v>1250</v>
      </c>
      <c r="B30" s="48"/>
      <c r="C30" s="109"/>
      <c r="D30" s="43"/>
      <c r="E30" s="420"/>
      <c r="F30" s="16"/>
      <c r="G30" s="109"/>
      <c r="H30" s="16"/>
    </row>
    <row r="31" spans="1:9" ht="24">
      <c r="A31" s="424" t="s">
        <v>12000</v>
      </c>
      <c r="B31" s="212" t="s">
        <v>12106</v>
      </c>
      <c r="C31" s="108">
        <v>1070</v>
      </c>
      <c r="D31" s="41">
        <f>100%-(E31/C31)</f>
        <v>0.78</v>
      </c>
      <c r="E31" s="1159">
        <f t="shared" si="0"/>
        <v>235.4</v>
      </c>
      <c r="F31" s="1109">
        <f>E31*$F$1</f>
        <v>10.804860000000001</v>
      </c>
      <c r="G31" s="423">
        <f>E31*$G$1</f>
        <v>6.8736800000000002</v>
      </c>
      <c r="H31" s="1109">
        <f>E31*$H$1</f>
        <v>5.6025200000000002</v>
      </c>
    </row>
    <row r="32" spans="1:9">
      <c r="A32" s="17" t="s">
        <v>955</v>
      </c>
      <c r="B32" s="50" t="s">
        <v>505</v>
      </c>
      <c r="C32" s="108">
        <v>48</v>
      </c>
      <c r="D32" s="41">
        <f>100%-(E32/C32)</f>
        <v>0.78</v>
      </c>
      <c r="E32" s="1159">
        <f t="shared" si="0"/>
        <v>10.56</v>
      </c>
      <c r="F32" s="1109">
        <f>E32*$F$1</f>
        <v>0.48470400000000008</v>
      </c>
      <c r="G32" s="423">
        <f>E32*$G$1</f>
        <v>0.30835200000000001</v>
      </c>
      <c r="H32" s="1109">
        <f>E32*$H$1</f>
        <v>0.25132800000000005</v>
      </c>
    </row>
    <row r="33" spans="1:8">
      <c r="A33" s="17" t="s">
        <v>956</v>
      </c>
      <c r="B33" s="50" t="s">
        <v>970</v>
      </c>
      <c r="C33" s="108">
        <v>27</v>
      </c>
      <c r="D33" s="41">
        <f>100%-(E33/C33)</f>
        <v>0.78</v>
      </c>
      <c r="E33" s="1159">
        <f t="shared" si="0"/>
        <v>5.94</v>
      </c>
      <c r="F33" s="1109">
        <f>E33*$F$1</f>
        <v>0.27264600000000005</v>
      </c>
      <c r="G33" s="423">
        <f>E33*$G$1</f>
        <v>0.17344800000000002</v>
      </c>
      <c r="H33" s="1109">
        <f>E33*$H$1</f>
        <v>0.14137200000000003</v>
      </c>
    </row>
    <row r="34" spans="1:8">
      <c r="A34" s="17" t="s">
        <v>6091</v>
      </c>
      <c r="B34" s="50" t="s">
        <v>12139</v>
      </c>
      <c r="C34" s="108">
        <v>120</v>
      </c>
      <c r="D34" s="41">
        <f t="shared" ref="D34:D35" si="6">100%-(E34/C34)</f>
        <v>0.78</v>
      </c>
      <c r="E34" s="1159">
        <f t="shared" si="0"/>
        <v>26.4</v>
      </c>
      <c r="F34" s="1109">
        <f t="shared" ref="F34:F35" si="7">E34*$F$1</f>
        <v>1.2117599999999999</v>
      </c>
      <c r="G34" s="423">
        <f t="shared" ref="G34:G35" si="8">E34*$G$1</f>
        <v>0.77088000000000001</v>
      </c>
      <c r="H34" s="1109">
        <f t="shared" ref="H34:H35" si="9">E34*$H$1</f>
        <v>0.62831999999999999</v>
      </c>
    </row>
    <row r="35" spans="1:8">
      <c r="A35" s="17" t="s">
        <v>6093</v>
      </c>
      <c r="B35" s="50" t="s">
        <v>11966</v>
      </c>
      <c r="C35" s="108">
        <v>1068</v>
      </c>
      <c r="D35" s="41">
        <f t="shared" si="6"/>
        <v>0.78</v>
      </c>
      <c r="E35" s="1159">
        <f t="shared" si="0"/>
        <v>234.96</v>
      </c>
      <c r="F35" s="1109">
        <f t="shared" si="7"/>
        <v>10.784664000000001</v>
      </c>
      <c r="G35" s="423">
        <f t="shared" si="8"/>
        <v>6.8608320000000003</v>
      </c>
      <c r="H35" s="1109">
        <f t="shared" si="9"/>
        <v>5.592048000000001</v>
      </c>
    </row>
    <row r="36" spans="1:8">
      <c r="A36" s="49" t="s">
        <v>1613</v>
      </c>
      <c r="B36" s="48"/>
      <c r="C36" s="109"/>
      <c r="D36" s="43"/>
      <c r="E36" s="420"/>
      <c r="F36" s="16"/>
      <c r="G36" s="109"/>
      <c r="H36" s="16"/>
    </row>
    <row r="37" spans="1:8" s="32" customFormat="1">
      <c r="A37" s="1838" t="s">
        <v>12178</v>
      </c>
      <c r="B37" s="1816" t="s">
        <v>12179</v>
      </c>
      <c r="C37" s="423">
        <v>1100</v>
      </c>
      <c r="D37" s="1158">
        <f t="shared" ref="D37:D44" si="10">100%-(E37/C37)</f>
        <v>0.78</v>
      </c>
      <c r="E37" s="1159">
        <f t="shared" si="0"/>
        <v>242</v>
      </c>
      <c r="F37" s="1109">
        <f t="shared" ref="F37:F44" si="11">E37*$F$1</f>
        <v>11.107800000000001</v>
      </c>
      <c r="G37" s="423">
        <f t="shared" ref="G37:G44" si="12">E37*$G$1</f>
        <v>7.0663999999999998</v>
      </c>
      <c r="H37" s="1109">
        <f t="shared" ref="H37:H44" si="13">E37*$H$1</f>
        <v>5.7596000000000007</v>
      </c>
    </row>
    <row r="38" spans="1:8" s="32" customFormat="1">
      <c r="A38" s="1838" t="s">
        <v>10667</v>
      </c>
      <c r="B38" s="1816" t="s">
        <v>181</v>
      </c>
      <c r="C38" s="423">
        <v>785</v>
      </c>
      <c r="D38" s="1158">
        <f t="shared" si="10"/>
        <v>0.78</v>
      </c>
      <c r="E38" s="1159">
        <f t="shared" si="0"/>
        <v>172.7</v>
      </c>
      <c r="F38" s="1109">
        <f t="shared" si="11"/>
        <v>7.9269300000000005</v>
      </c>
      <c r="G38" s="423">
        <f t="shared" si="12"/>
        <v>5.04284</v>
      </c>
      <c r="H38" s="1109">
        <f t="shared" si="13"/>
        <v>4.1102600000000002</v>
      </c>
    </row>
    <row r="39" spans="1:8" s="32" customFormat="1">
      <c r="A39" s="1838" t="s">
        <v>9415</v>
      </c>
      <c r="B39" s="1816" t="s">
        <v>12146</v>
      </c>
      <c r="C39" s="423">
        <v>668</v>
      </c>
      <c r="D39" s="1158">
        <f t="shared" si="10"/>
        <v>0.78</v>
      </c>
      <c r="E39" s="1159">
        <f t="shared" si="0"/>
        <v>146.96</v>
      </c>
      <c r="F39" s="1109">
        <f t="shared" si="11"/>
        <v>6.745464000000001</v>
      </c>
      <c r="G39" s="423">
        <f t="shared" si="12"/>
        <v>4.2912319999999999</v>
      </c>
      <c r="H39" s="1109">
        <f t="shared" si="13"/>
        <v>3.4976480000000003</v>
      </c>
    </row>
    <row r="40" spans="1:8" s="32" customFormat="1">
      <c r="A40" s="1838" t="s">
        <v>10668</v>
      </c>
      <c r="B40" s="1816" t="s">
        <v>182</v>
      </c>
      <c r="C40" s="423">
        <v>821</v>
      </c>
      <c r="D40" s="1158">
        <f t="shared" si="10"/>
        <v>0.78</v>
      </c>
      <c r="E40" s="1159">
        <f t="shared" si="0"/>
        <v>180.62</v>
      </c>
      <c r="F40" s="1109">
        <f t="shared" si="11"/>
        <v>8.290458000000001</v>
      </c>
      <c r="G40" s="423">
        <f t="shared" si="12"/>
        <v>5.2741040000000003</v>
      </c>
      <c r="H40" s="1109">
        <f t="shared" si="13"/>
        <v>4.298756</v>
      </c>
    </row>
    <row r="41" spans="1:8" s="32" customFormat="1">
      <c r="A41" s="1838" t="s">
        <v>12183</v>
      </c>
      <c r="B41" s="1816" t="s">
        <v>183</v>
      </c>
      <c r="C41" s="423">
        <v>690</v>
      </c>
      <c r="D41" s="1158">
        <f t="shared" si="10"/>
        <v>0.78</v>
      </c>
      <c r="E41" s="1159">
        <f t="shared" si="0"/>
        <v>151.80000000000001</v>
      </c>
      <c r="F41" s="1109">
        <f t="shared" si="11"/>
        <v>6.967620000000001</v>
      </c>
      <c r="G41" s="423">
        <f t="shared" si="12"/>
        <v>4.4325600000000005</v>
      </c>
      <c r="H41" s="1109">
        <f t="shared" si="13"/>
        <v>3.6128400000000007</v>
      </c>
    </row>
    <row r="42" spans="1:8" s="32" customFormat="1">
      <c r="A42" s="1838" t="s">
        <v>9416</v>
      </c>
      <c r="B42" s="1816" t="s">
        <v>184</v>
      </c>
      <c r="C42" s="423">
        <v>191</v>
      </c>
      <c r="D42" s="1158">
        <f t="shared" si="10"/>
        <v>0.78</v>
      </c>
      <c r="E42" s="1159">
        <f t="shared" si="0"/>
        <v>42.02</v>
      </c>
      <c r="F42" s="1109">
        <f t="shared" si="11"/>
        <v>1.9287180000000004</v>
      </c>
      <c r="G42" s="423">
        <f t="shared" si="12"/>
        <v>1.2269840000000001</v>
      </c>
      <c r="H42" s="1109">
        <f t="shared" si="13"/>
        <v>1.0000760000000002</v>
      </c>
    </row>
    <row r="43" spans="1:8" s="32" customFormat="1">
      <c r="A43" s="1838" t="s">
        <v>9417</v>
      </c>
      <c r="B43" s="1816" t="s">
        <v>12002</v>
      </c>
      <c r="C43" s="423">
        <v>1500</v>
      </c>
      <c r="D43" s="1158">
        <f t="shared" si="10"/>
        <v>0.78</v>
      </c>
      <c r="E43" s="1159">
        <f t="shared" si="0"/>
        <v>330</v>
      </c>
      <c r="F43" s="1109">
        <f t="shared" si="11"/>
        <v>15.147</v>
      </c>
      <c r="G43" s="423">
        <f t="shared" si="12"/>
        <v>9.6359999999999992</v>
      </c>
      <c r="H43" s="1109">
        <f t="shared" si="13"/>
        <v>7.854000000000001</v>
      </c>
    </row>
    <row r="44" spans="1:8" s="32" customFormat="1">
      <c r="A44" s="1838" t="s">
        <v>12180</v>
      </c>
      <c r="B44" s="1816" t="s">
        <v>2867</v>
      </c>
      <c r="C44" s="423">
        <v>250</v>
      </c>
      <c r="D44" s="1158">
        <f t="shared" si="10"/>
        <v>0.78</v>
      </c>
      <c r="E44" s="1159">
        <f t="shared" si="0"/>
        <v>55</v>
      </c>
      <c r="F44" s="1109">
        <f t="shared" si="11"/>
        <v>2.5245000000000002</v>
      </c>
      <c r="G44" s="423">
        <f t="shared" si="12"/>
        <v>1.6060000000000001</v>
      </c>
      <c r="H44" s="1109">
        <f t="shared" si="13"/>
        <v>1.3090000000000002</v>
      </c>
    </row>
    <row r="45" spans="1:8">
      <c r="A45" s="49" t="s">
        <v>1248</v>
      </c>
      <c r="B45" s="48"/>
      <c r="C45" s="109"/>
      <c r="D45" s="43"/>
      <c r="E45" s="420"/>
      <c r="F45" s="16"/>
      <c r="G45" s="109"/>
      <c r="H45" s="16"/>
    </row>
    <row r="46" spans="1:8">
      <c r="A46" s="17" t="s">
        <v>773</v>
      </c>
      <c r="B46" s="50" t="s">
        <v>774</v>
      </c>
      <c r="C46" s="108">
        <v>129</v>
      </c>
      <c r="D46" s="41">
        <f t="shared" ref="D46:D59" si="14">100%-(E46/C46)</f>
        <v>0.78</v>
      </c>
      <c r="E46" s="1159">
        <f t="shared" si="0"/>
        <v>28.38</v>
      </c>
      <c r="F46" s="1109">
        <f t="shared" ref="F46:F59" si="15">E46*$F$1</f>
        <v>1.3026420000000001</v>
      </c>
      <c r="G46" s="423">
        <f t="shared" ref="G46:G59" si="16">E46*$G$1</f>
        <v>0.82869599999999999</v>
      </c>
      <c r="H46" s="1109">
        <f t="shared" ref="H46:H59" si="17">E46*$H$1</f>
        <v>0.67544400000000004</v>
      </c>
    </row>
    <row r="47" spans="1:8">
      <c r="A47" s="17" t="s">
        <v>9418</v>
      </c>
      <c r="B47" s="50" t="s">
        <v>2862</v>
      </c>
      <c r="C47" s="108">
        <v>846</v>
      </c>
      <c r="D47" s="41">
        <f t="shared" si="14"/>
        <v>0.78</v>
      </c>
      <c r="E47" s="1159">
        <f t="shared" si="0"/>
        <v>186.12</v>
      </c>
      <c r="F47" s="1109">
        <f t="shared" si="15"/>
        <v>8.5429080000000006</v>
      </c>
      <c r="G47" s="423">
        <f t="shared" si="16"/>
        <v>5.434704</v>
      </c>
      <c r="H47" s="1109">
        <f t="shared" si="17"/>
        <v>4.4296560000000005</v>
      </c>
    </row>
    <row r="48" spans="1:8">
      <c r="A48" s="17" t="s">
        <v>186</v>
      </c>
      <c r="B48" s="50" t="s">
        <v>187</v>
      </c>
      <c r="C48" s="108">
        <v>60</v>
      </c>
      <c r="D48" s="41">
        <f t="shared" si="14"/>
        <v>0.78</v>
      </c>
      <c r="E48" s="1159">
        <f t="shared" si="0"/>
        <v>13.2</v>
      </c>
      <c r="F48" s="1109">
        <f t="shared" si="15"/>
        <v>0.60587999999999997</v>
      </c>
      <c r="G48" s="423">
        <f t="shared" si="16"/>
        <v>0.38544</v>
      </c>
      <c r="H48" s="1109">
        <f t="shared" si="17"/>
        <v>0.31415999999999999</v>
      </c>
    </row>
    <row r="49" spans="1:8">
      <c r="A49" s="17" t="s">
        <v>12005</v>
      </c>
      <c r="B49" s="50" t="s">
        <v>12111</v>
      </c>
      <c r="C49" s="108">
        <v>200</v>
      </c>
      <c r="D49" s="41">
        <f t="shared" si="14"/>
        <v>0.78</v>
      </c>
      <c r="E49" s="1159">
        <f t="shared" si="0"/>
        <v>44</v>
      </c>
      <c r="F49" s="1109">
        <f t="shared" si="15"/>
        <v>2.0196000000000001</v>
      </c>
      <c r="G49" s="423">
        <f t="shared" si="16"/>
        <v>1.2847999999999999</v>
      </c>
      <c r="H49" s="1109">
        <f t="shared" si="17"/>
        <v>1.0472000000000001</v>
      </c>
    </row>
    <row r="50" spans="1:8">
      <c r="A50" s="17" t="s">
        <v>12007</v>
      </c>
      <c r="B50" s="50" t="s">
        <v>12112</v>
      </c>
      <c r="C50" s="108">
        <v>279</v>
      </c>
      <c r="D50" s="41">
        <f t="shared" si="14"/>
        <v>0.78</v>
      </c>
      <c r="E50" s="1159">
        <f t="shared" si="0"/>
        <v>61.38</v>
      </c>
      <c r="F50" s="1109">
        <f t="shared" si="15"/>
        <v>2.8173420000000005</v>
      </c>
      <c r="G50" s="423">
        <f t="shared" si="16"/>
        <v>1.7922960000000001</v>
      </c>
      <c r="H50" s="1109">
        <f t="shared" si="17"/>
        <v>1.4608440000000003</v>
      </c>
    </row>
    <row r="51" spans="1:8">
      <c r="A51" s="17" t="s">
        <v>960</v>
      </c>
      <c r="B51" s="50" t="s">
        <v>188</v>
      </c>
      <c r="C51" s="108">
        <v>223</v>
      </c>
      <c r="D51" s="41">
        <f t="shared" si="14"/>
        <v>0.78</v>
      </c>
      <c r="E51" s="1159">
        <f t="shared" si="0"/>
        <v>49.06</v>
      </c>
      <c r="F51" s="1109">
        <f t="shared" si="15"/>
        <v>2.2518540000000002</v>
      </c>
      <c r="G51" s="423">
        <f t="shared" si="16"/>
        <v>1.432552</v>
      </c>
      <c r="H51" s="1109">
        <f t="shared" si="17"/>
        <v>1.1676280000000001</v>
      </c>
    </row>
    <row r="52" spans="1:8">
      <c r="A52" s="17" t="s">
        <v>189</v>
      </c>
      <c r="B52" s="50" t="s">
        <v>190</v>
      </c>
      <c r="C52" s="108">
        <v>123</v>
      </c>
      <c r="D52" s="41">
        <f t="shared" si="14"/>
        <v>0.78</v>
      </c>
      <c r="E52" s="1159">
        <f t="shared" si="0"/>
        <v>27.06</v>
      </c>
      <c r="F52" s="1109">
        <f t="shared" si="15"/>
        <v>1.242054</v>
      </c>
      <c r="G52" s="423">
        <f t="shared" si="16"/>
        <v>0.79015199999999997</v>
      </c>
      <c r="H52" s="1109">
        <f t="shared" si="17"/>
        <v>0.64402800000000004</v>
      </c>
    </row>
    <row r="53" spans="1:8">
      <c r="A53" s="17" t="s">
        <v>12009</v>
      </c>
      <c r="B53" s="50" t="s">
        <v>1605</v>
      </c>
      <c r="C53" s="108">
        <v>126</v>
      </c>
      <c r="D53" s="41">
        <f t="shared" si="14"/>
        <v>0.78</v>
      </c>
      <c r="E53" s="1159">
        <f t="shared" si="0"/>
        <v>27.72</v>
      </c>
      <c r="F53" s="1109">
        <f t="shared" si="15"/>
        <v>1.272348</v>
      </c>
      <c r="G53" s="423">
        <f t="shared" si="16"/>
        <v>0.80942399999999992</v>
      </c>
      <c r="H53" s="1109">
        <f t="shared" si="17"/>
        <v>0.65973599999999999</v>
      </c>
    </row>
    <row r="54" spans="1:8">
      <c r="A54" s="17" t="s">
        <v>9419</v>
      </c>
      <c r="B54" s="50" t="s">
        <v>974</v>
      </c>
      <c r="C54" s="108">
        <v>112</v>
      </c>
      <c r="D54" s="41">
        <f t="shared" si="14"/>
        <v>0.78</v>
      </c>
      <c r="E54" s="1159">
        <f t="shared" si="0"/>
        <v>24.64</v>
      </c>
      <c r="F54" s="1109">
        <f t="shared" si="15"/>
        <v>1.1309760000000002</v>
      </c>
      <c r="G54" s="423">
        <f t="shared" si="16"/>
        <v>0.71948800000000002</v>
      </c>
      <c r="H54" s="1109">
        <f t="shared" si="17"/>
        <v>0.58643200000000006</v>
      </c>
    </row>
    <row r="55" spans="1:8">
      <c r="A55" s="17" t="s">
        <v>12012</v>
      </c>
      <c r="B55" s="50" t="s">
        <v>10669</v>
      </c>
      <c r="C55" s="108">
        <v>260</v>
      </c>
      <c r="D55" s="41">
        <f t="shared" si="14"/>
        <v>0.78</v>
      </c>
      <c r="E55" s="1159">
        <f t="shared" si="0"/>
        <v>57.2</v>
      </c>
      <c r="F55" s="1109">
        <f t="shared" si="15"/>
        <v>2.6254800000000005</v>
      </c>
      <c r="G55" s="423">
        <f t="shared" si="16"/>
        <v>1.6702400000000002</v>
      </c>
      <c r="H55" s="1109">
        <f t="shared" si="17"/>
        <v>1.3613600000000001</v>
      </c>
    </row>
    <row r="56" spans="1:8">
      <c r="A56" s="17" t="s">
        <v>192</v>
      </c>
      <c r="B56" s="50" t="s">
        <v>193</v>
      </c>
      <c r="C56" s="108">
        <v>1225</v>
      </c>
      <c r="D56" s="41">
        <f t="shared" si="14"/>
        <v>0.78</v>
      </c>
      <c r="E56" s="1159">
        <f t="shared" si="0"/>
        <v>269.5</v>
      </c>
      <c r="F56" s="1109">
        <f t="shared" si="15"/>
        <v>12.370050000000001</v>
      </c>
      <c r="G56" s="423">
        <f t="shared" si="16"/>
        <v>7.8693999999999997</v>
      </c>
      <c r="H56" s="1109">
        <f t="shared" si="17"/>
        <v>6.4141000000000004</v>
      </c>
    </row>
    <row r="57" spans="1:8">
      <c r="A57" s="17" t="s">
        <v>771</v>
      </c>
      <c r="B57" s="50" t="s">
        <v>772</v>
      </c>
      <c r="C57" s="108">
        <v>317</v>
      </c>
      <c r="D57" s="41">
        <f t="shared" si="14"/>
        <v>0.78</v>
      </c>
      <c r="E57" s="1159">
        <f t="shared" si="0"/>
        <v>69.739999999999995</v>
      </c>
      <c r="F57" s="1109">
        <f t="shared" si="15"/>
        <v>3.201066</v>
      </c>
      <c r="G57" s="423">
        <f t="shared" si="16"/>
        <v>2.0364079999999998</v>
      </c>
      <c r="H57" s="1109">
        <f t="shared" si="17"/>
        <v>1.6598120000000001</v>
      </c>
    </row>
    <row r="58" spans="1:8" s="32" customFormat="1" ht="12.75" customHeight="1">
      <c r="A58" s="1838" t="s">
        <v>12181</v>
      </c>
      <c r="B58" s="1816" t="s">
        <v>1606</v>
      </c>
      <c r="C58" s="423">
        <v>30</v>
      </c>
      <c r="D58" s="1158">
        <f t="shared" si="14"/>
        <v>0.78</v>
      </c>
      <c r="E58" s="1159">
        <f t="shared" si="0"/>
        <v>6.6</v>
      </c>
      <c r="F58" s="1109">
        <f t="shared" si="15"/>
        <v>0.30293999999999999</v>
      </c>
      <c r="G58" s="423">
        <f t="shared" si="16"/>
        <v>0.19272</v>
      </c>
      <c r="H58" s="1109">
        <f t="shared" si="17"/>
        <v>0.15708</v>
      </c>
    </row>
    <row r="59" spans="1:8" ht="12.75" thickBot="1">
      <c r="A59" s="100" t="s">
        <v>959</v>
      </c>
      <c r="B59" s="98" t="s">
        <v>975</v>
      </c>
      <c r="C59" s="185">
        <v>947</v>
      </c>
      <c r="D59" s="44">
        <f t="shared" si="14"/>
        <v>0.78</v>
      </c>
      <c r="E59" s="1309">
        <f t="shared" si="0"/>
        <v>208.34</v>
      </c>
      <c r="F59" s="1108">
        <f t="shared" si="15"/>
        <v>9.5628060000000001</v>
      </c>
      <c r="G59" s="1310">
        <f t="shared" si="16"/>
        <v>6.0835280000000003</v>
      </c>
      <c r="H59" s="1108">
        <f t="shared" si="17"/>
        <v>4.9584920000000006</v>
      </c>
    </row>
    <row r="60" spans="1:8">
      <c r="A60" s="154"/>
      <c r="B60" s="154"/>
      <c r="C60" s="425"/>
      <c r="D60" s="426"/>
    </row>
    <row r="61" spans="1:8">
      <c r="C61" s="7"/>
      <c r="D61" s="7"/>
      <c r="E61" s="7"/>
      <c r="F61" s="7"/>
      <c r="G61" s="7"/>
      <c r="H61" s="7"/>
    </row>
    <row r="62" spans="1:8">
      <c r="C62" s="7"/>
      <c r="D62" s="7"/>
      <c r="E62" s="7"/>
      <c r="F62" s="7"/>
      <c r="G62" s="7"/>
      <c r="H62" s="7"/>
    </row>
    <row r="63" spans="1:8">
      <c r="C63" s="7"/>
      <c r="D63" s="7"/>
      <c r="E63" s="7"/>
      <c r="F63" s="7"/>
      <c r="G63" s="7"/>
      <c r="H63" s="7"/>
    </row>
    <row r="64" spans="1:8">
      <c r="C64" s="7"/>
      <c r="D64" s="7"/>
      <c r="E64" s="7"/>
      <c r="F64" s="7"/>
      <c r="G64" s="7"/>
      <c r="H64" s="7"/>
    </row>
    <row r="65" spans="3:8">
      <c r="C65" s="7"/>
      <c r="D65" s="7"/>
      <c r="E65" s="7"/>
      <c r="F65" s="7"/>
      <c r="G65" s="7"/>
      <c r="H65" s="7"/>
    </row>
    <row r="66" spans="3:8">
      <c r="C66" s="7"/>
      <c r="D66" s="7"/>
      <c r="E66" s="7"/>
      <c r="F66" s="7"/>
      <c r="G66" s="7"/>
      <c r="H66" s="7"/>
    </row>
    <row r="67" spans="3:8">
      <c r="C67" s="7"/>
      <c r="D67" s="7"/>
      <c r="E67" s="7"/>
      <c r="F67" s="7"/>
      <c r="G67" s="7"/>
      <c r="H67" s="7"/>
    </row>
    <row r="68" spans="3:8">
      <c r="C68" s="7"/>
      <c r="D68" s="7"/>
      <c r="E68" s="7"/>
      <c r="F68" s="7"/>
      <c r="G68" s="7"/>
      <c r="H68" s="7"/>
    </row>
  </sheetData>
  <mergeCells count="1">
    <mergeCell ref="A7:B7"/>
  </mergeCells>
  <pageMargins left="0.75" right="0.75" top="1" bottom="1" header="0.5" footer="0.5"/>
  <pageSetup scale="7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INSTRUCTIONS</vt:lpstr>
      <vt:lpstr>Segment 2 (21-30 cpm) bh 308</vt:lpstr>
      <vt:lpstr>Segment 2 (21-30 cpm) bh C258</vt:lpstr>
      <vt:lpstr>Segment 2 (21-30 cpm) bh C308</vt:lpstr>
      <vt:lpstr>Segment 3 (31-40 cpm) bh 368</vt:lpstr>
      <vt:lpstr>Segment 3 (31-40 cpm) bh C368</vt:lpstr>
      <vt:lpstr>Segment 4.1 (41-50 cpm) bh 458</vt:lpstr>
      <vt:lpstr>Segment 4.1 (41-50 cpm) C458</vt:lpstr>
      <vt:lpstr>Segment 4.1 (41-50 cpm) bh558</vt:lpstr>
      <vt:lpstr>Segment 4.1 (41-50) cpm C558 </vt:lpstr>
      <vt:lpstr>Segment 5.1 (70-80cpm) bh 808</vt:lpstr>
      <vt:lpstr>Segment 5.1 (70-80 cpm) bhC754e</vt:lpstr>
      <vt:lpstr>Segment 6.1 (91-100 cpm) bh1100</vt:lpstr>
      <vt:lpstr>Power Filters</vt:lpstr>
      <vt:lpstr>Related Software</vt:lpstr>
      <vt:lpstr>'Related Software'!Print_Area</vt:lpstr>
      <vt:lpstr>'Segment 2 (21-30 cpm) bh C258'!Print_Area</vt:lpstr>
      <vt:lpstr>'Segment 3 (31-40 cpm) bh 368'!Print_Area</vt:lpstr>
      <vt:lpstr>'Related Software'!Print_Titles</vt:lpstr>
      <vt:lpstr>'Segment 2 (21-30 cpm) bh C258'!Print_Titles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M2</dc:creator>
  <cp:lastModifiedBy>Ann Marie Burns</cp:lastModifiedBy>
  <cp:lastPrinted>2016-12-02T13:52:25Z</cp:lastPrinted>
  <dcterms:created xsi:type="dcterms:W3CDTF">2010-03-28T19:20:53Z</dcterms:created>
  <dcterms:modified xsi:type="dcterms:W3CDTF">2017-04-05T20:06:13Z</dcterms:modified>
</cp:coreProperties>
</file>